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526862130\Projetos\sefin_geop\data\"/>
    </mc:Choice>
  </mc:AlternateContent>
  <xr:revisionPtr revIDLastSave="0" documentId="8_{E480E87F-B573-41A1-A49D-D0B54EE12C1E}" xr6:coauthVersionLast="47" xr6:coauthVersionMax="47" xr10:uidLastSave="{00000000-0000-0000-0000-000000000000}"/>
  <bookViews>
    <workbookView xWindow="-120" yWindow="-120" windowWidth="29040" windowHeight="15720" tabRatio="728" xr2:uid="{00000000-000D-0000-FFFF-FFFF00000000}"/>
  </bookViews>
  <sheets>
    <sheet name="Projeção" sheetId="15" r:id="rId1"/>
    <sheet name="metodologia" sheetId="7" r:id="rId2"/>
    <sheet name="Renúncia Potencial" sheetId="33" r:id="rId3"/>
  </sheets>
  <externalReferences>
    <externalReference r:id="rId4"/>
  </externalReferences>
  <definedNames>
    <definedName name="_xlnm._FilterDatabase" localSheetId="0" hidden="1">Projeção!$A$9:$HC$1118</definedName>
    <definedName name="_xlnm._FilterDatabase" localSheetId="2" hidden="1">'Renúncia Potencial'!$B$2:$H$15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1" i="15" l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A457" i="15" s="1"/>
  <c r="A458" i="15" s="1"/>
  <c r="A459" i="15" s="1"/>
  <c r="A460" i="15" s="1"/>
  <c r="A461" i="15" s="1"/>
  <c r="A462" i="15" s="1"/>
  <c r="A463" i="15" s="1"/>
  <c r="A464" i="15" s="1"/>
  <c r="A465" i="15" s="1"/>
  <c r="A466" i="15" s="1"/>
  <c r="A467" i="15" s="1"/>
  <c r="A468" i="15" s="1"/>
  <c r="A469" i="15" s="1"/>
  <c r="A470" i="15" s="1"/>
  <c r="A471" i="15" s="1"/>
  <c r="A472" i="15" s="1"/>
  <c r="A473" i="15" s="1"/>
  <c r="A474" i="15" s="1"/>
  <c r="A475" i="15" s="1"/>
  <c r="A476" i="15" s="1"/>
  <c r="A477" i="15" s="1"/>
  <c r="A478" i="15" s="1"/>
  <c r="A479" i="15" s="1"/>
  <c r="A480" i="15" s="1"/>
  <c r="A481" i="15" s="1"/>
  <c r="A482" i="15" s="1"/>
  <c r="A483" i="15" s="1"/>
  <c r="A484" i="15" s="1"/>
  <c r="A485" i="15" s="1"/>
  <c r="A486" i="15" s="1"/>
  <c r="A487" i="15" s="1"/>
  <c r="A488" i="15" s="1"/>
  <c r="A489" i="15" s="1"/>
  <c r="A490" i="15" s="1"/>
  <c r="A491" i="15" s="1"/>
  <c r="A492" i="15" s="1"/>
  <c r="A493" i="15" s="1"/>
  <c r="A494" i="15" s="1"/>
  <c r="A495" i="15" s="1"/>
  <c r="A496" i="15" s="1"/>
  <c r="A497" i="15" s="1"/>
  <c r="A498" i="15" s="1"/>
  <c r="A499" i="15" s="1"/>
  <c r="A500" i="15" s="1"/>
  <c r="A501" i="15" s="1"/>
  <c r="A502" i="15" s="1"/>
  <c r="A503" i="15" s="1"/>
  <c r="A504" i="15" s="1"/>
  <c r="A505" i="15" s="1"/>
  <c r="A506" i="15" s="1"/>
  <c r="A507" i="15" s="1"/>
  <c r="A508" i="15" s="1"/>
  <c r="A509" i="15" s="1"/>
  <c r="A510" i="15" s="1"/>
  <c r="A511" i="15" s="1"/>
  <c r="A512" i="15" s="1"/>
  <c r="A513" i="15" s="1"/>
  <c r="A514" i="15" s="1"/>
  <c r="A515" i="15" s="1"/>
  <c r="A516" i="15" s="1"/>
  <c r="A517" i="15" s="1"/>
  <c r="A518" i="15" s="1"/>
  <c r="A519" i="15" s="1"/>
  <c r="A520" i="15" s="1"/>
  <c r="A521" i="15" s="1"/>
  <c r="A522" i="15" s="1"/>
  <c r="A523" i="15" s="1"/>
  <c r="A524" i="15" s="1"/>
  <c r="A525" i="15" s="1"/>
  <c r="A526" i="15" s="1"/>
  <c r="A527" i="15" s="1"/>
  <c r="A528" i="15" s="1"/>
  <c r="A529" i="15" s="1"/>
  <c r="A530" i="15" s="1"/>
  <c r="A531" i="15" s="1"/>
  <c r="A532" i="15" s="1"/>
  <c r="A533" i="15" s="1"/>
  <c r="A534" i="15" s="1"/>
  <c r="A535" i="15" s="1"/>
  <c r="A536" i="15" s="1"/>
  <c r="A537" i="15" s="1"/>
  <c r="A538" i="15" s="1"/>
  <c r="A539" i="15" s="1"/>
  <c r="A540" i="15" s="1"/>
  <c r="A541" i="15" s="1"/>
  <c r="A542" i="15" s="1"/>
  <c r="A543" i="15" s="1"/>
  <c r="A544" i="15" s="1"/>
  <c r="A545" i="15" s="1"/>
  <c r="A546" i="15" s="1"/>
  <c r="A547" i="15" s="1"/>
  <c r="A548" i="15" s="1"/>
  <c r="A549" i="15" s="1"/>
  <c r="A550" i="15" s="1"/>
  <c r="A551" i="15" s="1"/>
  <c r="A552" i="15" s="1"/>
  <c r="A553" i="15" s="1"/>
  <c r="A554" i="15" s="1"/>
  <c r="A555" i="15" s="1"/>
  <c r="A556" i="15" s="1"/>
  <c r="A557" i="15" s="1"/>
  <c r="A558" i="15" s="1"/>
  <c r="A559" i="15" s="1"/>
  <c r="A560" i="15" s="1"/>
  <c r="A561" i="15" s="1"/>
  <c r="A562" i="15" s="1"/>
  <c r="A563" i="15" s="1"/>
  <c r="A564" i="15" s="1"/>
  <c r="A565" i="15" s="1"/>
  <c r="A566" i="15" s="1"/>
  <c r="A567" i="15" s="1"/>
  <c r="A568" i="15" s="1"/>
  <c r="A569" i="15" s="1"/>
  <c r="A570" i="15" s="1"/>
  <c r="A571" i="15" s="1"/>
  <c r="A572" i="15" s="1"/>
  <c r="A573" i="15" s="1"/>
  <c r="A574" i="15" s="1"/>
  <c r="A575" i="15" s="1"/>
  <c r="A576" i="15" s="1"/>
  <c r="A577" i="15" s="1"/>
  <c r="A578" i="15" s="1"/>
  <c r="A579" i="15" s="1"/>
  <c r="A580" i="15" s="1"/>
  <c r="A581" i="15" s="1"/>
  <c r="A582" i="15" s="1"/>
  <c r="A583" i="15" s="1"/>
  <c r="A584" i="15" s="1"/>
  <c r="A585" i="15" s="1"/>
  <c r="A586" i="15" s="1"/>
  <c r="A587" i="15" s="1"/>
  <c r="A588" i="15" s="1"/>
  <c r="A589" i="15" s="1"/>
  <c r="A590" i="15" s="1"/>
  <c r="A591" i="15" s="1"/>
  <c r="A592" i="15" s="1"/>
  <c r="A593" i="15" s="1"/>
  <c r="A594" i="15" s="1"/>
  <c r="A595" i="15" s="1"/>
  <c r="A596" i="15" s="1"/>
  <c r="A597" i="15" s="1"/>
  <c r="A598" i="15" s="1"/>
  <c r="A599" i="15" s="1"/>
  <c r="A600" i="15" s="1"/>
  <c r="A601" i="15" s="1"/>
  <c r="A602" i="15" s="1"/>
  <c r="A603" i="15" s="1"/>
  <c r="A604" i="15" s="1"/>
  <c r="A605" i="15" s="1"/>
  <c r="A606" i="15" s="1"/>
  <c r="A607" i="15" s="1"/>
  <c r="A608" i="15" s="1"/>
  <c r="A609" i="15" s="1"/>
  <c r="A610" i="15" s="1"/>
  <c r="A611" i="15" s="1"/>
  <c r="A612" i="15" s="1"/>
  <c r="A613" i="15" s="1"/>
  <c r="A614" i="15" s="1"/>
  <c r="A615" i="15" s="1"/>
  <c r="A616" i="15" s="1"/>
  <c r="A617" i="15" s="1"/>
  <c r="A618" i="15" s="1"/>
  <c r="A619" i="15" s="1"/>
  <c r="A620" i="15" s="1"/>
  <c r="A621" i="15" s="1"/>
  <c r="A622" i="15" s="1"/>
  <c r="A623" i="15" s="1"/>
  <c r="A624" i="15" s="1"/>
  <c r="A625" i="15" s="1"/>
  <c r="A626" i="15" s="1"/>
  <c r="A627" i="15" s="1"/>
  <c r="A628" i="15" s="1"/>
  <c r="A629" i="15" s="1"/>
  <c r="A630" i="15" s="1"/>
  <c r="A631" i="15" s="1"/>
  <c r="A632" i="15" s="1"/>
  <c r="A633" i="15" s="1"/>
  <c r="A634" i="15" s="1"/>
  <c r="A635" i="15" s="1"/>
  <c r="A636" i="15" s="1"/>
  <c r="A637" i="15" s="1"/>
  <c r="A638" i="15" s="1"/>
  <c r="A639" i="15" s="1"/>
  <c r="A640" i="15" s="1"/>
  <c r="A641" i="15" s="1"/>
  <c r="A642" i="15" s="1"/>
  <c r="A643" i="15" s="1"/>
  <c r="A644" i="15" s="1"/>
  <c r="A645" i="15" s="1"/>
  <c r="A646" i="15" s="1"/>
  <c r="A647" i="15" s="1"/>
  <c r="A648" i="15" s="1"/>
  <c r="A649" i="15" s="1"/>
  <c r="A650" i="15" s="1"/>
  <c r="A651" i="15" s="1"/>
  <c r="A652" i="15" s="1"/>
  <c r="A653" i="15" s="1"/>
  <c r="A654" i="15" s="1"/>
  <c r="A655" i="15" s="1"/>
  <c r="A656" i="15" s="1"/>
  <c r="A657" i="15" s="1"/>
  <c r="A658" i="15" s="1"/>
  <c r="A659" i="15" s="1"/>
  <c r="A660" i="15" s="1"/>
  <c r="A661" i="15" s="1"/>
  <c r="A662" i="15" s="1"/>
  <c r="A663" i="15" s="1"/>
  <c r="A664" i="15" s="1"/>
  <c r="A665" i="15" s="1"/>
  <c r="A666" i="15" s="1"/>
  <c r="A667" i="15" s="1"/>
  <c r="A668" i="15" s="1"/>
  <c r="A669" i="15" s="1"/>
  <c r="A670" i="15" s="1"/>
  <c r="A671" i="15" s="1"/>
  <c r="A672" i="15" s="1"/>
  <c r="A673" i="15" s="1"/>
  <c r="A674" i="15" s="1"/>
  <c r="A675" i="15" s="1"/>
  <c r="A676" i="15" s="1"/>
  <c r="A677" i="15" s="1"/>
  <c r="A678" i="15" s="1"/>
  <c r="A679" i="15" s="1"/>
  <c r="A680" i="15" s="1"/>
  <c r="A681" i="15" s="1"/>
  <c r="A682" i="15" s="1"/>
  <c r="A683" i="15" s="1"/>
  <c r="A684" i="15" s="1"/>
  <c r="A685" i="15" s="1"/>
  <c r="A686" i="15" s="1"/>
  <c r="A687" i="15" s="1"/>
  <c r="A688" i="15" s="1"/>
  <c r="A689" i="15" s="1"/>
  <c r="A690" i="15" s="1"/>
  <c r="A691" i="15" s="1"/>
  <c r="A692" i="15" s="1"/>
  <c r="A693" i="15" s="1"/>
  <c r="A694" i="15" s="1"/>
  <c r="A695" i="15" s="1"/>
  <c r="A696" i="15" s="1"/>
  <c r="A697" i="15" s="1"/>
  <c r="A698" i="15" s="1"/>
  <c r="A699" i="15" s="1"/>
  <c r="A700" i="15" s="1"/>
  <c r="A701" i="15" s="1"/>
  <c r="A702" i="15" s="1"/>
  <c r="A703" i="15" s="1"/>
  <c r="A704" i="15" s="1"/>
  <c r="A705" i="15" s="1"/>
  <c r="A706" i="15" s="1"/>
  <c r="A707" i="15" s="1"/>
  <c r="A708" i="15" s="1"/>
  <c r="A709" i="15" s="1"/>
  <c r="A710" i="15" s="1"/>
  <c r="A711" i="15" s="1"/>
  <c r="A712" i="15" s="1"/>
  <c r="A713" i="15" s="1"/>
  <c r="A714" i="15" s="1"/>
  <c r="A715" i="15" s="1"/>
  <c r="A716" i="15" s="1"/>
  <c r="A717" i="15" s="1"/>
  <c r="A718" i="15" s="1"/>
  <c r="A719" i="15" s="1"/>
  <c r="A720" i="15" s="1"/>
  <c r="A721" i="15" s="1"/>
  <c r="A722" i="15" s="1"/>
  <c r="A723" i="15" s="1"/>
  <c r="A724" i="15" s="1"/>
  <c r="A725" i="15" s="1"/>
  <c r="A726" i="15" s="1"/>
  <c r="A727" i="15" s="1"/>
  <c r="A728" i="15" s="1"/>
  <c r="A729" i="15" s="1"/>
  <c r="A730" i="15" s="1"/>
  <c r="A731" i="15" s="1"/>
  <c r="A732" i="15" s="1"/>
  <c r="A733" i="15" s="1"/>
  <c r="A734" i="15" s="1"/>
  <c r="A735" i="15" s="1"/>
  <c r="A736" i="15" s="1"/>
  <c r="A737" i="15" s="1"/>
  <c r="A738" i="15" s="1"/>
  <c r="A739" i="15" s="1"/>
  <c r="A740" i="15" s="1"/>
  <c r="A741" i="15" s="1"/>
  <c r="A742" i="15" s="1"/>
  <c r="A743" i="15" s="1"/>
  <c r="A744" i="15" s="1"/>
  <c r="A745" i="15" s="1"/>
  <c r="A746" i="15" s="1"/>
  <c r="A747" i="15" s="1"/>
  <c r="A748" i="15" s="1"/>
  <c r="A749" i="15" s="1"/>
  <c r="A750" i="15" s="1"/>
  <c r="A751" i="15" s="1"/>
  <c r="A752" i="15" s="1"/>
  <c r="A753" i="15" s="1"/>
  <c r="A754" i="15" s="1"/>
  <c r="A755" i="15" s="1"/>
  <c r="A756" i="15" s="1"/>
  <c r="A757" i="15" s="1"/>
  <c r="A758" i="15" s="1"/>
  <c r="A759" i="15" s="1"/>
  <c r="A760" i="15" s="1"/>
  <c r="A761" i="15" s="1"/>
  <c r="A762" i="15" s="1"/>
  <c r="A763" i="15" s="1"/>
  <c r="A764" i="15" s="1"/>
  <c r="A765" i="15" s="1"/>
  <c r="A766" i="15" s="1"/>
  <c r="A767" i="15" s="1"/>
  <c r="A768" i="15" s="1"/>
  <c r="A769" i="15" s="1"/>
  <c r="A770" i="15" s="1"/>
  <c r="A771" i="15" s="1"/>
  <c r="A772" i="15" s="1"/>
  <c r="A773" i="15" s="1"/>
  <c r="A774" i="15" s="1"/>
  <c r="A775" i="15" s="1"/>
  <c r="A776" i="15" s="1"/>
  <c r="A777" i="15" s="1"/>
  <c r="A778" i="15" s="1"/>
  <c r="A779" i="15" s="1"/>
  <c r="A780" i="15" s="1"/>
  <c r="A781" i="15" s="1"/>
  <c r="A782" i="15" s="1"/>
  <c r="A783" i="15" s="1"/>
  <c r="A784" i="15" s="1"/>
  <c r="A785" i="15" s="1"/>
  <c r="A786" i="15" s="1"/>
  <c r="A787" i="15" s="1"/>
  <c r="A788" i="15" s="1"/>
  <c r="A789" i="15" s="1"/>
  <c r="A790" i="15" s="1"/>
  <c r="A791" i="15" s="1"/>
  <c r="A792" i="15" s="1"/>
  <c r="A793" i="15" s="1"/>
  <c r="A794" i="15" s="1"/>
  <c r="A795" i="15" s="1"/>
  <c r="A796" i="15" s="1"/>
  <c r="A797" i="15" s="1"/>
  <c r="A798" i="15" s="1"/>
  <c r="A799" i="15" s="1"/>
  <c r="A800" i="15" s="1"/>
  <c r="A801" i="15" s="1"/>
  <c r="A802" i="15" s="1"/>
  <c r="A803" i="15" s="1"/>
  <c r="A804" i="15" s="1"/>
  <c r="A805" i="15" s="1"/>
  <c r="A806" i="15" s="1"/>
  <c r="A807" i="15" s="1"/>
  <c r="A808" i="15" s="1"/>
  <c r="A809" i="15" s="1"/>
  <c r="A810" i="15" s="1"/>
  <c r="A811" i="15" s="1"/>
  <c r="A812" i="15" s="1"/>
  <c r="A813" i="15" s="1"/>
  <c r="A814" i="15" s="1"/>
  <c r="A815" i="15" s="1"/>
  <c r="A816" i="15" s="1"/>
  <c r="A817" i="15" s="1"/>
  <c r="A818" i="15" s="1"/>
  <c r="A819" i="15" s="1"/>
  <c r="A820" i="15" s="1"/>
  <c r="A821" i="15" s="1"/>
  <c r="A822" i="15" s="1"/>
  <c r="A823" i="15" s="1"/>
  <c r="A824" i="15" s="1"/>
  <c r="A825" i="15" s="1"/>
  <c r="A826" i="15" s="1"/>
  <c r="A827" i="15" s="1"/>
  <c r="A828" i="15" s="1"/>
  <c r="A829" i="15" s="1"/>
  <c r="A830" i="15" s="1"/>
  <c r="A831" i="15" s="1"/>
  <c r="A832" i="15" s="1"/>
  <c r="A833" i="15" s="1"/>
  <c r="A834" i="15" s="1"/>
  <c r="A835" i="15" s="1"/>
  <c r="A836" i="15" s="1"/>
  <c r="A837" i="15" s="1"/>
  <c r="A838" i="15" s="1"/>
  <c r="A839" i="15" s="1"/>
  <c r="A840" i="15" s="1"/>
  <c r="A841" i="15" s="1"/>
  <c r="A842" i="15" s="1"/>
  <c r="A843" i="15" s="1"/>
  <c r="A844" i="15" s="1"/>
  <c r="A845" i="15" s="1"/>
  <c r="A846" i="15" s="1"/>
  <c r="A847" i="15" s="1"/>
  <c r="A848" i="15" s="1"/>
  <c r="A849" i="15" s="1"/>
  <c r="A850" i="15" s="1"/>
  <c r="A851" i="15" s="1"/>
  <c r="A852" i="15" s="1"/>
  <c r="A853" i="15" s="1"/>
  <c r="A854" i="15" s="1"/>
  <c r="A855" i="15" s="1"/>
  <c r="A856" i="15" s="1"/>
  <c r="A857" i="15" s="1"/>
  <c r="A858" i="15" s="1"/>
  <c r="A859" i="15" s="1"/>
  <c r="A860" i="15" s="1"/>
  <c r="A861" i="15" s="1"/>
  <c r="A862" i="15" s="1"/>
  <c r="A863" i="15" s="1"/>
  <c r="A864" i="15" s="1"/>
  <c r="A865" i="15" s="1"/>
  <c r="A866" i="15" s="1"/>
  <c r="A867" i="15" s="1"/>
  <c r="A868" i="15" s="1"/>
  <c r="A869" i="15" s="1"/>
  <c r="A870" i="15" s="1"/>
  <c r="A871" i="15" s="1"/>
  <c r="A872" i="15" s="1"/>
  <c r="A873" i="15" s="1"/>
  <c r="A874" i="15" s="1"/>
  <c r="A875" i="15" s="1"/>
  <c r="A876" i="15" s="1"/>
  <c r="A877" i="15" s="1"/>
  <c r="A878" i="15" s="1"/>
  <c r="A879" i="15" s="1"/>
  <c r="A880" i="15" s="1"/>
  <c r="A881" i="15" s="1"/>
  <c r="A882" i="15" s="1"/>
  <c r="A883" i="15" s="1"/>
  <c r="A884" i="15" s="1"/>
  <c r="A885" i="15" s="1"/>
  <c r="A886" i="15" s="1"/>
  <c r="A887" i="15" s="1"/>
  <c r="A888" i="15" s="1"/>
  <c r="A889" i="15" s="1"/>
  <c r="A890" i="15" s="1"/>
  <c r="A891" i="15" s="1"/>
  <c r="A892" i="15" s="1"/>
  <c r="A893" i="15" s="1"/>
  <c r="A894" i="15" s="1"/>
  <c r="A895" i="15" s="1"/>
  <c r="A896" i="15" s="1"/>
  <c r="A897" i="15" s="1"/>
  <c r="A898" i="15" s="1"/>
  <c r="A899" i="15" s="1"/>
  <c r="A900" i="15" s="1"/>
  <c r="A901" i="15" s="1"/>
  <c r="A902" i="15" s="1"/>
  <c r="A903" i="15" s="1"/>
  <c r="A904" i="15" s="1"/>
  <c r="A905" i="15" s="1"/>
  <c r="A906" i="15" s="1"/>
  <c r="A907" i="15" s="1"/>
  <c r="A908" i="15" s="1"/>
  <c r="A909" i="15" s="1"/>
  <c r="A910" i="15" s="1"/>
  <c r="A911" i="15" s="1"/>
  <c r="A912" i="15" s="1"/>
  <c r="A913" i="15" s="1"/>
  <c r="A914" i="15" s="1"/>
  <c r="A915" i="15" s="1"/>
  <c r="A916" i="15" s="1"/>
  <c r="A917" i="15" s="1"/>
  <c r="A918" i="15" s="1"/>
  <c r="A919" i="15" s="1"/>
  <c r="A920" i="15" s="1"/>
  <c r="A921" i="15" s="1"/>
  <c r="A922" i="15" s="1"/>
  <c r="A923" i="15" s="1"/>
  <c r="A924" i="15" s="1"/>
  <c r="A925" i="15" s="1"/>
  <c r="A926" i="15" s="1"/>
  <c r="A927" i="15" s="1"/>
  <c r="A928" i="15" s="1"/>
  <c r="A929" i="15" s="1"/>
  <c r="A930" i="15" s="1"/>
  <c r="A931" i="15" s="1"/>
  <c r="A932" i="15" s="1"/>
  <c r="A933" i="15" s="1"/>
  <c r="A934" i="15" s="1"/>
  <c r="A935" i="15" s="1"/>
  <c r="A936" i="15" s="1"/>
  <c r="A937" i="15" s="1"/>
  <c r="A938" i="15" s="1"/>
  <c r="A939" i="15" s="1"/>
  <c r="A940" i="15" s="1"/>
  <c r="A941" i="15" s="1"/>
  <c r="A942" i="15" s="1"/>
  <c r="A943" i="15" s="1"/>
  <c r="A944" i="15" s="1"/>
  <c r="A945" i="15" s="1"/>
  <c r="A946" i="15" s="1"/>
  <c r="A947" i="15" s="1"/>
  <c r="A948" i="15" s="1"/>
  <c r="A949" i="15" s="1"/>
  <c r="A950" i="15" s="1"/>
  <c r="A951" i="15" s="1"/>
  <c r="A952" i="15" s="1"/>
  <c r="A953" i="15" s="1"/>
  <c r="A954" i="15" s="1"/>
  <c r="A955" i="15" s="1"/>
  <c r="A956" i="15" s="1"/>
  <c r="A957" i="15" s="1"/>
  <c r="A958" i="15" s="1"/>
  <c r="A959" i="15" s="1"/>
  <c r="A960" i="15" s="1"/>
  <c r="A961" i="15" s="1"/>
  <c r="A962" i="15" s="1"/>
  <c r="A963" i="15" s="1"/>
  <c r="A964" i="15" s="1"/>
  <c r="A965" i="15" s="1"/>
  <c r="A966" i="15" s="1"/>
  <c r="A967" i="15" s="1"/>
  <c r="A968" i="15" s="1"/>
  <c r="A969" i="15" s="1"/>
  <c r="A970" i="15" s="1"/>
  <c r="A971" i="15" s="1"/>
  <c r="A972" i="15" s="1"/>
  <c r="A973" i="15" s="1"/>
  <c r="A974" i="15" s="1"/>
  <c r="A975" i="15" s="1"/>
  <c r="A976" i="15" s="1"/>
  <c r="A977" i="15" s="1"/>
  <c r="A978" i="15" s="1"/>
  <c r="A979" i="15" s="1"/>
  <c r="A980" i="15" s="1"/>
  <c r="A981" i="15" s="1"/>
  <c r="A982" i="15" s="1"/>
  <c r="A983" i="15" s="1"/>
  <c r="A984" i="15" s="1"/>
  <c r="A985" i="15" s="1"/>
  <c r="A986" i="15" s="1"/>
  <c r="A987" i="15" s="1"/>
  <c r="A988" i="15" s="1"/>
  <c r="A989" i="15" s="1"/>
  <c r="A990" i="15" s="1"/>
  <c r="A991" i="15" s="1"/>
  <c r="A992" i="15" s="1"/>
  <c r="A993" i="15" s="1"/>
  <c r="A994" i="15" s="1"/>
  <c r="A995" i="15" s="1"/>
  <c r="A996" i="15" s="1"/>
  <c r="A997" i="15" s="1"/>
  <c r="A998" i="15" s="1"/>
  <c r="A999" i="15" s="1"/>
  <c r="A1000" i="15" s="1"/>
  <c r="A1001" i="15" s="1"/>
  <c r="A1002" i="15" s="1"/>
  <c r="A1003" i="15" s="1"/>
  <c r="A1004" i="15" s="1"/>
  <c r="A1005" i="15" s="1"/>
  <c r="A1006" i="15" s="1"/>
  <c r="A1007" i="15" s="1"/>
  <c r="A1008" i="15" s="1"/>
  <c r="A1009" i="15" s="1"/>
  <c r="A1010" i="15" s="1"/>
  <c r="A1011" i="15" s="1"/>
  <c r="A1012" i="15" s="1"/>
  <c r="A1013" i="15" s="1"/>
  <c r="A1014" i="15" s="1"/>
  <c r="A1015" i="15" s="1"/>
  <c r="A1016" i="15" s="1"/>
  <c r="A1017" i="15" s="1"/>
  <c r="A1018" i="15" s="1"/>
  <c r="A1019" i="15" s="1"/>
  <c r="A1020" i="15" s="1"/>
  <c r="A1021" i="15" s="1"/>
  <c r="A1022" i="15" s="1"/>
  <c r="A1023" i="15" s="1"/>
  <c r="A1024" i="15" s="1"/>
  <c r="A1025" i="15" s="1"/>
  <c r="A1026" i="15" s="1"/>
  <c r="A1027" i="15" s="1"/>
  <c r="A1028" i="15" s="1"/>
  <c r="A1029" i="15" s="1"/>
  <c r="A1030" i="15" s="1"/>
  <c r="A1031" i="15" s="1"/>
  <c r="A1032" i="15" s="1"/>
  <c r="A1033" i="15" s="1"/>
  <c r="A1034" i="15" s="1"/>
  <c r="A1035" i="15" s="1"/>
  <c r="A1036" i="15" s="1"/>
  <c r="A1037" i="15" s="1"/>
  <c r="A1038" i="15" s="1"/>
  <c r="A1039" i="15" s="1"/>
  <c r="A1040" i="15" s="1"/>
  <c r="A1041" i="15" s="1"/>
  <c r="A1042" i="15" s="1"/>
  <c r="A1043" i="15" s="1"/>
  <c r="A1044" i="15" s="1"/>
  <c r="A1045" i="15" s="1"/>
  <c r="A1046" i="15" s="1"/>
  <c r="A1047" i="15" s="1"/>
  <c r="A1048" i="15" s="1"/>
  <c r="A1049" i="15" s="1"/>
  <c r="A1050" i="15" s="1"/>
  <c r="A1051" i="15" s="1"/>
  <c r="A1052" i="15" s="1"/>
  <c r="A1053" i="15" s="1"/>
  <c r="A1054" i="15" s="1"/>
  <c r="A1055" i="15" s="1"/>
  <c r="A1056" i="15" s="1"/>
  <c r="A1057" i="15" s="1"/>
  <c r="A1058" i="15" s="1"/>
  <c r="A1059" i="15" s="1"/>
  <c r="A1060" i="15" s="1"/>
  <c r="A1061" i="15" s="1"/>
  <c r="A1062" i="15" s="1"/>
  <c r="A1063" i="15" s="1"/>
  <c r="A1064" i="15" s="1"/>
  <c r="A1065" i="15" s="1"/>
  <c r="A1066" i="15" s="1"/>
  <c r="A1067" i="15" s="1"/>
  <c r="A1068" i="15" s="1"/>
  <c r="A1069" i="15" s="1"/>
  <c r="A1070" i="15" s="1"/>
  <c r="A1071" i="15" s="1"/>
  <c r="A1072" i="15" s="1"/>
  <c r="A1073" i="15" s="1"/>
  <c r="A1074" i="15" s="1"/>
  <c r="A1075" i="15" s="1"/>
  <c r="A1076" i="15" s="1"/>
  <c r="A1077" i="15" s="1"/>
  <c r="A1078" i="15" s="1"/>
  <c r="A1079" i="15" s="1"/>
  <c r="A1080" i="15" s="1"/>
  <c r="A1081" i="15" s="1"/>
  <c r="A1082" i="15" s="1"/>
  <c r="A1083" i="15" s="1"/>
  <c r="A1084" i="15" s="1"/>
  <c r="A1085" i="15" s="1"/>
  <c r="A1086" i="15" s="1"/>
  <c r="A1087" i="15" s="1"/>
  <c r="A1088" i="15" s="1"/>
  <c r="A1089" i="15" s="1"/>
  <c r="A1090" i="15" s="1"/>
  <c r="A1091" i="15" s="1"/>
  <c r="A1092" i="15" s="1"/>
  <c r="A1093" i="15" s="1"/>
  <c r="A1094" i="15" s="1"/>
  <c r="A1095" i="15" s="1"/>
  <c r="A1096" i="15" s="1"/>
  <c r="A1097" i="15" s="1"/>
  <c r="A1098" i="15" s="1"/>
  <c r="A1099" i="15" s="1"/>
  <c r="A1100" i="15" s="1"/>
  <c r="A1101" i="15" s="1"/>
  <c r="A1102" i="15" s="1"/>
  <c r="A1103" i="15" s="1"/>
  <c r="A1104" i="15" s="1"/>
  <c r="A1105" i="15" s="1"/>
  <c r="A1106" i="15" s="1"/>
  <c r="A1107" i="15" s="1"/>
  <c r="A1108" i="15" s="1"/>
  <c r="A1109" i="15" s="1"/>
  <c r="A1110" i="15" s="1"/>
  <c r="A1111" i="15" s="1"/>
  <c r="A1112" i="15" s="1"/>
  <c r="A1113" i="15" s="1"/>
  <c r="A1114" i="15" s="1"/>
  <c r="A1115" i="15" s="1"/>
  <c r="BY23" i="15" l="1"/>
  <c r="BX23" i="15"/>
  <c r="BW23" i="15"/>
  <c r="BV23" i="15"/>
  <c r="BU23" i="15"/>
  <c r="BU22" i="15"/>
  <c r="BX467" i="15" l="1"/>
  <c r="H13" i="33" l="1"/>
  <c r="I13" i="33" s="1"/>
  <c r="G9" i="33" l="1"/>
  <c r="H9" i="33" s="1"/>
  <c r="I9" i="33" s="1"/>
  <c r="G6" i="33"/>
  <c r="H6" i="33" s="1"/>
  <c r="I6" i="33" s="1"/>
  <c r="I12" i="33" l="1"/>
  <c r="I24" i="33" s="1"/>
  <c r="BX1104" i="15"/>
  <c r="BX1103" i="15"/>
  <c r="BX1102" i="15"/>
  <c r="BX1101" i="15"/>
  <c r="BX1096" i="15"/>
  <c r="BX1094" i="15"/>
  <c r="BX1075" i="15"/>
  <c r="BX1058" i="15"/>
  <c r="BX1040" i="15"/>
  <c r="BX1034" i="15"/>
  <c r="BX1027" i="15"/>
  <c r="BX995" i="15"/>
  <c r="BX987" i="15"/>
  <c r="BX986" i="15"/>
  <c r="BX936" i="15"/>
  <c r="BX935" i="15"/>
  <c r="BX933" i="15"/>
  <c r="BX932" i="15"/>
  <c r="BX917" i="15"/>
  <c r="BX916" i="15"/>
  <c r="BX915" i="15"/>
  <c r="BX908" i="15"/>
  <c r="BX906" i="15"/>
  <c r="BX890" i="15"/>
  <c r="BX875" i="15"/>
  <c r="BX871" i="15"/>
  <c r="BX847" i="15"/>
  <c r="BX806" i="15"/>
  <c r="BX800" i="15"/>
  <c r="BX799" i="15"/>
  <c r="BX794" i="15"/>
  <c r="BX782" i="15"/>
  <c r="BX781" i="15"/>
  <c r="BX778" i="15"/>
  <c r="BX777" i="15"/>
  <c r="BX776" i="15"/>
  <c r="BX765" i="15"/>
  <c r="BX743" i="15"/>
  <c r="BX735" i="15"/>
  <c r="BX732" i="15"/>
  <c r="BX720" i="15"/>
  <c r="BX711" i="15"/>
  <c r="BX710" i="15"/>
  <c r="BX709" i="15"/>
  <c r="BX693" i="15"/>
  <c r="BX670" i="15"/>
  <c r="BX648" i="15"/>
  <c r="BX613" i="15"/>
  <c r="BX610" i="15"/>
  <c r="BX576" i="15"/>
  <c r="BX574" i="15"/>
  <c r="BX523" i="15"/>
  <c r="BX513" i="15"/>
  <c r="BX507" i="15"/>
  <c r="BX480" i="15"/>
  <c r="BX433" i="15"/>
  <c r="BX423" i="15"/>
  <c r="BX414" i="15"/>
  <c r="BX388" i="15"/>
  <c r="BX329" i="15"/>
  <c r="BX300" i="15"/>
  <c r="BX290" i="15"/>
  <c r="BX289" i="15"/>
  <c r="BX258" i="15"/>
  <c r="BX221" i="15"/>
  <c r="BX220" i="15"/>
  <c r="BX218" i="15"/>
  <c r="BX114" i="15"/>
  <c r="BX92" i="15"/>
  <c r="G8" i="33" l="1"/>
  <c r="H8" i="33" s="1"/>
  <c r="I8" i="33" s="1"/>
  <c r="G7" i="33"/>
  <c r="H7" i="33" s="1"/>
  <c r="I7" i="33" s="1"/>
  <c r="G5" i="33"/>
  <c r="H5" i="33" s="1"/>
  <c r="I5" i="33" s="1"/>
  <c r="BY1115" i="15" l="1"/>
  <c r="BY1106" i="15"/>
  <c r="BY1105" i="15"/>
  <c r="BY1104" i="15"/>
  <c r="BY1103" i="15"/>
  <c r="BY1102" i="15"/>
  <c r="BY1101" i="15"/>
  <c r="BY1100" i="15"/>
  <c r="BY1099" i="15"/>
  <c r="BY1098" i="15"/>
  <c r="BY1097" i="15"/>
  <c r="BY1096" i="15"/>
  <c r="BY1095" i="15"/>
  <c r="BY1093" i="15"/>
  <c r="BY1092" i="15"/>
  <c r="BY1091" i="15"/>
  <c r="BY1090" i="15"/>
  <c r="BY1089" i="15"/>
  <c r="BY1088" i="15"/>
  <c r="BY1087" i="15"/>
  <c r="BY1086" i="15"/>
  <c r="BY1085" i="15"/>
  <c r="BY1084" i="15"/>
  <c r="BY1083" i="15"/>
  <c r="BY1082" i="15"/>
  <c r="BY1081" i="15"/>
  <c r="BY1080" i="15"/>
  <c r="BY1079" i="15"/>
  <c r="BY1078" i="15"/>
  <c r="BY1077" i="15"/>
  <c r="BY1076" i="15"/>
  <c r="BY1075" i="15"/>
  <c r="BY1074" i="15"/>
  <c r="BY1073" i="15"/>
  <c r="BY1071" i="15"/>
  <c r="BY1070" i="15"/>
  <c r="BY1069" i="15"/>
  <c r="BY1068" i="15"/>
  <c r="BY1067" i="15"/>
  <c r="BY1066" i="15"/>
  <c r="BY1065" i="15"/>
  <c r="BY1064" i="15"/>
  <c r="BY1063" i="15"/>
  <c r="BY1062" i="15"/>
  <c r="BY1061" i="15"/>
  <c r="BY1060" i="15"/>
  <c r="BY1059" i="15"/>
  <c r="BY1058" i="15"/>
  <c r="BY1057" i="15"/>
  <c r="BY1056" i="15"/>
  <c r="BY1055" i="15"/>
  <c r="BY1053" i="15"/>
  <c r="BY1052" i="15"/>
  <c r="BY1051" i="15"/>
  <c r="BY1050" i="15"/>
  <c r="BY1049" i="15"/>
  <c r="BY1048" i="15"/>
  <c r="BY1047" i="15"/>
  <c r="BY1046" i="15"/>
  <c r="BY1045" i="15"/>
  <c r="BY1044" i="15"/>
  <c r="BY1043" i="15"/>
  <c r="BY1042" i="15"/>
  <c r="BY1041" i="15"/>
  <c r="BY1040" i="15"/>
  <c r="BY1039" i="15"/>
  <c r="BY1038" i="15"/>
  <c r="BY1037" i="15"/>
  <c r="BY1036" i="15"/>
  <c r="BY1035" i="15"/>
  <c r="BY1034" i="15"/>
  <c r="BY1033" i="15"/>
  <c r="BY1032" i="15"/>
  <c r="BY1031" i="15"/>
  <c r="BY1030" i="15"/>
  <c r="BY1029" i="15"/>
  <c r="BY1028" i="15"/>
  <c r="BY1027" i="15"/>
  <c r="BY1026" i="15"/>
  <c r="BY1025" i="15"/>
  <c r="BY1023" i="15"/>
  <c r="BY1022" i="15"/>
  <c r="BY1021" i="15"/>
  <c r="BY1020" i="15"/>
  <c r="BY1018" i="15"/>
  <c r="BY1017" i="15"/>
  <c r="BY1016" i="15"/>
  <c r="BY1015" i="15"/>
  <c r="BY1014" i="15"/>
  <c r="BY1013" i="15"/>
  <c r="BY1012" i="15"/>
  <c r="BY1011" i="15"/>
  <c r="BY1010" i="15"/>
  <c r="BY1009" i="15"/>
  <c r="BY1008" i="15"/>
  <c r="BY1007" i="15"/>
  <c r="BY1006" i="15"/>
  <c r="BY1005" i="15"/>
  <c r="BY1002" i="15"/>
  <c r="BY1000" i="15"/>
  <c r="BY998" i="15"/>
  <c r="BY997" i="15"/>
  <c r="BY996" i="15"/>
  <c r="BY995" i="15"/>
  <c r="BY994" i="15"/>
  <c r="BY993" i="15"/>
  <c r="BY991" i="15"/>
  <c r="BY990" i="15"/>
  <c r="BY988" i="15"/>
  <c r="BY987" i="15"/>
  <c r="BY986" i="15"/>
  <c r="BY985" i="15"/>
  <c r="BY984" i="15"/>
  <c r="BY983" i="15"/>
  <c r="BY980" i="15"/>
  <c r="BY979" i="15"/>
  <c r="BY977" i="15"/>
  <c r="BY976" i="15"/>
  <c r="BY975" i="15"/>
  <c r="BY974" i="15"/>
  <c r="BY969" i="15"/>
  <c r="BY968" i="15"/>
  <c r="BY964" i="15"/>
  <c r="BY963" i="15"/>
  <c r="BY962" i="15"/>
  <c r="BY961" i="15"/>
  <c r="BY960" i="15"/>
  <c r="BY959" i="15"/>
  <c r="BY958" i="15"/>
  <c r="BY957" i="15"/>
  <c r="BY956" i="15"/>
  <c r="BY955" i="15"/>
  <c r="BY954" i="15"/>
  <c r="BY953" i="15"/>
  <c r="BY952" i="15"/>
  <c r="BY951" i="15"/>
  <c r="BY950" i="15"/>
  <c r="BY949" i="15"/>
  <c r="BY948" i="15"/>
  <c r="BY947" i="15"/>
  <c r="BY946" i="15"/>
  <c r="BY945" i="15"/>
  <c r="BY944" i="15"/>
  <c r="BY943" i="15"/>
  <c r="BY942" i="15"/>
  <c r="BY941" i="15"/>
  <c r="BY940" i="15"/>
  <c r="BY939" i="15"/>
  <c r="BY938" i="15"/>
  <c r="BY937" i="15"/>
  <c r="BY936" i="15"/>
  <c r="BY935" i="15"/>
  <c r="BY934" i="15"/>
  <c r="BY933" i="15"/>
  <c r="BY932" i="15"/>
  <c r="BY931" i="15"/>
  <c r="BY930" i="15"/>
  <c r="BY929" i="15"/>
  <c r="BY928" i="15"/>
  <c r="BY927" i="15"/>
  <c r="BY926" i="15"/>
  <c r="BY925" i="15"/>
  <c r="BY924" i="15"/>
  <c r="BY923" i="15"/>
  <c r="BY922" i="15"/>
  <c r="BY921" i="15"/>
  <c r="BY920" i="15"/>
  <c r="BY919" i="15"/>
  <c r="BY918" i="15"/>
  <c r="BY917" i="15"/>
  <c r="BY916" i="15"/>
  <c r="BY915" i="15"/>
  <c r="BY914" i="15"/>
  <c r="BY913" i="15"/>
  <c r="BY912" i="15"/>
  <c r="BY910" i="15"/>
  <c r="BY909" i="15"/>
  <c r="BY908" i="15"/>
  <c r="BY907" i="15"/>
  <c r="BY906" i="15"/>
  <c r="BY905" i="15"/>
  <c r="BY904" i="15"/>
  <c r="BY903" i="15"/>
  <c r="BY902" i="15"/>
  <c r="BY901" i="15"/>
  <c r="BY900" i="15"/>
  <c r="BY899" i="15"/>
  <c r="BY898" i="15"/>
  <c r="BY897" i="15"/>
  <c r="BY896" i="15"/>
  <c r="BY895" i="15"/>
  <c r="BY894" i="15"/>
  <c r="BY893" i="15"/>
  <c r="BY892" i="15"/>
  <c r="BY891" i="15"/>
  <c r="BY890" i="15"/>
  <c r="BY889" i="15"/>
  <c r="BY888" i="15"/>
  <c r="BY887" i="15"/>
  <c r="BY886" i="15"/>
  <c r="BY885" i="15"/>
  <c r="BY884" i="15"/>
  <c r="BY883" i="15"/>
  <c r="BY882" i="15"/>
  <c r="BY880" i="15"/>
  <c r="BY878" i="15"/>
  <c r="BY877" i="15"/>
  <c r="BY876" i="15"/>
  <c r="BY875" i="15"/>
  <c r="BY874" i="15"/>
  <c r="BY873" i="15"/>
  <c r="BY870" i="15"/>
  <c r="BY869" i="15"/>
  <c r="BY868" i="15"/>
  <c r="BY867" i="15"/>
  <c r="BY866" i="15"/>
  <c r="BY865" i="15"/>
  <c r="BY864" i="15"/>
  <c r="BY863" i="15"/>
  <c r="BY861" i="15"/>
  <c r="BY859" i="15"/>
  <c r="BY858" i="15"/>
  <c r="BY857" i="15"/>
  <c r="BY856" i="15"/>
  <c r="BY855" i="15"/>
  <c r="BY854" i="15"/>
  <c r="BY853" i="15"/>
  <c r="BY852" i="15"/>
  <c r="BY851" i="15"/>
  <c r="BY850" i="15"/>
  <c r="BY849" i="15"/>
  <c r="BY847" i="15"/>
  <c r="BY846" i="15"/>
  <c r="BY843" i="15"/>
  <c r="BY842" i="15"/>
  <c r="BY841" i="15"/>
  <c r="BY840" i="15"/>
  <c r="BY839" i="15"/>
  <c r="BY837" i="15"/>
  <c r="BY836" i="15"/>
  <c r="BY835" i="15"/>
  <c r="BY834" i="15"/>
  <c r="BY833" i="15"/>
  <c r="BY832" i="15"/>
  <c r="BY830" i="15"/>
  <c r="BY829" i="15"/>
  <c r="BY828" i="15"/>
  <c r="BY827" i="15"/>
  <c r="BY826" i="15"/>
  <c r="BY825" i="15"/>
  <c r="BY823" i="15"/>
  <c r="BY822" i="15"/>
  <c r="BY821" i="15"/>
  <c r="BY820" i="15"/>
  <c r="BY819" i="15"/>
  <c r="BY818" i="15"/>
  <c r="BY817" i="15"/>
  <c r="BY816" i="15"/>
  <c r="BY814" i="15"/>
  <c r="BY813" i="15"/>
  <c r="BY812" i="15"/>
  <c r="BY811" i="15"/>
  <c r="BY809" i="15"/>
  <c r="BY808" i="15"/>
  <c r="BY807" i="15"/>
  <c r="BY806" i="15"/>
  <c r="BY805" i="15"/>
  <c r="BY804" i="15"/>
  <c r="BY803" i="15"/>
  <c r="BY802" i="15"/>
  <c r="BY801" i="15"/>
  <c r="BY799" i="15"/>
  <c r="BY798" i="15"/>
  <c r="BY796" i="15"/>
  <c r="BY795" i="15"/>
  <c r="BY794" i="15"/>
  <c r="BY793" i="15"/>
  <c r="BY792" i="15"/>
  <c r="BY791" i="15"/>
  <c r="BY790" i="15"/>
  <c r="BY789" i="15"/>
  <c r="BY788" i="15"/>
  <c r="BY787" i="15"/>
  <c r="BY785" i="15"/>
  <c r="BY783" i="15"/>
  <c r="BY781" i="15"/>
  <c r="BY780" i="15"/>
  <c r="BY779" i="15"/>
  <c r="BY778" i="15"/>
  <c r="BY777" i="15"/>
  <c r="BY776" i="15"/>
  <c r="BY775" i="15"/>
  <c r="BY774" i="15"/>
  <c r="BY772" i="15"/>
  <c r="BY771" i="15"/>
  <c r="BY770" i="15"/>
  <c r="BY769" i="15"/>
  <c r="BY767" i="15"/>
  <c r="BY766" i="15"/>
  <c r="BY764" i="15"/>
  <c r="BY763" i="15"/>
  <c r="BY762" i="15"/>
  <c r="BY761" i="15"/>
  <c r="BY760" i="15"/>
  <c r="BY759" i="15"/>
  <c r="BY758" i="15"/>
  <c r="BY757" i="15"/>
  <c r="BY755" i="15"/>
  <c r="BY754" i="15"/>
  <c r="BY753" i="15"/>
  <c r="BY752" i="15"/>
  <c r="BY751" i="15"/>
  <c r="BY750" i="15"/>
  <c r="BY749" i="15"/>
  <c r="BY748" i="15"/>
  <c r="BY746" i="15"/>
  <c r="BY745" i="15"/>
  <c r="BY744" i="15"/>
  <c r="BY743" i="15"/>
  <c r="BY742" i="15"/>
  <c r="BY741" i="15"/>
  <c r="BY740" i="15"/>
  <c r="BY739" i="15"/>
  <c r="BY738" i="15"/>
  <c r="BY737" i="15"/>
  <c r="BY736" i="15"/>
  <c r="BY735" i="15"/>
  <c r="BY734" i="15"/>
  <c r="BY733" i="15"/>
  <c r="BY732" i="15"/>
  <c r="BY731" i="15"/>
  <c r="BY730" i="15"/>
  <c r="BY729" i="15"/>
  <c r="BY728" i="15"/>
  <c r="BY727" i="15"/>
  <c r="BY726" i="15"/>
  <c r="BY725" i="15"/>
  <c r="BY724" i="15"/>
  <c r="BY723" i="15"/>
  <c r="BY722" i="15"/>
  <c r="BY721" i="15"/>
  <c r="BY720" i="15"/>
  <c r="BY719" i="15"/>
  <c r="BY718" i="15"/>
  <c r="BY717" i="15"/>
  <c r="BY716" i="15"/>
  <c r="BY715" i="15"/>
  <c r="BY714" i="15"/>
  <c r="BY713" i="15"/>
  <c r="BY712" i="15"/>
  <c r="BY711" i="15"/>
  <c r="BY710" i="15"/>
  <c r="BY709" i="15"/>
  <c r="BY708" i="15"/>
  <c r="BY707" i="15"/>
  <c r="BY706" i="15"/>
  <c r="BY705" i="15"/>
  <c r="BY704" i="15"/>
  <c r="BY703" i="15"/>
  <c r="BY701" i="15"/>
  <c r="BY699" i="15"/>
  <c r="BY698" i="15"/>
  <c r="BY697" i="15"/>
  <c r="BY696" i="15"/>
  <c r="BY695" i="15"/>
  <c r="BY694" i="15"/>
  <c r="BY692" i="15"/>
  <c r="BY691" i="15"/>
  <c r="BY690" i="15"/>
  <c r="BY689" i="15"/>
  <c r="BY688" i="15"/>
  <c r="BY687" i="15"/>
  <c r="BY686" i="15"/>
  <c r="BY685" i="15"/>
  <c r="BY684" i="15"/>
  <c r="BY683" i="15"/>
  <c r="BY682" i="15"/>
  <c r="BY681" i="15"/>
  <c r="BY680" i="15"/>
  <c r="BY679" i="15"/>
  <c r="BY678" i="15"/>
  <c r="BY677" i="15"/>
  <c r="BY676" i="15"/>
  <c r="BY675" i="15"/>
  <c r="BY674" i="15"/>
  <c r="BY673" i="15"/>
  <c r="BY672" i="15"/>
  <c r="BY671" i="15"/>
  <c r="BY670" i="15"/>
  <c r="BY669" i="15"/>
  <c r="BY668" i="15"/>
  <c r="BY667" i="15"/>
  <c r="BY665" i="15"/>
  <c r="BY664" i="15"/>
  <c r="BY663" i="15"/>
  <c r="BY662" i="15"/>
  <c r="BY661" i="15"/>
  <c r="BY660" i="15"/>
  <c r="BY659" i="15"/>
  <c r="BY658" i="15"/>
  <c r="BY657" i="15"/>
  <c r="BY656" i="15"/>
  <c r="BY655" i="15"/>
  <c r="BY654" i="15"/>
  <c r="BY653" i="15"/>
  <c r="BY652" i="15"/>
  <c r="BY650" i="15"/>
  <c r="BY648" i="15"/>
  <c r="BY647" i="15"/>
  <c r="BY646" i="15"/>
  <c r="BY645" i="15"/>
  <c r="BY644" i="15"/>
  <c r="BY643" i="15"/>
  <c r="BY642" i="15"/>
  <c r="BY641" i="15"/>
  <c r="BY640" i="15"/>
  <c r="BY639" i="15"/>
  <c r="BY638" i="15"/>
  <c r="BY636" i="15"/>
  <c r="BY634" i="15"/>
  <c r="BY633" i="15"/>
  <c r="BY632" i="15"/>
  <c r="BY631" i="15"/>
  <c r="BY630" i="15"/>
  <c r="BY629" i="15"/>
  <c r="BY628" i="15"/>
  <c r="BY627" i="15"/>
  <c r="BY626" i="15"/>
  <c r="BY625" i="15"/>
  <c r="BY624" i="15"/>
  <c r="BY623" i="15"/>
  <c r="BY622" i="15"/>
  <c r="BY620" i="15"/>
  <c r="BY619" i="15"/>
  <c r="BY618" i="15"/>
  <c r="BY617" i="15"/>
  <c r="BY616" i="15"/>
  <c r="BY615" i="15"/>
  <c r="BY614" i="15"/>
  <c r="BY613" i="15"/>
  <c r="BY612" i="15"/>
  <c r="BY611" i="15"/>
  <c r="BY609" i="15"/>
  <c r="BY608" i="15"/>
  <c r="BY607" i="15"/>
  <c r="BY606" i="15"/>
  <c r="BY605" i="15"/>
  <c r="BY603" i="15"/>
  <c r="BY602" i="15"/>
  <c r="BY601" i="15"/>
  <c r="BY599" i="15"/>
  <c r="BY598" i="15"/>
  <c r="BY597" i="15"/>
  <c r="BY596" i="15"/>
  <c r="BY595" i="15"/>
  <c r="BY594" i="15"/>
  <c r="BY593" i="15"/>
  <c r="BY592" i="15"/>
  <c r="BY590" i="15"/>
  <c r="BY589" i="15"/>
  <c r="BY588" i="15"/>
  <c r="BY587" i="15"/>
  <c r="BY585" i="15"/>
  <c r="BY584" i="15"/>
  <c r="BY582" i="15"/>
  <c r="BY580" i="15"/>
  <c r="BY577" i="15"/>
  <c r="BY575" i="15"/>
  <c r="BY574" i="15"/>
  <c r="BY573" i="15"/>
  <c r="BY572" i="15"/>
  <c r="BY571" i="15"/>
  <c r="BY568" i="15"/>
  <c r="BY564" i="15"/>
  <c r="BY563" i="15"/>
  <c r="BY562" i="15"/>
  <c r="BY561" i="15"/>
  <c r="BY560" i="15"/>
  <c r="BY558" i="15"/>
  <c r="BY557" i="15"/>
  <c r="BY555" i="15"/>
  <c r="BY553" i="15"/>
  <c r="BY552" i="15"/>
  <c r="BY551" i="15"/>
  <c r="BY550" i="15"/>
  <c r="BY549" i="15"/>
  <c r="BY548" i="15"/>
  <c r="BY547" i="15"/>
  <c r="BY546" i="15"/>
  <c r="BY545" i="15"/>
  <c r="BY544" i="15"/>
  <c r="BY543" i="15"/>
  <c r="BY542" i="15"/>
  <c r="BY541" i="15"/>
  <c r="BY540" i="15"/>
  <c r="BY539" i="15"/>
  <c r="BY538" i="15"/>
  <c r="BY537" i="15"/>
  <c r="BY536" i="15"/>
  <c r="BY535" i="15"/>
  <c r="BY534" i="15"/>
  <c r="BY533" i="15"/>
  <c r="BY532" i="15"/>
  <c r="BY531" i="15"/>
  <c r="BY530" i="15"/>
  <c r="BY529" i="15"/>
  <c r="BY527" i="15"/>
  <c r="BY526" i="15"/>
  <c r="BY525" i="15"/>
  <c r="BY524" i="15"/>
  <c r="BY523" i="15"/>
  <c r="BY522" i="15"/>
  <c r="BY521" i="15"/>
  <c r="BY519" i="15"/>
  <c r="BY518" i="15"/>
  <c r="BY517" i="15"/>
  <c r="BY516" i="15"/>
  <c r="BY515" i="15"/>
  <c r="BY514" i="15"/>
  <c r="BY513" i="15"/>
  <c r="BY512" i="15"/>
  <c r="BY511" i="15"/>
  <c r="BY510" i="15"/>
  <c r="BY509" i="15"/>
  <c r="BY508" i="15"/>
  <c r="BY507" i="15"/>
  <c r="BY506" i="15"/>
  <c r="BY505" i="15"/>
  <c r="BY504" i="15"/>
  <c r="BY503" i="15"/>
  <c r="BY502" i="15"/>
  <c r="BY500" i="15"/>
  <c r="BY498" i="15"/>
  <c r="BY497" i="15"/>
  <c r="BY495" i="15"/>
  <c r="BY494" i="15"/>
  <c r="BY493" i="15"/>
  <c r="BY492" i="15"/>
  <c r="BY491" i="15"/>
  <c r="BY489" i="15"/>
  <c r="BY488" i="15"/>
  <c r="BY487" i="15"/>
  <c r="BY485" i="15"/>
  <c r="BY480" i="15"/>
  <c r="BY479" i="15"/>
  <c r="BY478" i="15"/>
  <c r="BY472" i="15"/>
  <c r="BY467" i="15"/>
  <c r="BY466" i="15"/>
  <c r="BY465" i="15"/>
  <c r="BY463" i="15"/>
  <c r="BY462" i="15"/>
  <c r="BY461" i="15"/>
  <c r="BY456" i="15"/>
  <c r="BY455" i="15"/>
  <c r="BY451" i="15"/>
  <c r="BY450" i="15"/>
  <c r="BY448" i="15"/>
  <c r="BY447" i="15"/>
  <c r="BY445" i="15"/>
  <c r="BY444" i="15"/>
  <c r="BY443" i="15"/>
  <c r="BY442" i="15"/>
  <c r="BY441" i="15"/>
  <c r="BY439" i="15"/>
  <c r="BY438" i="15"/>
  <c r="BY437" i="15"/>
  <c r="BY436" i="15"/>
  <c r="BY435" i="15"/>
  <c r="BY433" i="15"/>
  <c r="BY432" i="15"/>
  <c r="BY431" i="15"/>
  <c r="BY430" i="15"/>
  <c r="BY429" i="15"/>
  <c r="BY428" i="15"/>
  <c r="BY426" i="15"/>
  <c r="BY425" i="15"/>
  <c r="BY424" i="15"/>
  <c r="BY423" i="15"/>
  <c r="BY422" i="15"/>
  <c r="BY421" i="15"/>
  <c r="BY420" i="15"/>
  <c r="BY417" i="15"/>
  <c r="BY414" i="15"/>
  <c r="BY412" i="15"/>
  <c r="BY411" i="15"/>
  <c r="BY410" i="15"/>
  <c r="BY408" i="15"/>
  <c r="BY407" i="15"/>
  <c r="BY406" i="15"/>
  <c r="BY405" i="15"/>
  <c r="BY404" i="15"/>
  <c r="BY403" i="15"/>
  <c r="BY401" i="15"/>
  <c r="BY400" i="15"/>
  <c r="BY399" i="15"/>
  <c r="BY395" i="15"/>
  <c r="BY393" i="15"/>
  <c r="BY392" i="15"/>
  <c r="BY388" i="15"/>
  <c r="BY387" i="15"/>
  <c r="BY386" i="15"/>
  <c r="BY385" i="15"/>
  <c r="BY384" i="15"/>
  <c r="BY377" i="15"/>
  <c r="BY373" i="15"/>
  <c r="BY371" i="15"/>
  <c r="BY367" i="15"/>
  <c r="BY364" i="15"/>
  <c r="BY359" i="15"/>
  <c r="BY358" i="15"/>
  <c r="BY357" i="15"/>
  <c r="BY355" i="15"/>
  <c r="BY346" i="15"/>
  <c r="BY339" i="15"/>
  <c r="BY337" i="15"/>
  <c r="BY336" i="15"/>
  <c r="BY335" i="15"/>
  <c r="BY333" i="15"/>
  <c r="BY331" i="15"/>
  <c r="BY328" i="15"/>
  <c r="BY327" i="15"/>
  <c r="BY324" i="15"/>
  <c r="BY321" i="15"/>
  <c r="BY314" i="15"/>
  <c r="BY313" i="15"/>
  <c r="BY309" i="15"/>
  <c r="BY305" i="15"/>
  <c r="BY303" i="15"/>
  <c r="BY300" i="15"/>
  <c r="BY299" i="15"/>
  <c r="BY298" i="15"/>
  <c r="BY293" i="15"/>
  <c r="BY291" i="15"/>
  <c r="BY290" i="15"/>
  <c r="BY289" i="15"/>
  <c r="BY288" i="15"/>
  <c r="BY286" i="15"/>
  <c r="BY285" i="15"/>
  <c r="BY280" i="15"/>
  <c r="BY277" i="15"/>
  <c r="BY275" i="15"/>
  <c r="BY273" i="15"/>
  <c r="BY272" i="15"/>
  <c r="BY271" i="15"/>
  <c r="BY270" i="15"/>
  <c r="BY268" i="15"/>
  <c r="BY264" i="15"/>
  <c r="BY263" i="15"/>
  <c r="BY262" i="15"/>
  <c r="BY261" i="15"/>
  <c r="BY260" i="15"/>
  <c r="BY259" i="15"/>
  <c r="BY255" i="15"/>
  <c r="BY254" i="15"/>
  <c r="BY253" i="15"/>
  <c r="BY252" i="15"/>
  <c r="BY248" i="15"/>
  <c r="BY246" i="15"/>
  <c r="BY240" i="15"/>
  <c r="BY239" i="15"/>
  <c r="BY237" i="15"/>
  <c r="BY236" i="15"/>
  <c r="BY235" i="15"/>
  <c r="BY234" i="15"/>
  <c r="BY232" i="15"/>
  <c r="BY231" i="15"/>
  <c r="BY230" i="15"/>
  <c r="BY229" i="15"/>
  <c r="BY227" i="15"/>
  <c r="BY225" i="15"/>
  <c r="BY224" i="15"/>
  <c r="BY223" i="15"/>
  <c r="BY222" i="15"/>
  <c r="BY220" i="15"/>
  <c r="BY218" i="15"/>
  <c r="BY217" i="15"/>
  <c r="BY216" i="15"/>
  <c r="BY215" i="15"/>
  <c r="BY214" i="15"/>
  <c r="BY212" i="15"/>
  <c r="BY211" i="15"/>
  <c r="BY210" i="15"/>
  <c r="BY207" i="15"/>
  <c r="BY206" i="15"/>
  <c r="BY205" i="15"/>
  <c r="BY199" i="15"/>
  <c r="BY195" i="15"/>
  <c r="BY193" i="15"/>
  <c r="BY191" i="15"/>
  <c r="BY190" i="15"/>
  <c r="BY188" i="15"/>
  <c r="BY186" i="15"/>
  <c r="BY184" i="15"/>
  <c r="BY183" i="15"/>
  <c r="BY182" i="15"/>
  <c r="BY178" i="15"/>
  <c r="BY177" i="15"/>
  <c r="BY176" i="15"/>
  <c r="BY175" i="15"/>
  <c r="BY174" i="15"/>
  <c r="BY168" i="15"/>
  <c r="BY167" i="15"/>
  <c r="BY156" i="15"/>
  <c r="BY153" i="15"/>
  <c r="BY152" i="15"/>
  <c r="BY151" i="15"/>
  <c r="BY149" i="15"/>
  <c r="BY148" i="15"/>
  <c r="BY143" i="15"/>
  <c r="BY140" i="15"/>
  <c r="BY139" i="15"/>
  <c r="BY138" i="15"/>
  <c r="BY135" i="15"/>
  <c r="BY134" i="15"/>
  <c r="BY133" i="15"/>
  <c r="BY132" i="15"/>
  <c r="BY131" i="15"/>
  <c r="BY130" i="15"/>
  <c r="BY129" i="15"/>
  <c r="BY128" i="15"/>
  <c r="BY127" i="15"/>
  <c r="BY125" i="15"/>
  <c r="BY124" i="15"/>
  <c r="BY123" i="15"/>
  <c r="BY122" i="15"/>
  <c r="BY121" i="15"/>
  <c r="BY119" i="15"/>
  <c r="BY118" i="15"/>
  <c r="BY116" i="15"/>
  <c r="BY115" i="15"/>
  <c r="BY114" i="15"/>
  <c r="BY113" i="15"/>
  <c r="BY112" i="15"/>
  <c r="BY106" i="15"/>
  <c r="BY101" i="15"/>
  <c r="BY99" i="15"/>
  <c r="BY97" i="15"/>
  <c r="BY95" i="15"/>
  <c r="BY93" i="15"/>
  <c r="BY92" i="15"/>
  <c r="BY91" i="15"/>
  <c r="BY89" i="15"/>
  <c r="BY88" i="15"/>
  <c r="BY85" i="15"/>
  <c r="BY84" i="15"/>
  <c r="BY83" i="15"/>
  <c r="BY80" i="15"/>
  <c r="BY79" i="15"/>
  <c r="BY78" i="15"/>
  <c r="BY75" i="15"/>
  <c r="BY73" i="15"/>
  <c r="BY72" i="15"/>
  <c r="BY71" i="15"/>
  <c r="BY70" i="15"/>
  <c r="BY68" i="15"/>
  <c r="BY67" i="15"/>
  <c r="BY66" i="15"/>
  <c r="BY64" i="15"/>
  <c r="BY63" i="15"/>
  <c r="BY62" i="15"/>
  <c r="BY61" i="15"/>
  <c r="BY59" i="15"/>
  <c r="BY58" i="15"/>
  <c r="BY57" i="15"/>
  <c r="BY56" i="15"/>
  <c r="BY55" i="15"/>
  <c r="BY53" i="15"/>
  <c r="BY52" i="15"/>
  <c r="BY49" i="15"/>
  <c r="BY47" i="15"/>
  <c r="BY46" i="15"/>
  <c r="BY44" i="15"/>
  <c r="BY41" i="15"/>
  <c r="BY38" i="15"/>
  <c r="BY37" i="15"/>
  <c r="BY36" i="15"/>
  <c r="BY34" i="15"/>
  <c r="BY32" i="15"/>
  <c r="BY28" i="15"/>
  <c r="BY27" i="15"/>
  <c r="BY24" i="15"/>
  <c r="BY20" i="15"/>
  <c r="BY19" i="15"/>
  <c r="BY18" i="15"/>
  <c r="K18" i="7"/>
  <c r="K13" i="7"/>
  <c r="K14" i="7" s="1"/>
  <c r="BX1091" i="15" l="1"/>
  <c r="BX1073" i="15"/>
  <c r="BX1067" i="15"/>
  <c r="BX1063" i="15"/>
  <c r="BX1060" i="15"/>
  <c r="BX1056" i="15"/>
  <c r="BX1047" i="15"/>
  <c r="BX1046" i="15"/>
  <c r="BX1041" i="15"/>
  <c r="BX1036" i="15"/>
  <c r="BX1030" i="15"/>
  <c r="BX1028" i="15"/>
  <c r="BX1026" i="15"/>
  <c r="BX1022" i="15"/>
  <c r="BX1016" i="15"/>
  <c r="BX1013" i="15"/>
  <c r="BX1011" i="15"/>
  <c r="BX1000" i="15"/>
  <c r="BX983" i="15"/>
  <c r="BX969" i="15"/>
  <c r="BX968" i="15"/>
  <c r="BX961" i="15"/>
  <c r="BX960" i="15"/>
  <c r="BX956" i="15"/>
  <c r="BX944" i="15"/>
  <c r="BX943" i="15"/>
  <c r="BX939" i="15"/>
  <c r="BX938" i="15"/>
  <c r="BX934" i="15"/>
  <c r="BX912" i="15"/>
  <c r="BX889" i="15"/>
  <c r="BX886" i="15"/>
  <c r="BX885" i="15"/>
  <c r="BX884" i="15"/>
  <c r="BX883" i="15"/>
  <c r="BX882" i="15"/>
  <c r="BX878" i="15"/>
  <c r="BX877" i="15"/>
  <c r="BX857" i="15"/>
  <c r="BX853" i="15"/>
  <c r="BX846" i="15"/>
  <c r="BX840" i="15"/>
  <c r="BX837" i="15"/>
  <c r="BX832" i="15"/>
  <c r="BX822" i="15"/>
  <c r="BX819" i="15"/>
  <c r="BX817" i="15"/>
  <c r="BX816" i="15"/>
  <c r="BX812" i="15"/>
  <c r="BX811" i="15"/>
  <c r="BX805" i="15"/>
  <c r="BX803" i="15"/>
  <c r="BX790" i="15"/>
  <c r="BX787" i="15"/>
  <c r="BX780" i="15"/>
  <c r="BX771" i="15"/>
  <c r="BX762" i="15"/>
  <c r="BX761" i="15"/>
  <c r="BX760" i="15"/>
  <c r="BX757" i="15"/>
  <c r="BX754" i="15"/>
  <c r="BX753" i="15"/>
  <c r="BX744" i="15"/>
  <c r="BX737" i="15"/>
  <c r="BX727" i="15"/>
  <c r="BX708" i="15"/>
  <c r="BX705" i="15"/>
  <c r="BX692" i="15"/>
  <c r="BX690" i="15"/>
  <c r="BX678" i="15"/>
  <c r="BX673" i="15"/>
  <c r="BX672" i="15"/>
  <c r="BX667" i="15"/>
  <c r="BX657" i="15"/>
  <c r="BX656" i="15"/>
  <c r="BX653" i="15"/>
  <c r="BX646" i="15"/>
  <c r="BX645" i="15"/>
  <c r="BX644" i="15"/>
  <c r="BX615" i="15"/>
  <c r="BX614" i="15"/>
  <c r="BX599" i="15"/>
  <c r="BX589" i="15"/>
  <c r="BX588" i="15"/>
  <c r="BX585" i="15"/>
  <c r="BX582" i="15"/>
  <c r="BX572" i="15"/>
  <c r="BX569" i="15"/>
  <c r="BX539" i="15"/>
  <c r="BX533" i="15"/>
  <c r="BX532" i="15"/>
  <c r="BX530" i="15"/>
  <c r="BX524" i="15"/>
  <c r="BX521" i="15"/>
  <c r="BX516" i="15"/>
  <c r="BX503" i="15"/>
  <c r="BX492" i="15"/>
  <c r="BX488" i="15"/>
  <c r="BX484" i="15"/>
  <c r="BX477" i="15"/>
  <c r="BX450" i="15"/>
  <c r="BX422" i="15"/>
  <c r="BX411" i="15"/>
  <c r="BX407" i="15"/>
  <c r="BX404" i="15"/>
  <c r="BX387" i="15"/>
  <c r="BX337" i="15"/>
  <c r="BX314" i="15"/>
  <c r="BX299" i="15"/>
  <c r="BX286" i="15"/>
  <c r="BX254" i="15"/>
  <c r="BX231" i="15"/>
  <c r="BX224" i="15"/>
  <c r="BX217" i="15"/>
  <c r="BX215" i="15"/>
  <c r="BX212" i="15"/>
  <c r="BX174" i="15"/>
  <c r="BX167" i="15"/>
  <c r="BX151" i="15"/>
  <c r="BX139" i="15"/>
  <c r="BX138" i="15"/>
  <c r="BX134" i="15"/>
  <c r="BX132" i="15"/>
  <c r="BX130" i="15"/>
  <c r="BX122" i="15"/>
  <c r="BX118" i="15"/>
  <c r="BX116" i="15"/>
  <c r="BX113" i="15"/>
  <c r="BX112" i="15"/>
  <c r="BX59" i="15"/>
  <c r="BX1105" i="15" l="1"/>
  <c r="BX1100" i="15"/>
  <c r="BX1099" i="15"/>
  <c r="BX1098" i="15"/>
  <c r="BX1097" i="15"/>
  <c r="BX1095" i="15"/>
  <c r="BX1093" i="15"/>
  <c r="BX1092" i="15"/>
  <c r="BX106" i="15"/>
  <c r="BX661" i="15"/>
  <c r="BX887" i="15"/>
  <c r="BX880" i="15"/>
  <c r="BX833" i="15"/>
  <c r="BX331" i="15"/>
  <c r="BX739" i="15"/>
  <c r="BX558" i="15"/>
  <c r="BX229" i="15"/>
  <c r="BX774" i="15"/>
  <c r="BX679" i="15"/>
  <c r="BX680" i="15"/>
  <c r="BU680" i="15"/>
  <c r="J18" i="7" l="1"/>
  <c r="I18" i="7"/>
  <c r="H18" i="7"/>
  <c r="G18" i="7"/>
  <c r="F18" i="7"/>
  <c r="E18" i="7"/>
  <c r="J13" i="7"/>
  <c r="J14" i="7" s="1"/>
  <c r="I13" i="7"/>
  <c r="I14" i="7" s="1"/>
  <c r="H13" i="7"/>
  <c r="H14" i="7" s="1"/>
  <c r="G13" i="7"/>
  <c r="G14" i="7" s="1"/>
  <c r="F13" i="7"/>
  <c r="F14" i="7" s="1"/>
  <c r="E13" i="7"/>
  <c r="E14" i="7" s="1"/>
  <c r="BY484" i="15" l="1"/>
  <c r="BY569" i="15"/>
  <c r="BY329" i="15"/>
  <c r="BY477" i="15"/>
  <c r="J27" i="33"/>
  <c r="G25" i="33"/>
  <c r="F25" i="33"/>
  <c r="H24" i="33"/>
  <c r="G24" i="33"/>
  <c r="F24" i="33"/>
  <c r="F23" i="33"/>
  <c r="J21" i="33"/>
  <c r="J22" i="33" s="1"/>
  <c r="F18" i="33"/>
  <c r="G18" i="33" s="1"/>
  <c r="H18" i="33" s="1"/>
  <c r="F15" i="33"/>
  <c r="G4" i="33"/>
  <c r="H4" i="33" s="1"/>
  <c r="I4" i="33" s="1"/>
  <c r="G3" i="33"/>
  <c r="G23" i="33" l="1"/>
  <c r="F26" i="33"/>
  <c r="G15" i="33"/>
  <c r="H3" i="33"/>
  <c r="I3" i="33" l="1"/>
  <c r="H23" i="33"/>
  <c r="BX16" i="15"/>
  <c r="BY16" i="15"/>
  <c r="G26" i="33"/>
  <c r="G27" i="33" s="1"/>
  <c r="I23" i="33" l="1"/>
  <c r="BY26" i="15" l="1"/>
  <c r="BX1106" i="15" l="1"/>
  <c r="BX1090" i="15"/>
  <c r="BX1089" i="15"/>
  <c r="BX1088" i="15"/>
  <c r="BX1087" i="15"/>
  <c r="BX1086" i="15"/>
  <c r="BX1085" i="15"/>
  <c r="BX1084" i="15"/>
  <c r="BX1083" i="15"/>
  <c r="BX1082" i="15"/>
  <c r="BX1081" i="15"/>
  <c r="BX1080" i="15"/>
  <c r="BX1079" i="15"/>
  <c r="BX1078" i="15"/>
  <c r="BX1077" i="15"/>
  <c r="BX1076" i="15"/>
  <c r="BX1074" i="15"/>
  <c r="BX1071" i="15"/>
  <c r="BX1070" i="15"/>
  <c r="BX1069" i="15"/>
  <c r="BX1068" i="15"/>
  <c r="BX1066" i="15"/>
  <c r="BX1065" i="15"/>
  <c r="BX1064" i="15"/>
  <c r="BX1062" i="15"/>
  <c r="BX1061" i="15"/>
  <c r="BX1059" i="15"/>
  <c r="BX1057" i="15"/>
  <c r="BX1055" i="15"/>
  <c r="BX1053" i="15"/>
  <c r="BX1052" i="15"/>
  <c r="BX1051" i="15"/>
  <c r="BX1050" i="15"/>
  <c r="BX1049" i="15"/>
  <c r="BX1048" i="15"/>
  <c r="BX1045" i="15"/>
  <c r="BX1044" i="15"/>
  <c r="BX1043" i="15"/>
  <c r="BX1042" i="15"/>
  <c r="BX1039" i="15"/>
  <c r="BX1038" i="15"/>
  <c r="BX1037" i="15"/>
  <c r="BX1035" i="15"/>
  <c r="BX1033" i="15"/>
  <c r="BX1032" i="15"/>
  <c r="BX1031" i="15"/>
  <c r="BX1029" i="15"/>
  <c r="BX1025" i="15"/>
  <c r="BX1023" i="15"/>
  <c r="BX1021" i="15"/>
  <c r="BX1020" i="15"/>
  <c r="BX1018" i="15"/>
  <c r="BX1017" i="15"/>
  <c r="BX1015" i="15"/>
  <c r="BX1014" i="15"/>
  <c r="BX1012" i="15"/>
  <c r="BX1010" i="15"/>
  <c r="BX1009" i="15"/>
  <c r="BX1008" i="15"/>
  <c r="BX1007" i="15"/>
  <c r="BX1006" i="15"/>
  <c r="BX1005" i="15"/>
  <c r="BX1002" i="15"/>
  <c r="BX998" i="15"/>
  <c r="BX997" i="15"/>
  <c r="BX996" i="15"/>
  <c r="BX994" i="15"/>
  <c r="BX993" i="15"/>
  <c r="BX991" i="15"/>
  <c r="BX990" i="15"/>
  <c r="BX988" i="15"/>
  <c r="BX985" i="15"/>
  <c r="BX984" i="15"/>
  <c r="BX980" i="15"/>
  <c r="BX979" i="15"/>
  <c r="BX978" i="15"/>
  <c r="BX977" i="15"/>
  <c r="BX976" i="15"/>
  <c r="BX975" i="15"/>
  <c r="BX974" i="15"/>
  <c r="BX964" i="15"/>
  <c r="BX963" i="15"/>
  <c r="BX962" i="15"/>
  <c r="BX959" i="15"/>
  <c r="BX958" i="15"/>
  <c r="BX957" i="15"/>
  <c r="BX955" i="15"/>
  <c r="BX954" i="15"/>
  <c r="BX953" i="15"/>
  <c r="BX952" i="15"/>
  <c r="BX951" i="15"/>
  <c r="BX950" i="15"/>
  <c r="BX949" i="15"/>
  <c r="BX948" i="15"/>
  <c r="BX947" i="15"/>
  <c r="BX946" i="15"/>
  <c r="BX945" i="15"/>
  <c r="BX942" i="15"/>
  <c r="BX941" i="15"/>
  <c r="BX940" i="15"/>
  <c r="BX937" i="15"/>
  <c r="BX931" i="15"/>
  <c r="BX930" i="15"/>
  <c r="BX929" i="15"/>
  <c r="BX928" i="15"/>
  <c r="BX927" i="15"/>
  <c r="BX926" i="15"/>
  <c r="BX925" i="15"/>
  <c r="BX924" i="15"/>
  <c r="BX923" i="15"/>
  <c r="BX922" i="15"/>
  <c r="BX921" i="15"/>
  <c r="BX920" i="15"/>
  <c r="BX919" i="15"/>
  <c r="BX918" i="15"/>
  <c r="BX914" i="15"/>
  <c r="BX913" i="15"/>
  <c r="BX910" i="15"/>
  <c r="BX909" i="15"/>
  <c r="BX907" i="15"/>
  <c r="BX905" i="15"/>
  <c r="BX904" i="15"/>
  <c r="BX903" i="15"/>
  <c r="BX902" i="15"/>
  <c r="BX901" i="15"/>
  <c r="BX900" i="15"/>
  <c r="BX899" i="15"/>
  <c r="BX898" i="15"/>
  <c r="BX897" i="15"/>
  <c r="BX896" i="15"/>
  <c r="BX895" i="15"/>
  <c r="BX894" i="15"/>
  <c r="BX893" i="15"/>
  <c r="BX892" i="15"/>
  <c r="BX891" i="15"/>
  <c r="BX888" i="15"/>
  <c r="BX876" i="15"/>
  <c r="BX874" i="15"/>
  <c r="BX873" i="15"/>
  <c r="BX870" i="15"/>
  <c r="BX869" i="15"/>
  <c r="BX868" i="15"/>
  <c r="BX867" i="15"/>
  <c r="BX866" i="15"/>
  <c r="BX865" i="15"/>
  <c r="BX864" i="15"/>
  <c r="BX863" i="15"/>
  <c r="BX861" i="15"/>
  <c r="BX859" i="15"/>
  <c r="BX858" i="15"/>
  <c r="BX856" i="15"/>
  <c r="BX855" i="15"/>
  <c r="BX854" i="15"/>
  <c r="BX852" i="15"/>
  <c r="BX851" i="15"/>
  <c r="BX850" i="15"/>
  <c r="BX849" i="15"/>
  <c r="BX843" i="15"/>
  <c r="BX842" i="15"/>
  <c r="BX841" i="15"/>
  <c r="BX839" i="15"/>
  <c r="BX836" i="15"/>
  <c r="BX835" i="15"/>
  <c r="BX834" i="15"/>
  <c r="BX830" i="15"/>
  <c r="BX829" i="15"/>
  <c r="BX828" i="15"/>
  <c r="BX827" i="15"/>
  <c r="BX826" i="15"/>
  <c r="BX825" i="15"/>
  <c r="BX823" i="15"/>
  <c r="BX821" i="15"/>
  <c r="BX820" i="15"/>
  <c r="BX818" i="15"/>
  <c r="BX814" i="15"/>
  <c r="BX813" i="15"/>
  <c r="BX809" i="15"/>
  <c r="BX808" i="15"/>
  <c r="BX807" i="15"/>
  <c r="BX804" i="15"/>
  <c r="BX802" i="15"/>
  <c r="BX801" i="15"/>
  <c r="BX798" i="15"/>
  <c r="BX796" i="15"/>
  <c r="BX795" i="15"/>
  <c r="BX793" i="15"/>
  <c r="BX792" i="15"/>
  <c r="BX791" i="15"/>
  <c r="BX789" i="15"/>
  <c r="BX788" i="15"/>
  <c r="BX785" i="15"/>
  <c r="BX783" i="15"/>
  <c r="BX779" i="15"/>
  <c r="BX775" i="15"/>
  <c r="BX772" i="15"/>
  <c r="BX770" i="15"/>
  <c r="BX769" i="15"/>
  <c r="BX767" i="15"/>
  <c r="BX766" i="15"/>
  <c r="BX764" i="15"/>
  <c r="BX763" i="15"/>
  <c r="BX759" i="15"/>
  <c r="BX758" i="15"/>
  <c r="BX755" i="15"/>
  <c r="BX752" i="15"/>
  <c r="BX751" i="15"/>
  <c r="BX750" i="15"/>
  <c r="BX749" i="15"/>
  <c r="BX748" i="15"/>
  <c r="BX746" i="15"/>
  <c r="BX745" i="15"/>
  <c r="BX742" i="15"/>
  <c r="BX741" i="15"/>
  <c r="BX740" i="15"/>
  <c r="BX738" i="15"/>
  <c r="BX736" i="15"/>
  <c r="BX734" i="15"/>
  <c r="BX733" i="15"/>
  <c r="BX731" i="15"/>
  <c r="BX730" i="15"/>
  <c r="BX729" i="15"/>
  <c r="BX728" i="15"/>
  <c r="BX726" i="15"/>
  <c r="BX725" i="15"/>
  <c r="BX724" i="15"/>
  <c r="BX723" i="15"/>
  <c r="BX722" i="15"/>
  <c r="BX721" i="15"/>
  <c r="BX719" i="15"/>
  <c r="BX718" i="15"/>
  <c r="BX717" i="15"/>
  <c r="BX716" i="15"/>
  <c r="BX715" i="15"/>
  <c r="BX714" i="15"/>
  <c r="BX713" i="15"/>
  <c r="BX712" i="15"/>
  <c r="BX707" i="15"/>
  <c r="BX706" i="15"/>
  <c r="BX704" i="15"/>
  <c r="BX703" i="15"/>
  <c r="BX701" i="15"/>
  <c r="BX699" i="15"/>
  <c r="BX698" i="15"/>
  <c r="BX697" i="15"/>
  <c r="BX696" i="15"/>
  <c r="BX695" i="15"/>
  <c r="BX694" i="15"/>
  <c r="BX691" i="15"/>
  <c r="BX689" i="15"/>
  <c r="BX688" i="15"/>
  <c r="BX687" i="15"/>
  <c r="BX686" i="15"/>
  <c r="BX685" i="15"/>
  <c r="BX684" i="15"/>
  <c r="BX683" i="15"/>
  <c r="BX682" i="15"/>
  <c r="BX681" i="15"/>
  <c r="BX677" i="15"/>
  <c r="BX676" i="15"/>
  <c r="BX675" i="15"/>
  <c r="BX674" i="15"/>
  <c r="BX671" i="15"/>
  <c r="BX669" i="15"/>
  <c r="BX668" i="15"/>
  <c r="BX665" i="15"/>
  <c r="BX664" i="15"/>
  <c r="BX663" i="15"/>
  <c r="BX662" i="15"/>
  <c r="BX660" i="15"/>
  <c r="BX659" i="15"/>
  <c r="BX658" i="15"/>
  <c r="BX655" i="15"/>
  <c r="BX654" i="15"/>
  <c r="BX652" i="15"/>
  <c r="BX650" i="15"/>
  <c r="BX647" i="15"/>
  <c r="BX643" i="15"/>
  <c r="BX642" i="15"/>
  <c r="BX641" i="15"/>
  <c r="BX640" i="15"/>
  <c r="BX639" i="15"/>
  <c r="BX638" i="15"/>
  <c r="BX636" i="15"/>
  <c r="BX634" i="15"/>
  <c r="BX633" i="15"/>
  <c r="BX632" i="15"/>
  <c r="BX631" i="15"/>
  <c r="BX630" i="15"/>
  <c r="BX629" i="15"/>
  <c r="BX628" i="15"/>
  <c r="BX627" i="15"/>
  <c r="BX626" i="15"/>
  <c r="BX625" i="15"/>
  <c r="BX624" i="15"/>
  <c r="BX623" i="15"/>
  <c r="BX622" i="15"/>
  <c r="BX620" i="15"/>
  <c r="BX619" i="15"/>
  <c r="BX618" i="15"/>
  <c r="BX617" i="15"/>
  <c r="BX616" i="15"/>
  <c r="BX612" i="15"/>
  <c r="BX611" i="15"/>
  <c r="BX609" i="15"/>
  <c r="BX608" i="15"/>
  <c r="BX607" i="15"/>
  <c r="BX606" i="15"/>
  <c r="BX605" i="15"/>
  <c r="BX603" i="15"/>
  <c r="BX602" i="15"/>
  <c r="BX601" i="15"/>
  <c r="BX598" i="15"/>
  <c r="BX597" i="15"/>
  <c r="BX596" i="15"/>
  <c r="BX595" i="15"/>
  <c r="BX594" i="15"/>
  <c r="BX593" i="15"/>
  <c r="BX592" i="15"/>
  <c r="BX590" i="15"/>
  <c r="BX587" i="15"/>
  <c r="BX584" i="15"/>
  <c r="BX580" i="15"/>
  <c r="BX577" i="15"/>
  <c r="BX575" i="15"/>
  <c r="BX573" i="15"/>
  <c r="BX571" i="15"/>
  <c r="BX568" i="15"/>
  <c r="BX564" i="15"/>
  <c r="BX563" i="15"/>
  <c r="BX562" i="15"/>
  <c r="BX561" i="15"/>
  <c r="BX560" i="15"/>
  <c r="BX557" i="15"/>
  <c r="BX555" i="15"/>
  <c r="BX554" i="15"/>
  <c r="BX553" i="15"/>
  <c r="BX552" i="15"/>
  <c r="BX551" i="15"/>
  <c r="BX550" i="15"/>
  <c r="BX549" i="15"/>
  <c r="BX548" i="15"/>
  <c r="BX547" i="15"/>
  <c r="BX546" i="15"/>
  <c r="BX545" i="15"/>
  <c r="BX544" i="15"/>
  <c r="BX543" i="15"/>
  <c r="BX542" i="15"/>
  <c r="BX541" i="15"/>
  <c r="BX540" i="15"/>
  <c r="BX538" i="15"/>
  <c r="BX537" i="15"/>
  <c r="BX536" i="15"/>
  <c r="BX535" i="15"/>
  <c r="BX534" i="15"/>
  <c r="BX531" i="15"/>
  <c r="BX529" i="15"/>
  <c r="BX527" i="15"/>
  <c r="BX526" i="15"/>
  <c r="BX525" i="15"/>
  <c r="BX522" i="15"/>
  <c r="BX519" i="15"/>
  <c r="BX518" i="15"/>
  <c r="BX517" i="15"/>
  <c r="BX515" i="15"/>
  <c r="BX514" i="15"/>
  <c r="BX512" i="15"/>
  <c r="BX511" i="15"/>
  <c r="BX510" i="15"/>
  <c r="BX509" i="15"/>
  <c r="BX508" i="15"/>
  <c r="BX506" i="15"/>
  <c r="BX505" i="15"/>
  <c r="BX504" i="15"/>
  <c r="BX502" i="15"/>
  <c r="BX500" i="15"/>
  <c r="BX498" i="15"/>
  <c r="BX497" i="15"/>
  <c r="BX495" i="15"/>
  <c r="BX494" i="15"/>
  <c r="BX493" i="15"/>
  <c r="BX491" i="15"/>
  <c r="BX489" i="15"/>
  <c r="BX487" i="15"/>
  <c r="BX485" i="15"/>
  <c r="BX479" i="15"/>
  <c r="BX478" i="15"/>
  <c r="BX472" i="15"/>
  <c r="BX468" i="15"/>
  <c r="BX466" i="15"/>
  <c r="BX465" i="15"/>
  <c r="BX463" i="15"/>
  <c r="BX462" i="15"/>
  <c r="BX461" i="15"/>
  <c r="BX456" i="15"/>
  <c r="BX455" i="15"/>
  <c r="BX451" i="15"/>
  <c r="BX448" i="15"/>
  <c r="BX447" i="15"/>
  <c r="BX445" i="15"/>
  <c r="BX444" i="15"/>
  <c r="BX443" i="15"/>
  <c r="BX442" i="15"/>
  <c r="BX441" i="15"/>
  <c r="BX439" i="15"/>
  <c r="BX438" i="15"/>
  <c r="BX437" i="15"/>
  <c r="BX436" i="15"/>
  <c r="BX435" i="15"/>
  <c r="BX432" i="15"/>
  <c r="BX431" i="15"/>
  <c r="BX430" i="15"/>
  <c r="BX429" i="15"/>
  <c r="BX428" i="15"/>
  <c r="BX426" i="15"/>
  <c r="BX425" i="15"/>
  <c r="BX424" i="15"/>
  <c r="BX421" i="15"/>
  <c r="BX420" i="15"/>
  <c r="BX417" i="15"/>
  <c r="BX412" i="15"/>
  <c r="BX410" i="15"/>
  <c r="BX408" i="15"/>
  <c r="BX406" i="15"/>
  <c r="BX405" i="15"/>
  <c r="BX403" i="15"/>
  <c r="BX401" i="15"/>
  <c r="BX400" i="15"/>
  <c r="BX399" i="15"/>
  <c r="BX395" i="15"/>
  <c r="BX393" i="15"/>
  <c r="BX392" i="15"/>
  <c r="BX389" i="15"/>
  <c r="BX386" i="15"/>
  <c r="BX385" i="15"/>
  <c r="BX384" i="15"/>
  <c r="BX378" i="15"/>
  <c r="BX377" i="15"/>
  <c r="BX376" i="15"/>
  <c r="BX375" i="15"/>
  <c r="BX373" i="15"/>
  <c r="BX371" i="15"/>
  <c r="BX370" i="15"/>
  <c r="BX369" i="15"/>
  <c r="BX367" i="15"/>
  <c r="BX366" i="15"/>
  <c r="BX365" i="15"/>
  <c r="BX364" i="15"/>
  <c r="BX361" i="15"/>
  <c r="BX360" i="15"/>
  <c r="BX359" i="15"/>
  <c r="BX358" i="15"/>
  <c r="BX357" i="15"/>
  <c r="BX355" i="15"/>
  <c r="BX351" i="15"/>
  <c r="BX346" i="15"/>
  <c r="BX339" i="15"/>
  <c r="BX336" i="15"/>
  <c r="BX335" i="15"/>
  <c r="BX334" i="15"/>
  <c r="BX333" i="15"/>
  <c r="BX328" i="15"/>
  <c r="BX327" i="15"/>
  <c r="BX324" i="15"/>
  <c r="BX322" i="15"/>
  <c r="BX321" i="15"/>
  <c r="BX315" i="15"/>
  <c r="BX313" i="15"/>
  <c r="BX312" i="15"/>
  <c r="BX309" i="15"/>
  <c r="BX305" i="15"/>
  <c r="BX303" i="15"/>
  <c r="BX298" i="15"/>
  <c r="BX297" i="15"/>
  <c r="BX296" i="15"/>
  <c r="BX293" i="15"/>
  <c r="BX291" i="15"/>
  <c r="BX288" i="15"/>
  <c r="BX285" i="15"/>
  <c r="BX283" i="15"/>
  <c r="BX280" i="15"/>
  <c r="BX277" i="15"/>
  <c r="BX275" i="15"/>
  <c r="BX273" i="15"/>
  <c r="BX272" i="15"/>
  <c r="BX271" i="15"/>
  <c r="BX270" i="15"/>
  <c r="BX268" i="15"/>
  <c r="BX264" i="15"/>
  <c r="BX263" i="15"/>
  <c r="BX262" i="15"/>
  <c r="BX261" i="15"/>
  <c r="BX260" i="15"/>
  <c r="BX259" i="15"/>
  <c r="BX255" i="15"/>
  <c r="BX253" i="15"/>
  <c r="BX252" i="15"/>
  <c r="BX249" i="15"/>
  <c r="BX248" i="15"/>
  <c r="BX246" i="15"/>
  <c r="BX243" i="15"/>
  <c r="BX242" i="15"/>
  <c r="BX240" i="15"/>
  <c r="BX239" i="15"/>
  <c r="BX237" i="15"/>
  <c r="BX236" i="15"/>
  <c r="BX235" i="15"/>
  <c r="BX234" i="15"/>
  <c r="BX232" i="15"/>
  <c r="BX230" i="15"/>
  <c r="BX227" i="15"/>
  <c r="BX225" i="15"/>
  <c r="BX223" i="15"/>
  <c r="BX222" i="15"/>
  <c r="BX216" i="15"/>
  <c r="BX214" i="15"/>
  <c r="BX211" i="15"/>
  <c r="BX210" i="15"/>
  <c r="BX207" i="15"/>
  <c r="BX206" i="15"/>
  <c r="BX205" i="15"/>
  <c r="BX202" i="15"/>
  <c r="BX199" i="15"/>
  <c r="BX195" i="15"/>
  <c r="BX193" i="15"/>
  <c r="BX191" i="15"/>
  <c r="BX190" i="15"/>
  <c r="BX189" i="15"/>
  <c r="BX188" i="15"/>
  <c r="BX186" i="15"/>
  <c r="BX184" i="15"/>
  <c r="BX183" i="15"/>
  <c r="BX182" i="15"/>
  <c r="BX178" i="15"/>
  <c r="BX177" i="15"/>
  <c r="BX176" i="15"/>
  <c r="BX175" i="15"/>
  <c r="BX169" i="15"/>
  <c r="BX168" i="15"/>
  <c r="BX166" i="15"/>
  <c r="BX163" i="15"/>
  <c r="BX160" i="15"/>
  <c r="BX158" i="15"/>
  <c r="BX156" i="15"/>
  <c r="BX153" i="15"/>
  <c r="BX152" i="15"/>
  <c r="BX150" i="15"/>
  <c r="BX149" i="15"/>
  <c r="BX148" i="15"/>
  <c r="BX146" i="15"/>
  <c r="BX143" i="15"/>
  <c r="BX140" i="15"/>
  <c r="BX136" i="15"/>
  <c r="BX135" i="15"/>
  <c r="BX133" i="15"/>
  <c r="BX131" i="15"/>
  <c r="BX129" i="15"/>
  <c r="BX128" i="15"/>
  <c r="BX127" i="15"/>
  <c r="BX125" i="15"/>
  <c r="BX124" i="15"/>
  <c r="BX123" i="15"/>
  <c r="BX121" i="15"/>
  <c r="BX119" i="15"/>
  <c r="BX115" i="15"/>
  <c r="BX105" i="15"/>
  <c r="BX101" i="15"/>
  <c r="BX99" i="15"/>
  <c r="BX97" i="15"/>
  <c r="BX95" i="15"/>
  <c r="BX93" i="15"/>
  <c r="BX91" i="15"/>
  <c r="BX89" i="15"/>
  <c r="BX88" i="15"/>
  <c r="BX85" i="15"/>
  <c r="BX84" i="15"/>
  <c r="BX83" i="15"/>
  <c r="BX80" i="15"/>
  <c r="BX79" i="15"/>
  <c r="BX78" i="15"/>
  <c r="BX75" i="15"/>
  <c r="BX73" i="15"/>
  <c r="BX72" i="15"/>
  <c r="BX71" i="15"/>
  <c r="BX70" i="15"/>
  <c r="BX68" i="15"/>
  <c r="BX67" i="15"/>
  <c r="BX66" i="15"/>
  <c r="BX64" i="15"/>
  <c r="BX63" i="15"/>
  <c r="BX62" i="15"/>
  <c r="BX61" i="15"/>
  <c r="BX58" i="15"/>
  <c r="BX57" i="15"/>
  <c r="BX56" i="15"/>
  <c r="BX53" i="15"/>
  <c r="BX52" i="15"/>
  <c r="BX49" i="15"/>
  <c r="BX47" i="15"/>
  <c r="BX46" i="15"/>
  <c r="BX44" i="15"/>
  <c r="BX41" i="15"/>
  <c r="BX38" i="15"/>
  <c r="BX37" i="15"/>
  <c r="BX36" i="15"/>
  <c r="BX34" i="15"/>
  <c r="BX32" i="15"/>
  <c r="BX28" i="15"/>
  <c r="BX27" i="15"/>
  <c r="BX24" i="15"/>
  <c r="BX20" i="15"/>
  <c r="BX19" i="15"/>
  <c r="BX18" i="15"/>
  <c r="BX26" i="15" l="1"/>
  <c r="BX11" i="15"/>
  <c r="N4" i="15" l="1"/>
  <c r="N2" i="15" s="1"/>
  <c r="M4" i="15"/>
  <c r="M2" i="15" s="1"/>
  <c r="L4" i="15"/>
  <c r="L2" i="15" s="1"/>
  <c r="G2" i="15"/>
  <c r="F2" i="15"/>
  <c r="E2" i="15"/>
  <c r="E3" i="15" l="1"/>
  <c r="BX5" i="15" l="1"/>
  <c r="BW213" i="15" l="1"/>
  <c r="BW383" i="15"/>
  <c r="BW831" i="15"/>
  <c r="BW961" i="15"/>
  <c r="BW1063" i="15"/>
  <c r="BW939" i="15"/>
  <c r="BW938" i="15"/>
  <c r="BW880" i="15"/>
  <c r="BW934" i="15"/>
  <c r="BW1016" i="15"/>
  <c r="BW1034" i="15"/>
  <c r="BW815" i="15"/>
  <c r="BW1019" i="15"/>
  <c r="BW1062" i="15"/>
  <c r="BW985" i="15"/>
  <c r="BW919" i="15"/>
  <c r="BW894" i="15"/>
  <c r="BW843" i="15"/>
  <c r="BW715" i="15"/>
  <c r="BW687" i="15"/>
  <c r="BW632" i="15"/>
  <c r="BW542" i="15"/>
  <c r="BW455" i="15"/>
  <c r="BW193" i="15"/>
  <c r="BW71" i="15"/>
  <c r="BW1079" i="15"/>
  <c r="BW976" i="15"/>
  <c r="BW946" i="15"/>
  <c r="BW918" i="15"/>
  <c r="BW714" i="15"/>
  <c r="BW631" i="15"/>
  <c r="BW592" i="15"/>
  <c r="BW497" i="15"/>
  <c r="BW426" i="15"/>
  <c r="BW355" i="15"/>
  <c r="BW275" i="15"/>
  <c r="BW191" i="15"/>
  <c r="BW32" i="15"/>
  <c r="BW1020" i="15"/>
  <c r="BW892" i="15"/>
  <c r="BW834" i="15"/>
  <c r="BW795" i="15"/>
  <c r="BW713" i="15"/>
  <c r="BW685" i="15"/>
  <c r="BW630" i="15"/>
  <c r="BW495" i="15"/>
  <c r="BW121" i="15"/>
  <c r="BW67" i="15"/>
  <c r="BW1078" i="15"/>
  <c r="BW1059" i="15"/>
  <c r="BW1018" i="15"/>
  <c r="BW963" i="15"/>
  <c r="BW914" i="15"/>
  <c r="BW891" i="15"/>
  <c r="BW830" i="15"/>
  <c r="BW792" i="15"/>
  <c r="BW734" i="15"/>
  <c r="BW628" i="15"/>
  <c r="BW424" i="15"/>
  <c r="BW186" i="15"/>
  <c r="BW66" i="15"/>
  <c r="BW1077" i="15"/>
  <c r="BW1017" i="15"/>
  <c r="BW962" i="15"/>
  <c r="BW910" i="15"/>
  <c r="BW888" i="15"/>
  <c r="BW791" i="15"/>
  <c r="BW750" i="15"/>
  <c r="BW626" i="15"/>
  <c r="BW587" i="15"/>
  <c r="BW508" i="15"/>
  <c r="BW493" i="15"/>
  <c r="BW64" i="15"/>
  <c r="BW1042" i="15"/>
  <c r="BW941" i="15"/>
  <c r="BW907" i="15"/>
  <c r="BW874" i="15"/>
  <c r="BW828" i="15"/>
  <c r="BW789" i="15"/>
  <c r="BW748" i="15"/>
  <c r="BW733" i="15"/>
  <c r="BW707" i="15"/>
  <c r="BW682" i="15"/>
  <c r="BW625" i="15"/>
  <c r="BW584" i="15"/>
  <c r="BW447" i="15"/>
  <c r="BW420" i="15"/>
  <c r="BW339" i="15"/>
  <c r="BW183" i="15"/>
  <c r="BW101" i="15"/>
  <c r="BW63" i="15"/>
  <c r="BW1106" i="15"/>
  <c r="BW1074" i="15"/>
  <c r="BW1039" i="15"/>
  <c r="BW959" i="15"/>
  <c r="BW905" i="15"/>
  <c r="BW873" i="15"/>
  <c r="BW746" i="15"/>
  <c r="BW706" i="15"/>
  <c r="BW624" i="15"/>
  <c r="BW575" i="15"/>
  <c r="BW551" i="15"/>
  <c r="BW537" i="15"/>
  <c r="BW505" i="15"/>
  <c r="BW489" i="15"/>
  <c r="BW445" i="15"/>
  <c r="BW417" i="15"/>
  <c r="BW336" i="15"/>
  <c r="BW62" i="15"/>
  <c r="BW958" i="15"/>
  <c r="BW937" i="15"/>
  <c r="BW904" i="15"/>
  <c r="BW870" i="15"/>
  <c r="BW788" i="15"/>
  <c r="BW745" i="15"/>
  <c r="BW730" i="15"/>
  <c r="BW622" i="15"/>
  <c r="BW550" i="15"/>
  <c r="BW444" i="15"/>
  <c r="BW328" i="15"/>
  <c r="BW246" i="15"/>
  <c r="BW61" i="15"/>
  <c r="BW1090" i="15"/>
  <c r="BW957" i="15"/>
  <c r="BW931" i="15"/>
  <c r="BW903" i="15"/>
  <c r="BW826" i="15"/>
  <c r="BW783" i="15"/>
  <c r="BW729" i="15"/>
  <c r="BW643" i="15"/>
  <c r="BW571" i="15"/>
  <c r="BW535" i="15"/>
  <c r="BW485" i="15"/>
  <c r="BW443" i="15"/>
  <c r="BW327" i="15"/>
  <c r="BW240" i="15"/>
  <c r="BW99" i="15"/>
  <c r="BW1089" i="15"/>
  <c r="BW1037" i="15"/>
  <c r="BW930" i="15"/>
  <c r="BW868" i="15"/>
  <c r="BW779" i="15"/>
  <c r="BW740" i="15"/>
  <c r="BW676" i="15"/>
  <c r="BW642" i="15"/>
  <c r="BW568" i="15"/>
  <c r="BW479" i="15"/>
  <c r="BW324" i="15"/>
  <c r="BW97" i="15"/>
  <c r="BW56" i="15"/>
  <c r="BW1070" i="15"/>
  <c r="BW955" i="15"/>
  <c r="BW929" i="15"/>
  <c r="BW902" i="15"/>
  <c r="BW867" i="15"/>
  <c r="BW825" i="15"/>
  <c r="BW641" i="15"/>
  <c r="BW549" i="15"/>
  <c r="BW478" i="15"/>
  <c r="BW441" i="15"/>
  <c r="BW393" i="15"/>
  <c r="BW321" i="15"/>
  <c r="BW234" i="15"/>
  <c r="BW153" i="15"/>
  <c r="BW95" i="15"/>
  <c r="BW55" i="15"/>
  <c r="BW1035" i="15"/>
  <c r="BW954" i="15"/>
  <c r="BW928" i="15"/>
  <c r="BW866" i="15"/>
  <c r="BW821" i="15"/>
  <c r="BW772" i="15"/>
  <c r="BW697" i="15"/>
  <c r="BW675" i="15"/>
  <c r="BW640" i="15"/>
  <c r="BW607" i="15"/>
  <c r="BW563" i="15"/>
  <c r="BW548" i="15"/>
  <c r="BW439" i="15"/>
  <c r="BW385" i="15"/>
  <c r="BW232" i="15"/>
  <c r="BW152" i="15"/>
  <c r="BW1087" i="15"/>
  <c r="BW1052" i="15"/>
  <c r="BW1033" i="15"/>
  <c r="BW1008" i="15"/>
  <c r="BW953" i="15"/>
  <c r="BW927" i="15"/>
  <c r="BW900" i="15"/>
  <c r="BW864" i="15"/>
  <c r="BW820" i="15"/>
  <c r="BW770" i="15"/>
  <c r="BW696" i="15"/>
  <c r="BW671" i="15"/>
  <c r="BW602" i="15"/>
  <c r="BW526" i="15"/>
  <c r="BW438" i="15"/>
  <c r="BW384" i="15"/>
  <c r="BW230" i="15"/>
  <c r="BW148" i="15"/>
  <c r="BW89" i="15"/>
  <c r="BW1086" i="15"/>
  <c r="BW1007" i="15"/>
  <c r="BW952" i="15"/>
  <c r="BW899" i="15"/>
  <c r="BW858" i="15"/>
  <c r="BW767" i="15"/>
  <c r="BW724" i="15"/>
  <c r="BW669" i="15"/>
  <c r="BW638" i="15"/>
  <c r="BW601" i="15"/>
  <c r="BW562" i="15"/>
  <c r="BW546" i="15"/>
  <c r="BW467" i="15"/>
  <c r="BW437" i="15"/>
  <c r="BW305" i="15"/>
  <c r="BW227" i="15"/>
  <c r="BW140" i="15"/>
  <c r="BW85" i="15"/>
  <c r="BW53" i="15"/>
  <c r="BW1085" i="15"/>
  <c r="BW1050" i="15"/>
  <c r="BW1032" i="15"/>
  <c r="BW1005" i="15"/>
  <c r="BW951" i="15"/>
  <c r="BW925" i="15"/>
  <c r="BW856" i="15"/>
  <c r="BW814" i="15"/>
  <c r="BW766" i="15"/>
  <c r="BW723" i="15"/>
  <c r="BW695" i="15"/>
  <c r="BW636" i="15"/>
  <c r="BW561" i="15"/>
  <c r="BW522" i="15"/>
  <c r="BW466" i="15"/>
  <c r="BW436" i="15"/>
  <c r="BW303" i="15"/>
  <c r="BW52" i="15"/>
  <c r="BW1048" i="15"/>
  <c r="BW1031" i="15"/>
  <c r="BW1002" i="15"/>
  <c r="BW924" i="15"/>
  <c r="BW898" i="15"/>
  <c r="BW855" i="15"/>
  <c r="BW809" i="15"/>
  <c r="BW722" i="15"/>
  <c r="BW694" i="15"/>
  <c r="BW665" i="15"/>
  <c r="BW634" i="15"/>
  <c r="BW597" i="15"/>
  <c r="BW465" i="15"/>
  <c r="BW435" i="15"/>
  <c r="BW291" i="15"/>
  <c r="BW210" i="15"/>
  <c r="BW84" i="15"/>
  <c r="BW49" i="15"/>
  <c r="BW1084" i="15"/>
  <c r="BW997" i="15"/>
  <c r="BW949" i="15"/>
  <c r="BW923" i="15"/>
  <c r="BW852" i="15"/>
  <c r="BW807" i="15"/>
  <c r="BW764" i="15"/>
  <c r="BW721" i="15"/>
  <c r="BW691" i="15"/>
  <c r="BW662" i="15"/>
  <c r="BW596" i="15"/>
  <c r="BW519" i="15"/>
  <c r="BW463" i="15"/>
  <c r="BW432" i="15"/>
  <c r="BW207" i="15"/>
  <c r="BW133" i="15"/>
  <c r="BW47" i="15"/>
  <c r="BW1083" i="15"/>
  <c r="BW993" i="15"/>
  <c r="BW948" i="15"/>
  <c r="BW922" i="15"/>
  <c r="BW897" i="15"/>
  <c r="BW851" i="15"/>
  <c r="BW689" i="15"/>
  <c r="BW660" i="15"/>
  <c r="BW560" i="15"/>
  <c r="BW543" i="15"/>
  <c r="BW518" i="15"/>
  <c r="BW462" i="15"/>
  <c r="BW431" i="15"/>
  <c r="BW364" i="15"/>
  <c r="BW280" i="15"/>
  <c r="BW206" i="15"/>
  <c r="BW129" i="15"/>
  <c r="BW75" i="15"/>
  <c r="BW44" i="15"/>
  <c r="BW1082" i="15"/>
  <c r="BW1029" i="15"/>
  <c r="BW991" i="15"/>
  <c r="BW921" i="15"/>
  <c r="BW896" i="15"/>
  <c r="BW850" i="15"/>
  <c r="BW802" i="15"/>
  <c r="BW763" i="15"/>
  <c r="BW717" i="15"/>
  <c r="BW659" i="15"/>
  <c r="BW594" i="15"/>
  <c r="BW517" i="15"/>
  <c r="BW461" i="15"/>
  <c r="BW430" i="15"/>
  <c r="BW205" i="15"/>
  <c r="BW128" i="15"/>
  <c r="BW73" i="15"/>
  <c r="BW41" i="15"/>
  <c r="BW1081" i="15"/>
  <c r="BW1064" i="15"/>
  <c r="BW990" i="15"/>
  <c r="BW947" i="15"/>
  <c r="BW920" i="15"/>
  <c r="BW895" i="15"/>
  <c r="BW849" i="15"/>
  <c r="BW758" i="15"/>
  <c r="BW716" i="15"/>
  <c r="BW688" i="15"/>
  <c r="BW658" i="15"/>
  <c r="BW633" i="15"/>
  <c r="BW557" i="15"/>
  <c r="BW515" i="15"/>
  <c r="BW498" i="15"/>
  <c r="BW456" i="15"/>
  <c r="BW429" i="15"/>
  <c r="BW195" i="15"/>
  <c r="BW72" i="15"/>
  <c r="BW38" i="15"/>
  <c r="BW911" i="15"/>
  <c r="BW1054" i="15"/>
  <c r="BW824" i="15"/>
  <c r="BW54" i="15"/>
  <c r="BW1024" i="15"/>
  <c r="BW219" i="15"/>
  <c r="BW36" i="15"/>
  <c r="BW967" i="15"/>
  <c r="BW782" i="15"/>
  <c r="BW1094" i="15"/>
  <c r="BW258" i="15"/>
  <c r="BW221" i="15"/>
  <c r="BW765" i="15"/>
  <c r="BW610" i="15"/>
  <c r="BW800" i="15"/>
  <c r="BW995" i="15"/>
  <c r="BW806" i="15"/>
  <c r="BW916" i="15"/>
  <c r="BW875" i="15"/>
  <c r="BW523" i="15"/>
  <c r="BW799" i="15"/>
  <c r="BW710" i="15"/>
  <c r="BW711" i="15"/>
  <c r="BW290" i="15"/>
  <c r="BW794" i="15"/>
  <c r="BW720" i="15"/>
  <c r="BW388" i="15"/>
  <c r="BW735" i="15"/>
  <c r="BW218" i="15"/>
  <c r="BW414" i="15"/>
  <c r="BW778" i="15"/>
  <c r="BW987" i="15"/>
  <c r="BW776" i="15"/>
  <c r="BW220" i="15"/>
  <c r="BW1103" i="15"/>
  <c r="BW917" i="15"/>
  <c r="BW915" i="15"/>
  <c r="BW423" i="15"/>
  <c r="BW781" i="15"/>
  <c r="BW777" i="15"/>
  <c r="BW670" i="15"/>
  <c r="BW1104" i="15"/>
  <c r="BW329" i="15"/>
  <c r="BW613" i="15"/>
  <c r="BW511" i="15"/>
  <c r="BW908" i="15"/>
  <c r="BW300" i="15"/>
  <c r="BW1096" i="15"/>
  <c r="BW574" i="15"/>
  <c r="BW1101" i="15"/>
  <c r="BW1102" i="15"/>
  <c r="BW933" i="15"/>
  <c r="BW648" i="15"/>
  <c r="BW114" i="15"/>
  <c r="BW1058" i="15"/>
  <c r="BW1027" i="15"/>
  <c r="BW513" i="15"/>
  <c r="BW847" i="15"/>
  <c r="BW743" i="15"/>
  <c r="BW92" i="15"/>
  <c r="BW1040" i="15"/>
  <c r="BW968" i="15"/>
  <c r="BW944" i="15"/>
  <c r="BW832" i="15"/>
  <c r="BW139" i="15"/>
  <c r="BW411" i="15"/>
  <c r="BW539" i="15"/>
  <c r="BW138" i="15"/>
  <c r="BW678" i="15"/>
  <c r="BW805" i="15"/>
  <c r="BW886" i="15"/>
  <c r="BW331" i="15"/>
  <c r="BW1099" i="15"/>
  <c r="BW1100" i="15"/>
  <c r="BW229" i="15"/>
  <c r="BW680" i="15"/>
  <c r="BW833" i="15"/>
  <c r="BW739" i="15"/>
  <c r="BW1105" i="15"/>
  <c r="BW558" i="15"/>
  <c r="BW853" i="15"/>
  <c r="BW1056" i="15"/>
  <c r="BW679" i="15"/>
  <c r="BW819" i="15"/>
  <c r="BW943" i="15"/>
  <c r="BW1097" i="15"/>
  <c r="BW530" i="15"/>
  <c r="BW1093" i="15"/>
  <c r="BW1095" i="15"/>
  <c r="BW477" i="15"/>
  <c r="BW599" i="15"/>
  <c r="BW1011" i="15"/>
  <c r="BW885" i="15"/>
  <c r="BW859" i="15"/>
  <c r="BW882" i="15"/>
  <c r="BW883" i="15"/>
  <c r="BW1041" i="15"/>
  <c r="BW112" i="15"/>
  <c r="BW811" i="15"/>
  <c r="BW690" i="15"/>
  <c r="BW1026" i="15"/>
  <c r="BW812" i="15"/>
  <c r="BW106" i="15"/>
  <c r="BW1015" i="15"/>
  <c r="BW760" i="15"/>
  <c r="BW540" i="15"/>
  <c r="BW1014" i="15"/>
  <c r="BW751" i="15"/>
  <c r="BW816" i="15"/>
  <c r="BW803" i="15"/>
  <c r="BW878" i="15"/>
  <c r="BW753" i="15"/>
  <c r="BW525" i="15"/>
  <c r="BW134" i="15"/>
  <c r="BW484" i="15"/>
  <c r="BW673" i="15"/>
  <c r="BW1023" i="15"/>
  <c r="BW1028" i="15"/>
  <c r="BW212" i="15"/>
  <c r="BW59" i="15"/>
  <c r="BW286" i="15"/>
  <c r="BW644" i="15"/>
  <c r="BW521" i="15"/>
  <c r="BW757" i="15"/>
  <c r="BW532" i="15"/>
  <c r="BW533" i="15"/>
  <c r="BW857" i="15"/>
  <c r="BW877" i="15"/>
  <c r="BW1060" i="15"/>
  <c r="BW488" i="15"/>
  <c r="BW1000" i="15"/>
  <c r="BW969" i="15"/>
  <c r="BW672" i="15"/>
  <c r="BW509" i="15"/>
  <c r="BW614" i="15"/>
  <c r="BW780" i="15"/>
  <c r="BW422" i="15"/>
  <c r="BW790" i="15"/>
  <c r="BW503" i="15"/>
  <c r="BW817" i="15"/>
  <c r="BW1036" i="15"/>
  <c r="BW960" i="15"/>
  <c r="BW656" i="15"/>
  <c r="BW1057" i="15"/>
  <c r="BW956" i="15"/>
  <c r="BW299" i="15"/>
  <c r="BW1091" i="15"/>
  <c r="BW407" i="15"/>
  <c r="BW657" i="15"/>
  <c r="BW822" i="15"/>
  <c r="BW994" i="15"/>
  <c r="BW615" i="15"/>
  <c r="BW996" i="15"/>
  <c r="BW516" i="15"/>
  <c r="BW512" i="15"/>
  <c r="BW1025" i="15"/>
  <c r="BW524" i="15"/>
  <c r="BW737" i="15"/>
  <c r="BW1073" i="15"/>
  <c r="BW217" i="15"/>
  <c r="BW314" i="15"/>
  <c r="BW762" i="15"/>
  <c r="BW68" i="15"/>
  <c r="BW151" i="15"/>
  <c r="BW1067" i="15"/>
  <c r="BW1061" i="15"/>
  <c r="BW492" i="15"/>
  <c r="BW231" i="15"/>
  <c r="BW787" i="15"/>
  <c r="BW174" i="15"/>
  <c r="BW983" i="15"/>
  <c r="BW167" i="15"/>
  <c r="BW569" i="15"/>
  <c r="BW337" i="15"/>
  <c r="BW552" i="15"/>
  <c r="BW1051" i="15"/>
  <c r="BW1049" i="15"/>
  <c r="BW122" i="15"/>
  <c r="BW132" i="15"/>
  <c r="BW149" i="15"/>
  <c r="BW1069" i="15"/>
  <c r="BW761" i="15"/>
  <c r="BW123" i="15"/>
  <c r="BW1013" i="15"/>
  <c r="BW116" i="15"/>
  <c r="BW1055" i="15"/>
  <c r="BW387" i="15"/>
  <c r="BW863" i="15"/>
  <c r="BW541" i="15"/>
  <c r="BW254" i="15"/>
  <c r="BW1053" i="15"/>
  <c r="BW160" i="15"/>
  <c r="BW91" i="15"/>
  <c r="BW264" i="15"/>
  <c r="BW88" i="15"/>
  <c r="BW598" i="15"/>
  <c r="BW259" i="15"/>
  <c r="BW146" i="15"/>
  <c r="BW699" i="15"/>
  <c r="BW510" i="15"/>
  <c r="BW260" i="15"/>
  <c r="BW309" i="15"/>
  <c r="BW701" i="15"/>
  <c r="BW19" i="15"/>
  <c r="BW119" i="15"/>
  <c r="BW650" i="15"/>
  <c r="BW261" i="15"/>
  <c r="BW605" i="15"/>
  <c r="BW262" i="15"/>
  <c r="BW263" i="15"/>
  <c r="BW616" i="15"/>
  <c r="BW749" i="15"/>
  <c r="BW20" i="15"/>
  <c r="BW684" i="15"/>
  <c r="BW909" i="15"/>
  <c r="BW252" i="15"/>
  <c r="BW18" i="15"/>
  <c r="BW876" i="15"/>
  <c r="BW755" i="15"/>
  <c r="BW351" i="15"/>
  <c r="BW199" i="15"/>
  <c r="BW370" i="15"/>
  <c r="BW366" i="15"/>
  <c r="BW529" i="15"/>
  <c r="BW736" i="15"/>
  <c r="BW334" i="15"/>
  <c r="BW835" i="15"/>
  <c r="BW296" i="15"/>
  <c r="BW1045" i="15"/>
  <c r="BW211" i="15"/>
  <c r="BW124" i="15"/>
  <c r="BW647" i="15"/>
  <c r="BW322" i="15"/>
  <c r="BW156" i="15"/>
  <c r="BW150" i="15"/>
  <c r="BW268" i="15"/>
  <c r="BW163" i="15"/>
  <c r="BW531" i="15"/>
  <c r="BW176" i="15"/>
  <c r="BW125" i="15"/>
  <c r="BW178" i="15"/>
  <c r="BW603" i="15"/>
  <c r="BW1065" i="15"/>
  <c r="BW253" i="15"/>
  <c r="BW358" i="15"/>
  <c r="BW169" i="15"/>
  <c r="BW248" i="15"/>
  <c r="BW189" i="15"/>
  <c r="BW553" i="15"/>
  <c r="BW1012" i="15"/>
  <c r="BW1010" i="15"/>
  <c r="BW389" i="15"/>
  <c r="BW158" i="15"/>
  <c r="BW168" i="15"/>
  <c r="BW242" i="15"/>
  <c r="BW357" i="15"/>
  <c r="BW360" i="15"/>
  <c r="BW272" i="15"/>
  <c r="BW283" i="15"/>
  <c r="BW627" i="15"/>
  <c r="BW335" i="15"/>
  <c r="BW369" i="15"/>
  <c r="BW188" i="15"/>
  <c r="BW1066" i="15"/>
  <c r="BW236" i="15"/>
  <c r="BW24" i="15"/>
  <c r="BW554" i="15"/>
  <c r="BW375" i="15"/>
  <c r="BW506" i="15"/>
  <c r="BW468" i="15"/>
  <c r="BW399" i="15"/>
  <c r="BW346" i="15"/>
  <c r="BW235" i="15"/>
  <c r="BW297" i="15"/>
  <c r="BW365" i="15"/>
  <c r="BW293" i="15"/>
  <c r="BW28" i="15"/>
  <c r="BW202" i="15"/>
  <c r="BW361" i="15"/>
  <c r="BW645" i="15"/>
  <c r="BW1004" i="15"/>
  <c r="BW514" i="15"/>
  <c r="BW450" i="15"/>
  <c r="BW1030" i="15"/>
  <c r="BW449" i="15"/>
  <c r="BW705" i="15"/>
  <c r="BW585" i="15"/>
  <c r="BW589" i="15"/>
  <c r="BW653" i="15"/>
  <c r="BW837" i="15"/>
  <c r="BW890" i="15"/>
  <c r="BW727" i="15"/>
  <c r="BW664" i="15"/>
  <c r="BW576" i="15"/>
  <c r="BW401" i="15"/>
  <c r="BW534" i="15"/>
  <c r="BW1009" i="15"/>
  <c r="BW901" i="15"/>
  <c r="BW1080" i="15"/>
  <c r="BW70" i="15"/>
  <c r="BW1071" i="15"/>
  <c r="BW547" i="15"/>
  <c r="BW869" i="15"/>
  <c r="BW742" i="15"/>
  <c r="BW58" i="15"/>
  <c r="BW842" i="15"/>
  <c r="BW829" i="15"/>
  <c r="BW239" i="15"/>
  <c r="BW639" i="15"/>
  <c r="BW655" i="15"/>
  <c r="BW1021" i="15"/>
  <c r="BW683" i="15"/>
  <c r="BW893" i="15"/>
  <c r="BW377" i="15"/>
  <c r="BW428" i="15"/>
  <c r="BW668" i="15"/>
  <c r="BW942" i="15"/>
  <c r="BW950" i="15"/>
  <c r="BW752" i="15"/>
  <c r="BW975" i="15"/>
  <c r="BW945" i="15"/>
  <c r="BW738" i="15"/>
  <c r="BW448" i="15"/>
  <c r="BW425" i="15"/>
  <c r="BW273" i="15"/>
  <c r="BW190" i="15"/>
  <c r="BW538" i="15"/>
  <c r="BW1076" i="15"/>
  <c r="BW491" i="15"/>
  <c r="BW421" i="15"/>
  <c r="BW184" i="15"/>
  <c r="BW810" i="15"/>
  <c r="BW16" i="15"/>
  <c r="BW588" i="15"/>
  <c r="BW986" i="15"/>
  <c r="BW1022" i="15"/>
  <c r="BW801" i="15"/>
  <c r="BW978" i="15"/>
  <c r="BW487" i="15"/>
  <c r="BW841" i="15"/>
  <c r="BW980" i="15"/>
  <c r="BW536" i="15"/>
  <c r="BW769" i="15"/>
  <c r="BW854" i="15"/>
  <c r="BW408" i="15"/>
  <c r="BW608" i="15"/>
  <c r="BW839" i="15"/>
  <c r="BW606" i="15"/>
  <c r="BW373" i="15"/>
  <c r="BW998" i="15"/>
  <c r="BW135" i="15"/>
  <c r="BW725" i="15"/>
  <c r="BW798" i="15"/>
  <c r="BW926" i="15"/>
  <c r="BW442" i="15"/>
  <c r="BW775" i="15"/>
  <c r="BW472" i="15"/>
  <c r="BW698" i="15"/>
  <c r="BW1043" i="15"/>
  <c r="BW940" i="15"/>
  <c r="BW182" i="15"/>
  <c r="BW677" i="15"/>
  <c r="BW313" i="15"/>
  <c r="BW593" i="15"/>
  <c r="BW827" i="15"/>
  <c r="BW93" i="15"/>
  <c r="BW504" i="15"/>
  <c r="BW686" i="15"/>
  <c r="BW573" i="15"/>
  <c r="BW609" i="15"/>
  <c r="BW652" i="15"/>
  <c r="BW731" i="15"/>
  <c r="BW728" i="15"/>
  <c r="BW34" i="15"/>
  <c r="BW27" i="15"/>
  <c r="BW623" i="15"/>
  <c r="BW964" i="15"/>
  <c r="BW979" i="15"/>
  <c r="BW1068" i="15"/>
  <c r="BW136" i="15"/>
  <c r="BW500" i="15"/>
  <c r="BW555" i="15"/>
  <c r="BW618" i="15"/>
  <c r="BW974" i="15"/>
  <c r="BW527" i="15"/>
  <c r="BW808" i="15"/>
  <c r="BW823" i="15"/>
  <c r="BW249" i="15"/>
  <c r="BW612" i="15"/>
  <c r="BW406" i="15"/>
  <c r="BW216" i="15"/>
  <c r="BW629" i="15"/>
  <c r="BW403" i="15"/>
  <c r="BW412" i="15"/>
  <c r="BW105" i="15"/>
  <c r="BW741" i="15"/>
  <c r="BW785" i="15"/>
  <c r="BW793" i="15"/>
  <c r="BW83" i="15"/>
  <c r="BW580" i="15"/>
  <c r="BW46" i="15"/>
  <c r="BW502" i="15"/>
  <c r="BW1044" i="15"/>
  <c r="BW611" i="15"/>
  <c r="BW285" i="15"/>
  <c r="BW410" i="15"/>
  <c r="BW577" i="15"/>
  <c r="BW840" i="15"/>
  <c r="BW1038" i="15"/>
  <c r="BW582" i="15"/>
  <c r="BW192" i="15" l="1"/>
  <c r="BW390" i="15"/>
  <c r="BX317" i="15"/>
  <c r="BY126" i="15"/>
  <c r="BX126" i="15"/>
  <c r="BW343" i="15"/>
  <c r="BW353" i="15"/>
  <c r="BW198" i="15"/>
  <c r="BW382" i="15"/>
  <c r="BW164" i="15"/>
  <c r="BW452" i="15"/>
  <c r="BW347" i="15"/>
  <c r="BY881" i="15"/>
  <c r="BX881" i="15"/>
  <c r="BW311" i="15"/>
  <c r="BW282" i="15"/>
  <c r="BW215" i="15"/>
  <c r="BW520" i="15"/>
  <c r="BW147" i="15"/>
  <c r="BW225" i="15"/>
  <c r="BW813" i="15"/>
  <c r="BW977" i="15"/>
  <c r="BW732" i="15"/>
  <c r="BW935" i="15"/>
  <c r="BW719" i="15"/>
  <c r="BW818" i="15"/>
  <c r="BW913" i="15"/>
  <c r="BW572" i="15"/>
  <c r="BW480" i="15"/>
  <c r="BW709" i="15"/>
  <c r="BW646" i="15"/>
  <c r="BW887" i="15"/>
  <c r="BW804" i="15"/>
  <c r="BW754" i="15"/>
  <c r="BW936" i="15"/>
  <c r="BW932" i="15"/>
  <c r="BW620" i="15"/>
  <c r="BW80" i="15"/>
  <c r="BW78" i="15"/>
  <c r="BW906" i="15"/>
  <c r="BW1006" i="15"/>
  <c r="BW865" i="15"/>
  <c r="BW988" i="15"/>
  <c r="BW1047" i="15"/>
  <c r="BW617" i="15"/>
  <c r="BW595" i="15"/>
  <c r="BW708" i="15"/>
  <c r="BW433" i="15"/>
  <c r="BW774" i="15"/>
  <c r="BW889" i="15"/>
  <c r="BW1075" i="15"/>
  <c r="BW674" i="15"/>
  <c r="BW692" i="15"/>
  <c r="BW277" i="15"/>
  <c r="BW846" i="15"/>
  <c r="BW298" i="15"/>
  <c r="BW861" i="15"/>
  <c r="BW237" i="15"/>
  <c r="BW404" i="15"/>
  <c r="BW507" i="15"/>
  <c r="BW881" i="15"/>
  <c r="BW130" i="15"/>
  <c r="BW884" i="15"/>
  <c r="BW386" i="15"/>
  <c r="BW118" i="15"/>
  <c r="BW143" i="15"/>
  <c r="BW127" i="15"/>
  <c r="BW271" i="15"/>
  <c r="BW1098" i="15"/>
  <c r="BW224" i="15"/>
  <c r="BW1092" i="15"/>
  <c r="BW270" i="15"/>
  <c r="BW243" i="15"/>
  <c r="BW376" i="15"/>
  <c r="BW771" i="15"/>
  <c r="BW79" i="15"/>
  <c r="BW113" i="15"/>
  <c r="BW131" i="15"/>
  <c r="BW378" i="15"/>
  <c r="BW667" i="15"/>
  <c r="BW333" i="15"/>
  <c r="BW222" i="15"/>
  <c r="BW166" i="15"/>
  <c r="BW371" i="15"/>
  <c r="BW126" i="15"/>
  <c r="BW177" i="15"/>
  <c r="BW223" i="15"/>
  <c r="BW175" i="15"/>
  <c r="BY192" i="15" l="1"/>
  <c r="BX192" i="15"/>
  <c r="BY452" i="15"/>
  <c r="BX452" i="15"/>
  <c r="BY164" i="15"/>
  <c r="BX164" i="15"/>
  <c r="BY382" i="15"/>
  <c r="BX382" i="15"/>
  <c r="BY198" i="15"/>
  <c r="BX198" i="15"/>
  <c r="BY353" i="15"/>
  <c r="BX353" i="15"/>
  <c r="BY282" i="15"/>
  <c r="BX282" i="15"/>
  <c r="BY343" i="15"/>
  <c r="BX343" i="15"/>
  <c r="BY311" i="15"/>
  <c r="BX311" i="15"/>
  <c r="BY347" i="15"/>
  <c r="BX347" i="15"/>
  <c r="BY390" i="15"/>
  <c r="BX390" i="15"/>
  <c r="BW693" i="15"/>
  <c r="BW871" i="15"/>
  <c r="BY147" i="15"/>
  <c r="BX147" i="15"/>
  <c r="BW312" i="15"/>
  <c r="BW759" i="15"/>
  <c r="BW744" i="15"/>
  <c r="BW663" i="15"/>
  <c r="BW912" i="15"/>
  <c r="BW718" i="15"/>
  <c r="BW836" i="15"/>
  <c r="BW1046" i="15"/>
  <c r="BW289" i="15"/>
  <c r="BW661" i="15"/>
  <c r="BX520" i="15" l="1"/>
  <c r="F3" i="15" l="1"/>
  <c r="F7" i="15" l="1"/>
  <c r="F5" i="15"/>
  <c r="BY520" i="15" l="1"/>
  <c r="G3" i="15" l="1"/>
  <c r="BV806" i="15" l="1"/>
  <c r="BV995" i="15"/>
  <c r="BV799" i="15"/>
  <c r="BV875" i="15"/>
  <c r="BV382" i="15"/>
  <c r="BV794" i="15"/>
  <c r="BV710" i="15"/>
  <c r="BV711" i="15"/>
  <c r="BV388" i="15"/>
  <c r="BY160" i="15"/>
  <c r="BY351" i="15"/>
  <c r="BV694" i="15"/>
  <c r="BV1027" i="15"/>
  <c r="BV890" i="15"/>
  <c r="BY375" i="15"/>
  <c r="BY468" i="15"/>
  <c r="BY105" i="15"/>
  <c r="BV986" i="15"/>
  <c r="BV778" i="15"/>
  <c r="BV648" i="15"/>
  <c r="BY296" i="15"/>
  <c r="BY242" i="15"/>
  <c r="BY158" i="15"/>
  <c r="BY297" i="15"/>
  <c r="BV289" i="15"/>
  <c r="BY146" i="15"/>
  <c r="BY283" i="15"/>
  <c r="BV178" i="15"/>
  <c r="BY334" i="15"/>
  <c r="BY369" i="15"/>
  <c r="BY249" i="15"/>
  <c r="BY554" i="15"/>
  <c r="BY978" i="15"/>
  <c r="BY202" i="15"/>
  <c r="BV606" i="15"/>
  <c r="BY136" i="15"/>
  <c r="BV916" i="15"/>
  <c r="BY163" i="15"/>
  <c r="BV908" i="15"/>
  <c r="BY189" i="15"/>
  <c r="BV523" i="15"/>
  <c r="BV974" i="15"/>
  <c r="BV290" i="15"/>
  <c r="BY370" i="15"/>
  <c r="BV894" i="15"/>
  <c r="BV574" i="15"/>
  <c r="BY360" i="15"/>
  <c r="BV714" i="15"/>
  <c r="BV1103" i="15"/>
  <c r="BV613" i="15"/>
  <c r="BV186" i="15"/>
  <c r="BV781" i="15"/>
  <c r="BV300" i="15"/>
  <c r="BY322" i="15"/>
  <c r="BV856" i="15"/>
  <c r="BV329" i="15"/>
  <c r="BV1096" i="15"/>
  <c r="BV503" i="15"/>
  <c r="BY366" i="15"/>
  <c r="BY169" i="15"/>
  <c r="BV876" i="15"/>
  <c r="BV441" i="15"/>
  <c r="BV776" i="15"/>
  <c r="BV1101" i="15"/>
  <c r="BY361" i="15"/>
  <c r="BY150" i="15"/>
  <c r="BY389" i="15"/>
  <c r="BV538" i="15"/>
  <c r="BV735" i="15"/>
  <c r="BV1102" i="15"/>
  <c r="BV34" i="15"/>
  <c r="BY365" i="15"/>
  <c r="BV433" i="15"/>
  <c r="BV1075" i="15"/>
  <c r="BV932" i="15"/>
  <c r="BY376" i="15"/>
  <c r="BY312" i="15"/>
  <c r="BY378" i="15"/>
  <c r="BY166" i="15"/>
  <c r="BY243" i="15"/>
  <c r="BV935" i="15"/>
  <c r="BV709" i="15"/>
  <c r="BV915" i="15"/>
  <c r="BV414" i="15"/>
  <c r="BV987" i="15"/>
  <c r="BV869" i="15"/>
  <c r="BV777" i="15"/>
  <c r="BV720" i="15"/>
  <c r="BV917" i="15"/>
  <c r="BV743" i="15"/>
  <c r="BV220" i="15"/>
  <c r="BV423" i="15"/>
  <c r="BV27" i="15"/>
  <c r="BV114" i="15"/>
  <c r="BV1104" i="15"/>
  <c r="BV670" i="15"/>
  <c r="BV218" i="15"/>
  <c r="BV1058" i="15"/>
  <c r="BV933" i="15"/>
  <c r="BV513" i="15"/>
  <c r="BV46" i="15"/>
  <c r="BV1026" i="15"/>
  <c r="BV672" i="15"/>
  <c r="BV190" i="15"/>
  <c r="BV643" i="15"/>
  <c r="BV11" i="15"/>
  <c r="BU934" i="15"/>
  <c r="BU727" i="15"/>
  <c r="BU1022" i="15"/>
  <c r="BU645" i="15"/>
  <c r="BU588" i="15"/>
  <c r="BU644" i="15"/>
  <c r="BU857" i="15"/>
  <c r="BU422" i="15"/>
  <c r="BU503" i="15"/>
  <c r="BU1036" i="15"/>
  <c r="BU118" i="15"/>
  <c r="BU231" i="15"/>
  <c r="BU132" i="15"/>
  <c r="BU541" i="15"/>
  <c r="BU1063" i="15"/>
  <c r="BU803" i="15"/>
  <c r="BU672" i="15"/>
  <c r="BU780" i="15"/>
  <c r="BU407" i="15"/>
  <c r="BU151" i="15"/>
  <c r="BU787" i="15"/>
  <c r="BU164" i="15"/>
  <c r="BU116" i="15"/>
  <c r="BU387" i="15"/>
  <c r="BU653" i="15"/>
  <c r="BU961" i="15"/>
  <c r="BU705" i="15"/>
  <c r="BU134" i="15"/>
  <c r="BU753" i="15"/>
  <c r="BU533" i="15"/>
  <c r="BU488" i="15"/>
  <c r="BU1091" i="15"/>
  <c r="BU615" i="15"/>
  <c r="BU217" i="15"/>
  <c r="BU762" i="15"/>
  <c r="BU761" i="15"/>
  <c r="BU938" i="15"/>
  <c r="BU536" i="15"/>
  <c r="BU757" i="15"/>
  <c r="BU106" i="15"/>
  <c r="BU1028" i="15"/>
  <c r="BU532" i="15"/>
  <c r="BU956" i="15"/>
  <c r="BU817" i="15"/>
  <c r="BU524" i="15"/>
  <c r="BU174" i="15"/>
  <c r="BU282" i="15"/>
  <c r="BU569" i="15"/>
  <c r="BU552" i="15"/>
  <c r="BU1013" i="15"/>
  <c r="BU589" i="15"/>
  <c r="BU286" i="15"/>
  <c r="BU484" i="15"/>
  <c r="BU878" i="15"/>
  <c r="BU521" i="15"/>
  <c r="BU969" i="15"/>
  <c r="BU1000" i="15"/>
  <c r="BU512" i="15"/>
  <c r="BU657" i="15"/>
  <c r="BU983" i="15"/>
  <c r="BU337" i="15"/>
  <c r="BU603" i="15"/>
  <c r="BU582" i="15"/>
  <c r="BU514" i="15"/>
  <c r="BU212" i="15"/>
  <c r="BU673" i="15"/>
  <c r="BU543" i="15"/>
  <c r="BU311" i="15"/>
  <c r="BU877" i="15"/>
  <c r="BU960" i="15"/>
  <c r="BU790" i="15"/>
  <c r="BU1025" i="15"/>
  <c r="BU737" i="15"/>
  <c r="BU1073" i="15"/>
  <c r="BU347" i="15"/>
  <c r="BU254" i="15"/>
  <c r="BU262" i="15"/>
  <c r="BU840" i="15"/>
  <c r="BU585" i="15"/>
  <c r="BU479" i="15"/>
  <c r="BU500" i="15"/>
  <c r="BU607" i="15"/>
  <c r="BU1090" i="15"/>
  <c r="BU834" i="15"/>
  <c r="BU760" i="15"/>
  <c r="BU509" i="15"/>
  <c r="BU299" i="15"/>
  <c r="BU215" i="15"/>
  <c r="BU516" i="15"/>
  <c r="BU492" i="15"/>
  <c r="BU224" i="15"/>
  <c r="BU353" i="15"/>
  <c r="BU122" i="15"/>
  <c r="BU605" i="15"/>
  <c r="BU520" i="15"/>
  <c r="BU156" i="15"/>
  <c r="BU59" i="15"/>
  <c r="BU827" i="15"/>
  <c r="BU609" i="15"/>
  <c r="BU723" i="15"/>
  <c r="BU816" i="15"/>
  <c r="BU843" i="15"/>
  <c r="BU975" i="15"/>
  <c r="BU557" i="15"/>
  <c r="BU903" i="15"/>
  <c r="BU1008" i="15"/>
  <c r="BU493" i="15"/>
  <c r="BU1060" i="15"/>
  <c r="BU656" i="15"/>
  <c r="BU614" i="15"/>
  <c r="BU822" i="15"/>
  <c r="BU1067" i="15"/>
  <c r="BU314" i="15"/>
  <c r="BU167" i="15"/>
  <c r="BU527" i="15"/>
  <c r="BU755" i="15"/>
  <c r="BU661" i="15"/>
  <c r="BU846" i="15"/>
  <c r="BU277" i="15"/>
  <c r="BU754" i="15"/>
  <c r="BU1047" i="15"/>
  <c r="BU404" i="15"/>
  <c r="BU646" i="15"/>
  <c r="BU572" i="15"/>
  <c r="BU759" i="15"/>
  <c r="BU692" i="15"/>
  <c r="BU620" i="15"/>
  <c r="BU912" i="15"/>
  <c r="BU887" i="15"/>
  <c r="BU237" i="15"/>
  <c r="BU1046" i="15"/>
  <c r="BU80" i="15"/>
  <c r="BU913" i="15"/>
  <c r="BU652" i="15"/>
  <c r="BU253" i="15"/>
  <c r="BU624" i="15"/>
  <c r="BU931" i="15"/>
  <c r="BU1037" i="15"/>
  <c r="BU874" i="15"/>
  <c r="BU472" i="15"/>
  <c r="BU264" i="15"/>
  <c r="BU978" i="15"/>
  <c r="BU769" i="15"/>
  <c r="BU808" i="15"/>
  <c r="BU876" i="15"/>
  <c r="BU27" i="15"/>
  <c r="BU988" i="15"/>
  <c r="BU38" i="15"/>
  <c r="BU641" i="15"/>
  <c r="BU597" i="15"/>
  <c r="BU26" i="15"/>
  <c r="BU918" i="15"/>
  <c r="BU854" i="15"/>
  <c r="BU525" i="15"/>
  <c r="BU184" i="15"/>
  <c r="BU505" i="15"/>
  <c r="BU687" i="15"/>
  <c r="BU34" i="15"/>
  <c r="BU519" i="15"/>
  <c r="BU546" i="15"/>
  <c r="BU517" i="15"/>
  <c r="BU522" i="15"/>
  <c r="BU598" i="15"/>
  <c r="BU554" i="15"/>
  <c r="BU182" i="15"/>
  <c r="BU707" i="15"/>
  <c r="BU441" i="15"/>
  <c r="BU688" i="15"/>
  <c r="BU547" i="15"/>
  <c r="BU410" i="15"/>
  <c r="BU46" i="15"/>
  <c r="BU186" i="15"/>
  <c r="BU793" i="15"/>
  <c r="BU1007" i="15"/>
  <c r="BU263" i="15"/>
  <c r="BU602" i="15"/>
  <c r="BU498" i="15"/>
  <c r="BU623" i="15"/>
  <c r="BU259" i="15"/>
  <c r="BU495" i="15"/>
  <c r="BU770" i="15"/>
  <c r="BU1017" i="15"/>
  <c r="BU285" i="15"/>
  <c r="BU1033" i="15"/>
  <c r="BU438" i="15"/>
  <c r="BU491" i="15"/>
  <c r="BU1031" i="15"/>
  <c r="BU32" i="15"/>
  <c r="BU91" i="15"/>
  <c r="BU260" i="15"/>
  <c r="BU627" i="15"/>
  <c r="BU807" i="15"/>
  <c r="BU922" i="15"/>
  <c r="BU531" i="15"/>
  <c r="BU993" i="15"/>
  <c r="BU193" i="15"/>
  <c r="BU1061" i="15"/>
  <c r="BU639" i="15"/>
  <c r="BU626" i="15"/>
  <c r="BU736" i="15"/>
  <c r="BU926" i="15"/>
  <c r="BU191" i="15"/>
  <c r="BU596" i="15"/>
  <c r="BU921" i="15"/>
  <c r="BU923" i="15"/>
  <c r="BU192" i="15"/>
  <c r="BU518" i="15"/>
  <c r="BU548" i="15"/>
  <c r="BU974" i="15"/>
  <c r="BU1062" i="15"/>
  <c r="BU510" i="15"/>
  <c r="BU950" i="15"/>
  <c r="BU631" i="15"/>
  <c r="BU235" i="15"/>
  <c r="BU951" i="15"/>
  <c r="BU924" i="15"/>
  <c r="BU1048" i="15"/>
  <c r="BU1010" i="15"/>
  <c r="BU788" i="15"/>
  <c r="BU689" i="15"/>
  <c r="BU697" i="15"/>
  <c r="BU346" i="15"/>
  <c r="BU726" i="15"/>
  <c r="BU722" i="15"/>
  <c r="BU964" i="15"/>
  <c r="BU249" i="15"/>
  <c r="BU701" i="15"/>
  <c r="BU699" i="15"/>
  <c r="BU584" i="15"/>
  <c r="BU425" i="15"/>
  <c r="BU478" i="15"/>
  <c r="BU199" i="15"/>
  <c r="BU188" i="15"/>
  <c r="BU927" i="15"/>
  <c r="BU625" i="15"/>
  <c r="BU195" i="15"/>
  <c r="BU189" i="15"/>
  <c r="BU749" i="15"/>
  <c r="BU190" i="15"/>
  <c r="BU920" i="15"/>
  <c r="BU1005" i="15"/>
  <c r="BU497" i="15"/>
  <c r="BU417" i="15"/>
  <c r="BU335" i="15"/>
  <c r="BU1018" i="15"/>
  <c r="BU1082" i="15"/>
  <c r="BU976" i="15"/>
  <c r="BU424" i="15"/>
  <c r="BU461" i="15"/>
  <c r="BU261" i="15"/>
  <c r="BV507" i="15" l="1"/>
  <c r="BV757" i="15"/>
  <c r="BV997" i="15"/>
  <c r="BV630" i="15"/>
  <c r="BV1051" i="15"/>
  <c r="BV130" i="15"/>
  <c r="BV740" i="15"/>
  <c r="BV655" i="15"/>
  <c r="BV952" i="15"/>
  <c r="BV920" i="15"/>
  <c r="BV390" i="15"/>
  <c r="BV814" i="15"/>
  <c r="BV494" i="15"/>
  <c r="BV562" i="15"/>
  <c r="BV596" i="15"/>
  <c r="BV888" i="15"/>
  <c r="BV698" i="15"/>
  <c r="BV597" i="15"/>
  <c r="BV437" i="15"/>
  <c r="BV659" i="15"/>
  <c r="BV412" i="15"/>
  <c r="BV963" i="15"/>
  <c r="BV493" i="15"/>
  <c r="BV780" i="15"/>
  <c r="BV225" i="15"/>
  <c r="BV143" i="15"/>
  <c r="BV450" i="15"/>
  <c r="BV369" i="15"/>
  <c r="BV790" i="15"/>
  <c r="BV736" i="15"/>
  <c r="BV544" i="15"/>
  <c r="BV273" i="15"/>
  <c r="BV262" i="15"/>
  <c r="BV880" i="15"/>
  <c r="BV217" i="15"/>
  <c r="BV199" i="15"/>
  <c r="BV878" i="15"/>
  <c r="BV772" i="15"/>
  <c r="BV699" i="15"/>
  <c r="BV478" i="15"/>
  <c r="BV261" i="15"/>
  <c r="BV492" i="15"/>
  <c r="BV949" i="15"/>
  <c r="BV660" i="15"/>
  <c r="BV914" i="15"/>
  <c r="BV892" i="15"/>
  <c r="BV636" i="15"/>
  <c r="BV508" i="15"/>
  <c r="BV928" i="15"/>
  <c r="BV899" i="15"/>
  <c r="BV969" i="15"/>
  <c r="BV689" i="15"/>
  <c r="BV1056" i="15"/>
  <c r="BV785" i="15"/>
  <c r="BV193" i="15"/>
  <c r="BV272" i="15"/>
  <c r="BV1012" i="15"/>
  <c r="BV616" i="15"/>
  <c r="BV919" i="15"/>
  <c r="BV779" i="15"/>
  <c r="BV1015" i="15"/>
  <c r="BV723" i="15"/>
  <c r="BV282" i="15"/>
  <c r="BV1037" i="15"/>
  <c r="BV656" i="15"/>
  <c r="BV275" i="15"/>
  <c r="BV897" i="15"/>
  <c r="BV834" i="15"/>
  <c r="BV587" i="15"/>
  <c r="BV968" i="15"/>
  <c r="BV480" i="15"/>
  <c r="BV164" i="15"/>
  <c r="BV662" i="15"/>
  <c r="BV176" i="15"/>
  <c r="BV820" i="15"/>
  <c r="BV829" i="15"/>
  <c r="BV738" i="15"/>
  <c r="BV525" i="15"/>
  <c r="BV877" i="15"/>
  <c r="BV370" i="15"/>
  <c r="BV962" i="15"/>
  <c r="BV749" i="15"/>
  <c r="BV812" i="15"/>
  <c r="BV461" i="15"/>
  <c r="BV389" i="15"/>
  <c r="BV717" i="15"/>
  <c r="BV524" i="15"/>
  <c r="BV386" i="15"/>
  <c r="BV207" i="15"/>
  <c r="BV1020" i="15"/>
  <c r="BV881" i="15"/>
  <c r="BV519" i="15"/>
  <c r="BV673" i="15"/>
  <c r="BV665" i="15"/>
  <c r="BV455" i="15"/>
  <c r="BV227" i="15"/>
  <c r="BV761" i="15"/>
  <c r="BV153" i="15"/>
  <c r="BV767" i="15"/>
  <c r="BV1041" i="15"/>
  <c r="BV488" i="15"/>
  <c r="BV268" i="15"/>
  <c r="BV299" i="15"/>
  <c r="BV555" i="15"/>
  <c r="BV680" i="15"/>
  <c r="BV1010" i="15"/>
  <c r="BV1032" i="15"/>
  <c r="BV598" i="15"/>
  <c r="BV534" i="15"/>
  <c r="BV850" i="15"/>
  <c r="BV1034" i="15"/>
  <c r="BV752" i="15"/>
  <c r="BV468" i="15"/>
  <c r="BV156" i="15"/>
  <c r="BV748" i="15"/>
  <c r="BV230" i="15"/>
  <c r="BV819" i="15"/>
  <c r="BV236" i="15"/>
  <c r="BV931" i="15"/>
  <c r="BV539" i="15"/>
  <c r="BV658" i="15"/>
  <c r="BV361" i="15"/>
  <c r="BV764" i="15"/>
  <c r="BV428" i="15"/>
  <c r="BV387" i="15"/>
  <c r="BV1039" i="15"/>
  <c r="BV1043" i="15"/>
  <c r="BV451" i="15"/>
  <c r="BV286" i="15"/>
  <c r="BV823" i="15"/>
  <c r="BV771" i="15"/>
  <c r="BV223" i="15"/>
  <c r="BV1022" i="15"/>
  <c r="BV839" i="15"/>
  <c r="BV454" i="15"/>
  <c r="BV312" i="15"/>
  <c r="BV840" i="15"/>
  <c r="BV939" i="15"/>
  <c r="BV964" i="15"/>
  <c r="BV177" i="15"/>
  <c r="BV719" i="15"/>
  <c r="BV243" i="15"/>
  <c r="BV692" i="15"/>
  <c r="BV769" i="15"/>
  <c r="BV620" i="15"/>
  <c r="BV818" i="15"/>
  <c r="BV664" i="15"/>
  <c r="BV264" i="15"/>
  <c r="BV788" i="15"/>
  <c r="BV357" i="15"/>
  <c r="BV585" i="15"/>
  <c r="BV546" i="15"/>
  <c r="BV975" i="15"/>
  <c r="BV688" i="15"/>
  <c r="BV353" i="15"/>
  <c r="BV313" i="15"/>
  <c r="BV543" i="15"/>
  <c r="BV135" i="15"/>
  <c r="BV333" i="15"/>
  <c r="BV619" i="15"/>
  <c r="BV734" i="15"/>
  <c r="BV584" i="15"/>
  <c r="BV950" i="15"/>
  <c r="BV563" i="15"/>
  <c r="BV548" i="15"/>
  <c r="BV847" i="15"/>
  <c r="BV618" i="15"/>
  <c r="BV601" i="15"/>
  <c r="BV807" i="15"/>
  <c r="BV957" i="15"/>
  <c r="BV733" i="15"/>
  <c r="BV902" i="15"/>
  <c r="BV252" i="15"/>
  <c r="BV270" i="15"/>
  <c r="BV863" i="15"/>
  <c r="BV242" i="15"/>
  <c r="BV675" i="15"/>
  <c r="BV346" i="15"/>
  <c r="BV895" i="15"/>
  <c r="BV174" i="15"/>
  <c r="BV859" i="15"/>
  <c r="BV816" i="15"/>
  <c r="BV224" i="15"/>
  <c r="BV639" i="15"/>
  <c r="BV826" i="15"/>
  <c r="BV134" i="15"/>
  <c r="BV560" i="15"/>
  <c r="BV830" i="15"/>
  <c r="BV240" i="15"/>
  <c r="BV948" i="15"/>
  <c r="BV590" i="15"/>
  <c r="BV898" i="15"/>
  <c r="BV912" i="15"/>
  <c r="BV867" i="15"/>
  <c r="BV991" i="15"/>
  <c r="BV925" i="15"/>
  <c r="BV994" i="15"/>
  <c r="BV653" i="15"/>
  <c r="BV444" i="15"/>
  <c r="BV522" i="15"/>
  <c r="BV188" i="15"/>
  <c r="BV958" i="15"/>
  <c r="BV861" i="15"/>
  <c r="BV663" i="15"/>
  <c r="BV506" i="15"/>
  <c r="BV324" i="15"/>
  <c r="BV1006" i="15"/>
  <c r="BV254" i="15"/>
  <c r="BV953" i="15"/>
  <c r="BV883" i="15"/>
  <c r="BV687" i="15"/>
  <c r="BV479" i="15"/>
  <c r="BV802" i="15"/>
  <c r="BV1017" i="15"/>
  <c r="BV922" i="15"/>
  <c r="BV189" i="15"/>
  <c r="BV741" i="15"/>
  <c r="BV517" i="15"/>
  <c r="BV529" i="15"/>
  <c r="BV634" i="15"/>
  <c r="BV593" i="15"/>
  <c r="BV163" i="15"/>
  <c r="BV956" i="15"/>
  <c r="BV152" i="15"/>
  <c r="BV138" i="15"/>
  <c r="BV515" i="15"/>
  <c r="BV331" i="15"/>
  <c r="BV211" i="15"/>
  <c r="BV1000" i="15"/>
  <c r="BV205" i="15"/>
  <c r="BV355" i="15"/>
  <c r="BV549" i="15"/>
  <c r="BV942" i="15"/>
  <c r="BV730" i="15"/>
  <c r="BV314" i="15"/>
  <c r="BV921" i="15"/>
  <c r="BV385" i="15"/>
  <c r="BV1025" i="15"/>
  <c r="BV722" i="15"/>
  <c r="BV327" i="15"/>
  <c r="BV512" i="15"/>
  <c r="BV725" i="15"/>
  <c r="BV366" i="15"/>
  <c r="BV215" i="15"/>
  <c r="BV731" i="15"/>
  <c r="BV407" i="15"/>
  <c r="BV280" i="15"/>
  <c r="BV550" i="15"/>
  <c r="BV463" i="15"/>
  <c r="BV445" i="15"/>
  <c r="BV210" i="15"/>
  <c r="BV887" i="15"/>
  <c r="BV1007" i="15"/>
  <c r="BV787" i="15"/>
  <c r="BV551" i="15"/>
  <c r="BV988" i="15"/>
  <c r="BV978" i="15"/>
  <c r="BV232" i="15"/>
  <c r="BV959" i="15"/>
  <c r="BV328" i="15"/>
  <c r="BV92" i="15"/>
  <c r="BV1038" i="15"/>
  <c r="BV393" i="15"/>
  <c r="BV526" i="15"/>
  <c r="BV582" i="15"/>
  <c r="BV937" i="15"/>
  <c r="BV960" i="15"/>
  <c r="BV923" i="15"/>
  <c r="BV805" i="15"/>
  <c r="BV718" i="15"/>
  <c r="BV351" i="15"/>
  <c r="BV628" i="15"/>
  <c r="BV421" i="15"/>
  <c r="BV495" i="15"/>
  <c r="BV285" i="15"/>
  <c r="BV296" i="15"/>
  <c r="BV645" i="15"/>
  <c r="BV882" i="15"/>
  <c r="BV456" i="15"/>
  <c r="BV983" i="15"/>
  <c r="BV657" i="15"/>
  <c r="BV832" i="15"/>
  <c r="BV633" i="15"/>
  <c r="BV762" i="15"/>
  <c r="BV568" i="15"/>
  <c r="BV622" i="15"/>
  <c r="BV542" i="15"/>
  <c r="BV592" i="15"/>
  <c r="BV686" i="15"/>
  <c r="BV321" i="15"/>
  <c r="BV715" i="15"/>
  <c r="BV766" i="15"/>
  <c r="BV677" i="15"/>
  <c r="BV305" i="15"/>
  <c r="BV465" i="15"/>
  <c r="BV946" i="15"/>
  <c r="BV611" i="15"/>
  <c r="BV392" i="15"/>
  <c r="BV874" i="15"/>
  <c r="BV343" i="15"/>
  <c r="BV996" i="15"/>
  <c r="BV889" i="15"/>
  <c r="BV472" i="15"/>
  <c r="BV246" i="15"/>
  <c r="BV514" i="15"/>
  <c r="BV347" i="15"/>
  <c r="BV430" i="15"/>
  <c r="BV367" i="15"/>
  <c r="BV322" i="15"/>
  <c r="BV739" i="15"/>
  <c r="BV594" i="15"/>
  <c r="BV623" i="15"/>
  <c r="BV885" i="15"/>
  <c r="BV521" i="15"/>
  <c r="BV629" i="15"/>
  <c r="BV1055" i="15"/>
  <c r="BV936" i="15"/>
  <c r="BV271" i="15"/>
  <c r="BV684" i="15"/>
  <c r="BV617" i="15"/>
  <c r="BV500" i="15"/>
  <c r="BV175" i="15"/>
  <c r="BV531" i="15"/>
  <c r="BV770" i="15"/>
  <c r="BV509" i="15"/>
  <c r="BV913" i="15"/>
  <c r="BV1005" i="15"/>
  <c r="BV763" i="15"/>
  <c r="BV298" i="15"/>
  <c r="BV984" i="15"/>
  <c r="BV122" i="15"/>
  <c r="BV420" i="15"/>
  <c r="BV947" i="15"/>
  <c r="BV744" i="15"/>
  <c r="BV339" i="15"/>
  <c r="BV828" i="15"/>
  <c r="BV311" i="15"/>
  <c r="BV375" i="15"/>
  <c r="BV1047" i="15"/>
  <c r="BV191" i="15"/>
  <c r="BV557" i="15"/>
  <c r="BV858" i="15"/>
  <c r="BV728" i="15"/>
  <c r="BV297" i="15"/>
  <c r="BV360" i="15"/>
  <c r="BV842" i="15"/>
  <c r="BV359" i="15"/>
  <c r="BV123" i="15"/>
  <c r="BV961" i="15"/>
  <c r="BV1052" i="15"/>
  <c r="BV184" i="15"/>
  <c r="BW21" i="15"/>
  <c r="BV429" i="15"/>
  <c r="BV697" i="15"/>
  <c r="BV943" i="15"/>
  <c r="BV795" i="15"/>
  <c r="BV1035" i="15"/>
  <c r="BV652" i="15"/>
  <c r="BV1030" i="15"/>
  <c r="BV685" i="15"/>
  <c r="BV533" i="15"/>
  <c r="BV239" i="15"/>
  <c r="BV753" i="15"/>
  <c r="BV1050" i="15"/>
  <c r="BV934" i="15"/>
  <c r="BV1011" i="15"/>
  <c r="BV640" i="15"/>
  <c r="BV745" i="15"/>
  <c r="BV146" i="15"/>
  <c r="BV668" i="15"/>
  <c r="BV151" i="15"/>
  <c r="BV836" i="15"/>
  <c r="BV615" i="15"/>
  <c r="BV849" i="15"/>
  <c r="BV1008" i="15"/>
  <c r="BV724" i="15"/>
  <c r="BV803" i="15"/>
  <c r="BV127" i="15"/>
  <c r="BV216" i="15"/>
  <c r="BV237" i="15"/>
  <c r="BV955" i="15"/>
  <c r="BV169" i="15"/>
  <c r="BV712" i="15"/>
  <c r="BV713" i="15"/>
  <c r="BV1028" i="15"/>
  <c r="BV825" i="15"/>
  <c r="BV716" i="15"/>
  <c r="BV985" i="15"/>
  <c r="BV235" i="15"/>
  <c r="BV811" i="15"/>
  <c r="BV993" i="15"/>
  <c r="BV809" i="15"/>
  <c r="BV467" i="15"/>
  <c r="BV168" i="15"/>
  <c r="BV846" i="15"/>
  <c r="BV938" i="15"/>
  <c r="BV588" i="15"/>
  <c r="BV940" i="15"/>
  <c r="BV149" i="15"/>
  <c r="BV599" i="15"/>
  <c r="BV926" i="15"/>
  <c r="BV612" i="15"/>
  <c r="BV498" i="15"/>
  <c r="BV603" i="15"/>
  <c r="BV1053" i="15"/>
  <c r="BV1048" i="15"/>
  <c r="BV132" i="15"/>
  <c r="BV580" i="15"/>
  <c r="BV364" i="15"/>
  <c r="BV334" i="15"/>
  <c r="BV865" i="15"/>
  <c r="BV696" i="15"/>
  <c r="BV891" i="15"/>
  <c r="BV491" i="15"/>
  <c r="BV435" i="15"/>
  <c r="BV801" i="15"/>
  <c r="BV571" i="15"/>
  <c r="BV136" i="15"/>
  <c r="BV671" i="15"/>
  <c r="BV822" i="15"/>
  <c r="BV595" i="15"/>
  <c r="BV851" i="15"/>
  <c r="BV121" i="15"/>
  <c r="BV945" i="15"/>
  <c r="BV701" i="15"/>
  <c r="BV1009" i="15"/>
  <c r="BV401" i="15"/>
  <c r="BV905" i="15"/>
  <c r="BV505" i="15"/>
  <c r="BV561" i="15"/>
  <c r="BV691" i="15"/>
  <c r="BV167" i="15"/>
  <c r="BV721" i="15"/>
  <c r="BV411" i="15"/>
  <c r="BV462" i="15"/>
  <c r="BV627" i="15"/>
  <c r="BV624" i="15"/>
  <c r="BV976" i="15"/>
  <c r="BV442" i="15"/>
  <c r="BV607" i="15"/>
  <c r="BV690" i="15"/>
  <c r="BV873" i="15"/>
  <c r="BV259" i="15"/>
  <c r="BV384" i="15"/>
  <c r="BV755" i="15"/>
  <c r="BV182" i="15"/>
  <c r="BV855" i="15"/>
  <c r="BV260" i="15"/>
  <c r="BV904" i="15"/>
  <c r="BV1031" i="15"/>
  <c r="BV485" i="15"/>
  <c r="BV907" i="15"/>
  <c r="BV866" i="15"/>
  <c r="BV212" i="15"/>
  <c r="BV726" i="15"/>
  <c r="BV198" i="15"/>
  <c r="BV703" i="15"/>
  <c r="BV857" i="15"/>
  <c r="BV432" i="15"/>
  <c r="BV119" i="15"/>
  <c r="BV336" i="15"/>
  <c r="BV854" i="15"/>
  <c r="BV941" i="15"/>
  <c r="BV758" i="15"/>
  <c r="BV1033" i="15"/>
  <c r="BV900" i="15"/>
  <c r="BV115" i="15"/>
  <c r="BV843" i="15"/>
  <c r="BV202" i="15"/>
  <c r="BV791" i="15"/>
  <c r="BV1040" i="15"/>
  <c r="BV893" i="15"/>
  <c r="BV222" i="15"/>
  <c r="BV277" i="15"/>
  <c r="BV166" i="15"/>
  <c r="BV302" i="15"/>
  <c r="BV126" i="15"/>
  <c r="BV337" i="15"/>
  <c r="BV1018" i="15"/>
  <c r="BV676" i="15"/>
  <c r="BV502" i="15"/>
  <c r="BV927" i="15"/>
  <c r="BV569" i="15"/>
  <c r="BV641" i="15"/>
  <c r="BV195" i="15"/>
  <c r="BV558" i="15"/>
  <c r="BV447" i="15"/>
  <c r="BV729" i="15"/>
  <c r="BV399" i="15"/>
  <c r="BV759" i="15"/>
  <c r="BV1045" i="15"/>
  <c r="BV678" i="15"/>
  <c r="BV365" i="15"/>
  <c r="BV124" i="15"/>
  <c r="BV835" i="15"/>
  <c r="BV614" i="15"/>
  <c r="BV910" i="15"/>
  <c r="BV746" i="15"/>
  <c r="BV918" i="15"/>
  <c r="BV125" i="15"/>
  <c r="BV870" i="15"/>
  <c r="BV443" i="15"/>
  <c r="BV417" i="15"/>
  <c r="BV335" i="15"/>
  <c r="BV520" i="15"/>
  <c r="BV577" i="15"/>
  <c r="BV263" i="15"/>
  <c r="BV1029" i="15"/>
  <c r="BV924" i="15"/>
  <c r="BV760" i="15"/>
  <c r="BV789" i="15"/>
  <c r="BV631" i="15"/>
  <c r="BV1021" i="15"/>
  <c r="BV553" i="15"/>
  <c r="BV573" i="15"/>
  <c r="BV484" i="15"/>
  <c r="BV827" i="15"/>
  <c r="BV821" i="15"/>
  <c r="BV909" i="15"/>
  <c r="BV793" i="15"/>
  <c r="BV674" i="15"/>
  <c r="BV682" i="15"/>
  <c r="BV661" i="15"/>
  <c r="BV497" i="15"/>
  <c r="BV439" i="15"/>
  <c r="BV248" i="15"/>
  <c r="BV452" i="15"/>
  <c r="BV358" i="15"/>
  <c r="BV754" i="15"/>
  <c r="BV707" i="15"/>
  <c r="BV376" i="15"/>
  <c r="BV234" i="15"/>
  <c r="BV371" i="15"/>
  <c r="BV901" i="15"/>
  <c r="BV406" i="15"/>
  <c r="BV408" i="15"/>
  <c r="BV667" i="15"/>
  <c r="BV626" i="15"/>
  <c r="BV192" i="15"/>
  <c r="BV732" i="15"/>
  <c r="BV602" i="15"/>
  <c r="BV303" i="15"/>
  <c r="BV436" i="15"/>
  <c r="BV977" i="15"/>
  <c r="BV403" i="15"/>
  <c r="BV646" i="15"/>
  <c r="BV813" i="15"/>
  <c r="BV632" i="15"/>
  <c r="BV1042" i="15"/>
  <c r="BV608" i="15"/>
  <c r="BV683" i="15"/>
  <c r="BV131" i="15"/>
  <c r="BV564" i="15"/>
  <c r="BV644" i="15"/>
  <c r="BV804" i="15"/>
  <c r="BV609" i="15"/>
  <c r="BV516" i="15"/>
  <c r="BV378" i="15"/>
  <c r="BV979" i="15"/>
  <c r="BV510" i="15"/>
  <c r="BV1049" i="15"/>
  <c r="BV864" i="15"/>
  <c r="BV929" i="15"/>
  <c r="BV404" i="15"/>
  <c r="BV291" i="15"/>
  <c r="BV511" i="15"/>
  <c r="BV708" i="15"/>
  <c r="BV424" i="15"/>
  <c r="BV833" i="15"/>
  <c r="BV547" i="15"/>
  <c r="BV527" i="15"/>
  <c r="BV998" i="15"/>
  <c r="BV944" i="15"/>
  <c r="BV140" i="15"/>
  <c r="BV249" i="15"/>
  <c r="BV980" i="15"/>
  <c r="BV183" i="15"/>
  <c r="BV886" i="15"/>
  <c r="BV1044" i="15"/>
  <c r="BV654" i="15"/>
  <c r="BV147" i="15"/>
  <c r="BV951" i="15"/>
  <c r="BV231" i="15"/>
  <c r="BV775" i="15"/>
  <c r="BV737" i="15"/>
  <c r="BV431" i="15"/>
  <c r="BV751" i="15"/>
  <c r="BV742" i="15"/>
  <c r="BV229" i="15"/>
  <c r="BV283" i="15"/>
  <c r="BV796" i="15"/>
  <c r="BV575" i="15"/>
  <c r="BV774" i="15"/>
  <c r="BV903" i="15"/>
  <c r="BV638" i="15"/>
  <c r="BV572" i="15"/>
  <c r="BV541" i="15"/>
  <c r="BV536" i="15"/>
  <c r="BV679" i="15"/>
  <c r="BV129" i="15"/>
  <c r="BV706" i="15"/>
  <c r="BV158" i="15"/>
  <c r="BV853" i="15"/>
  <c r="BV792" i="15"/>
  <c r="BV896" i="15"/>
  <c r="BV133" i="15"/>
  <c r="BV540" i="15"/>
  <c r="BV906" i="15"/>
  <c r="BV750" i="15"/>
  <c r="BV1014" i="15"/>
  <c r="BV530" i="15"/>
  <c r="BV817" i="15"/>
  <c r="BV1023" i="15"/>
  <c r="BV487" i="15"/>
  <c r="BV466" i="15"/>
  <c r="BV377" i="15"/>
  <c r="BV504" i="15"/>
  <c r="BV605" i="15"/>
  <c r="BV783" i="15"/>
  <c r="BV704" i="15"/>
  <c r="BV426" i="15"/>
  <c r="BV695" i="15"/>
  <c r="BV1002" i="15"/>
  <c r="BV160" i="15"/>
  <c r="BV293" i="15"/>
  <c r="BV400" i="15"/>
  <c r="BV148" i="15"/>
  <c r="BV954" i="15"/>
  <c r="BV727" i="15"/>
  <c r="BV647" i="15"/>
  <c r="BV1046" i="15"/>
  <c r="BV139" i="15"/>
  <c r="BV532" i="15"/>
  <c r="BV477" i="15"/>
  <c r="BV1016" i="15"/>
  <c r="BV537" i="15"/>
  <c r="BV150" i="15"/>
  <c r="BV1013" i="15"/>
  <c r="BV410" i="15"/>
  <c r="BV798" i="15"/>
  <c r="BV625" i="15"/>
  <c r="BV116" i="15"/>
  <c r="BV253" i="15"/>
  <c r="BV669" i="15"/>
  <c r="BV448" i="15"/>
  <c r="BV206" i="15"/>
  <c r="BV535" i="15"/>
  <c r="BV489" i="15"/>
  <c r="BV552" i="15"/>
  <c r="BV1057" i="15"/>
  <c r="BV642" i="15"/>
  <c r="BV852" i="15"/>
  <c r="BV841" i="15"/>
  <c r="BV837" i="15"/>
  <c r="BV990" i="15"/>
  <c r="BV884" i="15"/>
  <c r="BV518" i="15"/>
  <c r="BV650" i="15"/>
  <c r="BV705" i="15"/>
  <c r="BV128" i="15"/>
  <c r="BV425" i="15"/>
  <c r="BV309" i="15"/>
  <c r="BV118" i="15"/>
  <c r="BV808" i="15"/>
  <c r="BV438" i="15"/>
  <c r="BV1036" i="15"/>
  <c r="BV930" i="15"/>
  <c r="BV868" i="15"/>
  <c r="BV554" i="15"/>
  <c r="BV589" i="15"/>
  <c r="BV373" i="15"/>
  <c r="BV173" i="15"/>
  <c r="BV422" i="15"/>
  <c r="BV58" i="15"/>
  <c r="BV1106" i="15"/>
  <c r="BV1063" i="15"/>
  <c r="BV113" i="15"/>
  <c r="BV1073" i="15"/>
  <c r="BV1091" i="15"/>
  <c r="BV1080" i="15"/>
  <c r="BV1068" i="15"/>
  <c r="BV112" i="15"/>
  <c r="BV1086" i="15"/>
  <c r="BV1064" i="15"/>
  <c r="BV1060" i="15"/>
  <c r="BV1067" i="15"/>
  <c r="BV59" i="15"/>
  <c r="BV1099" i="15"/>
  <c r="BV1065" i="15"/>
  <c r="BV44" i="15"/>
  <c r="BV1079" i="15"/>
  <c r="BV1061" i="15"/>
  <c r="BV85" i="15"/>
  <c r="BV21" i="15"/>
  <c r="BV24" i="15"/>
  <c r="BV1105" i="15"/>
  <c r="BV1059" i="15"/>
  <c r="BV1100" i="15"/>
  <c r="BV19" i="15"/>
  <c r="BV106" i="15"/>
  <c r="BV1087" i="15"/>
  <c r="BV53" i="15"/>
  <c r="BV36" i="15"/>
  <c r="BV88" i="15"/>
  <c r="BV47" i="15"/>
  <c r="BV1077" i="15"/>
  <c r="BV1090" i="15"/>
  <c r="BV93" i="15"/>
  <c r="BV1069" i="15"/>
  <c r="BV89" i="15"/>
  <c r="BV101" i="15"/>
  <c r="BV52" i="15"/>
  <c r="BV1085" i="15"/>
  <c r="BV72" i="15"/>
  <c r="BV62" i="15"/>
  <c r="BV1066" i="15"/>
  <c r="BV78" i="15"/>
  <c r="BV56" i="15"/>
  <c r="BV1093" i="15"/>
  <c r="BV84" i="15"/>
  <c r="BV1074" i="15"/>
  <c r="BV1078" i="15"/>
  <c r="BV83" i="15"/>
  <c r="BV80" i="15"/>
  <c r="BV1092" i="15"/>
  <c r="BV38" i="15"/>
  <c r="BV55" i="15"/>
  <c r="BV1095" i="15"/>
  <c r="BV1097" i="15"/>
  <c r="BV1098" i="15"/>
  <c r="BV32" i="15"/>
  <c r="BV64" i="15"/>
  <c r="BV1070" i="15"/>
  <c r="BV66" i="15"/>
  <c r="BV99" i="15"/>
  <c r="BV1076" i="15"/>
  <c r="BV1082" i="15"/>
  <c r="BV63" i="15"/>
  <c r="BV1071" i="15"/>
  <c r="BV1081" i="15"/>
  <c r="BV73" i="15"/>
  <c r="BV1084" i="15"/>
  <c r="BV1062" i="15"/>
  <c r="BV20" i="15"/>
  <c r="BV95" i="15"/>
  <c r="BV68" i="15"/>
  <c r="BV97" i="15"/>
  <c r="BV91" i="15"/>
  <c r="BV41" i="15"/>
  <c r="BV1083" i="15"/>
  <c r="BV1089" i="15"/>
  <c r="BV79" i="15"/>
  <c r="BV18" i="15"/>
  <c r="BV70" i="15"/>
  <c r="BV28" i="15"/>
  <c r="BV67" i="15"/>
  <c r="BV75" i="15"/>
  <c r="BV105" i="15"/>
  <c r="BV71" i="15"/>
  <c r="BV61" i="15"/>
  <c r="BV49" i="15"/>
  <c r="BU458" i="15"/>
  <c r="BV209" i="15"/>
  <c r="BU209" i="15"/>
  <c r="BU667" i="15"/>
  <c r="BU390" i="15"/>
  <c r="BV398" i="15"/>
  <c r="BU398" i="15"/>
  <c r="BV170" i="15"/>
  <c r="BU170" i="15"/>
  <c r="BU771" i="15"/>
  <c r="BU126" i="15"/>
  <c r="BV318" i="15"/>
  <c r="BU318" i="15"/>
  <c r="BV162" i="15"/>
  <c r="BU162" i="15"/>
  <c r="BV341" i="15"/>
  <c r="BU341" i="15"/>
  <c r="BV244" i="15"/>
  <c r="BU244" i="15"/>
  <c r="BU343" i="15"/>
  <c r="BV381" i="15"/>
  <c r="BU381" i="15"/>
  <c r="BU113" i="15"/>
  <c r="BU108" i="15"/>
  <c r="BU248" i="15"/>
  <c r="BU684" i="15"/>
  <c r="BU1064" i="15"/>
  <c r="BU738" i="15"/>
  <c r="BU638" i="15"/>
  <c r="BU909" i="15"/>
  <c r="BU21" i="15"/>
  <c r="BU529" i="15"/>
  <c r="BU785" i="15"/>
  <c r="BU439" i="15"/>
  <c r="BU1012" i="15"/>
  <c r="BU859" i="15"/>
  <c r="BU804" i="15"/>
  <c r="BU252" i="15"/>
  <c r="BU421" i="15"/>
  <c r="BU835" i="15"/>
  <c r="BU696" i="15"/>
  <c r="BU526" i="15"/>
  <c r="BU664" i="15"/>
  <c r="BU818" i="15"/>
  <c r="BU595" i="15"/>
  <c r="BU1006" i="15"/>
  <c r="O4" i="15"/>
  <c r="BU173" i="15"/>
  <c r="BX30" i="15" l="1"/>
  <c r="BX21" i="15"/>
  <c r="BY21" i="15"/>
  <c r="BV556" i="15"/>
  <c r="BV108" i="15"/>
  <c r="O2" i="15"/>
  <c r="Q4" i="15"/>
  <c r="Q2" i="15" s="1"/>
  <c r="P4" i="15"/>
  <c r="P2" i="15" s="1"/>
  <c r="BX29" i="15" l="1"/>
  <c r="BY29" i="15"/>
  <c r="BY30" i="15"/>
  <c r="BW162" i="15"/>
  <c r="BW381" i="15"/>
  <c r="BW173" i="15"/>
  <c r="BW318" i="15"/>
  <c r="BW108" i="15"/>
  <c r="BW209" i="15"/>
  <c r="BW341" i="15"/>
  <c r="BW170" i="15"/>
  <c r="BW398" i="15"/>
  <c r="BW244" i="15"/>
  <c r="BW556" i="15"/>
  <c r="BY1072" i="15" l="1"/>
  <c r="BX170" i="15"/>
  <c r="BY170" i="15"/>
  <c r="BX209" i="15"/>
  <c r="BY209" i="15"/>
  <c r="BX341" i="15"/>
  <c r="BY341" i="15"/>
  <c r="BX108" i="15"/>
  <c r="BY108" i="15"/>
  <c r="BX318" i="15"/>
  <c r="BY318" i="15"/>
  <c r="BX173" i="15"/>
  <c r="BY173" i="15"/>
  <c r="BX381" i="15"/>
  <c r="BY381" i="15"/>
  <c r="BX162" i="15"/>
  <c r="BY162" i="15"/>
  <c r="BX244" i="15"/>
  <c r="BY244" i="15"/>
  <c r="BX398" i="15"/>
  <c r="BY398" i="15"/>
  <c r="BY43" i="15"/>
  <c r="BY98" i="15"/>
  <c r="BY102" i="15"/>
  <c r="BV469" i="15"/>
  <c r="BV545" i="15"/>
  <c r="BV681" i="15"/>
  <c r="BV970" i="15"/>
  <c r="BV773" i="15"/>
  <c r="BV651" i="15"/>
  <c r="BV966" i="15"/>
  <c r="BV844" i="15"/>
  <c r="BV528" i="15"/>
  <c r="BV992" i="15"/>
  <c r="BV1003" i="15"/>
  <c r="BV879" i="15"/>
  <c r="BV756" i="15"/>
  <c r="BV570" i="15"/>
  <c r="BV319" i="15"/>
  <c r="BV848" i="15"/>
  <c r="BV486" i="15"/>
  <c r="BV768" i="15"/>
  <c r="BV579" i="15"/>
  <c r="BV1001" i="15"/>
  <c r="BV862" i="15"/>
  <c r="BV250" i="15"/>
  <c r="BV786" i="15"/>
  <c r="BV464" i="15"/>
  <c r="BV635" i="15"/>
  <c r="BV566" i="15"/>
  <c r="BV845" i="15"/>
  <c r="BV460" i="15"/>
  <c r="BV971" i="15"/>
  <c r="BV578" i="15"/>
  <c r="BV427" i="15"/>
  <c r="BV702" i="15"/>
  <c r="BV860" i="15"/>
  <c r="BV583" i="15"/>
  <c r="BV581" i="15"/>
  <c r="BV440" i="15"/>
  <c r="BV481" i="15"/>
  <c r="BV999" i="15"/>
  <c r="BV872" i="15"/>
  <c r="BX43" i="15"/>
  <c r="BX98" i="15"/>
  <c r="BX1072" i="15"/>
  <c r="BX102" i="15"/>
  <c r="BX556" i="15"/>
  <c r="R4" i="15"/>
  <c r="BV82" i="15"/>
  <c r="BV22" i="15"/>
  <c r="BU469" i="15"/>
  <c r="BW703" i="15"/>
  <c r="BV501" i="15"/>
  <c r="BW654" i="15"/>
  <c r="BV649" i="15"/>
  <c r="BW451" i="15"/>
  <c r="BV413" i="15"/>
  <c r="BV471" i="15"/>
  <c r="BW43" i="15"/>
  <c r="BV43" i="15"/>
  <c r="BU768" i="15"/>
  <c r="BU786" i="15"/>
  <c r="BU984" i="15"/>
  <c r="BU250" i="15"/>
  <c r="BU872" i="15"/>
  <c r="BU992" i="15"/>
  <c r="BU1001" i="15"/>
  <c r="BY104" i="15" l="1"/>
  <c r="BY48" i="15"/>
  <c r="BX39" i="15"/>
  <c r="BY86" i="15"/>
  <c r="BY81" i="15"/>
  <c r="BX104" i="15"/>
  <c r="BX100" i="15"/>
  <c r="BX86" i="15"/>
  <c r="BY100" i="15"/>
  <c r="BX81" i="15"/>
  <c r="BX48" i="15"/>
  <c r="BY39" i="15"/>
  <c r="BY556" i="15"/>
  <c r="BX440" i="15"/>
  <c r="BX583" i="15"/>
  <c r="BY583" i="15"/>
  <c r="BX966" i="15"/>
  <c r="BX464" i="15"/>
  <c r="BY464" i="15"/>
  <c r="BX860" i="15"/>
  <c r="BY860" i="15"/>
  <c r="BX786" i="15"/>
  <c r="BY786" i="15"/>
  <c r="BX756" i="15"/>
  <c r="BX570" i="15"/>
  <c r="BY570" i="15"/>
  <c r="BX970" i="15"/>
  <c r="BX82" i="15"/>
  <c r="BY82" i="15"/>
  <c r="BX702" i="15"/>
  <c r="BY702" i="15"/>
  <c r="BX250" i="15"/>
  <c r="BY250" i="15"/>
  <c r="BX879" i="15"/>
  <c r="BY879" i="15"/>
  <c r="BX427" i="15"/>
  <c r="BX862" i="15"/>
  <c r="BY862" i="15"/>
  <c r="BX1003" i="15"/>
  <c r="BY1003" i="15"/>
  <c r="BX872" i="15"/>
  <c r="BY872" i="15"/>
  <c r="BX971" i="15"/>
  <c r="BY971" i="15"/>
  <c r="BX579" i="15"/>
  <c r="BX528" i="15"/>
  <c r="BY528" i="15"/>
  <c r="BX578" i="15"/>
  <c r="BX992" i="15"/>
  <c r="BY992" i="15"/>
  <c r="BX999" i="15"/>
  <c r="BY999" i="15"/>
  <c r="BX460" i="15"/>
  <c r="BX844" i="15"/>
  <c r="BY844" i="15"/>
  <c r="BX481" i="15"/>
  <c r="BX845" i="15"/>
  <c r="BY845" i="15"/>
  <c r="BX486" i="15"/>
  <c r="BY486" i="15"/>
  <c r="BX566" i="15"/>
  <c r="BX848" i="15"/>
  <c r="BY848" i="15"/>
  <c r="BX651" i="15"/>
  <c r="BY651" i="15"/>
  <c r="BX1001" i="15"/>
  <c r="BY1001" i="15"/>
  <c r="BX581" i="15"/>
  <c r="BX635" i="15"/>
  <c r="BY635" i="15"/>
  <c r="BX319" i="15"/>
  <c r="BX773" i="15"/>
  <c r="BY773" i="15"/>
  <c r="BW1003" i="15"/>
  <c r="BW756" i="15"/>
  <c r="BW879" i="15"/>
  <c r="BW464" i="15"/>
  <c r="BW848" i="15"/>
  <c r="BV415" i="15"/>
  <c r="BV418" i="15"/>
  <c r="BV416" i="15"/>
  <c r="BV446" i="15"/>
  <c r="BV496" i="15"/>
  <c r="BW971" i="15"/>
  <c r="BW999" i="15"/>
  <c r="BW702" i="15"/>
  <c r="BW528" i="15"/>
  <c r="BW970" i="15"/>
  <c r="BW22" i="15"/>
  <c r="BW768" i="15"/>
  <c r="S4" i="15"/>
  <c r="S2" i="15" s="1"/>
  <c r="R2" i="15"/>
  <c r="BW796" i="15"/>
  <c r="BW494" i="15"/>
  <c r="BW786" i="15"/>
  <c r="BW992" i="15"/>
  <c r="BW250" i="15"/>
  <c r="BW773" i="15"/>
  <c r="BW984" i="15"/>
  <c r="BW845" i="15"/>
  <c r="BW872" i="15"/>
  <c r="BW1001" i="15"/>
  <c r="BY1112" i="15" l="1"/>
  <c r="BY966" i="15"/>
  <c r="BY566" i="15"/>
  <c r="BY581" i="15"/>
  <c r="BY970" i="15"/>
  <c r="BY579" i="15"/>
  <c r="BY319" i="15"/>
  <c r="BY578" i="15"/>
  <c r="BY440" i="15"/>
  <c r="BW454" i="15"/>
  <c r="BY481" i="15"/>
  <c r="BY460" i="15"/>
  <c r="BY756" i="15"/>
  <c r="BY427" i="15"/>
  <c r="BY469" i="15"/>
  <c r="BX768" i="15"/>
  <c r="BY768" i="15"/>
  <c r="BX22" i="15"/>
  <c r="BY22" i="15"/>
  <c r="BX469" i="15"/>
  <c r="BX1112" i="15"/>
  <c r="BV482" i="15"/>
  <c r="BW496" i="15"/>
  <c r="T4" i="15"/>
  <c r="BV26" i="15"/>
  <c r="BW11" i="15"/>
  <c r="BW26" i="15"/>
  <c r="BV1115" i="15"/>
  <c r="BW471" i="15"/>
  <c r="BY1128" i="15" l="1"/>
  <c r="BY413" i="15"/>
  <c r="BY65" i="15"/>
  <c r="BY416" i="15"/>
  <c r="BW482" i="15"/>
  <c r="BY94" i="15"/>
  <c r="BY454" i="15"/>
  <c r="BX649" i="15"/>
  <c r="BX31" i="15"/>
  <c r="BX65" i="15"/>
  <c r="BX94" i="15"/>
  <c r="BY446" i="15"/>
  <c r="BY31" i="15"/>
  <c r="BY496" i="15"/>
  <c r="BX96" i="15"/>
  <c r="BX416" i="15"/>
  <c r="BX501" i="15"/>
  <c r="BX446" i="15"/>
  <c r="BY415" i="15"/>
  <c r="BX415" i="15"/>
  <c r="BX496" i="15"/>
  <c r="BX413" i="15"/>
  <c r="BY649" i="15"/>
  <c r="BY501" i="15"/>
  <c r="BY96" i="15"/>
  <c r="BY418" i="15"/>
  <c r="BX418" i="15"/>
  <c r="BX471" i="15"/>
  <c r="BX1115" i="15"/>
  <c r="BV483" i="15"/>
  <c r="BV604" i="15"/>
  <c r="BW1115" i="15"/>
  <c r="T2" i="15"/>
  <c r="U4" i="15"/>
  <c r="U2" i="15" s="1"/>
  <c r="BY471" i="15" l="1"/>
  <c r="BY1131" i="15" s="1"/>
  <c r="BX454" i="15"/>
  <c r="BW483" i="15"/>
  <c r="BW604" i="15"/>
  <c r="BV458" i="15"/>
  <c r="V4" i="15"/>
  <c r="V2" i="15" s="1"/>
  <c r="BX483" i="15" l="1"/>
  <c r="W4" i="15"/>
  <c r="BU25" i="15"/>
  <c r="BX482" i="15" l="1"/>
  <c r="BW458" i="15"/>
  <c r="BX604" i="15"/>
  <c r="X4" i="15"/>
  <c r="W2" i="15"/>
  <c r="E4" i="15"/>
  <c r="BY482" i="15" l="1"/>
  <c r="BX458" i="15"/>
  <c r="Y4" i="15"/>
  <c r="Y2" i="15" s="1"/>
  <c r="X2" i="15"/>
  <c r="BY483" i="15" l="1"/>
  <c r="BY604" i="15"/>
  <c r="BY60" i="15"/>
  <c r="BY109" i="15"/>
  <c r="BV141" i="15"/>
  <c r="BV284" i="15"/>
  <c r="BV287" i="15"/>
  <c r="BV330" i="15"/>
  <c r="BV200" i="15"/>
  <c r="BV323" i="15"/>
  <c r="BV159" i="15"/>
  <c r="BV201" i="15"/>
  <c r="BV350" i="15"/>
  <c r="BV405" i="15"/>
  <c r="BV362" i="15"/>
  <c r="BY345" i="15"/>
  <c r="BV345" i="15"/>
  <c r="BV157" i="15"/>
  <c r="BV255" i="15"/>
  <c r="BV256" i="15"/>
  <c r="BV395" i="15"/>
  <c r="BV288" i="15"/>
  <c r="BV292" i="15"/>
  <c r="BV338" i="15"/>
  <c r="BV363" i="15"/>
  <c r="BV203" i="15"/>
  <c r="BV165" i="15"/>
  <c r="BV204" i="15"/>
  <c r="BV354" i="15"/>
  <c r="BV368" i="15"/>
  <c r="BV161" i="15"/>
  <c r="BV257" i="15"/>
  <c r="BV397" i="15"/>
  <c r="BV294" i="15"/>
  <c r="BV117" i="15"/>
  <c r="BV295" i="15"/>
  <c r="BV326" i="15"/>
  <c r="BV402" i="15"/>
  <c r="BV342" i="15"/>
  <c r="BV208" i="15"/>
  <c r="BV172" i="15"/>
  <c r="BV214" i="15"/>
  <c r="BV374" i="15"/>
  <c r="BV304" i="15"/>
  <c r="BV409" i="15"/>
  <c r="BV171" i="15"/>
  <c r="BV120" i="15"/>
  <c r="BV226" i="15"/>
  <c r="BV228" i="15"/>
  <c r="BV380" i="15"/>
  <c r="BV265" i="15"/>
  <c r="BV179" i="15"/>
  <c r="BV269" i="15"/>
  <c r="BV274" i="15"/>
  <c r="BV142" i="15"/>
  <c r="BV185" i="15"/>
  <c r="BV307" i="15"/>
  <c r="BV340" i="15"/>
  <c r="BV349" i="15"/>
  <c r="BV394" i="15"/>
  <c r="BV238" i="15"/>
  <c r="BV276" i="15"/>
  <c r="BV278" i="15"/>
  <c r="BV187" i="15"/>
  <c r="BV308" i="15"/>
  <c r="BV145" i="15"/>
  <c r="BV194" i="15"/>
  <c r="BV310" i="15"/>
  <c r="BV344" i="15"/>
  <c r="BV352" i="15"/>
  <c r="BV266" i="15"/>
  <c r="BV332" i="15"/>
  <c r="BV306" i="15"/>
  <c r="BV372" i="15"/>
  <c r="BV144" i="15"/>
  <c r="BV241" i="15"/>
  <c r="BV245" i="15"/>
  <c r="BV379" i="15"/>
  <c r="BV396" i="15"/>
  <c r="BV301" i="15"/>
  <c r="BV137" i="15"/>
  <c r="BV181" i="15"/>
  <c r="BV233" i="15"/>
  <c r="BV279" i="15"/>
  <c r="BV281" i="15"/>
  <c r="BV325" i="15"/>
  <c r="BV196" i="15"/>
  <c r="BV316" i="15"/>
  <c r="BV155" i="15"/>
  <c r="BV197" i="15"/>
  <c r="BV320" i="15"/>
  <c r="BV348" i="15"/>
  <c r="BV356" i="15"/>
  <c r="BV267" i="15"/>
  <c r="BV154" i="15"/>
  <c r="BV247" i="15"/>
  <c r="BV251" i="15"/>
  <c r="BV391" i="15"/>
  <c r="BX60" i="15"/>
  <c r="BX109" i="15"/>
  <c r="BW107" i="15"/>
  <c r="Z4" i="15"/>
  <c r="BU287" i="15"/>
  <c r="BW726" i="15"/>
  <c r="BU284" i="15"/>
  <c r="BU363" i="15"/>
  <c r="BW400" i="15"/>
  <c r="BW367" i="15"/>
  <c r="BV107" i="15"/>
  <c r="BU60" i="15"/>
  <c r="BU238" i="15"/>
  <c r="BY287" i="15" l="1"/>
  <c r="BX111" i="15"/>
  <c r="BX110" i="15"/>
  <c r="BY111" i="15"/>
  <c r="BY110" i="15"/>
  <c r="BY284" i="15"/>
  <c r="BX368" i="15"/>
  <c r="BY368" i="15"/>
  <c r="BX256" i="15"/>
  <c r="BX200" i="15"/>
  <c r="BX379" i="15"/>
  <c r="BX340" i="15"/>
  <c r="BY340" i="15"/>
  <c r="BX196" i="15"/>
  <c r="BX194" i="15"/>
  <c r="BY194" i="15"/>
  <c r="BX120" i="15"/>
  <c r="BY120" i="15"/>
  <c r="BX354" i="15"/>
  <c r="BY354" i="15"/>
  <c r="BX330" i="15"/>
  <c r="BX316" i="15"/>
  <c r="BX310" i="15"/>
  <c r="BX226" i="15"/>
  <c r="BX245" i="15"/>
  <c r="BX402" i="15"/>
  <c r="BY402" i="15"/>
  <c r="BX157" i="15"/>
  <c r="BX391" i="15"/>
  <c r="BY391" i="15"/>
  <c r="BX342" i="15"/>
  <c r="BY342" i="15"/>
  <c r="BX251" i="15"/>
  <c r="BX307" i="15"/>
  <c r="BX247" i="15"/>
  <c r="BY247" i="15"/>
  <c r="BX325" i="15"/>
  <c r="BX241" i="15"/>
  <c r="BX145" i="15"/>
  <c r="BY145" i="15"/>
  <c r="BX185" i="15"/>
  <c r="BY185" i="15"/>
  <c r="BX171" i="15"/>
  <c r="BY171" i="15"/>
  <c r="BX326" i="15"/>
  <c r="BY326" i="15"/>
  <c r="BX204" i="15"/>
  <c r="BY204" i="15"/>
  <c r="BX154" i="15"/>
  <c r="BX281" i="15"/>
  <c r="BX144" i="15"/>
  <c r="BY144" i="15"/>
  <c r="BX308" i="15"/>
  <c r="BX142" i="15"/>
  <c r="BY142" i="15"/>
  <c r="BX409" i="15"/>
  <c r="BY409" i="15"/>
  <c r="BX295" i="15"/>
  <c r="BX165" i="15"/>
  <c r="BX267" i="15"/>
  <c r="BY267" i="15"/>
  <c r="BX279" i="15"/>
  <c r="BY279" i="15"/>
  <c r="BX372" i="15"/>
  <c r="BY372" i="15"/>
  <c r="BX187" i="15"/>
  <c r="BY187" i="15"/>
  <c r="BX274" i="15"/>
  <c r="BY274" i="15"/>
  <c r="BX304" i="15"/>
  <c r="BX117" i="15"/>
  <c r="BY117" i="15"/>
  <c r="BX203" i="15"/>
  <c r="BY203" i="15"/>
  <c r="BX362" i="15"/>
  <c r="BY362" i="15"/>
  <c r="BX141" i="15"/>
  <c r="BX306" i="15"/>
  <c r="BY306" i="15"/>
  <c r="BX278" i="15"/>
  <c r="BY278" i="15"/>
  <c r="BX269" i="15"/>
  <c r="BY269" i="15"/>
  <c r="BX374" i="15"/>
  <c r="BY374" i="15"/>
  <c r="BX294" i="15"/>
  <c r="BX302" i="15"/>
  <c r="BY302" i="15"/>
  <c r="BX181" i="15"/>
  <c r="BY181" i="15"/>
  <c r="BX397" i="15"/>
  <c r="BY397" i="15"/>
  <c r="BX338" i="15"/>
  <c r="BY338" i="15"/>
  <c r="BX350" i="15"/>
  <c r="BX292" i="15"/>
  <c r="BX201" i="15"/>
  <c r="BY201" i="15"/>
  <c r="BX233" i="15"/>
  <c r="BX348" i="15"/>
  <c r="BY348" i="15"/>
  <c r="BX332" i="15"/>
  <c r="BY332" i="15"/>
  <c r="BX276" i="15"/>
  <c r="BY276" i="15"/>
  <c r="BX107" i="15"/>
  <c r="BX320" i="15"/>
  <c r="BX137" i="15"/>
  <c r="BY137" i="15"/>
  <c r="BX266" i="15"/>
  <c r="BX238" i="15"/>
  <c r="BX265" i="15"/>
  <c r="BY265" i="15"/>
  <c r="BX197" i="15"/>
  <c r="BY197" i="15"/>
  <c r="BX301" i="15"/>
  <c r="BX352" i="15"/>
  <c r="BX394" i="15"/>
  <c r="BX380" i="15"/>
  <c r="BY380" i="15"/>
  <c r="BX172" i="15"/>
  <c r="BY172" i="15"/>
  <c r="BX257" i="15"/>
  <c r="BX159" i="15"/>
  <c r="BY159" i="15"/>
  <c r="BX356" i="15"/>
  <c r="BX345" i="15"/>
  <c r="BX155" i="15"/>
  <c r="BY155" i="15"/>
  <c r="BX396" i="15"/>
  <c r="BX344" i="15"/>
  <c r="BY344" i="15"/>
  <c r="BX349" i="15"/>
  <c r="BX228" i="15"/>
  <c r="BX208" i="15"/>
  <c r="BY208" i="15"/>
  <c r="BX161" i="15"/>
  <c r="BX323" i="15"/>
  <c r="BY323" i="15"/>
  <c r="BW345" i="15"/>
  <c r="BW157" i="15"/>
  <c r="BW308" i="15"/>
  <c r="BW144" i="15"/>
  <c r="BW295" i="15"/>
  <c r="BW154" i="15"/>
  <c r="BW142" i="15"/>
  <c r="BW203" i="15"/>
  <c r="BW292" i="15"/>
  <c r="BW354" i="15"/>
  <c r="BW204" i="15"/>
  <c r="BW352" i="15"/>
  <c r="BW266" i="15"/>
  <c r="BW256" i="15"/>
  <c r="BW265" i="15"/>
  <c r="BW233" i="15"/>
  <c r="BW301" i="15"/>
  <c r="BW356" i="15"/>
  <c r="BW288" i="15"/>
  <c r="BW181" i="15"/>
  <c r="BW307" i="15"/>
  <c r="BW257" i="15"/>
  <c r="BW348" i="15"/>
  <c r="BW172" i="15"/>
  <c r="BW350" i="15"/>
  <c r="BW306" i="15"/>
  <c r="BW395" i="15"/>
  <c r="BW349" i="15"/>
  <c r="BW251" i="15"/>
  <c r="BW255" i="15"/>
  <c r="BW155" i="15"/>
  <c r="BW344" i="15"/>
  <c r="BW402" i="15"/>
  <c r="BW294" i="15"/>
  <c r="BW228" i="15"/>
  <c r="BX287" i="15"/>
  <c r="BX284" i="15"/>
  <c r="AA4" i="15"/>
  <c r="AA2" i="15" s="1"/>
  <c r="Z2" i="15"/>
  <c r="BW287" i="15"/>
  <c r="BW284" i="15"/>
  <c r="BW363" i="15"/>
  <c r="BW60" i="15"/>
  <c r="BW241" i="15"/>
  <c r="BW302" i="15"/>
  <c r="BW320" i="15"/>
  <c r="BW368" i="15"/>
  <c r="BV60" i="15"/>
  <c r="BW238" i="15"/>
  <c r="BY154" i="15" l="1"/>
  <c r="BY356" i="15"/>
  <c r="BY141" i="15"/>
  <c r="BY196" i="15"/>
  <c r="BY325" i="15"/>
  <c r="BY301" i="15"/>
  <c r="BY281" i="15"/>
  <c r="BY233" i="15"/>
  <c r="BY307" i="15"/>
  <c r="BY330" i="15"/>
  <c r="BY394" i="15"/>
  <c r="BY294" i="15"/>
  <c r="BY238" i="15"/>
  <c r="BY350" i="15"/>
  <c r="BY310" i="15"/>
  <c r="BY228" i="15"/>
  <c r="BY241" i="15"/>
  <c r="BY226" i="15"/>
  <c r="BY200" i="15"/>
  <c r="BY349" i="15"/>
  <c r="BY308" i="15"/>
  <c r="BY256" i="15"/>
  <c r="BY320" i="15"/>
  <c r="BY304" i="15"/>
  <c r="BY266" i="15"/>
  <c r="BY165" i="15"/>
  <c r="BY157" i="15"/>
  <c r="BY251" i="15"/>
  <c r="BY352" i="15"/>
  <c r="BY295" i="15"/>
  <c r="BY245" i="15"/>
  <c r="BY379" i="15"/>
  <c r="BY257" i="15"/>
  <c r="BY161" i="15"/>
  <c r="BY316" i="15"/>
  <c r="BY396" i="15"/>
  <c r="BY292" i="15"/>
  <c r="BX363" i="15"/>
  <c r="BY363" i="15"/>
  <c r="BY107" i="15"/>
  <c r="AB4" i="15"/>
  <c r="BY458" i="15" l="1"/>
  <c r="AC4" i="15"/>
  <c r="AC2" i="15" s="1"/>
  <c r="AB2" i="15"/>
  <c r="AD4" i="15" l="1"/>
  <c r="BU528" i="15"/>
  <c r="AE4" i="15" l="1"/>
  <c r="AE2" i="15" s="1"/>
  <c r="AD2" i="15"/>
  <c r="BW566" i="15"/>
  <c r="BW651" i="15"/>
  <c r="BW39" i="15"/>
  <c r="BV39" i="15"/>
  <c r="BW446" i="15"/>
  <c r="BW481" i="15"/>
  <c r="BW681" i="15"/>
  <c r="BW862" i="15"/>
  <c r="BW427" i="15"/>
  <c r="BW486" i="15"/>
  <c r="BU860" i="15"/>
  <c r="BU570" i="15"/>
  <c r="BU844" i="15"/>
  <c r="BU649" i="15"/>
  <c r="AF4" i="15" l="1"/>
  <c r="BW704" i="15"/>
  <c r="BW844" i="15"/>
  <c r="BW570" i="15"/>
  <c r="BW860" i="15"/>
  <c r="BW649" i="15"/>
  <c r="AG4" i="15" l="1"/>
  <c r="AG2" i="15" s="1"/>
  <c r="AF2" i="15"/>
  <c r="AH4" i="15" l="1"/>
  <c r="AH2" i="15" s="1"/>
  <c r="AI4" i="15" l="1"/>
  <c r="BV25" i="15"/>
  <c r="BU20" i="15"/>
  <c r="BU19" i="15"/>
  <c r="BU18" i="15"/>
  <c r="BU11" i="15"/>
  <c r="AJ4" i="15" l="1"/>
  <c r="AI2" i="15"/>
  <c r="F4" i="15"/>
  <c r="F6" i="15" s="1"/>
  <c r="BV14" i="15"/>
  <c r="BW460" i="15"/>
  <c r="BV13" i="15"/>
  <c r="BW159" i="15"/>
  <c r="BW115" i="15"/>
  <c r="BW171" i="15"/>
  <c r="BV81" i="15"/>
  <c r="BX14" i="15" l="1"/>
  <c r="BX13" i="15"/>
  <c r="AJ2" i="15"/>
  <c r="AK4" i="15"/>
  <c r="AK2" i="15" s="1"/>
  <c r="BU418" i="15"/>
  <c r="BU31" i="15"/>
  <c r="BW14" i="15"/>
  <c r="BU10" i="15"/>
  <c r="BU581" i="15"/>
  <c r="BU187" i="15"/>
  <c r="BU185" i="15"/>
  <c r="BU196" i="15"/>
  <c r="BU578" i="15"/>
  <c r="BU579" i="15"/>
  <c r="BU197" i="15"/>
  <c r="BU181" i="15"/>
  <c r="BU37" i="15"/>
  <c r="BU201" i="15"/>
  <c r="BU194" i="15"/>
  <c r="BU200" i="15"/>
  <c r="BU496" i="15"/>
  <c r="BU703" i="15"/>
  <c r="BU266" i="15"/>
  <c r="BU265" i="15"/>
  <c r="BW161" i="15"/>
  <c r="BW165" i="15"/>
  <c r="BU471" i="15"/>
  <c r="BY14" i="15" l="1"/>
  <c r="BY13" i="15"/>
  <c r="BV10" i="15"/>
  <c r="AL4" i="15"/>
  <c r="AL2" i="15" s="1"/>
  <c r="BV12" i="15"/>
  <c r="BW415" i="15"/>
  <c r="BU1112" i="15"/>
  <c r="BU1115" i="15"/>
  <c r="BW619" i="15"/>
  <c r="BW12" i="15" l="1"/>
  <c r="BW10" i="15"/>
  <c r="AM4" i="15"/>
  <c r="BV1112" i="15"/>
  <c r="BW1112" i="15"/>
  <c r="BW469" i="15"/>
  <c r="BY12" i="15" l="1"/>
  <c r="BY10" i="15"/>
  <c r="BX10" i="15"/>
  <c r="BX12" i="15"/>
  <c r="AM2" i="15"/>
  <c r="AN4" i="15"/>
  <c r="AN2" i="15" s="1"/>
  <c r="BX1107" i="15" l="1"/>
  <c r="BX1108" i="15"/>
  <c r="BY50" i="15"/>
  <c r="AO4" i="15"/>
  <c r="AO2" i="15" s="1"/>
  <c r="BU494" i="15"/>
  <c r="BX50" i="15" l="1"/>
  <c r="AP4" i="15"/>
  <c r="AP2" i="15" s="1"/>
  <c r="AQ4" i="15" l="1"/>
  <c r="AQ2" i="15" s="1"/>
  <c r="BU545" i="15"/>
  <c r="AR4" i="15" l="1"/>
  <c r="AR2" i="15" s="1"/>
  <c r="BU1003" i="15"/>
  <c r="BU999" i="15"/>
  <c r="AS4" i="15" l="1"/>
  <c r="AS2" i="15" s="1"/>
  <c r="AT4" i="15" l="1"/>
  <c r="AT2" i="15" s="1"/>
  <c r="AU4" i="15" l="1"/>
  <c r="BW25" i="15"/>
  <c r="AU2" i="15" l="1"/>
  <c r="G4" i="15"/>
  <c r="G5" i="15" s="1"/>
  <c r="BU15" i="15" l="1"/>
  <c r="BU470" i="15" l="1"/>
  <c r="BU1113" i="15" l="1"/>
  <c r="BU1114" i="15"/>
  <c r="BV15" i="15" l="1"/>
  <c r="BW15" i="15" l="1"/>
  <c r="BX25" i="15" l="1"/>
  <c r="BV470" i="15" l="1"/>
  <c r="BV1113" i="15" l="1"/>
  <c r="BV1114" i="15"/>
  <c r="BX15" i="15" l="1"/>
  <c r="BY1110" i="15" l="1"/>
  <c r="BY1111" i="15"/>
  <c r="BY25" i="15"/>
  <c r="BY1127" i="15" l="1"/>
  <c r="BY1126" i="15"/>
  <c r="BW470" i="15" l="1"/>
  <c r="BW1114" i="15"/>
  <c r="BW1113" i="15"/>
  <c r="BU674" i="15" l="1"/>
  <c r="BU718" i="15"/>
  <c r="BU719" i="15"/>
  <c r="BU1066" i="15"/>
  <c r="BU861" i="15"/>
  <c r="BU166" i="15"/>
  <c r="BU389" i="15"/>
  <c r="BU365" i="15"/>
  <c r="BU319" i="15"/>
  <c r="BU862" i="15"/>
  <c r="BU322" i="15"/>
  <c r="BU375" i="15"/>
  <c r="BU564" i="15" l="1"/>
  <c r="BU177" i="15"/>
  <c r="BU651" i="15"/>
  <c r="BU1045" i="15"/>
  <c r="BU233" i="15"/>
  <c r="BU12" i="15"/>
  <c r="BU203" i="15"/>
  <c r="BU117" i="15"/>
  <c r="BU281" i="15"/>
  <c r="BU292" i="15"/>
  <c r="BU159" i="15"/>
  <c r="BV65" i="15"/>
  <c r="BU399" i="15"/>
  <c r="BU865" i="15"/>
  <c r="BU756" i="15"/>
  <c r="BU161" i="15"/>
  <c r="BU150" i="15"/>
  <c r="BU268" i="15"/>
  <c r="BU468" i="15"/>
  <c r="BU813" i="15"/>
  <c r="BU879" i="15"/>
  <c r="BU617" i="15"/>
  <c r="BU1065" i="15"/>
  <c r="BU647" i="15"/>
  <c r="BU272" i="15"/>
  <c r="BU202" i="15"/>
  <c r="BU304" i="15"/>
  <c r="BU295" i="15"/>
  <c r="BU366" i="15"/>
  <c r="BU635" i="15"/>
  <c r="BU175" i="15"/>
  <c r="BU308" i="15"/>
  <c r="BU168" i="15"/>
  <c r="BU464" i="15"/>
  <c r="BU270" i="15"/>
  <c r="BU663" i="15"/>
  <c r="BU323" i="15"/>
  <c r="BU141" i="15"/>
  <c r="BU977" i="15"/>
  <c r="BU243" i="15"/>
  <c r="BU172" i="15"/>
  <c r="BU845" i="15"/>
  <c r="BU245" i="15"/>
  <c r="BU556" i="15"/>
  <c r="BU274" i="15"/>
  <c r="BU298" i="15"/>
  <c r="BU396" i="15"/>
  <c r="BU144" i="15"/>
  <c r="BU228" i="15"/>
  <c r="BU242" i="15"/>
  <c r="BU302" i="15"/>
  <c r="BU371" i="15"/>
  <c r="BU368" i="15"/>
  <c r="BU506" i="15"/>
  <c r="BU293" i="15"/>
  <c r="BU351" i="15"/>
  <c r="BU402" i="15"/>
  <c r="BU345" i="15"/>
  <c r="BU163" i="15"/>
  <c r="BU24" i="15"/>
  <c r="BU409" i="15"/>
  <c r="BU81" i="15"/>
  <c r="BU28" i="15"/>
  <c r="BU325" i="15"/>
  <c r="BU334" i="15"/>
  <c r="BU169" i="15"/>
  <c r="BU211" i="15"/>
  <c r="BU907" i="15"/>
  <c r="BU125" i="15"/>
  <c r="BU342" i="15"/>
  <c r="BU427" i="15"/>
  <c r="BU376" i="15"/>
  <c r="BU312" i="15"/>
  <c r="BU78" i="15"/>
  <c r="BU247" i="15"/>
  <c r="BU378" i="15"/>
  <c r="BU357" i="15"/>
  <c r="BU358" i="15"/>
  <c r="BU348" i="15"/>
  <c r="BU370" i="15"/>
  <c r="BU283" i="15"/>
  <c r="BU316" i="15"/>
  <c r="BU241" i="15"/>
  <c r="BU279" i="15"/>
  <c r="BU178" i="15"/>
  <c r="BU361" i="15"/>
  <c r="BU236" i="15"/>
  <c r="BU668" i="15"/>
  <c r="BU594" i="15"/>
  <c r="BU686" i="15"/>
  <c r="BU355" i="15"/>
  <c r="BU442" i="15"/>
  <c r="BU669" i="15"/>
  <c r="BU568" i="15"/>
  <c r="BU504" i="15"/>
  <c r="BU385" i="15"/>
  <c r="BU535" i="15"/>
  <c r="BU601" i="15"/>
  <c r="BU946" i="15"/>
  <c r="BU1055" i="15"/>
  <c r="BU825" i="15"/>
  <c r="BU962" i="15"/>
  <c r="BU937" i="15"/>
  <c r="BU561" i="15"/>
  <c r="BU618" i="15"/>
  <c r="BU792" i="15"/>
  <c r="BU953" i="15"/>
  <c r="BU896" i="15"/>
  <c r="BU721" i="15"/>
  <c r="BU502" i="15"/>
  <c r="BU1029" i="15"/>
  <c r="BU683" i="15"/>
  <c r="BU820" i="15"/>
  <c r="BU963" i="15"/>
  <c r="BU1077" i="15"/>
  <c r="BU1049" i="15"/>
  <c r="BU129" i="15"/>
  <c r="BU571" i="15"/>
  <c r="BU734" i="15"/>
  <c r="BU339" i="15"/>
  <c r="BU628" i="15"/>
  <c r="BU429" i="15"/>
  <c r="BU868" i="15"/>
  <c r="BU919" i="15"/>
  <c r="BU1057" i="15"/>
  <c r="BU437" i="15"/>
  <c r="BU841" i="15"/>
  <c r="BU412" i="15"/>
  <c r="BU713" i="15"/>
  <c r="BU895" i="15"/>
  <c r="BU1021" i="15"/>
  <c r="BU731" i="15"/>
  <c r="BU930" i="15"/>
  <c r="BU467" i="15"/>
  <c r="BU891" i="15"/>
  <c r="BU742" i="15"/>
  <c r="BU947" i="15"/>
  <c r="BU730" i="15"/>
  <c r="BU902" i="15"/>
  <c r="BU1078" i="15"/>
  <c r="BU852" i="15"/>
  <c r="BU655" i="15"/>
  <c r="BU904" i="15"/>
  <c r="BU783" i="15"/>
  <c r="BU914" i="15"/>
  <c r="BU309" i="15"/>
  <c r="BU954" i="15"/>
  <c r="BU717" i="15"/>
  <c r="BU873" i="15"/>
  <c r="BU551" i="15"/>
  <c r="BU809" i="15"/>
  <c r="BU941" i="15"/>
  <c r="BU751" i="15"/>
  <c r="BU929" i="15"/>
  <c r="BU798" i="15"/>
  <c r="BU733" i="15"/>
  <c r="BU555" i="15"/>
  <c r="BU662" i="15"/>
  <c r="BU949" i="15"/>
  <c r="BU856" i="15"/>
  <c r="BU952" i="15"/>
  <c r="BU745" i="15"/>
  <c r="BU864" i="15"/>
  <c r="BU842" i="15"/>
  <c r="BU550" i="15"/>
  <c r="BU677" i="15"/>
  <c r="BU560" i="15"/>
  <c r="BU456" i="15"/>
  <c r="BU577" i="15"/>
  <c r="BU801" i="15"/>
  <c r="BU660" i="15"/>
  <c r="BU463" i="15"/>
  <c r="BU714" i="15"/>
  <c r="BU821" i="15"/>
  <c r="BU622" i="15"/>
  <c r="BU725" i="15"/>
  <c r="BU839" i="15"/>
  <c r="BU58" i="15"/>
  <c r="BU327" i="15"/>
  <c r="BU515" i="15"/>
  <c r="BU534" i="15"/>
  <c r="BU665" i="15"/>
  <c r="BU752" i="15"/>
  <c r="BU36" i="15"/>
  <c r="BU716" i="15"/>
  <c r="BU1042" i="15"/>
  <c r="BU210" i="15"/>
  <c r="BU870" i="15"/>
  <c r="BU990" i="15"/>
  <c r="BU850" i="15"/>
  <c r="BU772" i="15"/>
  <c r="BU775" i="15"/>
  <c r="BU893" i="15"/>
  <c r="BU1002" i="15"/>
  <c r="BU704" i="15"/>
  <c r="BU153" i="15"/>
  <c r="BU291" i="15"/>
  <c r="BU540" i="15"/>
  <c r="BU101" i="15"/>
  <c r="BU124" i="15"/>
  <c r="BU991" i="15"/>
  <c r="BU1068" i="15"/>
  <c r="BU489" i="15"/>
  <c r="BU592" i="15"/>
  <c r="BU1023" i="15"/>
  <c r="BU549" i="15"/>
  <c r="BU593" i="15"/>
  <c r="BU207" i="15"/>
  <c r="BU779" i="15"/>
  <c r="BU910" i="15"/>
  <c r="BU1015" i="15"/>
  <c r="BU53" i="15"/>
  <c r="BU313" i="15"/>
  <c r="BU93" i="15"/>
  <c r="BU608" i="15"/>
  <c r="BU255" i="15"/>
  <c r="BU88" i="15"/>
  <c r="BU206" i="15"/>
  <c r="BU814" i="15"/>
  <c r="BU940" i="15"/>
  <c r="BU135" i="15"/>
  <c r="BU415" i="15"/>
  <c r="BU658" i="15"/>
  <c r="BU612" i="15"/>
  <c r="BU828" i="15"/>
  <c r="BU431" i="15"/>
  <c r="BU955" i="15"/>
  <c r="BU160" i="15"/>
  <c r="BU430" i="15"/>
  <c r="BU447" i="15"/>
  <c r="BU406" i="15"/>
  <c r="BU643" i="15"/>
  <c r="BU869" i="15"/>
  <c r="BU426" i="15"/>
  <c r="BU128" i="15"/>
  <c r="BU428" i="15"/>
  <c r="BU659" i="15"/>
  <c r="BU748" i="15"/>
  <c r="BU894" i="15"/>
  <c r="BU985" i="15"/>
  <c r="BU1069" i="15"/>
  <c r="BU462" i="15"/>
  <c r="BU563" i="15"/>
  <c r="BU152" i="15"/>
  <c r="BU900" i="15"/>
  <c r="BU61" i="15"/>
  <c r="BU321" i="15"/>
  <c r="BU386" i="15"/>
  <c r="BU356" i="15"/>
  <c r="BU373" i="15"/>
  <c r="BU729" i="15"/>
  <c r="BU580" i="15"/>
  <c r="BU328" i="15"/>
  <c r="BU767" i="15"/>
  <c r="BU280" i="15"/>
  <c r="BU234" i="15"/>
  <c r="BU724" i="15"/>
  <c r="BU44" i="15"/>
  <c r="BU487" i="15"/>
  <c r="BU682" i="15"/>
  <c r="BU41" i="15"/>
  <c r="BU996" i="15"/>
  <c r="BU671" i="15"/>
  <c r="BU629" i="15"/>
  <c r="BU979" i="15"/>
  <c r="BU246" i="15"/>
  <c r="BU1106" i="15"/>
  <c r="BU52" i="15"/>
  <c r="BU616" i="15"/>
  <c r="BU542" i="15"/>
  <c r="BU994" i="15"/>
  <c r="BU728" i="15"/>
  <c r="BU606" i="15"/>
  <c r="BU127" i="15"/>
  <c r="BU1009" i="15"/>
  <c r="BU230" i="15"/>
  <c r="BU604" i="15"/>
  <c r="BU436" i="15"/>
  <c r="BU47" i="15"/>
  <c r="BU324" i="15"/>
  <c r="BU849" i="15"/>
  <c r="BU435" i="15"/>
  <c r="BU136" i="15"/>
  <c r="BU465" i="15"/>
  <c r="BU140" i="15"/>
  <c r="BU448" i="15"/>
  <c r="BU273" i="15"/>
  <c r="BU95" i="15"/>
  <c r="BU305" i="15"/>
  <c r="BU84" i="15"/>
  <c r="BU336" i="15"/>
  <c r="BU240" i="15"/>
  <c r="BU123" i="15"/>
  <c r="BU97" i="15"/>
  <c r="BU401" i="15"/>
  <c r="BU149" i="15"/>
  <c r="BU271" i="15"/>
  <c r="BU826" i="15"/>
  <c r="BU997" i="15"/>
  <c r="BU1076" i="15"/>
  <c r="BU1020" i="15"/>
  <c r="BU888" i="15"/>
  <c r="BU1038" i="15"/>
  <c r="BU948" i="15"/>
  <c r="BU1083" i="15"/>
  <c r="BU1080" i="15"/>
  <c r="BU1086" i="15"/>
  <c r="BU1079" i="15"/>
  <c r="BU1084" i="15"/>
  <c r="BU1087" i="15"/>
  <c r="BU1081" i="15"/>
  <c r="BU1074" i="15"/>
  <c r="BU70" i="15"/>
  <c r="BU403" i="15"/>
  <c r="BU443" i="15"/>
  <c r="BU444" i="15"/>
  <c r="BU99" i="15"/>
  <c r="BU67" i="15"/>
  <c r="BU642" i="15"/>
  <c r="BU432" i="15"/>
  <c r="BU633" i="15"/>
  <c r="BU848" i="15"/>
  <c r="BU183" i="15"/>
  <c r="BU68" i="15"/>
  <c r="BU640" i="15"/>
  <c r="BU71" i="15"/>
  <c r="BU420" i="15"/>
  <c r="BU72" i="15"/>
  <c r="BU63" i="15"/>
  <c r="BU538" i="15"/>
  <c r="BU408" i="15"/>
  <c r="BU49" i="15"/>
  <c r="BU62" i="15"/>
  <c r="BU823" i="15"/>
  <c r="BU64" i="15"/>
  <c r="BU384" i="15"/>
  <c r="BU715" i="15"/>
  <c r="BU55" i="15"/>
  <c r="BU75" i="15"/>
  <c r="BU511" i="15"/>
  <c r="BU685" i="15"/>
  <c r="BU587" i="15"/>
  <c r="BU89" i="15"/>
  <c r="BU148" i="15"/>
  <c r="BU85" i="15"/>
  <c r="BU205" i="15"/>
  <c r="BU455" i="15"/>
  <c r="BU466" i="15"/>
  <c r="BU863" i="15"/>
  <c r="BU675" i="15"/>
  <c r="BU573" i="15"/>
  <c r="BU66" i="15"/>
  <c r="BU650" i="15"/>
  <c r="BU154" i="15"/>
  <c r="BU566" i="15"/>
  <c r="BU676" i="15"/>
  <c r="BU750" i="15"/>
  <c r="BU802" i="15"/>
  <c r="BU867" i="15"/>
  <c r="BU905" i="15"/>
  <c r="BU945" i="15"/>
  <c r="BU980" i="15"/>
  <c r="BU1014" i="15"/>
  <c r="BU1035" i="15"/>
  <c r="BU562" i="15"/>
  <c r="BU758" i="15"/>
  <c r="BU632" i="15"/>
  <c r="BU764" i="15"/>
  <c r="BU892" i="15"/>
  <c r="BU957" i="15"/>
  <c r="BU998" i="15"/>
  <c r="BU1039" i="15"/>
  <c r="BU1051" i="15"/>
  <c r="BU1059" i="15"/>
  <c r="BU829" i="15"/>
  <c r="BU898" i="15"/>
  <c r="BU925" i="15"/>
  <c r="BU958" i="15"/>
  <c r="BU1043" i="15"/>
  <c r="BU1052" i="15"/>
  <c r="BU706" i="15"/>
  <c r="BU789" i="15"/>
  <c r="BU899" i="15"/>
  <c r="BU942" i="15"/>
  <c r="BU830" i="15"/>
  <c r="BU928" i="15"/>
  <c r="BU959" i="15"/>
  <c r="BU1053" i="15"/>
  <c r="BU537" i="15"/>
  <c r="BU741" i="15"/>
  <c r="BU791" i="15"/>
  <c r="BU866" i="15"/>
  <c r="BU1032" i="15"/>
  <c r="BU1044" i="15"/>
  <c r="BU1071" i="15"/>
  <c r="BU1085" i="15"/>
  <c r="BU1089" i="15"/>
  <c r="BU232" i="15"/>
  <c r="BU695" i="15"/>
  <c r="BU105" i="15"/>
  <c r="BU611" i="15"/>
  <c r="BU73" i="15"/>
  <c r="BU364" i="15"/>
  <c r="BU377" i="15"/>
  <c r="BU83" i="15"/>
  <c r="BU630" i="15"/>
  <c r="BU1050" i="15"/>
  <c r="BU694" i="15"/>
  <c r="BU360" i="15"/>
  <c r="BU226" i="15"/>
  <c r="BU111" i="15"/>
  <c r="BV111" i="15"/>
  <c r="BU100" i="15"/>
  <c r="BV100" i="15"/>
  <c r="BU110" i="15"/>
  <c r="BV110" i="15"/>
  <c r="BU157" i="15"/>
  <c r="BU394" i="15"/>
  <c r="BU223" i="15"/>
  <c r="BU320" i="15"/>
  <c r="BU208" i="15"/>
  <c r="BU773" i="15"/>
  <c r="BU104" i="15"/>
  <c r="BV104" i="15"/>
  <c r="BU79" i="15"/>
  <c r="BU146" i="15"/>
  <c r="BU296" i="15"/>
  <c r="BU350" i="15"/>
  <c r="BU369" i="15"/>
  <c r="BU222" i="15"/>
  <c r="BU276" i="15"/>
  <c r="BU836" i="15"/>
  <c r="BU142" i="15"/>
  <c r="BU446" i="15"/>
  <c r="BU553" i="15"/>
  <c r="BU330" i="15"/>
  <c r="BU379" i="15"/>
  <c r="BU158" i="15"/>
  <c r="BU297" i="15"/>
  <c r="BU416" i="15"/>
  <c r="BV102" i="15" l="1"/>
  <c r="BU326" i="15"/>
  <c r="BU145" i="15"/>
  <c r="BU340" i="15"/>
  <c r="BU380" i="15"/>
  <c r="BU362" i="15"/>
  <c r="BU354" i="15"/>
  <c r="BU13" i="15"/>
  <c r="BU65" i="15"/>
  <c r="BU48" i="15"/>
  <c r="BU102" i="15"/>
  <c r="BU352" i="15"/>
  <c r="BU267" i="15"/>
  <c r="BU344" i="15"/>
  <c r="BU278" i="15"/>
  <c r="BU301" i="15"/>
  <c r="BU400" i="15"/>
  <c r="BU257" i="15"/>
  <c r="BU374" i="15"/>
  <c r="BU14" i="15"/>
  <c r="BU251" i="15"/>
  <c r="BU306" i="15"/>
  <c r="BU310" i="15"/>
  <c r="BV31" i="15"/>
  <c r="BU544" i="15"/>
  <c r="BU349" i="15"/>
  <c r="BU486" i="15"/>
  <c r="BU897" i="15"/>
  <c r="BU256" i="15"/>
  <c r="BV98" i="15"/>
  <c r="BU98" i="15"/>
  <c r="BU393" i="15"/>
  <c r="BU766" i="15"/>
  <c r="BU654" i="15"/>
  <c r="BU681" i="15"/>
  <c r="BU858" i="15"/>
  <c r="BU970" i="15"/>
  <c r="BU405" i="15"/>
  <c r="BU392" i="15"/>
  <c r="BU275" i="15"/>
  <c r="BV109" i="15"/>
  <c r="BU109" i="15"/>
  <c r="BU795" i="15"/>
  <c r="BU359" i="15"/>
  <c r="BU413" i="15"/>
  <c r="BU508" i="15"/>
  <c r="BU460" i="15"/>
  <c r="BU214" i="15"/>
  <c r="BU133" i="15"/>
  <c r="BU115" i="15"/>
  <c r="BU485" i="15"/>
  <c r="BU445" i="15"/>
  <c r="BU451" i="15"/>
  <c r="BU43" i="15"/>
  <c r="BU367" i="15"/>
  <c r="BU303" i="15"/>
  <c r="BU269" i="15"/>
  <c r="BU395" i="15"/>
  <c r="BU288" i="15"/>
  <c r="BU120" i="15"/>
  <c r="BU39" i="15"/>
  <c r="BU763" i="15"/>
  <c r="BU575" i="15"/>
  <c r="BU1070" i="15"/>
  <c r="BU216" i="15"/>
  <c r="BU851" i="15"/>
  <c r="BU96" i="15"/>
  <c r="BV96" i="15"/>
  <c r="BU119" i="15"/>
  <c r="BU619" i="15"/>
  <c r="BU239" i="15"/>
  <c r="BU691" i="15"/>
  <c r="BU227" i="15"/>
  <c r="BU634" i="15"/>
  <c r="BU307" i="15"/>
  <c r="BU501" i="15"/>
  <c r="BU165" i="15"/>
  <c r="BU121" i="15"/>
  <c r="BU901" i="15"/>
  <c r="BU82" i="15"/>
  <c r="BU855" i="15"/>
  <c r="BV94" i="15"/>
  <c r="BU94" i="15"/>
  <c r="BU796" i="15"/>
  <c r="BV1088" i="15"/>
  <c r="BU1088" i="15"/>
  <c r="BU712" i="15"/>
  <c r="BU481" i="15"/>
  <c r="BU176" i="15"/>
  <c r="BU338" i="15"/>
  <c r="BU332" i="15"/>
  <c r="BU171" i="15"/>
  <c r="BU397" i="15"/>
  <c r="BU137" i="15"/>
  <c r="BU131" i="15"/>
  <c r="BU333" i="15"/>
  <c r="BU143" i="15"/>
  <c r="BU155" i="15"/>
  <c r="BU204" i="15"/>
  <c r="BU391" i="15"/>
  <c r="BU107" i="15"/>
  <c r="BU372" i="15"/>
  <c r="BU225" i="15"/>
  <c r="L1116" i="15"/>
  <c r="L8" i="15"/>
  <c r="BU294" i="15"/>
  <c r="BV37" i="15" l="1"/>
  <c r="BW145" i="15"/>
  <c r="BW579" i="15"/>
  <c r="BW267" i="15"/>
  <c r="BW326" i="15"/>
  <c r="BW278" i="15"/>
  <c r="BV48" i="15"/>
  <c r="BW310" i="15"/>
  <c r="BW394" i="15"/>
  <c r="BW185" i="15"/>
  <c r="BW380" i="15"/>
  <c r="BW81" i="15"/>
  <c r="BW117" i="15"/>
  <c r="BW208" i="15"/>
  <c r="BW340" i="15"/>
  <c r="BW100" i="15"/>
  <c r="BW110" i="15"/>
  <c r="BW104" i="15"/>
  <c r="BW247" i="15"/>
  <c r="BW111" i="15"/>
  <c r="BW564" i="15"/>
  <c r="BW418" i="15"/>
  <c r="BW102" i="15"/>
  <c r="BW319" i="15"/>
  <c r="BW379" i="15"/>
  <c r="BW65" i="15"/>
  <c r="BW544" i="15"/>
  <c r="BW581" i="15"/>
  <c r="BW276" i="15"/>
  <c r="BW416" i="15"/>
  <c r="BW196" i="15"/>
  <c r="BW330" i="15"/>
  <c r="BW374" i="15"/>
  <c r="BW362" i="15"/>
  <c r="BU702" i="15"/>
  <c r="BU966" i="15"/>
  <c r="BW712" i="15" l="1"/>
  <c r="BW109" i="15"/>
  <c r="BW31" i="15"/>
  <c r="BW325" i="15"/>
  <c r="BW501" i="15"/>
  <c r="BW82" i="15"/>
  <c r="BW200" i="15"/>
  <c r="BW323" i="15"/>
  <c r="BW372" i="15"/>
  <c r="BW397" i="15"/>
  <c r="BW187" i="15"/>
  <c r="BW94" i="15"/>
  <c r="BW1088" i="15"/>
  <c r="BW269" i="15"/>
  <c r="BW37" i="15"/>
  <c r="BW197" i="15"/>
  <c r="BW342" i="15"/>
  <c r="BW245" i="15"/>
  <c r="BW409" i="15"/>
  <c r="BW48" i="15"/>
  <c r="BW545" i="15"/>
  <c r="BW316" i="15"/>
  <c r="BW201" i="15"/>
  <c r="BW137" i="15"/>
  <c r="BW391" i="15"/>
  <c r="BW194" i="15"/>
  <c r="BW274" i="15"/>
  <c r="BW359" i="15"/>
  <c r="BW405" i="15"/>
  <c r="BW98" i="15"/>
  <c r="BW226" i="15"/>
  <c r="BW281" i="15"/>
  <c r="BW338" i="15"/>
  <c r="BW96" i="15"/>
  <c r="BW120" i="15"/>
  <c r="BW635" i="15"/>
  <c r="BW396" i="15"/>
  <c r="BW279" i="15"/>
  <c r="BW304" i="15"/>
  <c r="BW214" i="15"/>
  <c r="BW332" i="15"/>
  <c r="BW392" i="15"/>
  <c r="BW578" i="15"/>
  <c r="BW141" i="15"/>
  <c r="BW413" i="15"/>
  <c r="BU476" i="15" l="1"/>
  <c r="BY15" i="15" l="1"/>
  <c r="BU971" i="15"/>
  <c r="BU30" i="15"/>
  <c r="BU973" i="15"/>
  <c r="BU90" i="15"/>
  <c r="BU565" i="15"/>
  <c r="BU473" i="15"/>
  <c r="BV77" i="15" l="1"/>
  <c r="BV69" i="15"/>
  <c r="BU440" i="15"/>
  <c r="BU1072" i="15"/>
  <c r="BU69" i="15"/>
  <c r="BU45" i="15"/>
  <c r="BU747" i="15"/>
  <c r="BU77" i="15"/>
  <c r="BU50" i="15"/>
  <c r="BU42" i="15"/>
  <c r="BU483" i="15"/>
  <c r="BU475" i="15"/>
  <c r="BU76" i="15"/>
  <c r="BU315" i="15"/>
  <c r="BV797" i="15" l="1"/>
  <c r="BU559" i="15"/>
  <c r="BW77" i="15"/>
  <c r="BW69" i="15"/>
  <c r="BU457" i="15"/>
  <c r="BU700" i="15"/>
  <c r="BU981" i="15"/>
  <c r="BU784" i="15"/>
  <c r="BU666" i="15"/>
  <c r="BU591" i="15"/>
  <c r="BU965" i="15"/>
  <c r="BU838" i="15"/>
  <c r="BU583" i="15"/>
  <c r="BU453" i="15"/>
  <c r="BU797" i="15"/>
  <c r="BU51" i="15"/>
  <c r="BU586" i="15"/>
  <c r="BU499" i="15"/>
  <c r="BU637" i="15"/>
  <c r="BU434" i="15"/>
  <c r="BU621" i="15"/>
  <c r="BU17" i="15"/>
  <c r="BU989" i="15"/>
  <c r="BW797" i="15" l="1"/>
  <c r="BV42" i="15"/>
  <c r="BU972" i="15"/>
  <c r="BU1109" i="15"/>
  <c r="BU490" i="15"/>
  <c r="BU459" i="15"/>
  <c r="BU567" i="15"/>
  <c r="BU600" i="15"/>
  <c r="BU636" i="15"/>
  <c r="BU698" i="15"/>
  <c r="BU590" i="15"/>
  <c r="BU87" i="15"/>
  <c r="BU746" i="15"/>
  <c r="BU33" i="15"/>
  <c r="BU86" i="15"/>
  <c r="BU419" i="15"/>
  <c r="BU982" i="15"/>
  <c r="BU35" i="15"/>
  <c r="BU317" i="15"/>
  <c r="BV476" i="15" l="1"/>
  <c r="BV559" i="15"/>
  <c r="BV499" i="15"/>
  <c r="BV700" i="15"/>
  <c r="BV315" i="15"/>
  <c r="BV453" i="15"/>
  <c r="BV1072" i="15"/>
  <c r="BW42" i="15"/>
  <c r="BU474" i="15"/>
  <c r="BY315" i="15" l="1"/>
  <c r="BX1113" i="15"/>
  <c r="BX470" i="15"/>
  <c r="BW315" i="15"/>
  <c r="BW559" i="15"/>
  <c r="BV747" i="15"/>
  <c r="BV490" i="15"/>
  <c r="BW476" i="15"/>
  <c r="BW453" i="15"/>
  <c r="BW499" i="15"/>
  <c r="BV45" i="15"/>
  <c r="BW700" i="15"/>
  <c r="BU1108" i="15"/>
  <c r="BU40" i="15"/>
  <c r="BW1072" i="15"/>
  <c r="BV76" i="15"/>
  <c r="BV51" i="15"/>
  <c r="BV90" i="15"/>
  <c r="BV30" i="15"/>
  <c r="BW440" i="15"/>
  <c r="BU74" i="15"/>
  <c r="BU740" i="15"/>
  <c r="BU29" i="15"/>
  <c r="BU482" i="15"/>
  <c r="BU103" i="15"/>
  <c r="BX1114" i="15" l="1"/>
  <c r="BV981" i="15"/>
  <c r="BV457" i="15"/>
  <c r="BW490" i="15"/>
  <c r="BV838" i="15"/>
  <c r="BV637" i="15"/>
  <c r="BV973" i="15"/>
  <c r="BV565" i="15"/>
  <c r="BV591" i="15"/>
  <c r="BV989" i="15"/>
  <c r="BV434" i="15"/>
  <c r="BW747" i="15"/>
  <c r="BV459" i="15"/>
  <c r="BV666" i="15"/>
  <c r="BX797" i="15"/>
  <c r="BW45" i="15"/>
  <c r="BU1107" i="15"/>
  <c r="BW30" i="15"/>
  <c r="BV86" i="15"/>
  <c r="BW76" i="15"/>
  <c r="BW583" i="15"/>
  <c r="BW966" i="15"/>
  <c r="BU1111" i="15"/>
  <c r="BY797" i="15" l="1"/>
  <c r="BV317" i="15"/>
  <c r="BW457" i="15"/>
  <c r="BW459" i="15"/>
  <c r="BW591" i="15"/>
  <c r="BV600" i="15"/>
  <c r="BV475" i="15"/>
  <c r="BV972" i="15"/>
  <c r="BV567" i="15"/>
  <c r="BW434" i="15"/>
  <c r="BW973" i="15"/>
  <c r="BW637" i="15"/>
  <c r="BW989" i="15"/>
  <c r="BV784" i="15"/>
  <c r="BX476" i="15"/>
  <c r="BX69" i="15"/>
  <c r="BW86" i="15"/>
  <c r="BW590" i="15"/>
  <c r="BV74" i="15"/>
  <c r="BU1110" i="15"/>
  <c r="BY476" i="15" l="1"/>
  <c r="BY69" i="15"/>
  <c r="BW838" i="15"/>
  <c r="BW666" i="15"/>
  <c r="BX42" i="15"/>
  <c r="BY42" i="15"/>
  <c r="BY317" i="15"/>
  <c r="BW317" i="15"/>
  <c r="BW567" i="15"/>
  <c r="BW972" i="15"/>
  <c r="BV982" i="15"/>
  <c r="BW475" i="15"/>
  <c r="BW600" i="15"/>
  <c r="BV621" i="15"/>
  <c r="BV419" i="15"/>
  <c r="BW621" i="15"/>
  <c r="BW784" i="15"/>
  <c r="BV586" i="15"/>
  <c r="BX77" i="15"/>
  <c r="BW51" i="15"/>
  <c r="BW74" i="15"/>
  <c r="BV50" i="15"/>
  <c r="BY77" i="15" l="1"/>
  <c r="BW982" i="15"/>
  <c r="BW419" i="15"/>
  <c r="BV965" i="15"/>
  <c r="BV473" i="15"/>
  <c r="BV17" i="15"/>
  <c r="BX453" i="15"/>
  <c r="BX559" i="15"/>
  <c r="BX600" i="15"/>
  <c r="BX45" i="15"/>
  <c r="BX989" i="15"/>
  <c r="BX973" i="15"/>
  <c r="BX700" i="15"/>
  <c r="BX475" i="15"/>
  <c r="BW981" i="15"/>
  <c r="BY453" i="15" l="1"/>
  <c r="BY989" i="15"/>
  <c r="BY973" i="15"/>
  <c r="BY45" i="15"/>
  <c r="BY700" i="15"/>
  <c r="BY559" i="15"/>
  <c r="BX838" i="15"/>
  <c r="BW586" i="15"/>
  <c r="BX666" i="15"/>
  <c r="BX499" i="15"/>
  <c r="BY499" i="15"/>
  <c r="BX76" i="15"/>
  <c r="BY76" i="15"/>
  <c r="BV474" i="15"/>
  <c r="BX621" i="15"/>
  <c r="BX490" i="15"/>
  <c r="BX51" i="15"/>
  <c r="BX972" i="15"/>
  <c r="BX747" i="15"/>
  <c r="BX784" i="15"/>
  <c r="BW565" i="15"/>
  <c r="BW90" i="15"/>
  <c r="BW965" i="15"/>
  <c r="BW473" i="15"/>
  <c r="BX591" i="15" l="1"/>
  <c r="BY666" i="15"/>
  <c r="BY972" i="15"/>
  <c r="BY490" i="15"/>
  <c r="BY51" i="15"/>
  <c r="BX459" i="15"/>
  <c r="BX457" i="15"/>
  <c r="BX586" i="15"/>
  <c r="BY981" i="15"/>
  <c r="BX981" i="15"/>
  <c r="BY459" i="15"/>
  <c r="BW474" i="15"/>
  <c r="BV35" i="15"/>
  <c r="BW17" i="15"/>
  <c r="BX965" i="15"/>
  <c r="BX637" i="15"/>
  <c r="BX74" i="15"/>
  <c r="BV103" i="15"/>
  <c r="BY747" i="15" l="1"/>
  <c r="BY457" i="15"/>
  <c r="BY600" i="15"/>
  <c r="BY475" i="15"/>
  <c r="BY784" i="15"/>
  <c r="BY637" i="15"/>
  <c r="BX434" i="15"/>
  <c r="BY838" i="15"/>
  <c r="BY982" i="15"/>
  <c r="BV33" i="15"/>
  <c r="BX473" i="15"/>
  <c r="BX565" i="15"/>
  <c r="BX419" i="15"/>
  <c r="BX90" i="15"/>
  <c r="BX567" i="15"/>
  <c r="BX982" i="15"/>
  <c r="BX474" i="15"/>
  <c r="BY567" i="15" l="1"/>
  <c r="BY586" i="15"/>
  <c r="BY434" i="15"/>
  <c r="BY74" i="15"/>
  <c r="BY565" i="15"/>
  <c r="BY90" i="15"/>
  <c r="BW35" i="15"/>
  <c r="BV87" i="15"/>
  <c r="BY621" i="15" l="1"/>
  <c r="BY474" i="15"/>
  <c r="BY965" i="15"/>
  <c r="BY591" i="15"/>
  <c r="BY419" i="15"/>
  <c r="BW33" i="15"/>
  <c r="BW50" i="15"/>
  <c r="BV1109" i="15"/>
  <c r="BY473" i="15" l="1"/>
  <c r="BX35" i="15"/>
  <c r="BY1114" i="15" l="1"/>
  <c r="BY1113" i="15"/>
  <c r="BY470" i="15"/>
  <c r="BY35" i="15"/>
  <c r="BV1108" i="15"/>
  <c r="BV40" i="15"/>
  <c r="BY1129" i="15" l="1"/>
  <c r="BY1130" i="15"/>
  <c r="BV1107" i="15"/>
  <c r="BW13" i="15"/>
  <c r="BV29" i="15"/>
  <c r="BX33" i="15" l="1"/>
  <c r="BY33" i="15"/>
  <c r="BV1110" i="15"/>
  <c r="BV1111" i="15"/>
  <c r="BX17" i="15" l="1"/>
  <c r="BX1109" i="15"/>
  <c r="BW103" i="15" l="1"/>
  <c r="BW87" i="15"/>
  <c r="BW1109" i="15" l="1"/>
  <c r="BW1108" i="15" l="1"/>
  <c r="BW1107" i="15"/>
  <c r="BW40" i="15"/>
  <c r="BX1110" i="15" l="1"/>
  <c r="BW29" i="15"/>
  <c r="BW1111" i="15"/>
  <c r="BW1110" i="15"/>
  <c r="BX1111" i="15" l="1"/>
  <c r="BU56" i="15" l="1"/>
  <c r="M8" i="15"/>
  <c r="M6" i="15" s="1"/>
  <c r="BY1109" i="15" l="1"/>
  <c r="BW57" i="15"/>
  <c r="BX87" i="15"/>
  <c r="BY17" i="15"/>
  <c r="BV57" i="15"/>
  <c r="BU57" i="15"/>
  <c r="BY1125" i="15" l="1"/>
  <c r="BX103" i="15"/>
  <c r="AC8" i="15"/>
  <c r="AH8" i="15"/>
  <c r="W8" i="15"/>
  <c r="T8" i="15"/>
  <c r="U8" i="15"/>
  <c r="AF8" i="15"/>
  <c r="T1116" i="15"/>
  <c r="S8" i="15"/>
  <c r="BU179" i="15"/>
  <c r="R8" i="15"/>
  <c r="R1116" i="15"/>
  <c r="Q8" i="15"/>
  <c r="Q1116" i="15"/>
  <c r="P8" i="15"/>
  <c r="N8" i="15"/>
  <c r="N6" i="15" s="1"/>
  <c r="N1116" i="15"/>
  <c r="M1116" i="15"/>
  <c r="BY87" i="15" l="1"/>
  <c r="AD8" i="15"/>
  <c r="X1116" i="15"/>
  <c r="X8" i="15"/>
  <c r="AL8" i="15"/>
  <c r="V8" i="15"/>
  <c r="V1116" i="15"/>
  <c r="AI8" i="15"/>
  <c r="W1116" i="15"/>
  <c r="AH1116" i="15"/>
  <c r="AG8" i="15"/>
  <c r="U1116" i="15"/>
  <c r="AF1116" i="15"/>
  <c r="AE8" i="15"/>
  <c r="S1116" i="15"/>
  <c r="AD1116" i="15"/>
  <c r="AC1116" i="15"/>
  <c r="AB8" i="15"/>
  <c r="P1116" i="15"/>
  <c r="AA8" i="15"/>
  <c r="O8" i="15"/>
  <c r="O1116" i="15"/>
  <c r="BU180" i="15"/>
  <c r="Z1116" i="15"/>
  <c r="Z8" i="15"/>
  <c r="AL1116" i="15"/>
  <c r="Y1116" i="15"/>
  <c r="Y8" i="15"/>
  <c r="BF8" i="15" l="1"/>
  <c r="AX1116" i="15"/>
  <c r="BY179" i="15"/>
  <c r="BD8" i="15"/>
  <c r="BD1116" i="15"/>
  <c r="AV8" i="15"/>
  <c r="AV1116" i="15"/>
  <c r="BA8" i="15"/>
  <c r="BA1116" i="15"/>
  <c r="AW8" i="15"/>
  <c r="AW1116" i="15"/>
  <c r="BX179" i="15"/>
  <c r="BB1116" i="15"/>
  <c r="BF1116" i="15"/>
  <c r="BX40" i="15"/>
  <c r="BV180" i="15"/>
  <c r="BV8" i="15" s="1"/>
  <c r="AJ1116" i="15"/>
  <c r="AJ8" i="15"/>
  <c r="BB8" i="15"/>
  <c r="AX8" i="15"/>
  <c r="AI1116" i="15"/>
  <c r="AT1116" i="15"/>
  <c r="AT8" i="15"/>
  <c r="AG1116" i="15"/>
  <c r="AR1116" i="15"/>
  <c r="AR8" i="15"/>
  <c r="AE1116" i="15"/>
  <c r="BU8" i="15"/>
  <c r="BW179" i="15"/>
  <c r="AP8" i="15"/>
  <c r="AP1116" i="15"/>
  <c r="AO1116" i="15"/>
  <c r="AO8" i="15"/>
  <c r="BU1116" i="15"/>
  <c r="AB1116" i="15"/>
  <c r="O6" i="15"/>
  <c r="P6" i="15"/>
  <c r="AA1116" i="15"/>
  <c r="AK8" i="15"/>
  <c r="AK1116" i="15"/>
  <c r="AZ8" i="15" l="1"/>
  <c r="AZ1116" i="15"/>
  <c r="BC8" i="15"/>
  <c r="BC1116" i="15"/>
  <c r="BE8" i="15"/>
  <c r="BE1116" i="15"/>
  <c r="AM8" i="15"/>
  <c r="AU8" i="15"/>
  <c r="AU1116" i="15"/>
  <c r="AS1116" i="15"/>
  <c r="AS8" i="15"/>
  <c r="AQ1116" i="15"/>
  <c r="AQ8" i="15"/>
  <c r="AN1116" i="15"/>
  <c r="AN8" i="15"/>
  <c r="BV1116" i="15"/>
  <c r="AM1116" i="15"/>
  <c r="BW180" i="15"/>
  <c r="BW8" i="15" s="1"/>
  <c r="AY1116" i="15" l="1"/>
  <c r="BG8" i="15"/>
  <c r="BG1116" i="15"/>
  <c r="BX180" i="15"/>
  <c r="AY8" i="15"/>
  <c r="BV1117" i="15"/>
  <c r="BW1116" i="15"/>
  <c r="BW1117" i="15" s="1"/>
  <c r="BY103" i="15" l="1"/>
  <c r="BY180" i="15"/>
  <c r="BX8" i="15"/>
  <c r="BX1116" i="15"/>
  <c r="BX1117" i="15" s="1"/>
  <c r="BY40" i="15" l="1"/>
  <c r="H15" i="33" l="1"/>
  <c r="H25" i="33"/>
  <c r="H26" i="33" s="1"/>
  <c r="H27" i="33" s="1"/>
  <c r="BP1116" i="15" l="1"/>
  <c r="BP8" i="15"/>
  <c r="BM1116" i="15"/>
  <c r="BM8" i="15"/>
  <c r="BJ8" i="15"/>
  <c r="BJ1116" i="15"/>
  <c r="BK1116" i="15"/>
  <c r="BK8" i="15"/>
  <c r="BI8" i="15"/>
  <c r="BI1116" i="15"/>
  <c r="BL1116" i="15"/>
  <c r="BQ8" i="15"/>
  <c r="BR8" i="15"/>
  <c r="BO8" i="15"/>
  <c r="BY11" i="15"/>
  <c r="BH8" i="15"/>
  <c r="BH1116" i="15"/>
  <c r="BN8" i="15"/>
  <c r="BN1116" i="15"/>
  <c r="BO1116" i="15" l="1"/>
  <c r="BS1116" i="15"/>
  <c r="BL8" i="15"/>
  <c r="BS8" i="15"/>
  <c r="BR1116" i="15"/>
  <c r="BY8" i="15"/>
  <c r="BY1120" i="15" s="1"/>
  <c r="BY1108" i="15"/>
  <c r="BY1124" i="15" s="1"/>
  <c r="BQ1116" i="15"/>
  <c r="BY1107" i="15"/>
  <c r="BY1123" i="15" s="1"/>
  <c r="BY1116" i="15" l="1"/>
  <c r="BY1117" i="15" s="1"/>
  <c r="I15" i="33"/>
  <c r="I25" i="33"/>
  <c r="I26" i="33" s="1"/>
</calcChain>
</file>

<file path=xl/sharedStrings.xml><?xml version="1.0" encoding="utf-8"?>
<sst xmlns="http://schemas.openxmlformats.org/spreadsheetml/2006/main" count="9777" uniqueCount="762">
  <si>
    <t>010001</t>
  </si>
  <si>
    <t>ASSEMBLEIA LEGISLATIVA</t>
  </si>
  <si>
    <t>11130311</t>
  </si>
  <si>
    <t>020001</t>
  </si>
  <si>
    <t>TRIBUNAL DE CONTAS DO ESTADO DE RONDONIA</t>
  </si>
  <si>
    <t>020011</t>
  </si>
  <si>
    <t>FDI/FUNDO DE DESENV.INSTIT. DO TRIB.DE CONTAS</t>
  </si>
  <si>
    <t>030001</t>
  </si>
  <si>
    <t>TRIBUNAL DE JUSTICA DO ESTADO DE RONDONIA</t>
  </si>
  <si>
    <t>030011</t>
  </si>
  <si>
    <t>FUNDO DE INF.EDIF.E APERF.DOS S.JUDICIARIOS</t>
  </si>
  <si>
    <t>110003</t>
  </si>
  <si>
    <t>PROCURADORIA GERAL DO ESTADO</t>
  </si>
  <si>
    <t>110004</t>
  </si>
  <si>
    <t>SUPERINTENDêNCIA ESTADUAL DE TURISMO</t>
  </si>
  <si>
    <t>110005</t>
  </si>
  <si>
    <t>CONTROLADORIA GERAL DO ESTADO</t>
  </si>
  <si>
    <t>110006</t>
  </si>
  <si>
    <t>SUPERINTEND. EST. DES. ECON. E INFRAESTRUTURA</t>
  </si>
  <si>
    <t>110007</t>
  </si>
  <si>
    <t>ESTADO PARA RESULTADO - EPR</t>
  </si>
  <si>
    <t>110009</t>
  </si>
  <si>
    <t>SUPERINTENDENCIA G.SUP,LOG.GAST.P.ESSENCIAIS</t>
  </si>
  <si>
    <t>110010</t>
  </si>
  <si>
    <t>FUNDO ESP. DE MOD. DA PROC. GERAL DO EST. RO</t>
  </si>
  <si>
    <t>110013</t>
  </si>
  <si>
    <t>FUNDO INVEST. DESENVOLVIMENTO INDUSTRIAL RO</t>
  </si>
  <si>
    <t>110016</t>
  </si>
  <si>
    <t>FUNDO ESTADUAL DE DEFESA DO CONSUMIDOR</t>
  </si>
  <si>
    <t>110017</t>
  </si>
  <si>
    <t>Fundo Estadual do Trabalho, Emprego e Renda</t>
  </si>
  <si>
    <t>110022</t>
  </si>
  <si>
    <t>JUNTA COMERCIAL DO ESTADO DE RONDôNIA</t>
  </si>
  <si>
    <t>110023</t>
  </si>
  <si>
    <t>INSTITUTO DE PESOS E MEDIDAS</t>
  </si>
  <si>
    <t>110025</t>
  </si>
  <si>
    <t>DEPART EST DE ESTR. ROD. INFRAEST. SERV PUBLI</t>
  </si>
  <si>
    <t>110026</t>
  </si>
  <si>
    <t>AG. DE REG. DE SERV. PUBL. DEL. DO EST. DE RO</t>
  </si>
  <si>
    <t>110033</t>
  </si>
  <si>
    <t>FUND RO AMP DESEN ACOES CIENT TEC PESQ RO</t>
  </si>
  <si>
    <t>130001</t>
  </si>
  <si>
    <t>SECRET. DE EST. DO PLANEJ. ORCAMENTO E GESTAO</t>
  </si>
  <si>
    <t>130006</t>
  </si>
  <si>
    <t>SUPERINTENDENCIA EST DE GESTAO DE PESSOAS</t>
  </si>
  <si>
    <t>130008</t>
  </si>
  <si>
    <t>SUPERINT. ESTADUAL DE COMPRAS E LICITAÇÃO</t>
  </si>
  <si>
    <t>130009</t>
  </si>
  <si>
    <t>SUPERINTENDENCIA EST. PATRIM E REG FUNDIARIA</t>
  </si>
  <si>
    <t>130019</t>
  </si>
  <si>
    <t>FUNDO ESPECIAL DE REGUL. FUNDIARIA URBANA</t>
  </si>
  <si>
    <t>140001</t>
  </si>
  <si>
    <t>SECRETARIA DE ESTADO DE FINANCAS</t>
  </si>
  <si>
    <t>140002</t>
  </si>
  <si>
    <t>RECURSOS SOB A SUPERVISAO DA SEFIN</t>
  </si>
  <si>
    <t>140011</t>
  </si>
  <si>
    <t>FUNDO PARA INFRA-ESTRUT DE TRANSP E HABITACAO</t>
  </si>
  <si>
    <t>140012</t>
  </si>
  <si>
    <t>FUNDO DE DESENV. E APERF. DA ADM. TRIBUTARIA</t>
  </si>
  <si>
    <t>140023</t>
  </si>
  <si>
    <t>INSTITUTO DE PREVID. DOS SERVIDORES PUBLICOS</t>
  </si>
  <si>
    <t>140025</t>
  </si>
  <si>
    <t>FUNDO PREVID CAPITALIZADO DO IPERON</t>
  </si>
  <si>
    <t>150001</t>
  </si>
  <si>
    <t>SECRETARIA DE EST DA SEG DEFESA E CIDADANIA</t>
  </si>
  <si>
    <t>150003</t>
  </si>
  <si>
    <t>POLICIA CIVIL</t>
  </si>
  <si>
    <t>150004</t>
  </si>
  <si>
    <t>CORPO DE BOMBEIRO MILITAR</t>
  </si>
  <si>
    <t>150005</t>
  </si>
  <si>
    <t>POLICIA MILITAR</t>
  </si>
  <si>
    <t>150006</t>
  </si>
  <si>
    <t>SUPERINT. DE POLíCIA TéCNICO-CIENTíFICA</t>
  </si>
  <si>
    <t>150011</t>
  </si>
  <si>
    <t>FUNDO ESPECIAL REEQUIPAMENTO POLICIAL</t>
  </si>
  <si>
    <t>150014</t>
  </si>
  <si>
    <t>FUNDO ESPECIAL DO CORPO DE BOMBEIRO - MILITAR</t>
  </si>
  <si>
    <t>150015</t>
  </si>
  <si>
    <t>FUNDO ESP. MODER. E REAPAR. DA P. MILITAR</t>
  </si>
  <si>
    <t>150017</t>
  </si>
  <si>
    <t>FUNDO ESTADUAL DE SEGURANCA PUBLICA</t>
  </si>
  <si>
    <t>150020</t>
  </si>
  <si>
    <t>DEPARTAMENTO ESTADUAL DE TRANSITO</t>
  </si>
  <si>
    <t>160001</t>
  </si>
  <si>
    <t>SECRETARIA DE ESTADO DA EDUCACAO</t>
  </si>
  <si>
    <t>160004</t>
  </si>
  <si>
    <t>SUPERINT. DA JUVENTUDE,CULT.,ESPORTE E LAZER</t>
  </si>
  <si>
    <t>160013</t>
  </si>
  <si>
    <t>FUNDO ESTADUAL DE DESENVOLV. DA CULTURA</t>
  </si>
  <si>
    <t>160020</t>
  </si>
  <si>
    <t>INSTITUTO EST. DE DES. DA EDUC. PROFISSIONAL</t>
  </si>
  <si>
    <t>160031</t>
  </si>
  <si>
    <t>FUNDACAO CULTURAL DO ESTADO DE RONDONIA</t>
  </si>
  <si>
    <t>170007</t>
  </si>
  <si>
    <t>170010</t>
  </si>
  <si>
    <t>FUNDO EST.PREVENC.FISC.REPRESSAO ENTORPECENTE</t>
  </si>
  <si>
    <t>170012</t>
  </si>
  <si>
    <t>FUNDO ESTADUAL DE SAUDE</t>
  </si>
  <si>
    <t>170013</t>
  </si>
  <si>
    <t>FUNDO ESTADUAL PARA CONSTRUÇÃO DO HOSPITAL</t>
  </si>
  <si>
    <t>170032</t>
  </si>
  <si>
    <t>FUND. DE HEMAT. E HEMOTERAPIA DO EST. DE RO</t>
  </si>
  <si>
    <t>170033</t>
  </si>
  <si>
    <t>CENTRO EDUCACAO TEC PROFIS. DA AREA DE SAUDE</t>
  </si>
  <si>
    <t>170034</t>
  </si>
  <si>
    <t>AGENCIA ESTADUAL DE VIGILANCIA EM SAUDE</t>
  </si>
  <si>
    <t>180001</t>
  </si>
  <si>
    <t>SECRETARIA DE ESTADO DO DESENVOLV AMBIENTAL</t>
  </si>
  <si>
    <t>180011</t>
  </si>
  <si>
    <t>FUNDO ESPECIAL DE PROTECAO AMBIENTAL</t>
  </si>
  <si>
    <t>180012</t>
  </si>
  <si>
    <t>Fundo Estadual de Recursos Hídricos</t>
  </si>
  <si>
    <t>180013</t>
  </si>
  <si>
    <t>Fundo Estadual de Governânca Climática</t>
  </si>
  <si>
    <t>190001</t>
  </si>
  <si>
    <t>SECRETARIA DE ESTADO DA AGRICULTURA - SEAGRI</t>
  </si>
  <si>
    <t>190011</t>
  </si>
  <si>
    <t>FUNDO DE APOIO A CULTURA DO CAFE EM RONDONIA</t>
  </si>
  <si>
    <t>190014</t>
  </si>
  <si>
    <t>FUNDO ESTADUAL DE SANIDADE ANIMAL</t>
  </si>
  <si>
    <t>190017</t>
  </si>
  <si>
    <t>FUNDO DE INV. AP. PROG. DES. PECUARIA LEITERA</t>
  </si>
  <si>
    <t>190023</t>
  </si>
  <si>
    <t>AG. DE DEF. SANIT. AGROSILVOPAST. DO ESTADO</t>
  </si>
  <si>
    <t>190025</t>
  </si>
  <si>
    <t>ENT AUT D ASSIST TEC E EXT RURAL DO EST DE RO</t>
  </si>
  <si>
    <t>210001</t>
  </si>
  <si>
    <t>SECRETARIA DE ESTADO DE JUSTICA</t>
  </si>
  <si>
    <t>210011</t>
  </si>
  <si>
    <t>FUNDO PENITENCIARIO</t>
  </si>
  <si>
    <t>230001</t>
  </si>
  <si>
    <t>SECRETARIA DE EST DA ASSIST E DESENV SOCIAL</t>
  </si>
  <si>
    <t>230011</t>
  </si>
  <si>
    <t>FUNDO EST. DE COMB. E ERRADICACAO DA POBREZA</t>
  </si>
  <si>
    <t>230012</t>
  </si>
  <si>
    <t>FUNDO ESTADUAL DE ASSISTENCIA SOCIAL</t>
  </si>
  <si>
    <t>230013</t>
  </si>
  <si>
    <t>FUNDO EST. DOS DIR. DA CRIANCA E ADOLESCENTE</t>
  </si>
  <si>
    <t>230015</t>
  </si>
  <si>
    <t>FUNDO ESTADUAL DOS DIREITOS DA PESSOA IDOSA</t>
  </si>
  <si>
    <t>Contribuição Patronal - Servidor Civil Inativo e Pensionistas</t>
  </si>
  <si>
    <t>230016</t>
  </si>
  <si>
    <t>FUNDO ESTADUAL DOS DIREITOS DA MULHER</t>
  </si>
  <si>
    <t>230030</t>
  </si>
  <si>
    <t>FUNDACAO EST. DE ATENDIMENTO SOCIOEDUCATIVO</t>
  </si>
  <si>
    <t>270001</t>
  </si>
  <si>
    <t>290001</t>
  </si>
  <si>
    <t>MINISTÉRIO PÚBLICO</t>
  </si>
  <si>
    <t>290012</t>
  </si>
  <si>
    <t>FUNDO DE DESENV. INSTITUCIONAL DO MP/RO</t>
  </si>
  <si>
    <t>290013</t>
  </si>
  <si>
    <t>FUNDO DE RECONSTITUICAO DE BENS LESADOS</t>
  </si>
  <si>
    <t>300001</t>
  </si>
  <si>
    <t>DEFENSORIA PUBLICA DO ESTADO DE RONDONIA</t>
  </si>
  <si>
    <t>300011</t>
  </si>
  <si>
    <t>FUNDO ESPECIAL DEF. PUB. ESTADO RONDONIA</t>
  </si>
  <si>
    <t>19220111</t>
  </si>
  <si>
    <t>19220121</t>
  </si>
  <si>
    <t>Inscrição em Concursos e Processos Seletivos</t>
  </si>
  <si>
    <t>Transferências de Recursos do Fundo Nacional de Segurança Pública - FNSP - Obrigatórias</t>
  </si>
  <si>
    <t>Outras Transferências para Segurança Pública</t>
  </si>
  <si>
    <t>Transferência Especial da União</t>
  </si>
  <si>
    <t>Outras Transferências de Convênios dos Estados e DF e de Suas Entidades</t>
  </si>
  <si>
    <t>Restituição de Despesas Primárias de Exercícios Anteriores</t>
  </si>
  <si>
    <t>Outras Receitas</t>
  </si>
  <si>
    <t>Alienação de Bens Imóveis</t>
  </si>
  <si>
    <t>Outras Transferências de Convênios dos Municípios e de Suas Entidades</t>
  </si>
  <si>
    <t/>
  </si>
  <si>
    <t>UG ajustada</t>
  </si>
  <si>
    <t xml:space="preserve"> </t>
  </si>
  <si>
    <t>Imposto sobre a Renda - Retido na Fonte - Trabalho - Principal</t>
  </si>
  <si>
    <t>11125101</t>
  </si>
  <si>
    <t>Imposto sobre a Propriedade de Veículos Automotores - Principal</t>
  </si>
  <si>
    <t>11125201</t>
  </si>
  <si>
    <t>Imposto sobre Transmissão “Causa Mortis” e Doação de Bens e Direitos - Principal</t>
  </si>
  <si>
    <t>11125102</t>
  </si>
  <si>
    <t>Imposto sobre a Propriedade de Veículos Automotores - Multas e Juros de Mora</t>
  </si>
  <si>
    <t>11125103</t>
  </si>
  <si>
    <t>Imposto sobre a Propriedade de Veículos Automotores - Dívida Ativa</t>
  </si>
  <si>
    <t>11125104</t>
  </si>
  <si>
    <t>Imposto sobre a Propriedade de Veículos Automotores - Dívida Ativa - Multas e Juros de Mora da Dívida Ativa</t>
  </si>
  <si>
    <t>11125202</t>
  </si>
  <si>
    <t>Imposto sobre Transmissão “Causa Mortis” e Doação de Bens e Direitos - Multas e Juros de Mora</t>
  </si>
  <si>
    <t>11145011</t>
  </si>
  <si>
    <t>Imposto sobre Operações Relativas à Circulação de Mercadorias e sobre Prestações de Serviços de Transporte Interestadual e Intermunicipal e de Comunicação - Principal</t>
  </si>
  <si>
    <t>11145012</t>
  </si>
  <si>
    <t>Imposto sobre Operações Relativas à Circulação de Mercadorias e sobre Prestações de Serviços de Transporte Interestadual e Intermunicipal e de Comunicação - Multas e Juros de Mora</t>
  </si>
  <si>
    <t>11145013</t>
  </si>
  <si>
    <t>Imposto sobre Operações Relativas à Circulação de Mercadorias e sobre Prestações de Serviços de Transporte Interestadual e Intermunicipal e de Comunicação - Dívida Ativa</t>
  </si>
  <si>
    <t>11145014</t>
  </si>
  <si>
    <t>Imposto sobre Operações Relativas à Circulação de Mercadorias e sobre Prestações de Serviços de Transporte Interestadual e Intermunicipal e de Comunicação - Dívida Ativa - Multas e Juros de Mora da Dívida Ativa</t>
  </si>
  <si>
    <t>11145021</t>
  </si>
  <si>
    <t>Adicional ICMS - Fundo Estadual de Combate à Pobreza - Principal</t>
  </si>
  <si>
    <t>Recursos de Operações de Crédito</t>
  </si>
  <si>
    <t>11210101</t>
  </si>
  <si>
    <t>Taxas de Inspeção, Controle e Fiscalização - Principal</t>
  </si>
  <si>
    <t>11210103</t>
  </si>
  <si>
    <t>Taxas de Inspeção, Controle e Fiscalização - Dívida Ativa</t>
  </si>
  <si>
    <t>11210401</t>
  </si>
  <si>
    <t>Taxa de Controle e Fiscalização Ambiental - Principal</t>
  </si>
  <si>
    <t>11210403</t>
  </si>
  <si>
    <t>Taxa de Controle e Fiscalização Ambiental - Dívida Ativa</t>
  </si>
  <si>
    <t>11210405</t>
  </si>
  <si>
    <t>Taxa de Controle e Fiscalização Ambiental - Multas</t>
  </si>
  <si>
    <t>11220101</t>
  </si>
  <si>
    <t>Taxas pela Prestação de Serviços em Geral - Principal</t>
  </si>
  <si>
    <t>11220103</t>
  </si>
  <si>
    <t>Taxas pela Prestação de Serviços em Geral - Dívida Ativa</t>
  </si>
  <si>
    <t>11220201</t>
  </si>
  <si>
    <t>Emolumentos e Custas Judiciais  - Principal</t>
  </si>
  <si>
    <t>11225001</t>
  </si>
  <si>
    <t>Taxas Judiciais - Principal</t>
  </si>
  <si>
    <t>11225101</t>
  </si>
  <si>
    <t>Taxas Extrajudiciais - Principal</t>
  </si>
  <si>
    <t>12150111</t>
  </si>
  <si>
    <t>Contribuição do Servidor Civil Ativo - Principal</t>
  </si>
  <si>
    <t>12150121</t>
  </si>
  <si>
    <t>Contribuição do Servidor Civil Inativo - Prin</t>
  </si>
  <si>
    <t>12150131</t>
  </si>
  <si>
    <t>Contribuição do Servidor Civil - Pensionistas - Principal</t>
  </si>
  <si>
    <t>12155211</t>
  </si>
  <si>
    <t>Contribuição do Militar Ativo - Principal</t>
  </si>
  <si>
    <t>12155221</t>
  </si>
  <si>
    <t>Contribuição do Militar Inativo - Principal</t>
  </si>
  <si>
    <t>12155231</t>
  </si>
  <si>
    <t>Contribuição dos Pensionistas Militares - Principal</t>
  </si>
  <si>
    <t>19990101</t>
  </si>
  <si>
    <t>Aportes Periódicos para Amortização de Déficit Atuarial do Regimes Próprios de Previdência e Sistema de Proteção Social - Principal</t>
  </si>
  <si>
    <t>12155311</t>
  </si>
  <si>
    <t>Contribuição Patronal - Militar Ativo - Principal</t>
  </si>
  <si>
    <t>13110111</t>
  </si>
  <si>
    <t>Aluguéis e Arrendamentos - Principal</t>
  </si>
  <si>
    <t>13610111</t>
  </si>
  <si>
    <t>Cessão do Direito de Operacionalização de Pagamentos - Poderes Executivo e Legislativo - Principal</t>
  </si>
  <si>
    <t>13210101</t>
  </si>
  <si>
    <t>Remuneração de Depósitos Bancários - Principal</t>
  </si>
  <si>
    <t>13210401</t>
  </si>
  <si>
    <t>Remuneração dos Recursos do Regime Próprio de Previdência Social - RPPS - Principal</t>
  </si>
  <si>
    <t>13999901</t>
  </si>
  <si>
    <t>Outras Receitas Patrimoniais - Principal</t>
  </si>
  <si>
    <t>16110101</t>
  </si>
  <si>
    <t>Serviços Administrativos e Comerciais Gerais - Principal</t>
  </si>
  <si>
    <t>16110301</t>
  </si>
  <si>
    <t>Serviços de Registro, Certificação e Fiscalização - Principal</t>
  </si>
  <si>
    <t>16210201</t>
  </si>
  <si>
    <t>Serviços de Transporte de Passageiros ou Mercadorias - Principal</t>
  </si>
  <si>
    <t>16410101</t>
  </si>
  <si>
    <t>Retorno de Operações, Juros e Encargos Financeiros - Principal</t>
  </si>
  <si>
    <t>16999901</t>
  </si>
  <si>
    <t>Outros Serviços - Principal</t>
  </si>
  <si>
    <t>17179901</t>
  </si>
  <si>
    <t>Outras Transferências de Convênios da União e</t>
  </si>
  <si>
    <t>17115001</t>
  </si>
  <si>
    <t>Cota-Parte do Fundo de Participação dos Estados e do Distrito Federal - FPE - Principal</t>
  </si>
  <si>
    <t>17115301</t>
  </si>
  <si>
    <t>Cota-Parte do Imposto Sobre Produtos Industrializados – Estados Exportadores de Produtos Industrializados - Principal</t>
  </si>
  <si>
    <t>17115401</t>
  </si>
  <si>
    <t>Cota-Parte da Contribuição de Intervenção no Domínio Econômico - Principal</t>
  </si>
  <si>
    <t>17115501</t>
  </si>
  <si>
    <t>Cota-Parte do Imposto Sobre Operações de Crédito, Câmbio e Seguro, ou Relativas a Títulos ou Valores Mobiliários – Comercialização do Ouro - Principal</t>
  </si>
  <si>
    <t>17125001</t>
  </si>
  <si>
    <t>Cota-parte da Compensação Financeira pela Exploração de Recursos Hídricos - Principal</t>
  </si>
  <si>
    <t>17125101</t>
  </si>
  <si>
    <t>Cota-parte da Compensação Financeira pela Exploração de Recursos Minerais - CFEM - Principal</t>
  </si>
  <si>
    <t>17125241</t>
  </si>
  <si>
    <t>Cota-Parte do Fundo Especial do Petróleo – FEP - Principal</t>
  </si>
  <si>
    <t>17129901</t>
  </si>
  <si>
    <t>Outras Transferências decorrentes de Compensa</t>
  </si>
  <si>
    <t>17129911</t>
  </si>
  <si>
    <t>17135011</t>
  </si>
  <si>
    <t>Transferências de Recursos do Bloco de Manutenção das Ações e Serviços Públicos de Saúde – Atenção Primária - Principal</t>
  </si>
  <si>
    <t>17135021</t>
  </si>
  <si>
    <t>Transferências de Recursos do Bloco de Manutenção das Ações e Serviços Públicos de Saúde – Atenção Especializada - Principal</t>
  </si>
  <si>
    <t>17135031</t>
  </si>
  <si>
    <t>Transferências de Recursos do Bloco de Manutenção das Ações e Serviços Públicos de Saúde – Vigilância em Saúde - Principal</t>
  </si>
  <si>
    <t>17135041</t>
  </si>
  <si>
    <t>Transferências de Recursos do Bloco de Manutenção das Ações e Serviços Públicos de Saúde – Assistência Farmacêutica - Principal</t>
  </si>
  <si>
    <t>17135051</t>
  </si>
  <si>
    <t>Transferências de Recursos do Bloco de Manutenção das Ações e Serviços Públicos de Saúde – Gestão do SUS - Principal</t>
  </si>
  <si>
    <t>Secretaria de Estado de Obras e Serviços Públ</t>
  </si>
  <si>
    <t>17135091</t>
  </si>
  <si>
    <t>Transferências de Recursos do Bloco de Manutenção das Ações e Serviços Públicos de Saúde – Outros Programas - Principal</t>
  </si>
  <si>
    <t>17145001</t>
  </si>
  <si>
    <t>Transferências do Salário-Educação - Principal</t>
  </si>
  <si>
    <t>17145101</t>
  </si>
  <si>
    <t>Transferências Diretas do FNDE referentes ao Programa Dinheiro Direto na Escola – PDDE - Principal</t>
  </si>
  <si>
    <t>17145201</t>
  </si>
  <si>
    <t>Transferências referentes ao Programa Nacional de Alimentação Escolar – PNAE - Principal</t>
  </si>
  <si>
    <t>17145301</t>
  </si>
  <si>
    <t>Transferências referentes ao Programa Nacional de Apoio ao Transporte do Escolar – PNATE - Principal</t>
  </si>
  <si>
    <t>17149901</t>
  </si>
  <si>
    <t>Outras Transferências Diretas do Fundo Nacional do Desenvolvimento da Educação - FNDE - Principal</t>
  </si>
  <si>
    <t>17165001</t>
  </si>
  <si>
    <t>Transferências de Recursos do Fundo Nacional de Assistência Social – FNAS - Principal</t>
  </si>
  <si>
    <t>17199901</t>
  </si>
  <si>
    <t>Outras Transferências de Recursos da União e de suas Entidades - Principal</t>
  </si>
  <si>
    <t>17195101</t>
  </si>
  <si>
    <t>Transferências Financeiras do ICMS – Desoneração – L.C. Nº 87/96 - Principal</t>
  </si>
  <si>
    <t>24145201</t>
  </si>
  <si>
    <t>Transferências de Convênios da União destinadas a Programas de Saneamento Básico - Principal</t>
  </si>
  <si>
    <t>17299901</t>
  </si>
  <si>
    <t>Outras Transferências dos Estados e DF - Principal</t>
  </si>
  <si>
    <t>17195301</t>
  </si>
  <si>
    <t>Transferências de Recursos do Fundo Penitenciário Nacional - Fupen - Principal</t>
  </si>
  <si>
    <t>17195411</t>
  </si>
  <si>
    <t>17195801</t>
  </si>
  <si>
    <t>17515001</t>
  </si>
  <si>
    <t>Transferências de Recursos do Fundo de Manutenção e Desenvolvimento da Educação Básica e de Valorização dos Profissionais da Educação – FUNDEB - Principal</t>
  </si>
  <si>
    <t>17249900</t>
  </si>
  <si>
    <t>17329901</t>
  </si>
  <si>
    <t>17329900</t>
  </si>
  <si>
    <t>17399901</t>
  </si>
  <si>
    <t>Outras Transferências dos Municípios - Principal</t>
  </si>
  <si>
    <t>17419901</t>
  </si>
  <si>
    <t>Outras Transferências de Instituições Privadas - Principal</t>
  </si>
  <si>
    <t>17599901</t>
  </si>
  <si>
    <t>Demais Transferências de Outras Instituições Públicas - Principal</t>
  </si>
  <si>
    <t>17919901</t>
  </si>
  <si>
    <t>Outras Transferências de Pessoas Físicas - Principal</t>
  </si>
  <si>
    <t>19110101</t>
  </si>
  <si>
    <t>Multas Previstas em Legislação Específica - Principal</t>
  </si>
  <si>
    <t>19110102</t>
  </si>
  <si>
    <t>Multas Previstas em Legislação Específica - Multas e Juros de Mora</t>
  </si>
  <si>
    <t>19110103</t>
  </si>
  <si>
    <t>Multas Previstas em Legislação Específica - Dívida Ativa</t>
  </si>
  <si>
    <t>19110104</t>
  </si>
  <si>
    <t>Multas Previstas em Legislação Específica - Dívida Ativa - Multas e Juros de Mora da Dívida Ativa</t>
  </si>
  <si>
    <t>19110401</t>
  </si>
  <si>
    <t>Multas Previstas na Legislação sobre Defesa dos Direitos Difusos - Principal</t>
  </si>
  <si>
    <t>19110701</t>
  </si>
  <si>
    <t>Multas Aplicadas pelos Tribunais de Contas - Principal</t>
  </si>
  <si>
    <t>19110901</t>
  </si>
  <si>
    <t>Multas e Juros Previstos em Contratos - Principal</t>
  </si>
  <si>
    <t>19110403</t>
  </si>
  <si>
    <t>Multas Previstas na Legislação sobre Defesa d</t>
  </si>
  <si>
    <t>19110902</t>
  </si>
  <si>
    <t>Multas e Juros Previstos em Contratos - Multas e Juros de Mora</t>
  </si>
  <si>
    <t>19210101</t>
  </si>
  <si>
    <t>Indenizações por Danos Causados ao Patrimônio Público - Principal</t>
  </si>
  <si>
    <t>19210301</t>
  </si>
  <si>
    <t>Indenização por Sinistro - Principal</t>
  </si>
  <si>
    <t>19219901</t>
  </si>
  <si>
    <t>Outras Indenizações - Principal</t>
  </si>
  <si>
    <t>Restituição de Convênios - Primárias - Principal</t>
  </si>
  <si>
    <t>Restituição de Convênios - Financeiras - Principal</t>
  </si>
  <si>
    <t>19220600</t>
  </si>
  <si>
    <t>Restituição de Despesas de Exercícios Anteriores</t>
  </si>
  <si>
    <t>19220631</t>
  </si>
  <si>
    <t>19229901</t>
  </si>
  <si>
    <t>Outras Restituições - Principal</t>
  </si>
  <si>
    <t>19230201</t>
  </si>
  <si>
    <t>Ressarcimento de Custos - Principal</t>
  </si>
  <si>
    <t>19239901</t>
  </si>
  <si>
    <t>Outros Ressarcimentos - Principal</t>
  </si>
  <si>
    <t>19310221</t>
  </si>
  <si>
    <t>Alienação de Bens e Mercadorias Associados ao Tráfico Ilícito de Entorpecentes e Drogas Afins - Principal</t>
  </si>
  <si>
    <t>19310501</t>
  </si>
  <si>
    <t>Receitas Reconhecidas por Força de Decisões Judiciais e de Tribunais Administrativos - Principal</t>
  </si>
  <si>
    <t>19999923</t>
  </si>
  <si>
    <t>Outras Receitas Não Arrecadadas e Não Projetadas pela RFB - Primárias   - Dívida Ativa</t>
  </si>
  <si>
    <t>19999900</t>
  </si>
  <si>
    <t>11220203</t>
  </si>
  <si>
    <t>Emolumentos e Custas Judiciais  - Dívida Ativa</t>
  </si>
  <si>
    <t>19110903</t>
  </si>
  <si>
    <t>Multas e Juros Previstos em Contratos - Dívida Ativa</t>
  </si>
  <si>
    <t>19239903</t>
  </si>
  <si>
    <t>Outros Ressarcimentos - Dívida Ativa</t>
  </si>
  <si>
    <t>19991221</t>
  </si>
  <si>
    <t>Ônus de Sucumbência - Principal</t>
  </si>
  <si>
    <t>19990301</t>
  </si>
  <si>
    <t>19999921</t>
  </si>
  <si>
    <t>Outras Receitas Não Arrecadadas e Não Projetadas pela RFB - Primárias   - Principal</t>
  </si>
  <si>
    <t>19999922</t>
  </si>
  <si>
    <t>Outras Receitas Não Arrecadadas e Não Projetadas pela RFB - Primárias   - Multas e Juros de Mora</t>
  </si>
  <si>
    <t>19999924</t>
  </si>
  <si>
    <t>Outras Receitas Não Arrecadadas e Não Projetadas pela RFB - Primárias   - Dívida Ativa - Multas e Juros de Mora da Dívida Ativa</t>
  </si>
  <si>
    <t>19999931</t>
  </si>
  <si>
    <t>Outras Receitas Não Arrecadadas e Não Projetadas pela RFB - Financeiras - Principal</t>
  </si>
  <si>
    <t>21120101</t>
  </si>
  <si>
    <t>Operações de Crédito Contratuais - Mercado Interno - Principal</t>
  </si>
  <si>
    <t>21125201</t>
  </si>
  <si>
    <t>Operações de Crédito Internas para Programas de Saneamento - Principal</t>
  </si>
  <si>
    <t>22130101</t>
  </si>
  <si>
    <t>Alienação de Bens Móveis e Semoventes - Principal</t>
  </si>
  <si>
    <t>24199901</t>
  </si>
  <si>
    <t>Outras Transferências De Recursos da União e de suas Entidades - Principal</t>
  </si>
  <si>
    <t>24115091</t>
  </si>
  <si>
    <t>24115121</t>
  </si>
  <si>
    <t>Transferências de Recursos do Bloco de Estruturação da Rede de Serviços Públicos de Saúde - Atenção Especializada - Principal</t>
  </si>
  <si>
    <t>24119901</t>
  </si>
  <si>
    <t>Outras Transferências de Recursos do Sistema Único de Saúde - SUS - Principal</t>
  </si>
  <si>
    <t>24149901</t>
  </si>
  <si>
    <t>Outras Transferências de Convênios da União e de Suas Entidades - Principal</t>
  </si>
  <si>
    <t>24115151</t>
  </si>
  <si>
    <t>Transferências de Recursos do Bloco de Estruturação da Rede de Serviços Públicos de Saúde - Gestão do SUS - Principal</t>
  </si>
  <si>
    <t>24145101</t>
  </si>
  <si>
    <t>Transferências de Convênios da União destinadas a Programas de Educação - Principal</t>
  </si>
  <si>
    <t>24919901</t>
  </si>
  <si>
    <t>71220111</t>
  </si>
  <si>
    <t>12150211</t>
  </si>
  <si>
    <t>Contribuição Patronal - Servidor Civil Ativo - Principal</t>
  </si>
  <si>
    <t>72150211</t>
  </si>
  <si>
    <t>72180211</t>
  </si>
  <si>
    <t>76999901</t>
  </si>
  <si>
    <t>29900000</t>
  </si>
  <si>
    <t>Demais Receitas de Capital - Intra</t>
  </si>
  <si>
    <t>99900001</t>
  </si>
  <si>
    <t>Recursos Arrecadados em Exercícios Anteriores</t>
  </si>
  <si>
    <t>79999900</t>
  </si>
  <si>
    <t>89900000</t>
  </si>
  <si>
    <t>Descrição UG</t>
  </si>
  <si>
    <t>Deduções</t>
  </si>
  <si>
    <t>Fundo Estadual de Desenvolvimento da Cultura</t>
  </si>
  <si>
    <t>Outras Receitas Não Arrecadadas e Não Projeta</t>
  </si>
  <si>
    <t>Transferências de Recursos do Bloco de Estrut</t>
  </si>
  <si>
    <t>Total Geral</t>
  </si>
  <si>
    <t>Classificação ajustada</t>
  </si>
  <si>
    <t>(D) - Imposto sobre a Propriedade de Veículos Automotores - Principal</t>
  </si>
  <si>
    <t>(D) - Imposto sobre Transmissão “Causa Mortis” e Doação de Bens e Direitos - Principal</t>
  </si>
  <si>
    <t>(D) - Imposto sobre Operações Relativas à Circulação de Mercadorias e sobre Prestações de Serviços de Transporte Interestadual e Intermunicipal e de Comunicação - Principal</t>
  </si>
  <si>
    <t>(D) - Cota-Parte do Fundo de Participação dos Estados e do Distrito Federal - FPE - Principal</t>
  </si>
  <si>
    <t>(D) - Cota-Parte do Imposto Sobre Produtos Industrializados – Estados Exportadores de Produtos Industrializados - Principal</t>
  </si>
  <si>
    <t>(D) - Cota-Parte da Contribuição de Intervenção no Domínio Econômico - Principal</t>
  </si>
  <si>
    <t>Ordem</t>
  </si>
  <si>
    <t>Descrição Fonte</t>
  </si>
  <si>
    <t>Classificação p/ intra</t>
  </si>
  <si>
    <t>Nomenclatura de receita</t>
  </si>
  <si>
    <t>Método principal</t>
  </si>
  <si>
    <t>IPCA + PIB</t>
  </si>
  <si>
    <t>IPCA + PIB m</t>
  </si>
  <si>
    <t>RENÚNCIA POTENCIAL - Imposto sobre a Propriedade de Veículos Automotores - Principal</t>
  </si>
  <si>
    <t xml:space="preserve">RENÚNCIA POTENCIAL </t>
  </si>
  <si>
    <t>MQO</t>
  </si>
  <si>
    <t>CDI/SELIC</t>
  </si>
  <si>
    <t>NÃO PROJETAR</t>
  </si>
  <si>
    <t>OP DE CRÉDITO</t>
  </si>
  <si>
    <t>CONVÊNIO</t>
  </si>
  <si>
    <t>RENÚNCIA POTENCIAL - Imposto sobre Operações Relativas à Circulação de Mercadorias e sobre Prestações de Serviços de Transporte Interestadual e Intermunicipal e de Comunicação - Principal</t>
  </si>
  <si>
    <t>Redução LC 194 - Imposto sobre Operações Relativas à Circulação de Mercadorias e sobre Prestações de Serviços de Transporte Interestadual e Intermunicipal e de Comunicação - Principal</t>
  </si>
  <si>
    <t>LC 194</t>
  </si>
  <si>
    <t>DEDUÇÕES</t>
  </si>
  <si>
    <t>Redução LC 194 - Recursos Destinados ao Fundo de Erradicação da Pobreza - FECOEP.</t>
  </si>
  <si>
    <t>RENÚNCIA POTENCIAL - Taxa de Controle e Fiscalização Ambiental - Principal</t>
  </si>
  <si>
    <t>RENÚNCIA POTENCIAL - Serviços de Registro, Certificação e Fiscalização - Principal</t>
  </si>
  <si>
    <t>Redução LC 194 - Recursos Destinados ao FITHA</t>
  </si>
  <si>
    <t>MUNICÍPIO</t>
  </si>
  <si>
    <t>FUNDEB</t>
  </si>
  <si>
    <t>1)</t>
  </si>
  <si>
    <t>Previsão de receitas</t>
  </si>
  <si>
    <t>1.1</t>
  </si>
  <si>
    <t>Não foram estimadas receitas com convênios e operações de crédito</t>
  </si>
  <si>
    <t>2)</t>
  </si>
  <si>
    <t>2.2</t>
  </si>
  <si>
    <t>acima de 20 observações com receitas efetivamentes no respectivo mês</t>
  </si>
  <si>
    <t>2.3</t>
  </si>
  <si>
    <t>2.1)</t>
  </si>
  <si>
    <t>2.1.1</t>
  </si>
  <si>
    <t>Remuneração de depósitos</t>
  </si>
  <si>
    <t>SELIC</t>
  </si>
  <si>
    <t>Considerado uma taxa de mercado de 70% do CDI</t>
  </si>
  <si>
    <t>CDI</t>
  </si>
  <si>
    <t>3)</t>
  </si>
  <si>
    <t>Média móvel mensal corrigida  (MMC)</t>
  </si>
  <si>
    <t>Tx remuneração</t>
  </si>
  <si>
    <t>3.2</t>
  </si>
  <si>
    <t>Série histórica com estornos de receita e/ou com tendência com negativa</t>
  </si>
  <si>
    <t>3.3</t>
  </si>
  <si>
    <t>4)</t>
  </si>
  <si>
    <t>4.1</t>
  </si>
  <si>
    <t>abaixo de 20 observações</t>
  </si>
  <si>
    <t>4.2</t>
  </si>
  <si>
    <t>valores  negativos e estornos na série histórica</t>
  </si>
  <si>
    <t>IPCA</t>
  </si>
  <si>
    <t>4.3</t>
  </si>
  <si>
    <t>PIB</t>
  </si>
  <si>
    <t>4.4</t>
  </si>
  <si>
    <t>Receitas com Desvio médio &gt; que 25% ou &lt; que -25%.</t>
  </si>
  <si>
    <t>4.5</t>
  </si>
  <si>
    <t>IPVA + PIB m = estimado a partir da média mensal móvel de 5 anos</t>
  </si>
  <si>
    <t>5)</t>
  </si>
  <si>
    <t>5.1</t>
  </si>
  <si>
    <t>Receitas decorrentes de outras variáveis</t>
  </si>
  <si>
    <t>5.2</t>
  </si>
  <si>
    <t>6)</t>
  </si>
  <si>
    <t>6.1</t>
  </si>
  <si>
    <t>Correlação - CORREL</t>
  </si>
  <si>
    <t>6.2</t>
  </si>
  <si>
    <t>7)</t>
  </si>
  <si>
    <t>7.1</t>
  </si>
  <si>
    <t>STN</t>
  </si>
  <si>
    <t>Receitas  de repasses da união  serão usadas as previsões da STN (quando disponíveis)</t>
  </si>
  <si>
    <t>8)</t>
  </si>
  <si>
    <t>8.1</t>
  </si>
  <si>
    <t>Outros critérios</t>
  </si>
  <si>
    <t>8.2</t>
  </si>
  <si>
    <t>Receitas com cronograma específico</t>
  </si>
  <si>
    <t>convênios - não estimado*</t>
  </si>
  <si>
    <t>8.3</t>
  </si>
  <si>
    <t>Receitas pendentes de autorização legal/orçamentária</t>
  </si>
  <si>
    <t>Op. de crédito - não estimado*</t>
  </si>
  <si>
    <t>8.4</t>
  </si>
  <si>
    <t>Para 2025 todas as receitas (com excessão daquelas estimadas pelo CDI) foram estimadas pela variação de IPCA + PIB para o respectivo ano</t>
  </si>
  <si>
    <t>8.5</t>
  </si>
  <si>
    <t>Variação anual da receita  &gt;30% ou &lt; 30% utilizar outro método mais próximo da variação histórica, exceto para as receitas tributárias</t>
  </si>
  <si>
    <t>8.6</t>
  </si>
  <si>
    <t>As deduções foram calculadas pelos seus respectivos percentuais de repasse</t>
  </si>
  <si>
    <t>9.0</t>
  </si>
  <si>
    <t>Hierarquia dos métodos</t>
  </si>
  <si>
    <t>9.1</t>
  </si>
  <si>
    <t>MQO &gt; IPCA + PIB &gt; Média móvel corrigida (MMC) &gt; outros métodos</t>
  </si>
  <si>
    <t>9.2</t>
  </si>
  <si>
    <t>Categoria de receita &gt; fonte de recursos (Ex.: remuneração de depósito de convênios)</t>
  </si>
  <si>
    <t>Renúncia potencial</t>
  </si>
  <si>
    <t>10.1</t>
  </si>
  <si>
    <t>11.1</t>
  </si>
  <si>
    <t>Fórmula de cálculo</t>
  </si>
  <si>
    <t>11.2</t>
  </si>
  <si>
    <t>RENÚNCIA POTENCIAL</t>
  </si>
  <si>
    <t>TRIBUTO</t>
  </si>
  <si>
    <t>BENEFÍCIO</t>
  </si>
  <si>
    <t>SETOR/PROGRAMA</t>
  </si>
  <si>
    <t>DESCRIÇÃO</t>
  </si>
  <si>
    <t>COMPENSAÇÃO</t>
  </si>
  <si>
    <t>ICMS</t>
  </si>
  <si>
    <t>G - Comércio de mercadorias (bens tangíveis, em geral)</t>
  </si>
  <si>
    <t>Isenção</t>
  </si>
  <si>
    <t>Redução de Base de Cálculo</t>
  </si>
  <si>
    <t>IPVA</t>
  </si>
  <si>
    <t>Total Geral de Renúncias em Potencial</t>
  </si>
  <si>
    <t>Não foi possível segregar os benefícios fiscais em estudo nas 10 micro regiões de planejamento estadual, por ainda estarem em fase de implementação e aprovação legislativa. Destacando que as atuais propostas de renúncia elencadas poderão ser aprovadas em sua integralidade ou com alterações significativas e podendo até mesmo nem ser aprovadas, portanto, caracterizando-se como renúncias potênciais.</t>
  </si>
  <si>
    <t>X</t>
  </si>
  <si>
    <t>Crédito Presumido</t>
  </si>
  <si>
    <t>Imposto sobre a Propriedade de Veículos Automotores - IPVA</t>
  </si>
  <si>
    <t>REC_Grupo</t>
  </si>
  <si>
    <t>REC_Subgrupo</t>
  </si>
  <si>
    <t>Deduções da Receita</t>
  </si>
  <si>
    <t>Renúncia Potencial</t>
  </si>
  <si>
    <t>Receita Bruta</t>
  </si>
  <si>
    <t>Receita Estimada</t>
  </si>
  <si>
    <t>Redução LC 194</t>
  </si>
  <si>
    <t>Transf. FUNDEB</t>
  </si>
  <si>
    <t>Transf. Municípios</t>
  </si>
  <si>
    <t>SUBTOTAL =&gt;</t>
  </si>
  <si>
    <t>OUTROS</t>
  </si>
  <si>
    <t>8.7</t>
  </si>
  <si>
    <t>Média Ponderada corrigida por IPCA + PIB</t>
  </si>
  <si>
    <t>110020</t>
  </si>
  <si>
    <t>Contabilidade Geral do Estado -COGES</t>
  </si>
  <si>
    <t>Restituições de Recursos do FUNDEB - Principa</t>
  </si>
  <si>
    <t>79990101</t>
  </si>
  <si>
    <t>19225101</t>
  </si>
  <si>
    <t>Dividendos - Principal</t>
  </si>
  <si>
    <t>Outras Transferências Destinados a Programas</t>
  </si>
  <si>
    <t>13220101</t>
  </si>
  <si>
    <t>24125091</t>
  </si>
  <si>
    <t>16110201</t>
  </si>
  <si>
    <t>11220204</t>
  </si>
  <si>
    <t>19110904</t>
  </si>
  <si>
    <t>19239904</t>
  </si>
  <si>
    <t>11130341</t>
  </si>
  <si>
    <t>17249901</t>
  </si>
  <si>
    <t>19225001</t>
  </si>
  <si>
    <t>17915001</t>
  </si>
  <si>
    <t>Imposto sobre a Renda - Retido na Fonte - Outros Rendimentos</t>
  </si>
  <si>
    <t>Multas e Juros Previstos em Contratos - Dívida Ativa - Multas e Juros de Mora da Dívida Ativa</t>
  </si>
  <si>
    <t>Outros Ressarcimentos - Dívida Ativa - Multas e Juros de Mora da Dívida Ativa</t>
  </si>
  <si>
    <t>Outras Transferências de Convênios dos Estados e DF e de Suas Entidades - Principal</t>
  </si>
  <si>
    <t>Restituições de Recursos Recebidos do SUS - Principal</t>
  </si>
  <si>
    <t>Transferências de Pessoas Físicas -  Programas de Saúde - Principal</t>
  </si>
  <si>
    <t>ITCMD Dívida Ativa - Estado</t>
  </si>
  <si>
    <t>ITCMD Dívida Ativa - Multas e Juros de Mora d</t>
  </si>
  <si>
    <t>11125203</t>
  </si>
  <si>
    <t>11125204</t>
  </si>
  <si>
    <t>17195501</t>
  </si>
  <si>
    <t>24115111</t>
  </si>
  <si>
    <t>13469901</t>
  </si>
  <si>
    <t>início da arrecadação em 2022, correção da média mensal</t>
  </si>
  <si>
    <t>Recursos não Vinculados de Impostos.</t>
  </si>
  <si>
    <t>Outros Recursos Vinculados</t>
  </si>
  <si>
    <t>Recursos Vinculados a Fundos</t>
  </si>
  <si>
    <t>Outros Recursos não Vinculados</t>
  </si>
  <si>
    <t>Recursos Provenientes de Taxas, Contribuições e Preços Públicos</t>
  </si>
  <si>
    <t>Outras Transferências de Convênios ou Instrumentos Congêneres da União</t>
  </si>
  <si>
    <t>Outras Transferências de Convênios ou Instrumentos Congêneres dos Estados</t>
  </si>
  <si>
    <t>Transferências da União Referentes a Compensações Financeiras pela Exploração de Recursos Naturais</t>
  </si>
  <si>
    <t>Recursos da Contribuição de Intervenção no Domínio Econômico - CIDE</t>
  </si>
  <si>
    <t>Outras Transferências de Convênios ou Instrumentos Congêneres de outras Entidades</t>
  </si>
  <si>
    <t>Outras vinculações de transferências</t>
  </si>
  <si>
    <t>Transferência da União referente à Compensação Financeira de Recursos Hídricos</t>
  </si>
  <si>
    <t>Recursos de Alienação de Bens/Ativos - Administração Direta</t>
  </si>
  <si>
    <t>Outras Vinculações Legais</t>
  </si>
  <si>
    <t>Recursos Vinculados ao RPPS - Taxa de Administração</t>
  </si>
  <si>
    <t>Controle dos recursos vinculados ao fundo em capitalização do RPPS. Esse plano existe tanto nos entes que segregaram quanto nos que não segregaram a massa dos segurados, observando-se o disposto na Po</t>
  </si>
  <si>
    <t>Transferências do FUNDEB - Impostos e Transferências de Impostos</t>
  </si>
  <si>
    <t>Transferência da União Referente à Compensação Financeira de Recursos Minerais</t>
  </si>
  <si>
    <t>Demais Transferências Obrigatórias não Decorrentes de Repartições de Receitas</t>
  </si>
  <si>
    <t>Recursos Vinculados ao Sistema de Proteção Social dos Militares (SPSM)</t>
  </si>
  <si>
    <t>Recursos vinculados ao Fundo de Combate e Erradicação da Pobreza</t>
  </si>
  <si>
    <t>Outras Transferências de Convênios ou Instrumentos Congêneres dos Municípios</t>
  </si>
  <si>
    <t>Transferências Fundo a Fundo de Recursos do Fundo de Segurança Pública - FSP</t>
  </si>
  <si>
    <t>Recursos Vinculados ao Trânsito</t>
  </si>
  <si>
    <t>Transferências do FUNDEB - Complementação da União - VAAR</t>
  </si>
  <si>
    <t>Transferência do Salário-Educação</t>
  </si>
  <si>
    <t>Transferências de Recursos do FNDE referentes ao Programa Dinheiro Direto na Escola (PDDE)</t>
  </si>
  <si>
    <t>Transferências de Recursos do FNDE Referentes ao Programa Nacional de Apoio ao Transporte Escolar (PNATE)</t>
  </si>
  <si>
    <t>Outras Transferências de Recursos do FNDE</t>
  </si>
  <si>
    <t>Transferência de Recursos do Fundo Nacional de Assistência Social - FNAS</t>
  </si>
  <si>
    <t>Transferências Fundo a Fundo de Recursos do SUS provenientes do Governo Federal - Bloco de Manutenção das Ações e Serviços Públicos de Saúde</t>
  </si>
  <si>
    <t>Transferências Fundo a Fundo de Recursos do SUS provenientes do Governo Federal - Bloco de Estruturação da Rede de Serviços Públicos de Saúde</t>
  </si>
  <si>
    <t>Transferências do Governo Federal referentes a Convênios e Instrumentos Congêneres vinculados à Saúde</t>
  </si>
  <si>
    <t>Operações de Crédito vinculadas à Saúde</t>
  </si>
  <si>
    <t>Recursos de Alienação de Bens/Ativos - Administração Indireta</t>
  </si>
  <si>
    <t>Transferências Fundo a Fundo de Recursos do Fundo Penitenciário - FUNPEN</t>
  </si>
  <si>
    <t>Cessão do Direito de Operacionalização de Pagamentos - Poder Judiciário - Principal</t>
  </si>
  <si>
    <t>Compensações Financeiras entre o Regime Geral e os Regimes Próprios de Previdência e Sis</t>
  </si>
  <si>
    <t>Transferência obrigatória Decorrente da Lei Complementar n 176/2020 - Principal</t>
  </si>
  <si>
    <t>Outras Transferências de Convênios dos Municípios e de Suas Entidades - Principal</t>
  </si>
  <si>
    <t>Transferências de Recursos de Complementação da União ao Fundeb - VAAR - Principal</t>
  </si>
  <si>
    <t>Transferências de Recursos do Bloco de Estruturação da Rede de Serviços Públicos de Saúde</t>
  </si>
  <si>
    <t>13610121</t>
  </si>
  <si>
    <t>17155201</t>
  </si>
  <si>
    <t>24115141</t>
  </si>
  <si>
    <t>Nova Fonte</t>
  </si>
  <si>
    <t>500</t>
  </si>
  <si>
    <t>761</t>
  </si>
  <si>
    <t>759</t>
  </si>
  <si>
    <t>Outros Recursos Vinculados à Saúde - Cota-parte FES</t>
  </si>
  <si>
    <t>Outros Recursos Vinculados à Saúde - FUNHEURO</t>
  </si>
  <si>
    <t>Transferências da União – inciso I do art. 5º da Lei Complementar 173/2020</t>
  </si>
  <si>
    <t>Outros Recursos Vinculados à Educação</t>
  </si>
  <si>
    <t>Outros Recursos Extraorçamentários</t>
  </si>
  <si>
    <t>Demais Transferências Obrigatórias não Decorrentes de Repartições de Receitas.</t>
  </si>
  <si>
    <t>899</t>
  </si>
  <si>
    <t>501</t>
  </si>
  <si>
    <t>753</t>
  </si>
  <si>
    <t>700</t>
  </si>
  <si>
    <t>750</t>
  </si>
  <si>
    <t>703</t>
  </si>
  <si>
    <t>709</t>
  </si>
  <si>
    <t>755</t>
  </si>
  <si>
    <t>802</t>
  </si>
  <si>
    <t>800</t>
  </si>
  <si>
    <t>708</t>
  </si>
  <si>
    <t>711</t>
  </si>
  <si>
    <t>803</t>
  </si>
  <si>
    <t>702</t>
  </si>
  <si>
    <t>713</t>
  </si>
  <si>
    <t>543</t>
  </si>
  <si>
    <t>550</t>
  </si>
  <si>
    <t>569</t>
  </si>
  <si>
    <t>660</t>
  </si>
  <si>
    <t>600</t>
  </si>
  <si>
    <t>659</t>
  </si>
  <si>
    <t>749</t>
  </si>
  <si>
    <t>799</t>
  </si>
  <si>
    <t>599</t>
  </si>
  <si>
    <t>Transferências de Recursos do FNDE Referentes ao Programa Nacional de Alimentação Escolar (PNAE)</t>
  </si>
  <si>
    <t>Transferências do Governo Federal referentes a Convênios e Instrumentos Congêneres vinculados à Educação</t>
  </si>
  <si>
    <t>Transferências de Municípios referentes a Convênios e Instrumentos Congêneres vinculados à Educação</t>
  </si>
  <si>
    <t>A integralidade da renúncia potencial foi distribuida mensalmente de forma linear</t>
  </si>
  <si>
    <t>apenas receitas arrecadadas em 2022 ou previstas na LOA de 2023</t>
  </si>
  <si>
    <t>receitas &lt; R$ 100.000 no acumulado 2018-2022 e &lt; R$ 10.000 por ano não foram estimadas</t>
  </si>
  <si>
    <t>IPCA + PIB*</t>
  </si>
  <si>
    <t>4.6</t>
  </si>
  <si>
    <t>C - Indústria de Transformação</t>
  </si>
  <si>
    <t>Ajustes Metodológicos</t>
  </si>
  <si>
    <t>IPVA divida ativa</t>
  </si>
  <si>
    <t>pago em 2022</t>
  </si>
  <si>
    <t>estoque anos anteriores</t>
  </si>
  <si>
    <t>estoque 2023</t>
  </si>
  <si>
    <t>Remissão do IPVA ao ano</t>
  </si>
  <si>
    <t>Impacto já considerado na estimativa da receita</t>
  </si>
  <si>
    <t>Concessão, Permissão, Autorização ou Cessão do Direito de Uso de Bens Imóveis Públicos - P</t>
  </si>
  <si>
    <t>13110201</t>
  </si>
  <si>
    <t>MQO + (IPCA/PIB)</t>
  </si>
  <si>
    <t>Alienação de Bens Imóveis - Principal</t>
  </si>
  <si>
    <t>Transf. Recursos Fundo Nacional de Segurança Pública - FNSP - Obrigatórias - Principal</t>
  </si>
  <si>
    <t>22210101</t>
  </si>
  <si>
    <t>24195411</t>
  </si>
  <si>
    <t>72155011</t>
  </si>
  <si>
    <t>12155011</t>
  </si>
  <si>
    <t>Transf. Compensação Financeira das Perdas c/ Arrecadação ICMS - Principal</t>
  </si>
  <si>
    <t>17196201</t>
  </si>
  <si>
    <t>Recursos não vinculados da compensação</t>
  </si>
  <si>
    <t>19239902</t>
  </si>
  <si>
    <t>Outros Ressarcimentos - Multas e Juros de Mora</t>
  </si>
  <si>
    <t>82210101</t>
  </si>
  <si>
    <t>Assistência financeira da União destinada à complementação ao pagamento dos pisos salariais para profissionais da enfermagem.</t>
  </si>
  <si>
    <t>Outras Restituições - Multas e Juros de Mora</t>
  </si>
  <si>
    <t>19229902</t>
  </si>
  <si>
    <t>605</t>
  </si>
  <si>
    <t>Transferências Destinadas ao Setor Cultural - LC nº 195/2022 - Art. 5º - Audiovisual.</t>
  </si>
  <si>
    <t>Transferências Destinadas ao Setor cultural - LC nº 195/2022 - Art. 8º - Demais Setores da Cultura.</t>
  </si>
  <si>
    <t>Multas Aplicadas pelos Tribunais de Contas - Dívida Ativa</t>
  </si>
  <si>
    <t>Multas Aplicadas pelos Tribunais de Contas - Dívida Ativa - Multas e Juros de Mora da Dívi</t>
  </si>
  <si>
    <t>19110703</t>
  </si>
  <si>
    <t>19110704</t>
  </si>
  <si>
    <t>869</t>
  </si>
  <si>
    <t>Transf. Fundo a Fundo de Rec. do SUS provenientes do Gov. Federal - Bloco de Manutenção das Ações e Serv. Púb. de Saúde ¿ Rec. destinados ao enfrentamento da COVID-19 no bojo da ação 21C0</t>
  </si>
  <si>
    <t>320001</t>
  </si>
  <si>
    <t>Secretaria de Estado da Juventude, Cultura, Esporte e Lazer</t>
  </si>
  <si>
    <t>Transferências da União Referentes às participações na exploração de Petróleo e Gás Natural destinadas ao FEP - Lei 9.478/1997</t>
  </si>
  <si>
    <t>Altera a forma de cálculo do Diferencial de Alíquota (DIFAL) para os contribuintes do Simples Nacional.</t>
  </si>
  <si>
    <t>0030.013081/2023-55</t>
  </si>
  <si>
    <t>Diferimento</t>
  </si>
  <si>
    <t>Diferimento nas importações de metanol realizadas por estabelecimento industrial e destinado à fabricação de biodiesel</t>
  </si>
  <si>
    <t>0030.000262/2024-01</t>
  </si>
  <si>
    <t>0030.081583/2022-28</t>
  </si>
  <si>
    <t>Outros (Veículos PCD)</t>
  </si>
  <si>
    <t>Adesão ao convênio ICMS nº 147/2023, que altera o teto da Isenção de ICMS para Veículos PCD.</t>
  </si>
  <si>
    <t>0005.000075/2024-26</t>
  </si>
  <si>
    <t>0005.004885/2023-71</t>
  </si>
  <si>
    <t>320013</t>
  </si>
  <si>
    <t>24195101</t>
  </si>
  <si>
    <t>Transferência Especial da União - Principal</t>
  </si>
  <si>
    <t>13510101</t>
  </si>
  <si>
    <t>Outorga D. de Uso ou Expl. Criação Prot. - Inst. Cient. e Tec. - Principal</t>
  </si>
  <si>
    <t>29999901</t>
  </si>
  <si>
    <t>Outras Receitas de Capital - Principal</t>
  </si>
  <si>
    <t>12150141</t>
  </si>
  <si>
    <t>Contribuição Oriunda de Sentenças Judiciais - Servidor Civil Ativo - Principal</t>
  </si>
  <si>
    <t>17195701</t>
  </si>
  <si>
    <t>17196001</t>
  </si>
  <si>
    <t>Transferências da Política Nacional Aldir Blanc de Fomento à Cultura - Lei nº 14.399/2022</t>
  </si>
  <si>
    <t>73110201</t>
  </si>
  <si>
    <t>24510101</t>
  </si>
  <si>
    <t>Transferências de Outras Instituições Públicas - Principal</t>
  </si>
  <si>
    <t>Concessão, Permissão, Autorização ou Cessão do Direito de Uso de Bens Imóveis Públicos - Princ INTRA</t>
  </si>
  <si>
    <t>C - Indústrias de Transformação</t>
  </si>
  <si>
    <t xml:space="preserve">Isenção para operações realizadas dentro de Guajará-Mirim/RO (revogação da Nota 11, item 44, Parte 2, Anexo I - Isenção) </t>
  </si>
  <si>
    <t>I - Alojamento e Alimentação</t>
  </si>
  <si>
    <t xml:space="preserve">Ajuste na carga tributária aplicada no fornecimento de alimentação e bebidas em bares e restaurantes </t>
  </si>
  <si>
    <t>A - Agricultura, pecuária, produção florestal, pesca e aquicultura</t>
  </si>
  <si>
    <t>Alteração da Isenção para a Piscicultura (Aquicultura em água doce)</t>
  </si>
  <si>
    <t>ITCD</t>
  </si>
  <si>
    <t>Habitação de Interesse Social</t>
  </si>
  <si>
    <t>Isenção de ITCD na transferência de imóveis aos beneficiários do Programa de Habitação de Interesse Social</t>
  </si>
  <si>
    <t>77125001</t>
  </si>
  <si>
    <r>
      <rPr>
        <b/>
        <sz val="11"/>
        <color rgb="FFFF0000"/>
        <rFont val="Calibri"/>
        <family val="2"/>
      </rPr>
      <t>Adequação da Isenção</t>
    </r>
    <r>
      <rPr>
        <sz val="11"/>
        <color rgb="FFFF0000"/>
        <rFont val="Calibri"/>
        <family val="2"/>
      </rPr>
      <t xml:space="preserve"> do IPVA, no mesmo valor do Teto da Isenção de ICMS para Veículos PCD.</t>
    </r>
  </si>
  <si>
    <t>0014.000883/2024-84</t>
  </si>
  <si>
    <t>0030.010380/2024-19</t>
  </si>
  <si>
    <t>0030.008376/2024-91</t>
  </si>
  <si>
    <t>0026.000277/2024-20</t>
  </si>
  <si>
    <t>Isenção de ICMS nas operações com cimento asfáltico de petróleo, denominado “asfalto ecológico” ou “asfalto de borracha</t>
  </si>
  <si>
    <t>0030.012879/2024-61</t>
  </si>
  <si>
    <t>Isenção do DIFAL nas aquisições interestaduais de bens e mercadorias para uso e consumo, quando destinadas à exportação, para pessoas jurídicas exercentes de atividade rural.</t>
  </si>
  <si>
    <t>0030.006326/2024-79</t>
  </si>
  <si>
    <t>17619901</t>
  </si>
  <si>
    <t>Outras Transferências do Exterior - Principal</t>
  </si>
  <si>
    <t>Remissão</t>
  </si>
  <si>
    <t>Remissão de débitos de IPVA para motocicletas de até 170 cilindradas.</t>
  </si>
  <si>
    <t>Parcelamento</t>
  </si>
  <si>
    <t>Todos os contribuintes com débitos na Dívida Ativa</t>
  </si>
  <si>
    <t>REFAZ. Parcelamento e descontos de juros e multas, conforme critérios definidos em Decreto do Poder Executivo</t>
  </si>
  <si>
    <t>atualizado Focus 09/06/2025</t>
  </si>
  <si>
    <t>MQO (IPCA+PIB)</t>
  </si>
  <si>
    <t>Redução - Isenção do Imposto sobre a Renda - Retido na Fonte - Trabalho - Principal</t>
  </si>
  <si>
    <t>Redução Isenção IRRF</t>
  </si>
  <si>
    <t>ISENÇÃO IRRF</t>
  </si>
  <si>
    <t>LEI</t>
  </si>
  <si>
    <t>STN/IPCA + PIB</t>
  </si>
  <si>
    <t>707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</si>
</sst>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0.000"/>
    <numFmt numFmtId="166" formatCode="0.0%"/>
    <numFmt numFmtId="167" formatCode="_-* #,##0.0000_-;\-* #,##0.0000_-;_-* &quot;-&quot;??_-;_-@_-"/>
    <numFmt numFmtId="168" formatCode="#,##0.0000"/>
    <numFmt numFmtId="169" formatCode="#,##0.0"/>
    <numFmt numFmtId="170" formatCode="#,##0.00000"/>
    <numFmt numFmtId="171" formatCode="0.000000"/>
  </numFmts>
  <fonts count="5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8"/>
      <color rgb="FFFFFFFF"/>
      <name val="Arial"/>
      <family val="2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FF0000"/>
      <name val="Arial"/>
      <family val="2"/>
    </font>
    <font>
      <b/>
      <sz val="8"/>
      <color rgb="FFFF0000"/>
      <name val="Arial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2"/>
      <color rgb="FFFFFFFF"/>
      <name val="Calibri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4"/>
      <color indexed="8"/>
      <name val="Calibri"/>
      <family val="2"/>
      <scheme val="minor"/>
    </font>
    <font>
      <sz val="16"/>
      <color rgb="FF000000"/>
      <name val="Calibri"/>
      <family val="2"/>
    </font>
    <font>
      <sz val="14"/>
      <color rgb="FF000000"/>
      <name val="Calibri"/>
      <family val="2"/>
    </font>
    <font>
      <sz val="11"/>
      <name val="Calibri"/>
      <family val="2"/>
    </font>
    <font>
      <b/>
      <sz val="12"/>
      <color rgb="FFFFFFFF"/>
      <name val="Calibri"/>
      <family val="2"/>
    </font>
    <font>
      <b/>
      <sz val="16"/>
      <color rgb="FFFFFFFF"/>
      <name val="Calibri"/>
      <family val="2"/>
    </font>
    <font>
      <sz val="12"/>
      <color rgb="FFFF0000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8"/>
      <color theme="0"/>
      <name val="Arial"/>
      <family val="2"/>
    </font>
    <font>
      <sz val="8"/>
      <color indexed="8"/>
      <name val="Calibri"/>
      <family val="2"/>
      <scheme val="minor"/>
    </font>
    <font>
      <sz val="8"/>
      <name val="Arial"/>
      <family val="2"/>
    </font>
    <font>
      <sz val="11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11"/>
      <color rgb="FFFFFFFF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8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  <charset val="1"/>
    </font>
    <font>
      <sz val="9"/>
      <color rgb="FF1F1F1F"/>
      <name val="Arial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theme="4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004F9F"/>
      </patternFill>
    </fill>
    <fill>
      <patternFill patternType="none">
        <fgColor rgb="FFDFDFDF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646464"/>
      </left>
      <right style="medium">
        <color rgb="FF646464"/>
      </right>
      <top style="medium">
        <color rgb="FF646464"/>
      </top>
      <bottom style="medium">
        <color rgb="FFFFFFFF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medium">
        <color rgb="FFFFFFFF"/>
      </bottom>
      <diagonal/>
    </border>
    <border>
      <left style="thin">
        <color rgb="FF000000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9">
    <xf numFmtId="0" fontId="0" fillId="0" borderId="0"/>
    <xf numFmtId="43" fontId="9" fillId="0" borderId="0" applyFont="0" applyFill="0" applyBorder="0" applyAlignment="0" applyProtection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0" fontId="9" fillId="3" borderId="0"/>
    <xf numFmtId="9" fontId="9" fillId="0" borderId="0" applyFont="0" applyFill="0" applyBorder="0" applyAlignment="0" applyProtection="0"/>
    <xf numFmtId="0" fontId="5" fillId="3" borderId="0"/>
    <xf numFmtId="43" fontId="5" fillId="3" borderId="0" applyFont="0" applyFill="0" applyBorder="0" applyAlignment="0" applyProtection="0"/>
    <xf numFmtId="9" fontId="5" fillId="3" borderId="0" applyFont="0" applyFill="0" applyBorder="0" applyAlignment="0" applyProtection="0"/>
    <xf numFmtId="0" fontId="40" fillId="3" borderId="0"/>
    <xf numFmtId="0" fontId="41" fillId="3" borderId="0" applyNumberFormat="0" applyFill="0" applyBorder="0" applyAlignment="0" applyProtection="0"/>
    <xf numFmtId="0" fontId="4" fillId="3" borderId="0"/>
    <xf numFmtId="0" fontId="4" fillId="3" borderId="0"/>
    <xf numFmtId="0" fontId="7" fillId="3" borderId="0"/>
    <xf numFmtId="9" fontId="7" fillId="3" borderId="0" applyFont="0" applyFill="0" applyBorder="0" applyAlignment="0" applyProtection="0"/>
    <xf numFmtId="9" fontId="4" fillId="3" borderId="0" applyFont="0" applyFill="0" applyBorder="0" applyAlignment="0" applyProtection="0"/>
    <xf numFmtId="43" fontId="4" fillId="3" borderId="0" applyFont="0" applyFill="0" applyBorder="0" applyAlignment="0" applyProtection="0"/>
    <xf numFmtId="43" fontId="4" fillId="3" borderId="0" applyFont="0" applyFill="0" applyBorder="0" applyAlignment="0" applyProtection="0"/>
    <xf numFmtId="4" fontId="7" fillId="3" borderId="0" applyFont="0" applyFill="0" applyBorder="0" applyAlignment="0" applyProtection="0"/>
    <xf numFmtId="3" fontId="7" fillId="3" borderId="0" applyFont="0" applyFill="0" applyBorder="0" applyAlignment="0" applyProtection="0"/>
    <xf numFmtId="0" fontId="42" fillId="3" borderId="0" applyNumberFormat="0" applyFill="0" applyBorder="0" applyAlignment="0" applyProtection="0"/>
    <xf numFmtId="0" fontId="3" fillId="3" borderId="0"/>
    <xf numFmtId="0" fontId="44" fillId="3" borderId="0"/>
    <xf numFmtId="0" fontId="46" fillId="3" borderId="0" applyNumberFormat="0" applyFill="0" applyBorder="0" applyAlignment="0" applyProtection="0">
      <alignment vertical="top"/>
      <protection locked="0"/>
    </xf>
    <xf numFmtId="0" fontId="45" fillId="3" borderId="0"/>
    <xf numFmtId="0" fontId="47" fillId="3" borderId="0"/>
    <xf numFmtId="9" fontId="9" fillId="3" borderId="0" applyFont="0" applyFill="0" applyBorder="0" applyAlignment="0" applyProtection="0"/>
    <xf numFmtId="43" fontId="9" fillId="3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3" borderId="0"/>
    <xf numFmtId="43" fontId="9" fillId="3" borderId="0" applyFont="0" applyFill="0" applyBorder="0" applyAlignment="0" applyProtection="0"/>
    <xf numFmtId="0" fontId="9" fillId="3" borderId="0"/>
    <xf numFmtId="0" fontId="9" fillId="3" borderId="0"/>
    <xf numFmtId="0" fontId="9" fillId="3" borderId="0"/>
    <xf numFmtId="0" fontId="9" fillId="3" borderId="0"/>
    <xf numFmtId="0" fontId="2" fillId="3" borderId="0"/>
    <xf numFmtId="43" fontId="2" fillId="3" borderId="0" applyFont="0" applyFill="0" applyBorder="0" applyAlignment="0" applyProtection="0"/>
    <xf numFmtId="9" fontId="2" fillId="3" borderId="0" applyFont="0" applyFill="0" applyBorder="0" applyAlignment="0" applyProtection="0"/>
    <xf numFmtId="0" fontId="7" fillId="3" borderId="0"/>
    <xf numFmtId="0" fontId="2" fillId="3" borderId="0"/>
    <xf numFmtId="0" fontId="2" fillId="3" borderId="0"/>
    <xf numFmtId="9" fontId="2" fillId="3" borderId="0" applyFont="0" applyFill="0" applyBorder="0" applyAlignment="0" applyProtection="0"/>
    <xf numFmtId="43" fontId="2" fillId="3" borderId="0" applyFont="0" applyFill="0" applyBorder="0" applyAlignment="0" applyProtection="0"/>
    <xf numFmtId="43" fontId="2" fillId="3" borderId="0" applyFont="0" applyFill="0" applyBorder="0" applyAlignment="0" applyProtection="0"/>
    <xf numFmtId="0" fontId="9" fillId="3" borderId="0"/>
    <xf numFmtId="0" fontId="2" fillId="3" borderId="0"/>
    <xf numFmtId="0" fontId="2" fillId="3" borderId="0"/>
    <xf numFmtId="9" fontId="2" fillId="3" borderId="0" applyFont="0" applyFill="0" applyBorder="0" applyAlignment="0" applyProtection="0"/>
    <xf numFmtId="0" fontId="9" fillId="3" borderId="0"/>
  </cellStyleXfs>
  <cellXfs count="166">
    <xf numFmtId="0" fontId="0" fillId="0" borderId="0" xfId="0"/>
    <xf numFmtId="0" fontId="0" fillId="0" borderId="0" xfId="0" applyAlignment="1">
      <alignment horizontal="left"/>
    </xf>
    <xf numFmtId="164" fontId="0" fillId="0" borderId="0" xfId="1" applyNumberFormat="1" applyFont="1"/>
    <xf numFmtId="0" fontId="12" fillId="4" borderId="0" xfId="0" applyFont="1" applyFill="1"/>
    <xf numFmtId="0" fontId="11" fillId="5" borderId="0" xfId="0" applyFont="1" applyFill="1"/>
    <xf numFmtId="0" fontId="14" fillId="0" borderId="0" xfId="0" applyFont="1"/>
    <xf numFmtId="0" fontId="12" fillId="0" borderId="0" xfId="0" applyFont="1"/>
    <xf numFmtId="165" fontId="11" fillId="5" borderId="0" xfId="0" applyNumberFormat="1" applyFont="1" applyFill="1"/>
    <xf numFmtId="0" fontId="6" fillId="0" borderId="0" xfId="0" applyFont="1"/>
    <xf numFmtId="10" fontId="0" fillId="0" borderId="0" xfId="35" applyNumberFormat="1" applyFont="1"/>
    <xf numFmtId="0" fontId="12" fillId="5" borderId="0" xfId="0" applyFont="1" applyFill="1"/>
    <xf numFmtId="0" fontId="18" fillId="6" borderId="0" xfId="0" applyFont="1" applyFill="1"/>
    <xf numFmtId="0" fontId="8" fillId="2" borderId="1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17" fontId="8" fillId="2" borderId="0" xfId="0" applyNumberFormat="1" applyFont="1" applyFill="1" applyAlignment="1">
      <alignment horizontal="center" vertical="center" wrapText="1"/>
    </xf>
    <xf numFmtId="0" fontId="6" fillId="6" borderId="0" xfId="0" applyFont="1" applyFill="1"/>
    <xf numFmtId="0" fontId="16" fillId="6" borderId="0" xfId="0" applyFont="1" applyFill="1"/>
    <xf numFmtId="0" fontId="16" fillId="0" borderId="0" xfId="0" applyFont="1"/>
    <xf numFmtId="0" fontId="6" fillId="6" borderId="0" xfId="0" applyFont="1" applyFill="1" applyAlignment="1">
      <alignment horizontal="center"/>
    </xf>
    <xf numFmtId="0" fontId="31" fillId="12" borderId="1" xfId="2" applyFont="1" applyFill="1" applyBorder="1" applyAlignment="1">
      <alignment horizontal="center" vertical="center"/>
    </xf>
    <xf numFmtId="3" fontId="20" fillId="12" borderId="1" xfId="2" applyNumberFormat="1" applyFont="1" applyFill="1" applyBorder="1" applyAlignment="1">
      <alignment vertical="center"/>
    </xf>
    <xf numFmtId="17" fontId="8" fillId="13" borderId="0" xfId="0" applyNumberFormat="1" applyFont="1" applyFill="1" applyAlignment="1">
      <alignment horizontal="center" vertical="center" wrapText="1"/>
    </xf>
    <xf numFmtId="17" fontId="8" fillId="2" borderId="5" xfId="0" applyNumberFormat="1" applyFont="1" applyFill="1" applyBorder="1" applyAlignment="1">
      <alignment horizontal="center" vertical="center" wrapText="1"/>
    </xf>
    <xf numFmtId="0" fontId="0" fillId="14" borderId="0" xfId="0" applyFill="1" applyAlignment="1">
      <alignment horizontal="centerContinuous"/>
    </xf>
    <xf numFmtId="0" fontId="35" fillId="14" borderId="0" xfId="0" applyFont="1" applyFill="1" applyAlignment="1">
      <alignment horizontal="centerContinuous"/>
    </xf>
    <xf numFmtId="3" fontId="0" fillId="6" borderId="0" xfId="0" applyNumberFormat="1" applyFill="1"/>
    <xf numFmtId="0" fontId="0" fillId="6" borderId="0" xfId="0" applyFill="1"/>
    <xf numFmtId="0" fontId="16" fillId="6" borderId="0" xfId="0" applyFont="1" applyFill="1" applyAlignment="1">
      <alignment horizontal="center"/>
    </xf>
    <xf numFmtId="0" fontId="6" fillId="6" borderId="0" xfId="0" applyFont="1" applyFill="1" applyAlignment="1">
      <alignment horizontal="left"/>
    </xf>
    <xf numFmtId="164" fontId="0" fillId="6" borderId="0" xfId="1" applyNumberFormat="1" applyFont="1" applyFill="1"/>
    <xf numFmtId="0" fontId="0" fillId="12" borderId="0" xfId="0" applyFill="1"/>
    <xf numFmtId="0" fontId="6" fillId="12" borderId="0" xfId="0" applyFont="1" applyFill="1"/>
    <xf numFmtId="0" fontId="6" fillId="12" borderId="0" xfId="0" applyFont="1" applyFill="1" applyAlignment="1">
      <alignment horizontal="center"/>
    </xf>
    <xf numFmtId="0" fontId="16" fillId="12" borderId="0" xfId="0" applyFont="1" applyFill="1" applyAlignment="1">
      <alignment horizontal="center"/>
    </xf>
    <xf numFmtId="0" fontId="16" fillId="12" borderId="0" xfId="0" applyFont="1" applyFill="1"/>
    <xf numFmtId="164" fontId="0" fillId="12" borderId="0" xfId="1" applyNumberFormat="1" applyFont="1" applyFill="1"/>
    <xf numFmtId="0" fontId="6" fillId="12" borderId="0" xfId="0" applyFont="1" applyFill="1" applyAlignment="1">
      <alignment horizontal="left"/>
    </xf>
    <xf numFmtId="49" fontId="6" fillId="12" borderId="0" xfId="0" applyNumberFormat="1" applyFont="1" applyFill="1" applyAlignment="1">
      <alignment horizontal="left"/>
    </xf>
    <xf numFmtId="0" fontId="34" fillId="6" borderId="0" xfId="0" applyFont="1" applyFill="1" applyAlignment="1">
      <alignment horizontal="left"/>
    </xf>
    <xf numFmtId="164" fontId="4" fillId="12" borderId="0" xfId="1" applyNumberFormat="1" applyFont="1" applyFill="1"/>
    <xf numFmtId="164" fontId="4" fillId="6" borderId="0" xfId="1" applyNumberFormat="1" applyFont="1" applyFill="1"/>
    <xf numFmtId="3" fontId="38" fillId="12" borderId="0" xfId="0" applyNumberFormat="1" applyFont="1" applyFill="1" applyAlignment="1">
      <alignment horizontal="right"/>
    </xf>
    <xf numFmtId="3" fontId="38" fillId="6" borderId="0" xfId="0" applyNumberFormat="1" applyFont="1" applyFill="1" applyAlignment="1">
      <alignment horizontal="right"/>
    </xf>
    <xf numFmtId="9" fontId="36" fillId="6" borderId="0" xfId="35" applyFont="1" applyFill="1"/>
    <xf numFmtId="0" fontId="4" fillId="6" borderId="0" xfId="0" applyFont="1" applyFill="1"/>
    <xf numFmtId="0" fontId="4" fillId="12" borderId="0" xfId="0" applyFont="1" applyFill="1"/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/>
    </xf>
    <xf numFmtId="0" fontId="8" fillId="2" borderId="0" xfId="0" applyFont="1" applyFill="1" applyAlignment="1">
      <alignment horizontal="center" vertical="center"/>
    </xf>
    <xf numFmtId="3" fontId="39" fillId="2" borderId="0" xfId="0" applyNumberFormat="1" applyFont="1" applyFill="1" applyAlignment="1">
      <alignment horizontal="right" wrapText="1"/>
    </xf>
    <xf numFmtId="0" fontId="0" fillId="11" borderId="0" xfId="0" applyFill="1"/>
    <xf numFmtId="0" fontId="0" fillId="11" borderId="0" xfId="0" applyFill="1" applyAlignment="1">
      <alignment horizontal="center"/>
    </xf>
    <xf numFmtId="0" fontId="33" fillId="11" borderId="0" xfId="0" applyFont="1" applyFill="1"/>
    <xf numFmtId="10" fontId="0" fillId="11" borderId="0" xfId="35" applyNumberFormat="1" applyFont="1" applyFill="1"/>
    <xf numFmtId="4" fontId="0" fillId="11" borderId="0" xfId="0" applyNumberFormat="1" applyFill="1"/>
    <xf numFmtId="0" fontId="8" fillId="2" borderId="5" xfId="0" applyFont="1" applyFill="1" applyBorder="1" applyAlignment="1">
      <alignment horizontal="center" vertical="center" wrapText="1"/>
    </xf>
    <xf numFmtId="0" fontId="18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9" fontId="19" fillId="6" borderId="0" xfId="35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3" fontId="13" fillId="6" borderId="0" xfId="0" applyNumberFormat="1" applyFont="1" applyFill="1"/>
    <xf numFmtId="3" fontId="0" fillId="11" borderId="0" xfId="0" applyNumberFormat="1" applyFill="1"/>
    <xf numFmtId="3" fontId="12" fillId="11" borderId="0" xfId="0" applyNumberFormat="1" applyFont="1" applyFill="1"/>
    <xf numFmtId="3" fontId="38" fillId="4" borderId="0" xfId="0" applyNumberFormat="1" applyFont="1" applyFill="1" applyAlignment="1">
      <alignment horizontal="right"/>
    </xf>
    <xf numFmtId="49" fontId="6" fillId="12" borderId="0" xfId="0" applyNumberFormat="1" applyFont="1" applyFill="1"/>
    <xf numFmtId="164" fontId="4" fillId="15" borderId="0" xfId="1" applyNumberFormat="1" applyFont="1" applyFill="1"/>
    <xf numFmtId="164" fontId="11" fillId="15" borderId="0" xfId="1" applyNumberFormat="1" applyFont="1" applyFill="1"/>
    <xf numFmtId="0" fontId="17" fillId="2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/>
    </xf>
    <xf numFmtId="0" fontId="0" fillId="11" borderId="0" xfId="0" applyFill="1" applyAlignment="1">
      <alignment horizontal="right"/>
    </xf>
    <xf numFmtId="3" fontId="0" fillId="4" borderId="0" xfId="0" applyNumberFormat="1" applyFill="1"/>
    <xf numFmtId="3" fontId="13" fillId="4" borderId="0" xfId="0" applyNumberFormat="1" applyFont="1" applyFill="1"/>
    <xf numFmtId="10" fontId="0" fillId="11" borderId="0" xfId="35" applyNumberFormat="1" applyFont="1" applyFill="1" applyAlignment="1">
      <alignment horizontal="right"/>
    </xf>
    <xf numFmtId="3" fontId="37" fillId="11" borderId="0" xfId="0" applyNumberFormat="1" applyFont="1" applyFill="1"/>
    <xf numFmtId="0" fontId="9" fillId="3" borderId="0" xfId="10"/>
    <xf numFmtId="3" fontId="6" fillId="6" borderId="0" xfId="0" applyNumberFormat="1" applyFont="1" applyFill="1"/>
    <xf numFmtId="3" fontId="8" fillId="2" borderId="0" xfId="0" applyNumberFormat="1" applyFont="1" applyFill="1" applyAlignment="1">
      <alignment horizontal="left" vertical="center"/>
    </xf>
    <xf numFmtId="9" fontId="38" fillId="6" borderId="0" xfId="0" applyNumberFormat="1" applyFont="1" applyFill="1" applyAlignment="1">
      <alignment horizontal="right"/>
    </xf>
    <xf numFmtId="164" fontId="38" fillId="6" borderId="0" xfId="0" applyNumberFormat="1" applyFont="1" applyFill="1" applyAlignment="1">
      <alignment horizontal="right"/>
    </xf>
    <xf numFmtId="0" fontId="0" fillId="6" borderId="0" xfId="1" applyNumberFormat="1" applyFont="1" applyFill="1"/>
    <xf numFmtId="49" fontId="6" fillId="6" borderId="0" xfId="0" applyNumberFormat="1" applyFont="1" applyFill="1"/>
    <xf numFmtId="169" fontId="38" fillId="6" borderId="0" xfId="0" applyNumberFormat="1" applyFont="1" applyFill="1" applyAlignment="1">
      <alignment horizontal="right"/>
    </xf>
    <xf numFmtId="4" fontId="38" fillId="12" borderId="0" xfId="0" applyNumberFormat="1" applyFont="1" applyFill="1" applyAlignment="1">
      <alignment horizontal="right"/>
    </xf>
    <xf numFmtId="0" fontId="16" fillId="0" borderId="0" xfId="0" applyFont="1" applyAlignment="1">
      <alignment horizontal="center"/>
    </xf>
    <xf numFmtId="10" fontId="0" fillId="6" borderId="0" xfId="35" applyNumberFormat="1" applyFont="1" applyFill="1"/>
    <xf numFmtId="49" fontId="6" fillId="6" borderId="0" xfId="0" applyNumberFormat="1" applyFont="1" applyFill="1" applyAlignment="1">
      <alignment horizontal="center"/>
    </xf>
    <xf numFmtId="49" fontId="6" fillId="12" borderId="0" xfId="0" applyNumberFormat="1" applyFont="1" applyFill="1" applyAlignment="1">
      <alignment horizontal="center"/>
    </xf>
    <xf numFmtId="49" fontId="16" fillId="12" borderId="0" xfId="0" applyNumberFormat="1" applyFont="1" applyFill="1" applyAlignment="1">
      <alignment horizontal="center"/>
    </xf>
    <xf numFmtId="49" fontId="43" fillId="0" borderId="0" xfId="0" applyNumberFormat="1" applyFont="1"/>
    <xf numFmtId="164" fontId="0" fillId="6" borderId="0" xfId="0" applyNumberFormat="1" applyFill="1" applyAlignment="1">
      <alignment horizontal="center"/>
    </xf>
    <xf numFmtId="49" fontId="16" fillId="6" borderId="0" xfId="0" applyNumberFormat="1" applyFont="1" applyFill="1" applyAlignment="1">
      <alignment horizontal="center"/>
    </xf>
    <xf numFmtId="3" fontId="20" fillId="12" borderId="0" xfId="2" applyNumberFormat="1" applyFont="1" applyFill="1" applyAlignment="1">
      <alignment vertical="center"/>
    </xf>
    <xf numFmtId="0" fontId="0" fillId="12" borderId="0" xfId="0" applyFill="1" applyAlignment="1">
      <alignment horizontal="center"/>
    </xf>
    <xf numFmtId="1" fontId="6" fillId="12" borderId="0" xfId="0" applyNumberFormat="1" applyFont="1" applyFill="1" applyAlignment="1">
      <alignment horizontal="center"/>
    </xf>
    <xf numFmtId="0" fontId="9" fillId="3" borderId="0" xfId="10" applyAlignment="1">
      <alignment vertical="center"/>
    </xf>
    <xf numFmtId="0" fontId="21" fillId="9" borderId="0" xfId="10" applyFont="1" applyFill="1" applyAlignment="1">
      <alignment horizontal="center" vertical="center" wrapText="1"/>
    </xf>
    <xf numFmtId="0" fontId="22" fillId="9" borderId="6" xfId="10" applyFont="1" applyFill="1" applyBorder="1" applyAlignment="1">
      <alignment horizontal="center" vertical="center" wrapText="1"/>
    </xf>
    <xf numFmtId="0" fontId="23" fillId="10" borderId="7" xfId="10" applyFont="1" applyFill="1" applyBorder="1" applyAlignment="1">
      <alignment horizontal="left" vertical="center" wrapText="1"/>
    </xf>
    <xf numFmtId="0" fontId="23" fillId="10" borderId="8" xfId="10" applyFont="1" applyFill="1" applyBorder="1" applyAlignment="1">
      <alignment horizontal="left" vertical="top" wrapText="1"/>
    </xf>
    <xf numFmtId="4" fontId="27" fillId="10" borderId="7" xfId="10" applyNumberFormat="1" applyFont="1" applyFill="1" applyBorder="1" applyAlignment="1">
      <alignment horizontal="right" vertical="center" wrapText="1"/>
    </xf>
    <xf numFmtId="4" fontId="23" fillId="10" borderId="8" xfId="10" applyNumberFormat="1" applyFont="1" applyFill="1" applyBorder="1" applyAlignment="1">
      <alignment horizontal="right" vertical="center" wrapText="1"/>
    </xf>
    <xf numFmtId="4" fontId="27" fillId="10" borderId="8" xfId="10" applyNumberFormat="1" applyFont="1" applyFill="1" applyBorder="1" applyAlignment="1">
      <alignment horizontal="right" vertical="center" wrapText="1"/>
    </xf>
    <xf numFmtId="0" fontId="27" fillId="10" borderId="8" xfId="10" applyFont="1" applyFill="1" applyBorder="1" applyAlignment="1">
      <alignment horizontal="left" vertical="top" wrapText="1"/>
    </xf>
    <xf numFmtId="0" fontId="48" fillId="3" borderId="0" xfId="10" applyFont="1"/>
    <xf numFmtId="3" fontId="28" fillId="9" borderId="0" xfId="10" applyNumberFormat="1" applyFont="1" applyFill="1" applyAlignment="1">
      <alignment horizontal="right" vertical="center" wrapText="1"/>
    </xf>
    <xf numFmtId="0" fontId="25" fillId="10" borderId="0" xfId="10" applyFont="1" applyFill="1" applyAlignment="1">
      <alignment horizontal="center" vertical="center" wrapText="1"/>
    </xf>
    <xf numFmtId="3" fontId="9" fillId="3" borderId="0" xfId="10" applyNumberFormat="1"/>
    <xf numFmtId="0" fontId="30" fillId="3" borderId="0" xfId="10" applyFont="1" applyAlignment="1">
      <alignment vertical="top" wrapText="1"/>
    </xf>
    <xf numFmtId="0" fontId="23" fillId="4" borderId="1" xfId="10" applyFont="1" applyFill="1" applyBorder="1" applyAlignment="1">
      <alignment horizontal="left" vertical="center" wrapText="1"/>
    </xf>
    <xf numFmtId="3" fontId="9" fillId="3" borderId="1" xfId="10" applyNumberFormat="1" applyBorder="1"/>
    <xf numFmtId="168" fontId="9" fillId="3" borderId="0" xfId="10" applyNumberFormat="1"/>
    <xf numFmtId="3" fontId="23" fillId="10" borderId="8" xfId="10" applyNumberFormat="1" applyFont="1" applyFill="1" applyBorder="1" applyAlignment="1">
      <alignment horizontal="right" vertical="center" wrapText="1"/>
    </xf>
    <xf numFmtId="10" fontId="0" fillId="3" borderId="0" xfId="56" applyNumberFormat="1" applyFont="1"/>
    <xf numFmtId="0" fontId="9" fillId="3" borderId="0" xfId="10" quotePrefix="1"/>
    <xf numFmtId="3" fontId="12" fillId="3" borderId="0" xfId="10" applyNumberFormat="1" applyFont="1"/>
    <xf numFmtId="0" fontId="9" fillId="3" borderId="0" xfId="10" applyAlignment="1">
      <alignment horizontal="right"/>
    </xf>
    <xf numFmtId="164" fontId="0" fillId="7" borderId="0" xfId="57" applyNumberFormat="1" applyFont="1" applyFill="1"/>
    <xf numFmtId="164" fontId="12" fillId="7" borderId="0" xfId="10" applyNumberFormat="1" applyFont="1" applyFill="1"/>
    <xf numFmtId="3" fontId="27" fillId="10" borderId="7" xfId="10" applyNumberFormat="1" applyFont="1" applyFill="1" applyBorder="1" applyAlignment="1">
      <alignment horizontal="right" vertical="center" wrapText="1"/>
    </xf>
    <xf numFmtId="43" fontId="9" fillId="3" borderId="0" xfId="10" applyNumberFormat="1"/>
    <xf numFmtId="167" fontId="12" fillId="5" borderId="0" xfId="57" applyNumberFormat="1" applyFont="1" applyFill="1"/>
    <xf numFmtId="4" fontId="38" fillId="6" borderId="0" xfId="0" applyNumberFormat="1" applyFont="1" applyFill="1" applyAlignment="1">
      <alignment horizontal="right"/>
    </xf>
    <xf numFmtId="0" fontId="38" fillId="12" borderId="0" xfId="0" applyFont="1" applyFill="1"/>
    <xf numFmtId="4" fontId="38" fillId="12" borderId="0" xfId="0" applyNumberFormat="1" applyFont="1" applyFill="1"/>
    <xf numFmtId="164" fontId="38" fillId="12" borderId="0" xfId="1" applyNumberFormat="1" applyFont="1" applyFill="1"/>
    <xf numFmtId="49" fontId="6" fillId="6" borderId="0" xfId="58" applyNumberFormat="1" applyFont="1" applyFill="1"/>
    <xf numFmtId="170" fontId="0" fillId="11" borderId="0" xfId="0" applyNumberFormat="1" applyFill="1"/>
    <xf numFmtId="0" fontId="28" fillId="9" borderId="0" xfId="10" applyFont="1" applyFill="1" applyAlignment="1">
      <alignment horizontal="center" vertical="center" wrapText="1"/>
    </xf>
    <xf numFmtId="0" fontId="27" fillId="10" borderId="7" xfId="61" applyFont="1" applyFill="1" applyBorder="1" applyAlignment="1">
      <alignment horizontal="left" vertical="top" wrapText="1"/>
    </xf>
    <xf numFmtId="0" fontId="22" fillId="9" borderId="6" xfId="61" applyFont="1" applyFill="1" applyBorder="1" applyAlignment="1">
      <alignment horizontal="center" vertical="center" wrapText="1"/>
    </xf>
    <xf numFmtId="0" fontId="23" fillId="10" borderId="8" xfId="61" applyFont="1" applyFill="1" applyBorder="1" applyAlignment="1">
      <alignment horizontal="left" vertical="top" wrapText="1"/>
    </xf>
    <xf numFmtId="4" fontId="27" fillId="10" borderId="8" xfId="61" applyNumberFormat="1" applyFont="1" applyFill="1" applyBorder="1" applyAlignment="1">
      <alignment horizontal="right" vertical="center" wrapText="1"/>
    </xf>
    <xf numFmtId="0" fontId="27" fillId="10" borderId="7" xfId="61" applyFont="1" applyFill="1" applyBorder="1" applyAlignment="1">
      <alignment horizontal="left" vertical="center" wrapText="1"/>
    </xf>
    <xf numFmtId="4" fontId="27" fillId="10" borderId="7" xfId="63" applyNumberFormat="1" applyFont="1" applyFill="1" applyBorder="1" applyAlignment="1">
      <alignment horizontal="right" vertical="center" wrapText="1"/>
    </xf>
    <xf numFmtId="4" fontId="23" fillId="10" borderId="8" xfId="63" applyNumberFormat="1" applyFont="1" applyFill="1" applyBorder="1" applyAlignment="1">
      <alignment horizontal="right" vertical="center" wrapText="1"/>
    </xf>
    <xf numFmtId="49" fontId="16" fillId="12" borderId="0" xfId="0" applyNumberFormat="1" applyFont="1" applyFill="1"/>
    <xf numFmtId="0" fontId="12" fillId="3" borderId="0" xfId="10" applyFont="1"/>
    <xf numFmtId="167" fontId="9" fillId="3" borderId="0" xfId="1" applyNumberFormat="1" applyFill="1"/>
    <xf numFmtId="0" fontId="49" fillId="9" borderId="6" xfId="10" applyFont="1" applyFill="1" applyBorder="1" applyAlignment="1">
      <alignment horizontal="center" vertical="center" wrapText="1"/>
    </xf>
    <xf numFmtId="0" fontId="49" fillId="10" borderId="7" xfId="10" applyFont="1" applyFill="1" applyBorder="1" applyAlignment="1">
      <alignment horizontal="left" vertical="center" wrapText="1"/>
    </xf>
    <xf numFmtId="0" fontId="49" fillId="9" borderId="6" xfId="63" applyFont="1" applyFill="1" applyBorder="1" applyAlignment="1">
      <alignment horizontal="center" vertical="center" wrapText="1"/>
    </xf>
    <xf numFmtId="0" fontId="49" fillId="10" borderId="7" xfId="63" applyFont="1" applyFill="1" applyBorder="1" applyAlignment="1">
      <alignment horizontal="left" vertical="center" wrapText="1"/>
    </xf>
    <xf numFmtId="0" fontId="49" fillId="10" borderId="8" xfId="63" applyFont="1" applyFill="1" applyBorder="1" applyAlignment="1">
      <alignment horizontal="left" vertical="center" wrapText="1"/>
    </xf>
    <xf numFmtId="0" fontId="49" fillId="10" borderId="8" xfId="10" applyFont="1" applyFill="1" applyBorder="1" applyAlignment="1">
      <alignment horizontal="left" vertical="center" wrapText="1"/>
    </xf>
    <xf numFmtId="0" fontId="15" fillId="0" borderId="0" xfId="0" applyFont="1"/>
    <xf numFmtId="0" fontId="15" fillId="0" borderId="0" xfId="0" applyFont="1" applyAlignment="1">
      <alignment vertical="center"/>
    </xf>
    <xf numFmtId="0" fontId="51" fillId="10" borderId="7" xfId="61" applyFont="1" applyFill="1" applyBorder="1" applyAlignment="1">
      <alignment horizontal="left" vertical="center" wrapText="1"/>
    </xf>
    <xf numFmtId="0" fontId="51" fillId="10" borderId="8" xfId="61" applyFont="1" applyFill="1" applyBorder="1" applyAlignment="1">
      <alignment horizontal="left" vertical="top" wrapText="1"/>
    </xf>
    <xf numFmtId="164" fontId="9" fillId="3" borderId="0" xfId="10" applyNumberFormat="1"/>
    <xf numFmtId="171" fontId="11" fillId="5" borderId="0" xfId="0" applyNumberFormat="1" applyFont="1" applyFill="1"/>
    <xf numFmtId="43" fontId="4" fillId="12" borderId="0" xfId="1" applyFont="1" applyFill="1"/>
    <xf numFmtId="0" fontId="8" fillId="13" borderId="0" xfId="0" applyFont="1" applyFill="1" applyAlignment="1">
      <alignment horizontal="left" vertical="center"/>
    </xf>
    <xf numFmtId="0" fontId="16" fillId="6" borderId="0" xfId="10" applyFont="1" applyFill="1"/>
    <xf numFmtId="0" fontId="32" fillId="2" borderId="0" xfId="10" applyFont="1" applyFill="1" applyAlignment="1">
      <alignment horizontal="left" vertical="center"/>
    </xf>
    <xf numFmtId="164" fontId="1" fillId="12" borderId="0" xfId="1" applyNumberFormat="1" applyFont="1" applyFill="1"/>
    <xf numFmtId="166" fontId="0" fillId="11" borderId="0" xfId="35" applyNumberFormat="1" applyFont="1" applyFill="1"/>
    <xf numFmtId="0" fontId="0" fillId="12" borderId="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24" fillId="8" borderId="0" xfId="10" applyFont="1" applyFill="1" applyAlignment="1">
      <alignment horizontal="center" vertical="center"/>
    </xf>
    <xf numFmtId="0" fontId="26" fillId="10" borderId="9" xfId="10" applyFont="1" applyFill="1" applyBorder="1" applyAlignment="1">
      <alignment horizontal="center" vertical="center" wrapText="1"/>
    </xf>
    <xf numFmtId="0" fontId="26" fillId="10" borderId="0" xfId="10" applyFont="1" applyFill="1" applyAlignment="1">
      <alignment horizontal="center" vertical="center" wrapText="1"/>
    </xf>
    <xf numFmtId="0" fontId="29" fillId="9" borderId="4" xfId="10" applyFont="1" applyFill="1" applyBorder="1" applyAlignment="1">
      <alignment horizontal="center" vertical="center" wrapText="1"/>
    </xf>
    <xf numFmtId="0" fontId="29" fillId="9" borderId="0" xfId="10" applyFont="1" applyFill="1" applyAlignment="1">
      <alignment horizontal="center" vertical="center" wrapText="1"/>
    </xf>
    <xf numFmtId="0" fontId="28" fillId="9" borderId="4" xfId="10" applyFont="1" applyFill="1" applyBorder="1" applyAlignment="1">
      <alignment horizontal="center" vertical="center" wrapText="1"/>
    </xf>
    <xf numFmtId="0" fontId="28" fillId="9" borderId="0" xfId="10" applyFont="1" applyFill="1" applyAlignment="1">
      <alignment horizontal="center" vertical="center" wrapText="1"/>
    </xf>
  </cellXfs>
  <cellStyles count="79">
    <cellStyle name="Hiperlink 2" xfId="40" xr:uid="{933D9CB0-1EE8-4D4E-8BA1-26DED4CA358D}"/>
    <cellStyle name="Hiperlink 2 2" xfId="53" xr:uid="{79060A20-2218-4E52-8B81-C58E939AA0C8}"/>
    <cellStyle name="Hiperlink 3" xfId="50" xr:uid="{2968E94E-E2CF-4F50-BA52-A727ABD4B076}"/>
    <cellStyle name="Moeda" xfId="58" builtinId="4"/>
    <cellStyle name="Normal" xfId="0" builtinId="0"/>
    <cellStyle name="Normal 10" xfId="10" xr:uid="{619E4195-DD32-46BA-BB6E-C7DA7BD25FA5}"/>
    <cellStyle name="Normal 11" xfId="11" xr:uid="{DD2FC49E-A8C7-410A-A908-A027AA9CA16B}"/>
    <cellStyle name="Normal 12" xfId="12" xr:uid="{1FA36CF3-A339-4967-A975-C7991004AB12}"/>
    <cellStyle name="Normal 13" xfId="13" xr:uid="{80ACF902-BEE3-4962-8AD0-1F3B848BFABC}"/>
    <cellStyle name="Normal 14" xfId="14" xr:uid="{474444E6-C4A9-462F-A512-2ECF0B7DCFBC}"/>
    <cellStyle name="Normal 15" xfId="15" xr:uid="{84835311-DB3F-4A73-B5F7-36A2D8E64B2D}"/>
    <cellStyle name="Normal 16" xfId="16" xr:uid="{6937933A-A35A-499C-8CB4-1330B90D98DB}"/>
    <cellStyle name="Normal 17" xfId="17" xr:uid="{149AF470-F39C-4AA2-B731-6CF1308658C7}"/>
    <cellStyle name="Normal 18" xfId="18" xr:uid="{0CA9BFD6-EE83-4C6A-A210-8F4DA6EEBB96}"/>
    <cellStyle name="Normal 19" xfId="19" xr:uid="{D5BCBD56-A913-4825-99CD-8B29F36482B2}"/>
    <cellStyle name="Normal 2" xfId="2" xr:uid="{8A50E65F-6E88-47E3-BE37-88D62046D49C}"/>
    <cellStyle name="Normal 2 2" xfId="41" xr:uid="{A6BC0F6C-BB73-400D-9EB7-3A91E1C11753}"/>
    <cellStyle name="Normal 2 2 2" xfId="69" xr:uid="{211BD10C-BCB4-4C38-B4A4-4D4BB3BA1A92}"/>
    <cellStyle name="Normal 2 3" xfId="52" xr:uid="{5B5E559B-3377-4AF4-BE29-F3A6B91CB9D8}"/>
    <cellStyle name="Normal 2 4" xfId="54" xr:uid="{71919BD4-292B-4D04-B1C5-967750BE0269}"/>
    <cellStyle name="Normal 20" xfId="20" xr:uid="{F444446D-2906-4A13-8991-6567EDE36A99}"/>
    <cellStyle name="Normal 21" xfId="21" xr:uid="{BB18ABF7-2711-461F-85DF-133E3A16B730}"/>
    <cellStyle name="Normal 22" xfId="22" xr:uid="{CA695309-6AF2-4A47-AE2C-4341D011006F}"/>
    <cellStyle name="Normal 23" xfId="23" xr:uid="{0DC5D039-C6D5-4CEC-957F-CBFBDE306FEE}"/>
    <cellStyle name="Normal 24" xfId="24" xr:uid="{8991CEDC-B918-47A9-8B88-9E52576941FF}"/>
    <cellStyle name="Normal 25" xfId="25" xr:uid="{289EF5E2-ECD0-4459-AE1B-BFCE3A1A2B3A}"/>
    <cellStyle name="Normal 26" xfId="26" xr:uid="{52A329EC-E21C-4D89-B8CF-05A52249D672}"/>
    <cellStyle name="Normal 27" xfId="27" xr:uid="{3372D99C-FE3F-415B-818F-2197000CCE2C}"/>
    <cellStyle name="Normal 28" xfId="28" xr:uid="{840D2A81-B1E6-4D1E-9ECF-D5B6B6C92BF9}"/>
    <cellStyle name="Normal 29" xfId="29" xr:uid="{2B515EB9-EB5F-491C-BC47-58E26E8602CF}"/>
    <cellStyle name="Normal 3" xfId="3" xr:uid="{A3D24C8D-E68B-4635-BD67-3997F37C973F}"/>
    <cellStyle name="Normal 3 2" xfId="42" xr:uid="{31BB3356-748A-4DD6-9736-2058D54AFE65}"/>
    <cellStyle name="Normal 3 2 2" xfId="70" xr:uid="{F44E6F6D-91CE-49CA-9ADE-711A62FAEE2E}"/>
    <cellStyle name="Normal 3 3" xfId="55" xr:uid="{E3C06784-7DBD-418B-8694-40863E99A80C}"/>
    <cellStyle name="Normal 30" xfId="30" xr:uid="{0291CCE7-81A8-4BE5-BB71-7ECE8F902881}"/>
    <cellStyle name="Normal 31" xfId="31" xr:uid="{A7F2AC46-5BBF-4398-AC76-C134DE898526}"/>
    <cellStyle name="Normal 32" xfId="32" xr:uid="{6F9A9A19-E491-4208-913B-2EEB31DBEF77}"/>
    <cellStyle name="Normal 33" xfId="33" xr:uid="{AB1B6F81-77E3-4A61-975B-158A2040635A}"/>
    <cellStyle name="Normal 34" xfId="34" xr:uid="{8F70D2D5-A5BB-4A9E-B3E5-589009D2A0B1}"/>
    <cellStyle name="Normal 35" xfId="36" xr:uid="{A1AD172E-690C-4458-8C24-00E31E3E2886}"/>
    <cellStyle name="Normal 35 2" xfId="65" xr:uid="{668C113C-C8CB-41B5-8884-ED8E2B4535FF}"/>
    <cellStyle name="Normal 36" xfId="39" xr:uid="{77BB5E7E-452D-4387-9D1B-E7505193EA76}"/>
    <cellStyle name="Normal 36 2" xfId="68" xr:uid="{97E6ED9D-E4A1-4285-8097-533BFD029AE2}"/>
    <cellStyle name="Normal 37" xfId="51" xr:uid="{6A91D378-22EF-4FEF-9B63-EFB2592D486A}"/>
    <cellStyle name="Normal 37 2" xfId="75" xr:uid="{C6FD2B29-937B-440E-9FD3-61C8559955F9}"/>
    <cellStyle name="Normal 38" xfId="76" xr:uid="{D8F83461-52EA-451B-85D8-34086F60F058}"/>
    <cellStyle name="Normal 39" xfId="59" xr:uid="{2C7C779E-1130-4F7F-8EFA-1EBB2293D8E1}"/>
    <cellStyle name="Normal 4" xfId="4" xr:uid="{FB791C6F-1818-4B34-8E5F-5E6A37BDE6C6}"/>
    <cellStyle name="Normal 4 2" xfId="43" xr:uid="{ED8CD1F1-7B89-4457-8394-92D163B78CA1}"/>
    <cellStyle name="Normal 40" xfId="74" xr:uid="{6150CA0D-B927-494B-A40A-F2A9CEC7A158}"/>
    <cellStyle name="Normal 41" xfId="78" xr:uid="{1464D7AB-47B6-493E-857E-8EC2E4FE0E84}"/>
    <cellStyle name="Normal 42" xfId="64" xr:uid="{9CC730E1-65E9-43CB-A299-9F996C3131CA}"/>
    <cellStyle name="Normal 43" xfId="61" xr:uid="{A7F2E900-8335-4735-B445-F51F4FE81F91}"/>
    <cellStyle name="Normal 44" xfId="62" xr:uid="{D59914FE-91CB-40F6-B172-666D7BB0AF13}"/>
    <cellStyle name="Normal 45" xfId="63" xr:uid="{934AEAC2-9D9C-41D5-B8D6-25BBD52E36AA}"/>
    <cellStyle name="Normal 5" xfId="5" xr:uid="{EE41E782-75BD-45B2-B476-874ABC3AC8A3}"/>
    <cellStyle name="Normal 6" xfId="6" xr:uid="{891F4054-E683-4C02-B29C-342278E7A04B}"/>
    <cellStyle name="Normal 7" xfId="7" xr:uid="{B369416E-B058-4FAA-BF55-20A970F0C979}"/>
    <cellStyle name="Normal 8" xfId="8" xr:uid="{F8507312-46F6-4CB9-B442-5369B4387D22}"/>
    <cellStyle name="Normal 9" xfId="9" xr:uid="{13127E78-B2DF-43FC-A0F9-E04C10F8E5FA}"/>
    <cellStyle name="Porcentagem" xfId="35" builtinId="5"/>
    <cellStyle name="Porcentagem 2" xfId="38" xr:uid="{D3D9457A-170C-470E-A281-CD7454A30F36}"/>
    <cellStyle name="Porcentagem 2 2" xfId="45" xr:uid="{54D7254D-1525-466E-BD84-B23E7D2CDA40}"/>
    <cellStyle name="Porcentagem 2 2 2" xfId="71" xr:uid="{DFB14AB2-6491-4BAF-95C9-390DC5947029}"/>
    <cellStyle name="Porcentagem 2 3" xfId="67" xr:uid="{596D2E8E-E10A-4682-A538-F4D71BA0D545}"/>
    <cellStyle name="Porcentagem 3" xfId="44" xr:uid="{6A8E1400-843D-41FB-B5BD-3FABF6A24973}"/>
    <cellStyle name="Porcentagem 4" xfId="56" xr:uid="{3918C5FE-ADD3-4C5D-82CC-573F8CC35395}"/>
    <cellStyle name="Porcentagem 4 2" xfId="77" xr:uid="{3FD637E1-B8E3-48EA-8D9D-14083F4BE95D}"/>
    <cellStyle name="Separador de milhares 2" xfId="46" xr:uid="{BC8C5995-C86B-464B-B482-3EFA1DC16CEE}"/>
    <cellStyle name="Separador de milhares 2 2" xfId="72" xr:uid="{CA9E47CE-9ED8-47CC-9B73-96FDF584353F}"/>
    <cellStyle name="Separador de milhares 3" xfId="47" xr:uid="{71B858D9-BD6F-4CC7-BB19-4B7CCC9ADEA0}"/>
    <cellStyle name="Separador de milhares 3 2" xfId="73" xr:uid="{15D6CCA5-FC4C-4CDE-B2BA-726E03E218C3}"/>
    <cellStyle name="Vírgula" xfId="1" builtinId="3"/>
    <cellStyle name="Vírgula 2" xfId="37" xr:uid="{589675E8-50DD-4EB3-990B-BE49063F8ABD}"/>
    <cellStyle name="Vírgula 2 2" xfId="66" xr:uid="{91C9CBEF-974A-495A-883C-F91C39C05A60}"/>
    <cellStyle name="Vírgula 3" xfId="48" xr:uid="{623B8AD9-D698-4DFE-B370-B9D224E69D31}"/>
    <cellStyle name="Vírgula 4" xfId="57" xr:uid="{90366AA7-A587-4624-B1F0-4FBB0BD52F9D}"/>
    <cellStyle name="Vírgula 5" xfId="60" xr:uid="{BBA89A66-5AF4-49E8-9DA2-6C608A448F9F}"/>
    <cellStyle name="Vírgula0" xfId="49" xr:uid="{0B337015-265B-46A4-BE36-15E1D0905D18}"/>
  </cellStyles>
  <dxfs count="1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A44A"/>
      <color rgb="FFCCFF99"/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484119</xdr:colOff>
      <xdr:row>25</xdr:row>
      <xdr:rowOff>178903</xdr:rowOff>
    </xdr:from>
    <xdr:to>
      <xdr:col>21</xdr:col>
      <xdr:colOff>67309</xdr:colOff>
      <xdr:row>44</xdr:row>
      <xdr:rowOff>93738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F447623-E6E3-41C3-AF4C-CC5077D13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2489" y="4941403"/>
          <a:ext cx="11659233" cy="3534335"/>
        </a:xfrm>
        <a:prstGeom prst="rect">
          <a:avLst/>
        </a:prstGeom>
      </xdr:spPr>
    </xdr:pic>
    <xdr:clientData/>
  </xdr:twoCellAnchor>
  <xdr:twoCellAnchor editAs="oneCell">
    <xdr:from>
      <xdr:col>3</xdr:col>
      <xdr:colOff>521802</xdr:colOff>
      <xdr:row>25</xdr:row>
      <xdr:rowOff>181097</xdr:rowOff>
    </xdr:from>
    <xdr:to>
      <xdr:col>21</xdr:col>
      <xdr:colOff>19858</xdr:colOff>
      <xdr:row>45</xdr:row>
      <xdr:rowOff>74544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525850B-87B4-7467-6202-C19944065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0172" y="4943597"/>
          <a:ext cx="11574099" cy="37034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22411</xdr:colOff>
      <xdr:row>18</xdr:row>
      <xdr:rowOff>100853</xdr:rowOff>
    </xdr:from>
    <xdr:to>
      <xdr:col>4</xdr:col>
      <xdr:colOff>6222029</xdr:colOff>
      <xdr:row>34</xdr:row>
      <xdr:rowOff>44824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179EC96-60B6-4604-A842-C61C475E0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11" y="5396753"/>
          <a:ext cx="11590768" cy="3020545"/>
        </a:xfrm>
        <a:prstGeom prst="rect">
          <a:avLst/>
        </a:prstGeom>
      </xdr:spPr>
    </xdr:pic>
    <xdr:clientData/>
  </xdr:twoCellAnchor>
  <xdr:twoCellAnchor editAs="oneCell">
    <xdr:from>
      <xdr:col>0</xdr:col>
      <xdr:colOff>33616</xdr:colOff>
      <xdr:row>18</xdr:row>
      <xdr:rowOff>96371</xdr:rowOff>
    </xdr:from>
    <xdr:to>
      <xdr:col>4</xdr:col>
      <xdr:colOff>6269690</xdr:colOff>
      <xdr:row>36</xdr:row>
      <xdr:rowOff>168089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5784DA7-BB09-89FE-4FAC-17B1A9A8F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16" y="8018930"/>
          <a:ext cx="11626103" cy="353433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Estudos%20Financeiros%20e%20Or&#231;ament&#225;rios\Receita\PLDO%202025\RECEITA%20-%20LDO%202025%20(para%20envio).xlsx" TargetMode="External"/><Relationship Id="rId1" Type="http://schemas.openxmlformats.org/officeDocument/2006/relationships/externalLinkPath" Target="file:///Z:\Estudos%20Financeiros%20e%20Or&#231;ament&#225;rios\Receita\PLDO%202025\RECEITA%20-%20LDO%202025%20(para%20envio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jeção"/>
      <sheetName val="metodologia"/>
      <sheetName val="Renúncia Potencial"/>
      <sheetName val="Renúncia Reg."/>
    </sheetNames>
    <sheetDataSet>
      <sheetData sheetId="0" refreshError="1"/>
      <sheetData sheetId="1">
        <row r="18">
          <cell r="G18">
            <v>1.056165</v>
          </cell>
          <cell r="H18">
            <v>1.0558019999999999</v>
          </cell>
          <cell r="I18">
            <v>1.0556999999999999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9DEC8-88BA-4F89-921C-D5020A290ACE}">
  <sheetPr>
    <tabColor theme="5" tint="-0.249977111117893"/>
  </sheetPr>
  <dimension ref="A1:HC1131"/>
  <sheetViews>
    <sheetView tabSelected="1" zoomScale="115" zoomScaleNormal="115" workbookViewId="0">
      <pane xSplit="11" ySplit="9" topLeftCell="L10" activePane="bottomRight" state="frozen"/>
      <selection activeCell="E26" sqref="E26"/>
      <selection pane="topRight" activeCell="E26" sqref="E26"/>
      <selection pane="bottomLeft" activeCell="E26" sqref="E26"/>
      <selection pane="bottomRight" activeCell="BW11" sqref="BW11"/>
    </sheetView>
  </sheetViews>
  <sheetFormatPr defaultColWidth="9.140625" defaultRowHeight="15" x14ac:dyDescent="0.25"/>
  <cols>
    <col min="1" max="1" width="5.28515625" style="50" customWidth="1"/>
    <col min="2" max="2" width="7" style="50" customWidth="1"/>
    <col min="3" max="3" width="24.7109375" style="50" customWidth="1"/>
    <col min="4" max="4" width="4.42578125" style="50" customWidth="1"/>
    <col min="5" max="5" width="29" style="50" customWidth="1"/>
    <col min="6" max="6" width="12" style="52" customWidth="1"/>
    <col min="7" max="7" width="10.42578125" style="50" customWidth="1"/>
    <col min="8" max="8" width="43.85546875" style="50" customWidth="1"/>
    <col min="9" max="10" width="5.7109375" style="50" customWidth="1"/>
    <col min="11" max="11" width="10.5703125" style="50" customWidth="1"/>
    <col min="12" max="26" width="15" style="50" customWidth="1"/>
    <col min="27" max="31" width="14.140625" style="50" customWidth="1"/>
    <col min="32" max="32" width="12.7109375" style="50" customWidth="1"/>
    <col min="33" max="46" width="15" style="50" customWidth="1"/>
    <col min="47" max="71" width="14.85546875" style="50" customWidth="1"/>
    <col min="72" max="72" width="4.140625" style="11" customWidth="1"/>
    <col min="73" max="74" width="19" style="50" hidden="1" customWidth="1"/>
    <col min="75" max="75" width="19" style="50" customWidth="1"/>
    <col min="76" max="76" width="19" style="50" bestFit="1" customWidth="1"/>
    <col min="77" max="77" width="19" style="50" hidden="1" customWidth="1"/>
    <col min="78" max="81" width="16.85546875" style="50" bestFit="1" customWidth="1"/>
    <col min="82" max="82" width="15.28515625" style="50" bestFit="1" customWidth="1"/>
    <col min="83" max="85" width="16.85546875" style="50" bestFit="1" customWidth="1"/>
    <col min="86" max="86" width="15.28515625" style="50" bestFit="1" customWidth="1"/>
    <col min="87" max="89" width="16.85546875" style="50" bestFit="1" customWidth="1"/>
    <col min="90" max="90" width="15.28515625" style="50" bestFit="1" customWidth="1"/>
    <col min="91" max="93" width="16.85546875" style="50" bestFit="1" customWidth="1"/>
    <col min="94" max="94" width="15.28515625" style="50" bestFit="1" customWidth="1"/>
    <col min="95" max="97" width="16.85546875" style="50" bestFit="1" customWidth="1"/>
    <col min="98" max="98" width="15.28515625" style="50" bestFit="1" customWidth="1"/>
    <col min="99" max="101" width="16.85546875" style="50" bestFit="1" customWidth="1"/>
    <col min="102" max="102" width="15.28515625" style="50" bestFit="1" customWidth="1"/>
    <col min="103" max="105" width="16.85546875" style="50" bestFit="1" customWidth="1"/>
    <col min="106" max="106" width="15.28515625" style="50" bestFit="1" customWidth="1"/>
    <col min="107" max="113" width="16.85546875" style="50" bestFit="1" customWidth="1"/>
    <col min="114" max="115" width="15.28515625" style="50" bestFit="1" customWidth="1"/>
    <col min="116" max="117" width="16.85546875" style="50" bestFit="1" customWidth="1"/>
    <col min="118" max="118" width="15.28515625" style="50" bestFit="1" customWidth="1"/>
    <col min="119" max="121" width="16.85546875" style="50" bestFit="1" customWidth="1"/>
    <col min="122" max="122" width="15.28515625" style="50" bestFit="1" customWidth="1"/>
    <col min="123" max="125" width="16.85546875" style="50" bestFit="1" customWidth="1"/>
    <col min="126" max="126" width="15.28515625" style="50" bestFit="1" customWidth="1"/>
    <col min="127" max="129" width="16.85546875" style="50" bestFit="1" customWidth="1"/>
    <col min="130" max="130" width="15.28515625" style="50" bestFit="1" customWidth="1"/>
    <col min="131" max="133" width="16.85546875" style="50" bestFit="1" customWidth="1"/>
    <col min="134" max="134" width="15.28515625" style="50" bestFit="1" customWidth="1"/>
    <col min="135" max="137" width="16.85546875" style="50" bestFit="1" customWidth="1"/>
    <col min="138" max="138" width="15.28515625" style="50" bestFit="1" customWidth="1"/>
    <col min="139" max="141" width="16.85546875" style="50" bestFit="1" customWidth="1"/>
    <col min="142" max="142" width="15.28515625" style="50" bestFit="1" customWidth="1"/>
    <col min="143" max="145" width="16.85546875" style="50" bestFit="1" customWidth="1"/>
    <col min="146" max="146" width="15.28515625" style="50" bestFit="1" customWidth="1"/>
    <col min="147" max="149" width="16.85546875" style="50" bestFit="1" customWidth="1"/>
    <col min="150" max="150" width="15.28515625" style="50" bestFit="1" customWidth="1"/>
    <col min="151" max="153" width="16.85546875" style="50" bestFit="1" customWidth="1"/>
    <col min="154" max="154" width="15.28515625" style="50" bestFit="1" customWidth="1"/>
    <col min="155" max="157" width="16.85546875" style="50" bestFit="1" customWidth="1"/>
    <col min="158" max="158" width="15.28515625" style="50" bestFit="1" customWidth="1"/>
    <col min="159" max="161" width="16.85546875" style="50" bestFit="1" customWidth="1"/>
    <col min="162" max="163" width="15.28515625" style="50" bestFit="1" customWidth="1"/>
    <col min="164" max="165" width="16.85546875" style="50" bestFit="1" customWidth="1"/>
    <col min="166" max="166" width="15.28515625" style="50" bestFit="1" customWidth="1"/>
    <col min="167" max="169" width="16.85546875" style="50" bestFit="1" customWidth="1"/>
    <col min="170" max="170" width="15.28515625" style="50" bestFit="1" customWidth="1"/>
    <col min="171" max="173" width="16.85546875" style="50" bestFit="1" customWidth="1"/>
    <col min="174" max="174" width="15.28515625" style="50" bestFit="1" customWidth="1"/>
    <col min="175" max="177" width="16.85546875" style="50" bestFit="1" customWidth="1"/>
    <col min="178" max="178" width="15.28515625" style="50" bestFit="1" customWidth="1"/>
    <col min="179" max="181" width="16.85546875" style="50" bestFit="1" customWidth="1"/>
    <col min="182" max="182" width="15.28515625" style="50" bestFit="1" customWidth="1"/>
    <col min="183" max="185" width="16.85546875" style="50" bestFit="1" customWidth="1"/>
    <col min="186" max="186" width="15.28515625" style="50" bestFit="1" customWidth="1"/>
    <col min="187" max="189" width="16.85546875" style="50" bestFit="1" customWidth="1"/>
    <col min="190" max="190" width="15.28515625" style="50" bestFit="1" customWidth="1"/>
    <col min="191" max="193" width="16.85546875" style="50" bestFit="1" customWidth="1"/>
    <col min="194" max="194" width="15.28515625" style="50" bestFit="1" customWidth="1"/>
    <col min="195" max="197" width="16.85546875" style="50" bestFit="1" customWidth="1"/>
    <col min="198" max="198" width="15.28515625" style="50" bestFit="1" customWidth="1"/>
    <col min="199" max="201" width="16.85546875" style="50" bestFit="1" customWidth="1"/>
    <col min="202" max="202" width="15.28515625" style="50" bestFit="1" customWidth="1"/>
    <col min="203" max="206" width="16.85546875" style="50" bestFit="1" customWidth="1"/>
    <col min="207" max="209" width="18" style="50" bestFit="1" customWidth="1"/>
    <col min="210" max="211" width="15.28515625" style="50" bestFit="1" customWidth="1"/>
    <col min="212" max="16384" width="9.140625" style="50"/>
  </cols>
  <sheetData>
    <row r="1" spans="1:211" hidden="1" x14ac:dyDescent="0.25">
      <c r="E1" s="68">
        <v>2023</v>
      </c>
      <c r="F1" s="68">
        <v>2024</v>
      </c>
      <c r="G1" s="68">
        <v>2025</v>
      </c>
      <c r="L1" s="20">
        <v>523199470.46709704</v>
      </c>
      <c r="M1" s="20">
        <v>538506741.14103544</v>
      </c>
      <c r="N1" s="20">
        <v>542473648.27981985</v>
      </c>
      <c r="O1" s="20">
        <v>549089995.02586496</v>
      </c>
      <c r="P1" s="20">
        <v>556147002.89034688</v>
      </c>
      <c r="Q1" s="20">
        <v>562896421.9432224</v>
      </c>
      <c r="R1" s="20">
        <v>571423264.159428</v>
      </c>
      <c r="S1" s="20">
        <v>580936934.94374025</v>
      </c>
      <c r="T1" s="20">
        <v>589927821.09702528</v>
      </c>
      <c r="U1" s="20">
        <v>589212062.59536874</v>
      </c>
      <c r="V1" s="20">
        <v>600148617.44277513</v>
      </c>
      <c r="W1" s="20">
        <v>529041968.74188447</v>
      </c>
      <c r="X1" s="20">
        <v>628864664.936818</v>
      </c>
      <c r="Y1" s="20">
        <v>636811648.94955623</v>
      </c>
      <c r="Z1" s="20">
        <v>642787761.11369312</v>
      </c>
      <c r="AA1" s="20">
        <v>648165038.5724057</v>
      </c>
      <c r="AB1" s="20">
        <v>654780583.14520252</v>
      </c>
      <c r="AC1" s="20">
        <v>662351079.47000492</v>
      </c>
      <c r="AD1" s="20">
        <v>669416587.29219425</v>
      </c>
      <c r="AE1" s="20">
        <v>677418105.67283237</v>
      </c>
      <c r="AF1" s="20">
        <v>684535706.56445491</v>
      </c>
      <c r="AG1" s="20">
        <v>692972062.88433635</v>
      </c>
      <c r="AH1" s="20">
        <v>700398937.96511447</v>
      </c>
      <c r="AI1" s="20">
        <v>707149005.04638469</v>
      </c>
      <c r="AJ1" s="20">
        <v>716021545.83447826</v>
      </c>
      <c r="AK1" s="20">
        <v>723462656.48334873</v>
      </c>
      <c r="AL1" s="20">
        <v>729458837.40528476</v>
      </c>
      <c r="AM1" s="20">
        <v>735154536.63479412</v>
      </c>
      <c r="AN1" s="20">
        <v>738752871.07492244</v>
      </c>
      <c r="AO1" s="20">
        <v>742328451.88650692</v>
      </c>
      <c r="AP1" s="20">
        <v>746193845.04205692</v>
      </c>
      <c r="AQ1" s="20">
        <v>751420783.35611808</v>
      </c>
      <c r="AR1" s="20">
        <v>758494917.79003322</v>
      </c>
      <c r="AS1" s="20">
        <v>764206254.52201736</v>
      </c>
      <c r="AT1" s="20">
        <v>770163331.26706016</v>
      </c>
      <c r="AU1" s="20">
        <v>775863811.30343616</v>
      </c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/>
      <c r="BL1" s="91"/>
      <c r="BM1" s="91"/>
      <c r="BN1" s="91"/>
      <c r="BO1" s="91"/>
      <c r="BP1" s="91"/>
      <c r="BQ1" s="91"/>
      <c r="BR1" s="91"/>
      <c r="BS1" s="91"/>
    </row>
    <row r="2" spans="1:211" hidden="1" x14ac:dyDescent="0.25">
      <c r="E2" s="25">
        <f>SUM(L1:W1)</f>
        <v>6733003948.7276077</v>
      </c>
      <c r="F2" s="70">
        <f>SUM(X1:AI1)</f>
        <v>8005651181.612998</v>
      </c>
      <c r="G2" s="25">
        <f>SUM(AJ1:AU1)</f>
        <v>8951521842.6000576</v>
      </c>
      <c r="L2" s="60">
        <f t="shared" ref="L2:AU2" si="0">L3-L4</f>
        <v>0</v>
      </c>
      <c r="M2" s="60">
        <f t="shared" si="0"/>
        <v>0</v>
      </c>
      <c r="N2" s="60">
        <f t="shared" si="0"/>
        <v>0</v>
      </c>
      <c r="O2" s="60">
        <f t="shared" si="0"/>
        <v>-117369100.35815382</v>
      </c>
      <c r="P2" s="60">
        <f t="shared" si="0"/>
        <v>-38599183.002384782</v>
      </c>
      <c r="Q2" s="60">
        <f t="shared" si="0"/>
        <v>-82799046.183502734</v>
      </c>
      <c r="R2" s="60">
        <f t="shared" si="0"/>
        <v>-59238900.781727135</v>
      </c>
      <c r="S2" s="60">
        <f t="shared" si="0"/>
        <v>-29060901.508839667</v>
      </c>
      <c r="T2" s="60">
        <f t="shared" si="0"/>
        <v>-29687480.985346496</v>
      </c>
      <c r="U2" s="60">
        <f t="shared" si="0"/>
        <v>19133276.915068269</v>
      </c>
      <c r="V2" s="60">
        <f t="shared" si="0"/>
        <v>103369542.38097894</v>
      </c>
      <c r="W2" s="60">
        <f t="shared" si="0"/>
        <v>-17471536.068187416</v>
      </c>
      <c r="X2" s="60">
        <f t="shared" si="0"/>
        <v>-25931619.028856874</v>
      </c>
      <c r="Y2" s="60">
        <f t="shared" si="0"/>
        <v>1186515.3927186728</v>
      </c>
      <c r="Z2" s="60">
        <f t="shared" si="0"/>
        <v>77126326.342854619</v>
      </c>
      <c r="AA2" s="60">
        <f t="shared" si="0"/>
        <v>-19030937.202323914</v>
      </c>
      <c r="AB2" s="60">
        <f t="shared" si="0"/>
        <v>-39255700.883378029</v>
      </c>
      <c r="AC2" s="60">
        <f t="shared" si="0"/>
        <v>-58895728.873717308</v>
      </c>
      <c r="AD2" s="60">
        <f t="shared" si="0"/>
        <v>-95195700.308317184</v>
      </c>
      <c r="AE2" s="60">
        <f t="shared" si="0"/>
        <v>-119877804.8545742</v>
      </c>
      <c r="AF2" s="60">
        <f t="shared" si="0"/>
        <v>-444585.59362626076</v>
      </c>
      <c r="AG2" s="60">
        <f t="shared" si="0"/>
        <v>81846078.807051718</v>
      </c>
      <c r="AH2" s="60">
        <f t="shared" si="0"/>
        <v>-27783021.730976224</v>
      </c>
      <c r="AI2" s="60">
        <f t="shared" si="0"/>
        <v>-162499583.78698337</v>
      </c>
      <c r="AJ2" s="60">
        <f t="shared" si="0"/>
        <v>-3186342.3222004175</v>
      </c>
      <c r="AK2" s="60">
        <f t="shared" si="0"/>
        <v>51888866.701068521</v>
      </c>
      <c r="AL2" s="60">
        <f t="shared" si="0"/>
        <v>41985574.005255342</v>
      </c>
      <c r="AM2" s="60">
        <f t="shared" si="0"/>
        <v>30461583.060258865</v>
      </c>
      <c r="AN2" s="60">
        <f t="shared" si="0"/>
        <v>-90107727.854125023</v>
      </c>
      <c r="AO2" s="60">
        <f t="shared" si="0"/>
        <v>914980.55003726482</v>
      </c>
      <c r="AP2" s="60">
        <f t="shared" si="0"/>
        <v>723925.55582034588</v>
      </c>
      <c r="AQ2" s="60">
        <f t="shared" si="0"/>
        <v>520076.10776603222</v>
      </c>
      <c r="AR2" s="60">
        <f t="shared" si="0"/>
        <v>306100.76179111004</v>
      </c>
      <c r="AS2" s="60">
        <f t="shared" si="0"/>
        <v>85162.476701617241</v>
      </c>
      <c r="AT2" s="60">
        <f t="shared" si="0"/>
        <v>-150093.48268139362</v>
      </c>
      <c r="AU2" s="60">
        <f t="shared" si="0"/>
        <v>-392552.69433128834</v>
      </c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</row>
    <row r="3" spans="1:211" s="26" customFormat="1" hidden="1" x14ac:dyDescent="0.25">
      <c r="A3" s="50"/>
      <c r="B3" s="50"/>
      <c r="C3" s="50"/>
      <c r="D3" s="50"/>
      <c r="E3" s="25">
        <f>SUM(L3:W3)</f>
        <v>5704859354.5179052</v>
      </c>
      <c r="F3" s="70">
        <f>SUM(X3:AI3)</f>
        <v>6928669241.0198717</v>
      </c>
      <c r="G3" s="25">
        <f>SUM(AJ3:AU3)</f>
        <v>7435259418.2049999</v>
      </c>
      <c r="H3" s="50"/>
      <c r="I3" s="50" t="s">
        <v>169</v>
      </c>
      <c r="J3" s="50"/>
      <c r="K3" s="50" t="s">
        <v>432</v>
      </c>
      <c r="L3" s="25">
        <v>419030730.62</v>
      </c>
      <c r="M3" s="25">
        <v>377779937.32999998</v>
      </c>
      <c r="N3" s="25">
        <v>410732723.38999999</v>
      </c>
      <c r="O3" s="25">
        <v>399605422.44184619</v>
      </c>
      <c r="P3" s="25">
        <v>489601325.4576152</v>
      </c>
      <c r="Q3" s="25">
        <v>495190257.73649722</v>
      </c>
      <c r="R3" s="25">
        <v>501637444.43827277</v>
      </c>
      <c r="S3" s="25">
        <v>508523778.43116027</v>
      </c>
      <c r="T3" s="25">
        <v>515131418.55465347</v>
      </c>
      <c r="U3" s="25">
        <v>521627260.09506828</v>
      </c>
      <c r="V3" s="25">
        <v>529238616.09097892</v>
      </c>
      <c r="W3" s="25">
        <v>536760439.93181258</v>
      </c>
      <c r="X3" s="25">
        <v>555251458.07114315</v>
      </c>
      <c r="Y3" s="25">
        <v>560335882.9927187</v>
      </c>
      <c r="Z3" s="25">
        <v>563544852.97285461</v>
      </c>
      <c r="AA3" s="25">
        <v>565980459.79767609</v>
      </c>
      <c r="AB3" s="25">
        <v>569690445.65662193</v>
      </c>
      <c r="AC3" s="25">
        <v>574254463.12628269</v>
      </c>
      <c r="AD3" s="25">
        <v>578358188.69168282</v>
      </c>
      <c r="AE3" s="25">
        <v>583300487.1454258</v>
      </c>
      <c r="AF3" s="25">
        <v>587338915.35637379</v>
      </c>
      <c r="AG3" s="25">
        <v>592755720.7670517</v>
      </c>
      <c r="AH3" s="25">
        <v>597073437.09902382</v>
      </c>
      <c r="AI3" s="25">
        <v>600784929.34301662</v>
      </c>
      <c r="AJ3" s="25">
        <v>606112736.04779959</v>
      </c>
      <c r="AK3" s="25">
        <v>610434961.50106859</v>
      </c>
      <c r="AL3" s="25">
        <v>613563549.63525534</v>
      </c>
      <c r="AM3" s="25">
        <v>616157838.50025892</v>
      </c>
      <c r="AN3" s="25">
        <v>616756999.66587496</v>
      </c>
      <c r="AO3" s="25">
        <v>617273799.71034479</v>
      </c>
      <c r="AP3" s="25">
        <v>618197555.11093855</v>
      </c>
      <c r="AQ3" s="25">
        <v>620435978.81059599</v>
      </c>
      <c r="AR3" s="25">
        <v>624569562.70249891</v>
      </c>
      <c r="AS3" s="25">
        <v>627482476.59050894</v>
      </c>
      <c r="AT3" s="25">
        <v>630617585.19269514</v>
      </c>
      <c r="AU3" s="25">
        <v>633656374.73715734</v>
      </c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11"/>
      <c r="BX3" s="65">
        <v>6004678237.8945923</v>
      </c>
      <c r="BY3" s="65"/>
    </row>
    <row r="4" spans="1:211" s="26" customFormat="1" hidden="1" x14ac:dyDescent="0.25">
      <c r="A4" s="50"/>
      <c r="B4" s="50"/>
      <c r="C4" s="50"/>
      <c r="D4" s="50"/>
      <c r="E4" s="25">
        <f>SUM(L4:W4)</f>
        <v>5956582684.1099997</v>
      </c>
      <c r="F4" s="70">
        <f>SUM(X4:AI4)</f>
        <v>7317425002.7399998</v>
      </c>
      <c r="G4" s="25">
        <f>SUM(AJ4:AU4)</f>
        <v>7402209865.3396378</v>
      </c>
      <c r="H4" s="50"/>
      <c r="I4" s="50"/>
      <c r="J4" s="50"/>
      <c r="K4" s="50" t="s">
        <v>674</v>
      </c>
      <c r="L4" s="25">
        <f>SUM(L25:L27)</f>
        <v>419030730.62</v>
      </c>
      <c r="M4" s="25">
        <f t="shared" ref="M4:AU4" si="1">SUM(M25:M27)</f>
        <v>377779937.32999998</v>
      </c>
      <c r="N4" s="25">
        <f t="shared" si="1"/>
        <v>410732723.38999999</v>
      </c>
      <c r="O4" s="25">
        <f t="shared" si="1"/>
        <v>516974522.80000001</v>
      </c>
      <c r="P4" s="25">
        <f t="shared" si="1"/>
        <v>528200508.45999998</v>
      </c>
      <c r="Q4" s="25">
        <f t="shared" si="1"/>
        <v>577989303.91999996</v>
      </c>
      <c r="R4" s="25">
        <f t="shared" si="1"/>
        <v>560876345.21999991</v>
      </c>
      <c r="S4" s="25">
        <f t="shared" si="1"/>
        <v>537584679.93999994</v>
      </c>
      <c r="T4" s="25">
        <f t="shared" si="1"/>
        <v>544818899.53999996</v>
      </c>
      <c r="U4" s="25">
        <f t="shared" si="1"/>
        <v>502493983.18000001</v>
      </c>
      <c r="V4" s="25">
        <f t="shared" si="1"/>
        <v>425869073.70999998</v>
      </c>
      <c r="W4" s="25">
        <f t="shared" si="1"/>
        <v>554231976</v>
      </c>
      <c r="X4" s="25">
        <f t="shared" si="1"/>
        <v>581183077.10000002</v>
      </c>
      <c r="Y4" s="25">
        <f t="shared" si="1"/>
        <v>559149367.60000002</v>
      </c>
      <c r="Z4" s="25">
        <f t="shared" si="1"/>
        <v>486418526.63</v>
      </c>
      <c r="AA4" s="25">
        <f t="shared" si="1"/>
        <v>585011397</v>
      </c>
      <c r="AB4" s="25">
        <f t="shared" si="1"/>
        <v>608946146.53999996</v>
      </c>
      <c r="AC4" s="25">
        <f t="shared" si="1"/>
        <v>633150192</v>
      </c>
      <c r="AD4" s="25">
        <f t="shared" si="1"/>
        <v>673553889</v>
      </c>
      <c r="AE4" s="25">
        <f t="shared" si="1"/>
        <v>703178292</v>
      </c>
      <c r="AF4" s="25">
        <f t="shared" si="1"/>
        <v>587783500.95000005</v>
      </c>
      <c r="AG4" s="25">
        <f t="shared" si="1"/>
        <v>510909641.95999998</v>
      </c>
      <c r="AH4" s="25">
        <f t="shared" si="1"/>
        <v>624856458.83000004</v>
      </c>
      <c r="AI4" s="25">
        <f t="shared" si="1"/>
        <v>763284513.13</v>
      </c>
      <c r="AJ4" s="25">
        <f t="shared" si="1"/>
        <v>609299078.37</v>
      </c>
      <c r="AK4" s="25">
        <f t="shared" si="1"/>
        <v>558546094.80000007</v>
      </c>
      <c r="AL4" s="25">
        <f t="shared" si="1"/>
        <v>571577975.63</v>
      </c>
      <c r="AM4" s="25">
        <f t="shared" si="1"/>
        <v>585696255.44000006</v>
      </c>
      <c r="AN4" s="25">
        <f t="shared" si="1"/>
        <v>706864727.51999998</v>
      </c>
      <c r="AO4" s="25">
        <f t="shared" si="1"/>
        <v>616358819.16030753</v>
      </c>
      <c r="AP4" s="25">
        <f t="shared" si="1"/>
        <v>617473629.5551182</v>
      </c>
      <c r="AQ4" s="25">
        <f t="shared" si="1"/>
        <v>619915902.70282996</v>
      </c>
      <c r="AR4" s="25">
        <f t="shared" si="1"/>
        <v>624263461.9407078</v>
      </c>
      <c r="AS4" s="25">
        <f t="shared" si="1"/>
        <v>627397314.11380732</v>
      </c>
      <c r="AT4" s="25">
        <f t="shared" si="1"/>
        <v>630767678.67537653</v>
      </c>
      <c r="AU4" s="25">
        <f t="shared" si="1"/>
        <v>634048927.43148863</v>
      </c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11"/>
      <c r="BX4" s="65">
        <v>-92456372.679999992</v>
      </c>
      <c r="BY4" s="65"/>
    </row>
    <row r="5" spans="1:211" s="26" customFormat="1" hidden="1" x14ac:dyDescent="0.25">
      <c r="A5" s="50"/>
      <c r="B5" s="50"/>
      <c r="C5" s="50"/>
      <c r="D5" s="51"/>
      <c r="F5" s="71">
        <f>F3-E7</f>
        <v>711462729.01987171</v>
      </c>
      <c r="G5" s="60">
        <f t="shared" ref="G5" si="2">G3-G4</f>
        <v>33049552.865362167</v>
      </c>
      <c r="H5" s="50"/>
      <c r="I5" s="50"/>
      <c r="J5" s="50"/>
      <c r="K5" s="69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11"/>
      <c r="BX5" s="66">
        <f>BX3+BX4</f>
        <v>5912221865.214592</v>
      </c>
      <c r="BY5" s="66"/>
    </row>
    <row r="6" spans="1:211" s="26" customFormat="1" hidden="1" x14ac:dyDescent="0.25">
      <c r="A6" s="50"/>
      <c r="B6" s="50"/>
      <c r="C6" s="50"/>
      <c r="D6" s="51"/>
      <c r="E6" s="50"/>
      <c r="F6" s="73">
        <f>F4-E7</f>
        <v>1100218490.7399998</v>
      </c>
      <c r="G6" s="50"/>
      <c r="H6" s="50"/>
      <c r="I6" s="50"/>
      <c r="J6" s="50"/>
      <c r="K6" s="50"/>
      <c r="L6" s="25"/>
      <c r="M6" s="84">
        <f>M8/L8-1</f>
        <v>0.21338566684408344</v>
      </c>
      <c r="N6" s="84">
        <f>N8/M8-1</f>
        <v>-7.4743452578764802E-2</v>
      </c>
      <c r="O6" s="84">
        <f>O8/N8-1</f>
        <v>6.6831141186760812E-2</v>
      </c>
      <c r="P6" s="84">
        <f>P8/O8-1</f>
        <v>8.3604105496876358E-2</v>
      </c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BT6" s="11"/>
      <c r="BV6" s="20"/>
      <c r="BW6" s="20"/>
      <c r="BX6" s="20"/>
      <c r="BY6" s="91"/>
    </row>
    <row r="7" spans="1:211" s="57" customFormat="1" hidden="1" x14ac:dyDescent="0.25">
      <c r="A7" s="51"/>
      <c r="B7" s="50"/>
      <c r="C7" s="50"/>
      <c r="D7" s="69"/>
      <c r="E7" s="25">
        <v>6217206512</v>
      </c>
      <c r="F7" s="72">
        <f>(F3/E7)-1</f>
        <v>0.11443446950759295</v>
      </c>
      <c r="G7" s="69"/>
      <c r="H7" s="54"/>
      <c r="I7" s="54"/>
      <c r="J7" s="53"/>
      <c r="K7" s="50"/>
      <c r="L7" s="156">
        <v>2023</v>
      </c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8"/>
      <c r="X7" s="156">
        <v>2024</v>
      </c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8"/>
      <c r="AJ7" s="156">
        <v>2025</v>
      </c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8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  <c r="BK7" s="92"/>
      <c r="BL7" s="92"/>
      <c r="BM7" s="92"/>
      <c r="BN7" s="92"/>
      <c r="BO7" s="92"/>
      <c r="BP7" s="92"/>
      <c r="BQ7" s="92"/>
      <c r="BR7" s="92"/>
      <c r="BS7" s="92"/>
      <c r="BT7" s="56"/>
      <c r="BU7" s="157"/>
      <c r="BV7" s="157"/>
      <c r="BW7" s="157"/>
      <c r="BX7" s="158"/>
      <c r="BY7" s="92"/>
    </row>
    <row r="8" spans="1:211" s="57" customFormat="1" x14ac:dyDescent="0.25">
      <c r="A8" s="50"/>
      <c r="B8" s="50"/>
      <c r="C8" s="51"/>
      <c r="D8" s="50"/>
      <c r="E8" s="50"/>
      <c r="F8" s="52"/>
      <c r="G8" s="50"/>
      <c r="H8" s="50"/>
      <c r="I8" s="51"/>
      <c r="J8" s="51"/>
      <c r="K8" s="19" t="s">
        <v>542</v>
      </c>
      <c r="L8" s="20">
        <f t="shared" ref="L8:AM8" si="3">SUBTOTAL(9,L10:L1115)</f>
        <v>975893132.41999793</v>
      </c>
      <c r="M8" s="20">
        <f t="shared" si="3"/>
        <v>1184134739.2500007</v>
      </c>
      <c r="N8" s="20">
        <f t="shared" si="3"/>
        <v>1095628420.5200002</v>
      </c>
      <c r="O8" s="20">
        <f t="shared" si="3"/>
        <v>1168850518.1800001</v>
      </c>
      <c r="P8" s="20">
        <f t="shared" si="3"/>
        <v>1266571220.2119994</v>
      </c>
      <c r="Q8" s="20">
        <f t="shared" si="3"/>
        <v>1231278412.4399981</v>
      </c>
      <c r="R8" s="20">
        <f t="shared" si="3"/>
        <v>1099309631.3199992</v>
      </c>
      <c r="S8" s="20">
        <f t="shared" si="3"/>
        <v>1133647944.5759995</v>
      </c>
      <c r="T8" s="20">
        <f t="shared" si="3"/>
        <v>1080266916.9020004</v>
      </c>
      <c r="U8" s="20">
        <f t="shared" si="3"/>
        <v>1090714052.4700012</v>
      </c>
      <c r="V8" s="20">
        <f t="shared" si="3"/>
        <v>1248917841.0760014</v>
      </c>
      <c r="W8" s="20">
        <f t="shared" si="3"/>
        <v>1467199938.2199993</v>
      </c>
      <c r="X8" s="20">
        <f t="shared" si="3"/>
        <v>1225060154.2535002</v>
      </c>
      <c r="Y8" s="20">
        <f t="shared" si="3"/>
        <v>1450553046.9099998</v>
      </c>
      <c r="Z8" s="20">
        <f t="shared" si="3"/>
        <v>1164122436.5600004</v>
      </c>
      <c r="AA8" s="20">
        <f t="shared" si="3"/>
        <v>1294841285.5385003</v>
      </c>
      <c r="AB8" s="20">
        <f t="shared" si="3"/>
        <v>1416183506.8599999</v>
      </c>
      <c r="AC8" s="20">
        <f t="shared" si="3"/>
        <v>1401106135.8399997</v>
      </c>
      <c r="AD8" s="20">
        <f t="shared" si="3"/>
        <v>1241809656.3299997</v>
      </c>
      <c r="AE8" s="20">
        <f t="shared" si="3"/>
        <v>1401573756.6100008</v>
      </c>
      <c r="AF8" s="20">
        <f t="shared" si="3"/>
        <v>1199273790.4800007</v>
      </c>
      <c r="AG8" s="20">
        <f t="shared" si="3"/>
        <v>1219978194.0700002</v>
      </c>
      <c r="AH8" s="20">
        <f t="shared" si="3"/>
        <v>1366355747.4999998</v>
      </c>
      <c r="AI8" s="20">
        <f t="shared" si="3"/>
        <v>1814490070.269995</v>
      </c>
      <c r="AJ8" s="20">
        <f t="shared" si="3"/>
        <v>1312474081.5999994</v>
      </c>
      <c r="AK8" s="20">
        <f t="shared" si="3"/>
        <v>1511998489.8500018</v>
      </c>
      <c r="AL8" s="20">
        <f t="shared" si="3"/>
        <v>1377092728.3499975</v>
      </c>
      <c r="AM8" s="20">
        <f t="shared" si="3"/>
        <v>1344711049.3500006</v>
      </c>
      <c r="AN8" s="20">
        <f t="shared" ref="AN8:BS8" si="4">SUBTOTAL(9,AN10:AN1115)</f>
        <v>1525051104.2100008</v>
      </c>
      <c r="AO8" s="20">
        <f t="shared" si="4"/>
        <v>1415073075.1871803</v>
      </c>
      <c r="AP8" s="20">
        <f t="shared" si="4"/>
        <v>1419006552.5676477</v>
      </c>
      <c r="AQ8" s="20">
        <f t="shared" si="4"/>
        <v>1376570837.4905243</v>
      </c>
      <c r="AR8" s="20">
        <f t="shared" si="4"/>
        <v>1301649386.8025327</v>
      </c>
      <c r="AS8" s="20">
        <f t="shared" si="4"/>
        <v>1318080671.4744658</v>
      </c>
      <c r="AT8" s="20">
        <f t="shared" si="4"/>
        <v>1401706866.5615888</v>
      </c>
      <c r="AU8" s="20">
        <f t="shared" si="4"/>
        <v>1678582231.0655937</v>
      </c>
      <c r="AV8" s="91">
        <f t="shared" si="4"/>
        <v>1325428551.641118</v>
      </c>
      <c r="AW8" s="91">
        <f t="shared" si="4"/>
        <v>1574290746.119416</v>
      </c>
      <c r="AX8" s="91">
        <f t="shared" si="4"/>
        <v>1418687789.114578</v>
      </c>
      <c r="AY8" s="91">
        <f t="shared" si="4"/>
        <v>1365101754.7087824</v>
      </c>
      <c r="AZ8" s="91">
        <f t="shared" si="4"/>
        <v>1541304027.5835991</v>
      </c>
      <c r="BA8" s="91">
        <f t="shared" si="4"/>
        <v>1489865045.2448862</v>
      </c>
      <c r="BB8" s="91">
        <f t="shared" si="4"/>
        <v>1334850490.0814669</v>
      </c>
      <c r="BC8" s="91">
        <f t="shared" si="4"/>
        <v>1447722916.8796339</v>
      </c>
      <c r="BD8" s="91">
        <f t="shared" si="4"/>
        <v>1374142771.4391589</v>
      </c>
      <c r="BE8" s="91">
        <f t="shared" si="4"/>
        <v>1393166803.7969537</v>
      </c>
      <c r="BF8" s="91">
        <f t="shared" si="4"/>
        <v>1481063021.7480628</v>
      </c>
      <c r="BG8" s="91">
        <f t="shared" si="4"/>
        <v>1781025469.9667418</v>
      </c>
      <c r="BH8" s="91">
        <f t="shared" si="4"/>
        <v>1417588564.5166545</v>
      </c>
      <c r="BI8" s="91">
        <f t="shared" si="4"/>
        <v>1682127755.8374896</v>
      </c>
      <c r="BJ8" s="91">
        <f t="shared" si="4"/>
        <v>1519411665.4855084</v>
      </c>
      <c r="BK8" s="91">
        <f t="shared" si="4"/>
        <v>1462086570.1363893</v>
      </c>
      <c r="BL8" s="91">
        <f t="shared" si="4"/>
        <v>1651486683.108032</v>
      </c>
      <c r="BM8" s="91">
        <f t="shared" si="4"/>
        <v>1596845388.861515</v>
      </c>
      <c r="BN8" s="91">
        <f t="shared" si="4"/>
        <v>1437647055.3448071</v>
      </c>
      <c r="BO8" s="91">
        <f t="shared" si="4"/>
        <v>1556751215.6813142</v>
      </c>
      <c r="BP8" s="91">
        <f t="shared" si="4"/>
        <v>1476974360.3456383</v>
      </c>
      <c r="BQ8" s="91">
        <f t="shared" si="4"/>
        <v>1495329643.8235846</v>
      </c>
      <c r="BR8" s="91">
        <f t="shared" si="4"/>
        <v>1589171198.4781699</v>
      </c>
      <c r="BS8" s="91">
        <f t="shared" si="4"/>
        <v>1900865767.0974765</v>
      </c>
      <c r="BU8" s="20">
        <f t="shared" ref="BU8:BY8" si="5">SUBTOTAL(9,BU10:BU1115)</f>
        <v>14042412767.585999</v>
      </c>
      <c r="BV8" s="20">
        <f t="shared" si="5"/>
        <v>16195347781.222029</v>
      </c>
      <c r="BW8" s="20">
        <f t="shared" si="5"/>
        <v>16981997074.509523</v>
      </c>
      <c r="BX8" s="20">
        <f t="shared" si="5"/>
        <v>17526649388.324394</v>
      </c>
      <c r="BY8" s="91">
        <f t="shared" si="5"/>
        <v>18786285868.716587</v>
      </c>
      <c r="BZ8" s="89"/>
    </row>
    <row r="9" spans="1:211" s="59" customFormat="1" ht="48" customHeight="1" x14ac:dyDescent="0.25">
      <c r="A9" s="12" t="s">
        <v>423</v>
      </c>
      <c r="B9" s="12" t="s">
        <v>168</v>
      </c>
      <c r="C9" s="13" t="s">
        <v>410</v>
      </c>
      <c r="D9" s="13" t="s">
        <v>622</v>
      </c>
      <c r="E9" s="13" t="s">
        <v>424</v>
      </c>
      <c r="F9" s="13" t="s">
        <v>416</v>
      </c>
      <c r="G9" s="13" t="s">
        <v>425</v>
      </c>
      <c r="H9" s="13" t="s">
        <v>426</v>
      </c>
      <c r="I9" s="13" t="s">
        <v>533</v>
      </c>
      <c r="J9" s="13" t="s">
        <v>534</v>
      </c>
      <c r="K9" s="13" t="s">
        <v>427</v>
      </c>
      <c r="L9" s="14">
        <v>44927</v>
      </c>
      <c r="M9" s="14">
        <v>44958</v>
      </c>
      <c r="N9" s="14">
        <v>44986</v>
      </c>
      <c r="O9" s="14">
        <v>45017</v>
      </c>
      <c r="P9" s="14">
        <v>45047</v>
      </c>
      <c r="Q9" s="14">
        <v>45078</v>
      </c>
      <c r="R9" s="14">
        <v>45108</v>
      </c>
      <c r="S9" s="14">
        <v>45139</v>
      </c>
      <c r="T9" s="14">
        <v>45170</v>
      </c>
      <c r="U9" s="14">
        <v>45200</v>
      </c>
      <c r="V9" s="14">
        <v>45231</v>
      </c>
      <c r="W9" s="14">
        <v>45261</v>
      </c>
      <c r="X9" s="14">
        <v>45292</v>
      </c>
      <c r="Y9" s="14">
        <v>45323</v>
      </c>
      <c r="Z9" s="14">
        <v>45352</v>
      </c>
      <c r="AA9" s="14">
        <v>45383</v>
      </c>
      <c r="AB9" s="14">
        <v>45413</v>
      </c>
      <c r="AC9" s="14">
        <v>45444</v>
      </c>
      <c r="AD9" s="14">
        <v>45474</v>
      </c>
      <c r="AE9" s="14">
        <v>45505</v>
      </c>
      <c r="AF9" s="14">
        <v>45536</v>
      </c>
      <c r="AG9" s="14">
        <v>45566</v>
      </c>
      <c r="AH9" s="14">
        <v>45597</v>
      </c>
      <c r="AI9" s="14">
        <v>45627</v>
      </c>
      <c r="AJ9" s="14">
        <v>45658</v>
      </c>
      <c r="AK9" s="14">
        <v>45689</v>
      </c>
      <c r="AL9" s="14">
        <v>45717</v>
      </c>
      <c r="AM9" s="14">
        <v>45748</v>
      </c>
      <c r="AN9" s="21">
        <v>45778</v>
      </c>
      <c r="AO9" s="14">
        <v>45809</v>
      </c>
      <c r="AP9" s="14">
        <v>45839</v>
      </c>
      <c r="AQ9" s="14">
        <v>45870</v>
      </c>
      <c r="AR9" s="14">
        <v>45901</v>
      </c>
      <c r="AS9" s="14">
        <v>45931</v>
      </c>
      <c r="AT9" s="14">
        <v>45962</v>
      </c>
      <c r="AU9" s="22">
        <v>45992</v>
      </c>
      <c r="AV9" s="22">
        <v>46023</v>
      </c>
      <c r="AW9" s="22">
        <v>46054</v>
      </c>
      <c r="AX9" s="22">
        <v>46082</v>
      </c>
      <c r="AY9" s="22">
        <v>46113</v>
      </c>
      <c r="AZ9" s="22">
        <v>46143</v>
      </c>
      <c r="BA9" s="22">
        <v>46174</v>
      </c>
      <c r="BB9" s="22">
        <v>46204</v>
      </c>
      <c r="BC9" s="22">
        <v>46235</v>
      </c>
      <c r="BD9" s="22">
        <v>46266</v>
      </c>
      <c r="BE9" s="22">
        <v>46296</v>
      </c>
      <c r="BF9" s="22">
        <v>46327</v>
      </c>
      <c r="BG9" s="22">
        <v>46357</v>
      </c>
      <c r="BH9" s="22">
        <v>46388</v>
      </c>
      <c r="BI9" s="22">
        <v>46419</v>
      </c>
      <c r="BJ9" s="22">
        <v>46447</v>
      </c>
      <c r="BK9" s="22">
        <v>46478</v>
      </c>
      <c r="BL9" s="22">
        <v>46508</v>
      </c>
      <c r="BM9" s="22">
        <v>46539</v>
      </c>
      <c r="BN9" s="22">
        <v>46569</v>
      </c>
      <c r="BO9" s="22">
        <v>46600</v>
      </c>
      <c r="BP9" s="22">
        <v>46631</v>
      </c>
      <c r="BQ9" s="22">
        <v>46661</v>
      </c>
      <c r="BR9" s="22">
        <v>46692</v>
      </c>
      <c r="BS9" s="22">
        <v>46722</v>
      </c>
      <c r="BT9" s="58" t="s">
        <v>530</v>
      </c>
      <c r="BU9" s="13">
        <v>2023</v>
      </c>
      <c r="BV9" s="13">
        <v>2024</v>
      </c>
      <c r="BW9" s="13">
        <v>2025</v>
      </c>
      <c r="BX9" s="55">
        <v>2026</v>
      </c>
      <c r="BY9" s="13">
        <v>2027</v>
      </c>
    </row>
    <row r="10" spans="1:211" s="30" customFormat="1" x14ac:dyDescent="0.25">
      <c r="A10" s="30">
        <v>1</v>
      </c>
      <c r="B10" s="31" t="s">
        <v>51</v>
      </c>
      <c r="C10" s="31" t="s">
        <v>52</v>
      </c>
      <c r="D10" s="33" t="s">
        <v>623</v>
      </c>
      <c r="E10" s="34" t="s">
        <v>577</v>
      </c>
      <c r="F10" s="31" t="s">
        <v>171</v>
      </c>
      <c r="G10" s="31"/>
      <c r="H10" s="31" t="s">
        <v>172</v>
      </c>
      <c r="I10" s="31" t="s">
        <v>537</v>
      </c>
      <c r="J10" s="31" t="s">
        <v>538</v>
      </c>
      <c r="K10" s="47" t="s">
        <v>428</v>
      </c>
      <c r="L10" s="41">
        <v>56711265.780000001</v>
      </c>
      <c r="M10" s="41">
        <v>52977343.509999998</v>
      </c>
      <c r="N10" s="41">
        <v>67851318.049999997</v>
      </c>
      <c r="O10" s="41">
        <v>55650312.089999996</v>
      </c>
      <c r="P10" s="41">
        <v>65313599.200000003</v>
      </c>
      <c r="Q10" s="41">
        <v>56924578.970000006</v>
      </c>
      <c r="R10" s="41">
        <v>57674632.430000007</v>
      </c>
      <c r="S10" s="41">
        <v>57082974.140000001</v>
      </c>
      <c r="T10" s="41">
        <v>37805369.699999996</v>
      </c>
      <c r="U10" s="41">
        <v>34874996.280000001</v>
      </c>
      <c r="V10" s="41">
        <v>21613179.420000002</v>
      </c>
      <c r="W10" s="41">
        <v>16344265.49</v>
      </c>
      <c r="X10" s="41">
        <v>59924901.349999994</v>
      </c>
      <c r="Y10" s="41">
        <v>51118318.25</v>
      </c>
      <c r="Z10" s="41">
        <v>52794263.130000003</v>
      </c>
      <c r="AA10" s="41">
        <v>64543030.950000003</v>
      </c>
      <c r="AB10" s="41">
        <v>58767059.839999996</v>
      </c>
      <c r="AC10" s="41">
        <v>54395004.830000006</v>
      </c>
      <c r="AD10" s="41">
        <v>64656513.550000004</v>
      </c>
      <c r="AE10" s="41">
        <v>48211785.739999995</v>
      </c>
      <c r="AF10" s="41">
        <v>37933679.43</v>
      </c>
      <c r="AG10" s="41">
        <v>34250026.479999997</v>
      </c>
      <c r="AH10" s="41">
        <v>18690126.380000003</v>
      </c>
      <c r="AI10" s="41">
        <v>15722411.489999998</v>
      </c>
      <c r="AJ10" s="41">
        <v>65027941.979999997</v>
      </c>
      <c r="AK10" s="41">
        <v>53364853.119999997</v>
      </c>
      <c r="AL10" s="41">
        <v>56894230.570000008</v>
      </c>
      <c r="AM10" s="41">
        <v>65541656.960000001</v>
      </c>
      <c r="AN10" s="41">
        <v>60103862.039999999</v>
      </c>
      <c r="AO10" s="41">
        <v>58604412.322173998</v>
      </c>
      <c r="AP10" s="41">
        <v>69660017.335059226</v>
      </c>
      <c r="AQ10" s="41">
        <v>51942699.134332776</v>
      </c>
      <c r="AR10" s="41">
        <v>40869212.111675628</v>
      </c>
      <c r="AS10" s="41">
        <v>36900496.289179161</v>
      </c>
      <c r="AT10" s="41">
        <v>20136479.004832573</v>
      </c>
      <c r="AU10" s="41">
        <v>16939104.76777222</v>
      </c>
      <c r="AV10" s="41">
        <v>69184170.377680704</v>
      </c>
      <c r="AW10" s="41">
        <v>56775641.02473823</v>
      </c>
      <c r="AX10" s="41">
        <v>60530596.869766265</v>
      </c>
      <c r="AY10" s="41">
        <v>69730719.193769917</v>
      </c>
      <c r="AZ10" s="41">
        <v>63945370.33035557</v>
      </c>
      <c r="BA10" s="41">
        <v>62012787.011822738</v>
      </c>
      <c r="BB10" s="41">
        <v>73775005.49130401</v>
      </c>
      <c r="BC10" s="41">
        <v>54925293.756437235</v>
      </c>
      <c r="BD10" s="41">
        <v>43144050.34747047</v>
      </c>
      <c r="BE10" s="41">
        <v>38921676.037537053</v>
      </c>
      <c r="BF10" s="41">
        <v>21086194.970470097</v>
      </c>
      <c r="BG10" s="41">
        <v>17684462.157735147</v>
      </c>
      <c r="BH10" s="41">
        <v>73390567.93664369</v>
      </c>
      <c r="BI10" s="41">
        <v>60227599.99904231</v>
      </c>
      <c r="BJ10" s="41">
        <v>64210857.15944805</v>
      </c>
      <c r="BK10" s="41">
        <v>73970346.920751125</v>
      </c>
      <c r="BL10" s="41">
        <v>67833248.84644118</v>
      </c>
      <c r="BM10" s="41">
        <v>65783164.462141559</v>
      </c>
      <c r="BN10" s="41">
        <v>78260525.825175285</v>
      </c>
      <c r="BO10" s="41">
        <v>58264751.616828613</v>
      </c>
      <c r="BP10" s="41">
        <v>45767208.608596675</v>
      </c>
      <c r="BQ10" s="41">
        <v>41288113.940619305</v>
      </c>
      <c r="BR10" s="41">
        <v>22368235.624674678</v>
      </c>
      <c r="BS10" s="41">
        <v>18759677.456925444</v>
      </c>
      <c r="BT10" s="43"/>
      <c r="BU10" s="39">
        <f t="shared" ref="BU10:BU15" si="6">SUM(L10:W10)</f>
        <v>580823835.05999994</v>
      </c>
      <c r="BV10" s="39">
        <f t="shared" ref="BV10:BV15" si="7">SUM(X10:AI10)</f>
        <v>561007121.42000008</v>
      </c>
      <c r="BW10" s="39">
        <f t="shared" ref="BW10:BW73" si="8">SUM(AJ10:AU10)</f>
        <v>595984965.63502562</v>
      </c>
      <c r="BX10" s="39">
        <f t="shared" ref="BX10:BX53" si="9">SUM(AV10:BG10)</f>
        <v>631715967.56908751</v>
      </c>
      <c r="BY10" s="39">
        <f t="shared" ref="BY10:BY53" si="10">SUM(BH10:BS10)</f>
        <v>670124298.39728796</v>
      </c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</row>
    <row r="11" spans="1:211" s="26" customFormat="1" x14ac:dyDescent="0.25">
      <c r="A11" s="26">
        <f>A10+1</f>
        <v>2</v>
      </c>
      <c r="B11" s="15" t="s">
        <v>51</v>
      </c>
      <c r="C11" s="15" t="s">
        <v>52</v>
      </c>
      <c r="D11" s="27" t="s">
        <v>623</v>
      </c>
      <c r="E11" s="16" t="s">
        <v>577</v>
      </c>
      <c r="F11" s="15" t="s">
        <v>171</v>
      </c>
      <c r="G11" s="15"/>
      <c r="H11" s="16" t="s">
        <v>430</v>
      </c>
      <c r="I11" s="16" t="s">
        <v>535</v>
      </c>
      <c r="J11" s="16" t="s">
        <v>536</v>
      </c>
      <c r="K11" s="47" t="s">
        <v>431</v>
      </c>
      <c r="L11" s="42"/>
      <c r="M11" s="42"/>
      <c r="N11" s="41"/>
      <c r="O11" s="42">
        <v>0</v>
      </c>
      <c r="P11" s="42">
        <v>0</v>
      </c>
      <c r="Q11" s="42">
        <v>-261397.99</v>
      </c>
      <c r="R11" s="42">
        <v>0</v>
      </c>
      <c r="S11" s="42">
        <v>0</v>
      </c>
      <c r="T11" s="42">
        <v>0</v>
      </c>
      <c r="U11" s="42">
        <v>0</v>
      </c>
      <c r="V11" s="42"/>
      <c r="W11" s="42">
        <v>-813.89</v>
      </c>
      <c r="X11" s="42"/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121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-317033.95500000002</v>
      </c>
      <c r="AP11" s="42">
        <v>-317033.95500000002</v>
      </c>
      <c r="AQ11" s="42">
        <v>-317033.95500000002</v>
      </c>
      <c r="AR11" s="42">
        <v>-317033.95500000002</v>
      </c>
      <c r="AS11" s="42">
        <v>-317033.95500000002</v>
      </c>
      <c r="AT11" s="42">
        <v>-317033.95500000002</v>
      </c>
      <c r="AU11" s="42">
        <v>-317033.95500000002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  <c r="BA11" s="42">
        <v>0</v>
      </c>
      <c r="BB11" s="42">
        <v>0</v>
      </c>
      <c r="BC11" s="42">
        <v>0</v>
      </c>
      <c r="BD11" s="42">
        <v>0</v>
      </c>
      <c r="BE11" s="42">
        <v>0</v>
      </c>
      <c r="BF11" s="42">
        <v>0</v>
      </c>
      <c r="BG11" s="42">
        <v>0</v>
      </c>
      <c r="BH11" s="42">
        <v>0</v>
      </c>
      <c r="BI11" s="42">
        <v>0</v>
      </c>
      <c r="BJ11" s="42">
        <v>0</v>
      </c>
      <c r="BK11" s="42">
        <v>0</v>
      </c>
      <c r="BL11" s="42">
        <v>0</v>
      </c>
      <c r="BM11" s="42">
        <v>0</v>
      </c>
      <c r="BN11" s="42">
        <v>0</v>
      </c>
      <c r="BO11" s="42">
        <v>0</v>
      </c>
      <c r="BP11" s="42">
        <v>0</v>
      </c>
      <c r="BQ11" s="42">
        <v>0</v>
      </c>
      <c r="BR11" s="42">
        <v>0</v>
      </c>
      <c r="BS11" s="42">
        <v>0</v>
      </c>
      <c r="BT11" s="43"/>
      <c r="BU11" s="40">
        <f t="shared" si="6"/>
        <v>-262211.88</v>
      </c>
      <c r="BV11" s="40">
        <f t="shared" si="7"/>
        <v>0</v>
      </c>
      <c r="BW11" s="40">
        <f t="shared" si="8"/>
        <v>-2219237.6850000001</v>
      </c>
      <c r="BX11" s="40">
        <f t="shared" si="9"/>
        <v>0</v>
      </c>
      <c r="BY11" s="40">
        <f t="shared" si="10"/>
        <v>0</v>
      </c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</row>
    <row r="12" spans="1:211" s="30" customFormat="1" x14ac:dyDescent="0.25">
      <c r="A12" s="30">
        <f t="shared" ref="A12:A75" si="11">A11+1</f>
        <v>3</v>
      </c>
      <c r="B12" s="31" t="s">
        <v>51</v>
      </c>
      <c r="C12" s="31" t="s">
        <v>52</v>
      </c>
      <c r="D12" s="33" t="s">
        <v>623</v>
      </c>
      <c r="E12" s="34" t="s">
        <v>577</v>
      </c>
      <c r="F12" s="31" t="s">
        <v>175</v>
      </c>
      <c r="G12" s="31"/>
      <c r="H12" s="31" t="s">
        <v>176</v>
      </c>
      <c r="I12" s="31" t="s">
        <v>537</v>
      </c>
      <c r="J12" s="31" t="s">
        <v>538</v>
      </c>
      <c r="K12" s="47" t="s">
        <v>429</v>
      </c>
      <c r="L12" s="41">
        <v>1853791.81</v>
      </c>
      <c r="M12" s="41">
        <v>1219131.44</v>
      </c>
      <c r="N12" s="41">
        <v>1244938.05</v>
      </c>
      <c r="O12" s="41">
        <v>1469803.72</v>
      </c>
      <c r="P12" s="41">
        <v>2477921.0499999998</v>
      </c>
      <c r="Q12" s="41">
        <v>2428219.23</v>
      </c>
      <c r="R12" s="41">
        <v>2729364.31</v>
      </c>
      <c r="S12" s="41">
        <v>2709577.16</v>
      </c>
      <c r="T12" s="41">
        <v>2249025.54</v>
      </c>
      <c r="U12" s="41">
        <v>2522772.9900000002</v>
      </c>
      <c r="V12" s="41">
        <v>2332451.23</v>
      </c>
      <c r="W12" s="41">
        <v>3130449.5</v>
      </c>
      <c r="X12" s="41">
        <v>1838094.4</v>
      </c>
      <c r="Y12" s="41">
        <v>1379492.12</v>
      </c>
      <c r="Z12" s="41">
        <v>1199867.6399999999</v>
      </c>
      <c r="AA12" s="41">
        <v>1263294.8899999999</v>
      </c>
      <c r="AB12" s="41">
        <v>1921469.21</v>
      </c>
      <c r="AC12" s="41">
        <v>2228482.33</v>
      </c>
      <c r="AD12" s="41">
        <v>2867025.12</v>
      </c>
      <c r="AE12" s="41">
        <v>2252137.88</v>
      </c>
      <c r="AF12" s="41">
        <v>2278159.5</v>
      </c>
      <c r="AG12" s="41">
        <v>2475426</v>
      </c>
      <c r="AH12" s="41">
        <v>2255270.17</v>
      </c>
      <c r="AI12" s="41">
        <v>2961826.46</v>
      </c>
      <c r="AJ12" s="41">
        <v>1937083.17</v>
      </c>
      <c r="AK12" s="41">
        <v>1349002.68</v>
      </c>
      <c r="AL12" s="41">
        <v>892330.15</v>
      </c>
      <c r="AM12" s="41">
        <v>1462581.08</v>
      </c>
      <c r="AN12" s="41">
        <v>2138059.52</v>
      </c>
      <c r="AO12" s="41">
        <v>1852523.9914766955</v>
      </c>
      <c r="AP12" s="41">
        <v>2354807.3579800227</v>
      </c>
      <c r="AQ12" s="41">
        <v>2129898.4747541775</v>
      </c>
      <c r="AR12" s="41">
        <v>1689699.0926510072</v>
      </c>
      <c r="AS12" s="41">
        <v>1636668.5911494796</v>
      </c>
      <c r="AT12" s="41">
        <v>1659517.4125009959</v>
      </c>
      <c r="AU12" s="41">
        <v>2284734.7358291289</v>
      </c>
      <c r="AV12" s="41">
        <v>1483545.1572094448</v>
      </c>
      <c r="AW12" s="41">
        <v>1074995.7291365268</v>
      </c>
      <c r="AX12" s="41">
        <v>1068763.1881979581</v>
      </c>
      <c r="AY12" s="41">
        <v>1171611.6497092699</v>
      </c>
      <c r="AZ12" s="41">
        <v>1737352.8748193858</v>
      </c>
      <c r="BA12" s="41">
        <v>1921419.4439533723</v>
      </c>
      <c r="BB12" s="41">
        <v>2405797.7111796509</v>
      </c>
      <c r="BC12" s="41">
        <v>2216796.9466671525</v>
      </c>
      <c r="BD12" s="41">
        <v>1925437.6088250687</v>
      </c>
      <c r="BE12" s="41">
        <v>1957363.6101451234</v>
      </c>
      <c r="BF12" s="41">
        <v>1985649.9052442028</v>
      </c>
      <c r="BG12" s="41">
        <v>2734687.4704686687</v>
      </c>
      <c r="BH12" s="41">
        <v>1702251.2922175559</v>
      </c>
      <c r="BI12" s="41">
        <v>1245804.4405912054</v>
      </c>
      <c r="BJ12" s="41">
        <v>1131465.7771792789</v>
      </c>
      <c r="BK12" s="41">
        <v>1277852.9250871188</v>
      </c>
      <c r="BL12" s="41">
        <v>2081211.681019281</v>
      </c>
      <c r="BM12" s="41">
        <v>2266198.3556448431</v>
      </c>
      <c r="BN12" s="41">
        <v>2759842.8627209165</v>
      </c>
      <c r="BO12" s="41">
        <v>2508163.3447623495</v>
      </c>
      <c r="BP12" s="41">
        <v>2159566.1277851644</v>
      </c>
      <c r="BQ12" s="41">
        <v>2183138.9240794629</v>
      </c>
      <c r="BR12" s="41">
        <v>2133324.5381968212</v>
      </c>
      <c r="BS12" s="41">
        <v>2949949.2883793404</v>
      </c>
      <c r="BT12" s="43"/>
      <c r="BU12" s="39">
        <f t="shared" si="6"/>
        <v>26367446.029999997</v>
      </c>
      <c r="BV12" s="39">
        <f t="shared" si="7"/>
        <v>24920545.719999999</v>
      </c>
      <c r="BW12" s="39">
        <f t="shared" si="8"/>
        <v>21386906.25634151</v>
      </c>
      <c r="BX12" s="39">
        <f t="shared" si="9"/>
        <v>21683421.295555823</v>
      </c>
      <c r="BY12" s="39">
        <f t="shared" si="10"/>
        <v>24398769.557663336</v>
      </c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</row>
    <row r="13" spans="1:211" s="26" customFormat="1" x14ac:dyDescent="0.25">
      <c r="A13" s="26">
        <f t="shared" si="11"/>
        <v>4</v>
      </c>
      <c r="B13" s="15" t="s">
        <v>51</v>
      </c>
      <c r="C13" s="15" t="s">
        <v>52</v>
      </c>
      <c r="D13" s="27" t="s">
        <v>623</v>
      </c>
      <c r="E13" s="16" t="s">
        <v>577</v>
      </c>
      <c r="F13" s="15" t="s">
        <v>177</v>
      </c>
      <c r="G13" s="15"/>
      <c r="H13" s="15" t="s">
        <v>178</v>
      </c>
      <c r="I13" s="15" t="s">
        <v>537</v>
      </c>
      <c r="J13" s="15" t="s">
        <v>538</v>
      </c>
      <c r="K13" s="47" t="s">
        <v>429</v>
      </c>
      <c r="L13" s="42">
        <v>1731592.18</v>
      </c>
      <c r="M13" s="42">
        <v>1925626.12</v>
      </c>
      <c r="N13" s="41">
        <v>1923835.05</v>
      </c>
      <c r="O13" s="42">
        <v>1483726.9</v>
      </c>
      <c r="P13" s="42">
        <v>1465225.03</v>
      </c>
      <c r="Q13" s="42">
        <v>1106171.1399999999</v>
      </c>
      <c r="R13" s="42">
        <v>1205385.6599999999</v>
      </c>
      <c r="S13" s="42">
        <v>1208730.4099999999</v>
      </c>
      <c r="T13" s="42">
        <v>777290.76</v>
      </c>
      <c r="U13" s="42">
        <v>885054.37</v>
      </c>
      <c r="V13" s="42">
        <v>872911.49</v>
      </c>
      <c r="W13" s="42">
        <v>847700.99</v>
      </c>
      <c r="X13" s="42">
        <v>1299933.47</v>
      </c>
      <c r="Y13" s="42">
        <v>2128351.2799999998</v>
      </c>
      <c r="Z13" s="42">
        <v>2607865.61</v>
      </c>
      <c r="AA13" s="42">
        <v>1864859.34</v>
      </c>
      <c r="AB13" s="42">
        <v>1451709.92</v>
      </c>
      <c r="AC13" s="42">
        <v>1704334.74</v>
      </c>
      <c r="AD13" s="42">
        <v>1700986.14</v>
      </c>
      <c r="AE13" s="42">
        <v>1556604.83</v>
      </c>
      <c r="AF13" s="42">
        <v>1404455.1</v>
      </c>
      <c r="AG13" s="42">
        <v>1256162.6200000001</v>
      </c>
      <c r="AH13" s="42">
        <v>956483.32</v>
      </c>
      <c r="AI13" s="42">
        <v>1071316.3600000001</v>
      </c>
      <c r="AJ13" s="42">
        <v>982443.73</v>
      </c>
      <c r="AK13" s="42">
        <v>1132133.5900000001</v>
      </c>
      <c r="AL13" s="42">
        <v>3212845.32</v>
      </c>
      <c r="AM13" s="42">
        <v>1965043.89</v>
      </c>
      <c r="AN13" s="42">
        <v>1636492.21</v>
      </c>
      <c r="AO13" s="42">
        <v>1836226.2518428608</v>
      </c>
      <c r="AP13" s="42">
        <v>1832618.5173511487</v>
      </c>
      <c r="AQ13" s="42">
        <v>1677064.1268459936</v>
      </c>
      <c r="AR13" s="42">
        <v>1513140.1500121921</v>
      </c>
      <c r="AS13" s="42">
        <v>1353371.9200183104</v>
      </c>
      <c r="AT13" s="42">
        <v>1030501.6616828543</v>
      </c>
      <c r="AU13" s="42">
        <v>1154221.1621296513</v>
      </c>
      <c r="AV13" s="42">
        <v>1393253.3423127991</v>
      </c>
      <c r="AW13" s="42">
        <v>1825586.72159776</v>
      </c>
      <c r="AX13" s="42">
        <v>2224201.0628580269</v>
      </c>
      <c r="AY13" s="42">
        <v>1602304.2685636466</v>
      </c>
      <c r="AZ13" s="42">
        <v>1517094.9817607428</v>
      </c>
      <c r="BA13" s="42">
        <v>1663058.1340604234</v>
      </c>
      <c r="BB13" s="42">
        <v>1581407.2636785265</v>
      </c>
      <c r="BC13" s="42">
        <v>1506991.9681401222</v>
      </c>
      <c r="BD13" s="42">
        <v>1331517.4479541532</v>
      </c>
      <c r="BE13" s="42">
        <v>1389410.561872368</v>
      </c>
      <c r="BF13" s="42">
        <v>1232580.4620740926</v>
      </c>
      <c r="BG13" s="42">
        <v>1432413.7438391193</v>
      </c>
      <c r="BH13" s="42">
        <v>1454140.246657083</v>
      </c>
      <c r="BI13" s="42">
        <v>1746936.3050525808</v>
      </c>
      <c r="BJ13" s="42">
        <v>2423365.2207471589</v>
      </c>
      <c r="BK13" s="42">
        <v>1670805.4634616633</v>
      </c>
      <c r="BL13" s="42">
        <v>1510194.2402967594</v>
      </c>
      <c r="BM13" s="42">
        <v>1669792.782906841</v>
      </c>
      <c r="BN13" s="42">
        <v>1565644.5856584557</v>
      </c>
      <c r="BO13" s="42">
        <v>1510665.5586642544</v>
      </c>
      <c r="BP13" s="42">
        <v>1342181.8437509399</v>
      </c>
      <c r="BQ13" s="42">
        <v>1444380.2458443264</v>
      </c>
      <c r="BR13" s="42">
        <v>1302840.7573442736</v>
      </c>
      <c r="BS13" s="42">
        <v>1486327.5671895344</v>
      </c>
      <c r="BT13" s="43"/>
      <c r="BU13" s="40">
        <f t="shared" si="6"/>
        <v>15433250.1</v>
      </c>
      <c r="BV13" s="40">
        <f t="shared" si="7"/>
        <v>19003062.73</v>
      </c>
      <c r="BW13" s="40">
        <f t="shared" si="8"/>
        <v>19326102.529883012</v>
      </c>
      <c r="BX13" s="40">
        <f t="shared" si="9"/>
        <v>18699819.958711781</v>
      </c>
      <c r="BY13" s="40">
        <f t="shared" si="10"/>
        <v>19127274.817573871</v>
      </c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</row>
    <row r="14" spans="1:211" s="30" customFormat="1" x14ac:dyDescent="0.25">
      <c r="A14" s="30">
        <f t="shared" si="11"/>
        <v>5</v>
      </c>
      <c r="B14" s="31" t="s">
        <v>51</v>
      </c>
      <c r="C14" s="31" t="s">
        <v>52</v>
      </c>
      <c r="D14" s="33" t="s">
        <v>623</v>
      </c>
      <c r="E14" s="34" t="s">
        <v>577</v>
      </c>
      <c r="F14" s="31" t="s">
        <v>179</v>
      </c>
      <c r="G14" s="31"/>
      <c r="H14" s="31" t="s">
        <v>180</v>
      </c>
      <c r="I14" s="31" t="s">
        <v>537</v>
      </c>
      <c r="J14" s="31" t="s">
        <v>538</v>
      </c>
      <c r="K14" s="47" t="s">
        <v>429</v>
      </c>
      <c r="L14" s="41">
        <v>676335.36</v>
      </c>
      <c r="M14" s="41">
        <v>792440.7</v>
      </c>
      <c r="N14" s="41">
        <v>836787.99</v>
      </c>
      <c r="O14" s="41">
        <v>666504.76</v>
      </c>
      <c r="P14" s="41">
        <v>623416.34</v>
      </c>
      <c r="Q14" s="41">
        <v>499220.66</v>
      </c>
      <c r="R14" s="41">
        <v>558939.42000000004</v>
      </c>
      <c r="S14" s="41">
        <v>599335.92000000004</v>
      </c>
      <c r="T14" s="41">
        <v>374236.14</v>
      </c>
      <c r="U14" s="41">
        <v>438070.24</v>
      </c>
      <c r="V14" s="41">
        <v>413789.71</v>
      </c>
      <c r="W14" s="41">
        <v>448535.32</v>
      </c>
      <c r="X14" s="41">
        <v>594258.02</v>
      </c>
      <c r="Y14" s="41">
        <v>945051.98</v>
      </c>
      <c r="Z14" s="41">
        <v>1174563.79</v>
      </c>
      <c r="AA14" s="41">
        <v>839272.74</v>
      </c>
      <c r="AB14" s="41">
        <v>652370.51</v>
      </c>
      <c r="AC14" s="41">
        <v>816288.4</v>
      </c>
      <c r="AD14" s="41">
        <v>816533.12</v>
      </c>
      <c r="AE14" s="41">
        <v>808685.66</v>
      </c>
      <c r="AF14" s="41">
        <v>701148.47</v>
      </c>
      <c r="AG14" s="41">
        <v>634622.93999999994</v>
      </c>
      <c r="AH14" s="41">
        <v>487802.85</v>
      </c>
      <c r="AI14" s="41">
        <v>568199.73</v>
      </c>
      <c r="AJ14" s="41">
        <v>522808.37</v>
      </c>
      <c r="AK14" s="41">
        <v>558814.6</v>
      </c>
      <c r="AL14" s="41">
        <v>1261540.07</v>
      </c>
      <c r="AM14" s="41">
        <v>880393.04</v>
      </c>
      <c r="AN14" s="41">
        <v>743283.7</v>
      </c>
      <c r="AO14" s="41">
        <v>437024.16418904252</v>
      </c>
      <c r="AP14" s="41">
        <v>554220.36223671935</v>
      </c>
      <c r="AQ14" s="41">
        <v>484366.74678609992</v>
      </c>
      <c r="AR14" s="41">
        <v>352643.28385123966</v>
      </c>
      <c r="AS14" s="41">
        <v>325184.73539992125</v>
      </c>
      <c r="AT14" s="41">
        <v>378307.34693329345</v>
      </c>
      <c r="AU14" s="41">
        <v>415379.11689980159</v>
      </c>
      <c r="AV14" s="41">
        <v>494397.81895511696</v>
      </c>
      <c r="AW14" s="41">
        <v>541368.69724621193</v>
      </c>
      <c r="AX14" s="41">
        <v>827226.44339245895</v>
      </c>
      <c r="AY14" s="41">
        <v>621130.50562009693</v>
      </c>
      <c r="AZ14" s="41">
        <v>463197.84746516595</v>
      </c>
      <c r="BA14" s="41">
        <v>398207.10972628754</v>
      </c>
      <c r="BB14" s="41">
        <v>492577.94899439369</v>
      </c>
      <c r="BC14" s="41">
        <v>427081.05400881398</v>
      </c>
      <c r="BD14" s="41">
        <v>335800.31719295593</v>
      </c>
      <c r="BE14" s="41">
        <v>378881.78399672185</v>
      </c>
      <c r="BF14" s="41">
        <v>445247.07920894219</v>
      </c>
      <c r="BG14" s="41">
        <v>485229.21804517671</v>
      </c>
      <c r="BH14" s="41">
        <v>490934.07507751766</v>
      </c>
      <c r="BI14" s="41">
        <v>609040.37492295634</v>
      </c>
      <c r="BJ14" s="41">
        <v>884976.34053094394</v>
      </c>
      <c r="BK14" s="41">
        <v>646164.52175235969</v>
      </c>
      <c r="BL14" s="41">
        <v>540502.32883180957</v>
      </c>
      <c r="BM14" s="41">
        <v>472113.22038267646</v>
      </c>
      <c r="BN14" s="41">
        <v>584455.67382919299</v>
      </c>
      <c r="BO14" s="41">
        <v>505888.25793184893</v>
      </c>
      <c r="BP14" s="41">
        <v>396952.3255495365</v>
      </c>
      <c r="BQ14" s="41">
        <v>444096.40516479179</v>
      </c>
      <c r="BR14" s="41">
        <v>454087.11646793672</v>
      </c>
      <c r="BS14" s="41">
        <v>501747.63392912655</v>
      </c>
      <c r="BT14" s="43"/>
      <c r="BU14" s="39">
        <f t="shared" si="6"/>
        <v>6927612.5599999996</v>
      </c>
      <c r="BV14" s="39">
        <f t="shared" si="7"/>
        <v>9038798.2100000009</v>
      </c>
      <c r="BW14" s="39">
        <f t="shared" si="8"/>
        <v>6913965.5362961181</v>
      </c>
      <c r="BX14" s="39">
        <f t="shared" si="9"/>
        <v>5910345.8238523416</v>
      </c>
      <c r="BY14" s="39">
        <f t="shared" si="10"/>
        <v>6530958.2743706983</v>
      </c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</row>
    <row r="15" spans="1:211" s="26" customFormat="1" x14ac:dyDescent="0.25">
      <c r="A15" s="26">
        <f t="shared" si="11"/>
        <v>6</v>
      </c>
      <c r="B15" s="15" t="s">
        <v>51</v>
      </c>
      <c r="C15" s="15" t="s">
        <v>52</v>
      </c>
      <c r="D15" s="27" t="s">
        <v>623</v>
      </c>
      <c r="E15" s="16" t="s">
        <v>577</v>
      </c>
      <c r="F15" s="15" t="s">
        <v>173</v>
      </c>
      <c r="G15" s="15"/>
      <c r="H15" s="15" t="s">
        <v>174</v>
      </c>
      <c r="I15" s="15" t="s">
        <v>537</v>
      </c>
      <c r="J15" s="15" t="s">
        <v>538</v>
      </c>
      <c r="K15" s="47" t="s">
        <v>432</v>
      </c>
      <c r="L15" s="42">
        <v>1622645.15</v>
      </c>
      <c r="M15" s="42">
        <v>1872826.55</v>
      </c>
      <c r="N15" s="41">
        <v>5105385.28</v>
      </c>
      <c r="O15" s="42">
        <v>2002644.07</v>
      </c>
      <c r="P15" s="42">
        <v>2343479.89</v>
      </c>
      <c r="Q15" s="42">
        <v>4182203.26</v>
      </c>
      <c r="R15" s="42">
        <v>2435284.56</v>
      </c>
      <c r="S15" s="42">
        <v>2222415.69</v>
      </c>
      <c r="T15" s="42">
        <v>2534077.2399999998</v>
      </c>
      <c r="U15" s="42">
        <v>1567535.75</v>
      </c>
      <c r="V15" s="42">
        <v>1536521.83</v>
      </c>
      <c r="W15" s="42">
        <v>3696320.25</v>
      </c>
      <c r="X15" s="42">
        <v>1651228.81</v>
      </c>
      <c r="Y15" s="42">
        <v>1780406.83</v>
      </c>
      <c r="Z15" s="42">
        <v>2470199.86</v>
      </c>
      <c r="AA15" s="42">
        <v>2142807.81</v>
      </c>
      <c r="AB15" s="42">
        <v>1440462.4600000002</v>
      </c>
      <c r="AC15" s="42">
        <v>2972050.9</v>
      </c>
      <c r="AD15" s="42">
        <v>2858884.3000000003</v>
      </c>
      <c r="AE15" s="42">
        <v>6142463.25</v>
      </c>
      <c r="AF15" s="42">
        <v>2078522.99</v>
      </c>
      <c r="AG15" s="42">
        <v>3786570.52</v>
      </c>
      <c r="AH15" s="42">
        <v>3555254.29</v>
      </c>
      <c r="AI15" s="42">
        <v>3722287.01</v>
      </c>
      <c r="AJ15" s="42">
        <v>4030506.71</v>
      </c>
      <c r="AK15" s="42">
        <v>3237130.0500000003</v>
      </c>
      <c r="AL15" s="42">
        <v>2810967.09</v>
      </c>
      <c r="AM15" s="42">
        <v>2672028.7799999998</v>
      </c>
      <c r="AN15" s="42">
        <v>2383295.4500000002</v>
      </c>
      <c r="AO15" s="42">
        <v>3096009.2271461301</v>
      </c>
      <c r="AP15" s="42">
        <v>3102140.5733600557</v>
      </c>
      <c r="AQ15" s="42">
        <v>3082513.8930255957</v>
      </c>
      <c r="AR15" s="42">
        <v>3072852.7486424148</v>
      </c>
      <c r="AS15" s="42">
        <v>3062155.5726023838</v>
      </c>
      <c r="AT15" s="42">
        <v>3077617.6581677422</v>
      </c>
      <c r="AU15" s="42">
        <v>3057635.9924606308</v>
      </c>
      <c r="AV15" s="42">
        <v>3140604.0927293301</v>
      </c>
      <c r="AW15" s="42">
        <v>3114164.9761404879</v>
      </c>
      <c r="AX15" s="42">
        <v>3103064.0641360469</v>
      </c>
      <c r="AY15" s="42">
        <v>3102799.0695816651</v>
      </c>
      <c r="AZ15" s="42">
        <v>3134506.9711530712</v>
      </c>
      <c r="BA15" s="42">
        <v>3205153.1601626389</v>
      </c>
      <c r="BB15" s="42">
        <v>3248674.1173371449</v>
      </c>
      <c r="BC15" s="42">
        <v>3314300.2929059677</v>
      </c>
      <c r="BD15" s="42">
        <v>3336413.9652462192</v>
      </c>
      <c r="BE15" s="42">
        <v>3398945.1077921279</v>
      </c>
      <c r="BF15" s="42">
        <v>3412676.8527315706</v>
      </c>
      <c r="BG15" s="42">
        <v>3436011.7997879945</v>
      </c>
      <c r="BH15" s="42">
        <v>3469212.8104398213</v>
      </c>
      <c r="BI15" s="42">
        <v>3457850.8509504385</v>
      </c>
      <c r="BJ15" s="42">
        <v>3452965.1516147703</v>
      </c>
      <c r="BK15" s="42">
        <v>3511335.4627638236</v>
      </c>
      <c r="BL15" s="42">
        <v>3508144.4993241429</v>
      </c>
      <c r="BM15" s="42">
        <v>3520016.2948036455</v>
      </c>
      <c r="BN15" s="42">
        <v>3526980.3830897845</v>
      </c>
      <c r="BO15" s="42">
        <v>3522701.4447494484</v>
      </c>
      <c r="BP15" s="42">
        <v>3535342.0987050422</v>
      </c>
      <c r="BQ15" s="42">
        <v>3590204.7022986151</v>
      </c>
      <c r="BR15" s="42">
        <v>3621058.9152671993</v>
      </c>
      <c r="BS15" s="42">
        <v>3624850.7836675718</v>
      </c>
      <c r="BT15" s="43"/>
      <c r="BU15" s="40">
        <f t="shared" si="6"/>
        <v>31121339.520000003</v>
      </c>
      <c r="BV15" s="40">
        <f t="shared" si="7"/>
        <v>34601139.030000001</v>
      </c>
      <c r="BW15" s="40">
        <f t="shared" si="8"/>
        <v>36684853.745404951</v>
      </c>
      <c r="BX15" s="40">
        <f t="shared" si="9"/>
        <v>38947314.46970427</v>
      </c>
      <c r="BY15" s="40">
        <f t="shared" si="10"/>
        <v>42340663.3976743</v>
      </c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</row>
    <row r="16" spans="1:211" s="26" customFormat="1" x14ac:dyDescent="0.25">
      <c r="A16" s="26">
        <f t="shared" si="11"/>
        <v>7</v>
      </c>
      <c r="B16" s="15" t="s">
        <v>51</v>
      </c>
      <c r="C16" s="15" t="s">
        <v>52</v>
      </c>
      <c r="D16" s="27" t="s">
        <v>623</v>
      </c>
      <c r="E16" s="16" t="s">
        <v>577</v>
      </c>
      <c r="F16" s="15" t="s">
        <v>173</v>
      </c>
      <c r="G16" s="15"/>
      <c r="H16" s="16" t="s">
        <v>174</v>
      </c>
      <c r="I16" s="16" t="s">
        <v>535</v>
      </c>
      <c r="J16" s="16" t="s">
        <v>536</v>
      </c>
      <c r="K16" s="47" t="s">
        <v>431</v>
      </c>
      <c r="L16" s="42"/>
      <c r="M16" s="42"/>
      <c r="N16" s="41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-887600</v>
      </c>
      <c r="AP16" s="42">
        <v>-887600</v>
      </c>
      <c r="AQ16" s="42">
        <v>-887600</v>
      </c>
      <c r="AR16" s="42">
        <v>-887600</v>
      </c>
      <c r="AS16" s="42">
        <v>-887600</v>
      </c>
      <c r="AT16" s="42">
        <v>-887600</v>
      </c>
      <c r="AU16" s="42">
        <v>-887600</v>
      </c>
      <c r="AV16" s="42">
        <v>-451333.33333333331</v>
      </c>
      <c r="AW16" s="42">
        <v>-451333.33333333331</v>
      </c>
      <c r="AX16" s="42">
        <v>-451333.33333333331</v>
      </c>
      <c r="AY16" s="42">
        <v>-451333.33333333331</v>
      </c>
      <c r="AZ16" s="42">
        <v>-451333.33333333331</v>
      </c>
      <c r="BA16" s="42">
        <v>-451333.33333333331</v>
      </c>
      <c r="BB16" s="42">
        <v>-451333.33333333331</v>
      </c>
      <c r="BC16" s="42">
        <v>-451333.33333333331</v>
      </c>
      <c r="BD16" s="42">
        <v>-451333.33333333331</v>
      </c>
      <c r="BE16" s="42">
        <v>-451333.33333333331</v>
      </c>
      <c r="BF16" s="42">
        <v>-451333.33333333331</v>
      </c>
      <c r="BG16" s="42">
        <v>-451333.33333333331</v>
      </c>
      <c r="BH16" s="42">
        <v>0</v>
      </c>
      <c r="BI16" s="42">
        <v>0</v>
      </c>
      <c r="BJ16" s="42">
        <v>0</v>
      </c>
      <c r="BK16" s="42">
        <v>0</v>
      </c>
      <c r="BL16" s="42">
        <v>0</v>
      </c>
      <c r="BM16" s="42">
        <v>0</v>
      </c>
      <c r="BN16" s="42">
        <v>0</v>
      </c>
      <c r="BO16" s="42">
        <v>0</v>
      </c>
      <c r="BP16" s="42">
        <v>0</v>
      </c>
      <c r="BQ16" s="42">
        <v>0</v>
      </c>
      <c r="BR16" s="42">
        <v>0</v>
      </c>
      <c r="BS16" s="42">
        <v>0</v>
      </c>
      <c r="BT16" s="43"/>
      <c r="BU16" s="40"/>
      <c r="BV16" s="40"/>
      <c r="BW16" s="40">
        <f t="shared" si="8"/>
        <v>-6213200</v>
      </c>
      <c r="BX16" s="40">
        <f t="shared" si="9"/>
        <v>-5416000</v>
      </c>
      <c r="BY16" s="40">
        <f t="shared" si="10"/>
        <v>0</v>
      </c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</row>
    <row r="17" spans="1:211" s="30" customFormat="1" x14ac:dyDescent="0.25">
      <c r="A17" s="30">
        <f t="shared" si="11"/>
        <v>8</v>
      </c>
      <c r="B17" s="31" t="s">
        <v>51</v>
      </c>
      <c r="C17" s="31" t="s">
        <v>52</v>
      </c>
      <c r="D17" s="33" t="s">
        <v>623</v>
      </c>
      <c r="E17" s="34" t="s">
        <v>577</v>
      </c>
      <c r="F17" s="31" t="s">
        <v>181</v>
      </c>
      <c r="G17" s="31"/>
      <c r="H17" s="31" t="s">
        <v>182</v>
      </c>
      <c r="I17" s="31" t="s">
        <v>537</v>
      </c>
      <c r="J17" s="31" t="s">
        <v>538</v>
      </c>
      <c r="K17" s="47" t="s">
        <v>432</v>
      </c>
      <c r="L17" s="41">
        <v>18481.310000000001</v>
      </c>
      <c r="M17" s="41">
        <v>15249.71</v>
      </c>
      <c r="N17" s="41">
        <v>83298.61</v>
      </c>
      <c r="O17" s="41">
        <v>76449.11</v>
      </c>
      <c r="P17" s="41">
        <v>79259.27</v>
      </c>
      <c r="Q17" s="41">
        <v>277999.38</v>
      </c>
      <c r="R17" s="41">
        <v>82670.570000000007</v>
      </c>
      <c r="S17" s="41">
        <v>50530.400000000001</v>
      </c>
      <c r="T17" s="41">
        <v>67660.38</v>
      </c>
      <c r="U17" s="41">
        <v>28763.19</v>
      </c>
      <c r="V17" s="41">
        <v>37644.93</v>
      </c>
      <c r="W17" s="41">
        <v>18672.05</v>
      </c>
      <c r="X17" s="41">
        <v>20198.29</v>
      </c>
      <c r="Y17" s="41">
        <v>34811.26</v>
      </c>
      <c r="Z17" s="41">
        <v>67400.62</v>
      </c>
      <c r="AA17" s="41">
        <v>56398.239999999998</v>
      </c>
      <c r="AB17" s="41">
        <v>9295.5400000000009</v>
      </c>
      <c r="AC17" s="41">
        <v>30891.24</v>
      </c>
      <c r="AD17" s="41">
        <v>28974.49</v>
      </c>
      <c r="AE17" s="41">
        <v>588169.05000000005</v>
      </c>
      <c r="AF17" s="41">
        <v>28174.53</v>
      </c>
      <c r="AG17" s="41">
        <v>50579.38</v>
      </c>
      <c r="AH17" s="41">
        <v>64114.07</v>
      </c>
      <c r="AI17" s="41">
        <v>18867.98</v>
      </c>
      <c r="AJ17" s="41">
        <v>346739.65</v>
      </c>
      <c r="AK17" s="41">
        <v>112782.96</v>
      </c>
      <c r="AL17" s="41">
        <v>20300.47</v>
      </c>
      <c r="AM17" s="41">
        <v>45232.800000000003</v>
      </c>
      <c r="AN17" s="41">
        <v>72943.78</v>
      </c>
      <c r="AO17" s="41">
        <v>105168.02485145815</v>
      </c>
      <c r="AP17" s="41">
        <v>107977.1344031156</v>
      </c>
      <c r="AQ17" s="41">
        <v>109904.54360332061</v>
      </c>
      <c r="AR17" s="41">
        <v>111914.59207652416</v>
      </c>
      <c r="AS17" s="41">
        <v>114010.79869957455</v>
      </c>
      <c r="AT17" s="41">
        <v>115605.74693455454</v>
      </c>
      <c r="AU17" s="41">
        <v>117059.07588501135</v>
      </c>
      <c r="AV17" s="41">
        <v>118961.12504430301</v>
      </c>
      <c r="AW17" s="41">
        <v>121940.78866466321</v>
      </c>
      <c r="AX17" s="41">
        <v>123575.96442244807</v>
      </c>
      <c r="AY17" s="41">
        <v>129279.61747883726</v>
      </c>
      <c r="AZ17" s="41">
        <v>132412.44217931572</v>
      </c>
      <c r="BA17" s="41">
        <v>134543.44852192234</v>
      </c>
      <c r="BB17" s="41">
        <v>136583.9438257236</v>
      </c>
      <c r="BC17" s="41">
        <v>138897.81763074314</v>
      </c>
      <c r="BD17" s="41">
        <v>141256.86319291219</v>
      </c>
      <c r="BE17" s="41">
        <v>143647.23299753992</v>
      </c>
      <c r="BF17" s="41">
        <v>145757.83959951391</v>
      </c>
      <c r="BG17" s="41">
        <v>148099.65379265649</v>
      </c>
      <c r="BH17" s="41">
        <v>150616.15826975415</v>
      </c>
      <c r="BI17" s="41">
        <v>152313.86353982938</v>
      </c>
      <c r="BJ17" s="41">
        <v>154445.16010641865</v>
      </c>
      <c r="BK17" s="41">
        <v>156467.22947721416</v>
      </c>
      <c r="BL17" s="41">
        <v>158285.0050468063</v>
      </c>
      <c r="BM17" s="41">
        <v>160332.23812146764</v>
      </c>
      <c r="BN17" s="41">
        <v>161565.22994211316</v>
      </c>
      <c r="BO17" s="41">
        <v>162890.85471928446</v>
      </c>
      <c r="BP17" s="41">
        <v>164333.81427122001</v>
      </c>
      <c r="BQ17" s="41">
        <v>165220.57301052799</v>
      </c>
      <c r="BR17" s="41">
        <v>165633.63301058998</v>
      </c>
      <c r="BS17" s="41">
        <v>166250.77004920691</v>
      </c>
      <c r="BT17" s="43"/>
      <c r="BU17" s="39">
        <f t="shared" ref="BU17:BU53" si="12">SUM(L17:W17)</f>
        <v>836678.91</v>
      </c>
      <c r="BV17" s="39">
        <f t="shared" ref="BV17:BV53" si="13">SUM(X17:AI17)</f>
        <v>997874.69</v>
      </c>
      <c r="BW17" s="39">
        <f t="shared" si="8"/>
        <v>1379639.5764535591</v>
      </c>
      <c r="BX17" s="39">
        <f t="shared" si="9"/>
        <v>1614956.7373505789</v>
      </c>
      <c r="BY17" s="39">
        <f t="shared" si="10"/>
        <v>1918354.5295644328</v>
      </c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</row>
    <row r="18" spans="1:211" s="26" customFormat="1" x14ac:dyDescent="0.25">
      <c r="A18" s="26">
        <f t="shared" si="11"/>
        <v>9</v>
      </c>
      <c r="B18" s="15" t="s">
        <v>51</v>
      </c>
      <c r="C18" s="15" t="s">
        <v>52</v>
      </c>
      <c r="D18" s="27">
        <v>501</v>
      </c>
      <c r="E18" s="16" t="s">
        <v>580</v>
      </c>
      <c r="F18" s="15" t="s">
        <v>571</v>
      </c>
      <c r="G18" s="15"/>
      <c r="H18" s="15" t="s">
        <v>569</v>
      </c>
      <c r="I18" s="15" t="s">
        <v>537</v>
      </c>
      <c r="J18" s="15" t="s">
        <v>538</v>
      </c>
      <c r="K18" s="47" t="s">
        <v>434</v>
      </c>
      <c r="L18" s="42">
        <v>15256.33</v>
      </c>
      <c r="M18" s="42">
        <v>15374.21</v>
      </c>
      <c r="N18" s="41">
        <v>-30630.54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/>
      <c r="W18" s="42">
        <v>0</v>
      </c>
      <c r="X18" s="42"/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121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3"/>
      <c r="BU18" s="40">
        <f t="shared" si="12"/>
        <v>0</v>
      </c>
      <c r="BV18" s="40">
        <f t="shared" si="13"/>
        <v>0</v>
      </c>
      <c r="BW18" s="40">
        <f t="shared" si="8"/>
        <v>0</v>
      </c>
      <c r="BX18" s="40">
        <f t="shared" si="9"/>
        <v>0</v>
      </c>
      <c r="BY18" s="40">
        <f t="shared" si="10"/>
        <v>0</v>
      </c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  <c r="FL18" s="29"/>
      <c r="FM18" s="29"/>
      <c r="FN18" s="29"/>
      <c r="FO18" s="29"/>
      <c r="FP18" s="29"/>
      <c r="FQ18" s="29"/>
      <c r="FR18" s="29"/>
      <c r="FS18" s="29"/>
      <c r="FT18" s="29"/>
      <c r="FU18" s="29"/>
      <c r="FV18" s="29"/>
      <c r="FW18" s="29"/>
      <c r="FX18" s="29"/>
      <c r="FY18" s="29"/>
      <c r="FZ18" s="29"/>
      <c r="GA18" s="29"/>
      <c r="GB18" s="29"/>
      <c r="GC18" s="29"/>
      <c r="GD18" s="29"/>
      <c r="GE18" s="29"/>
      <c r="GF18" s="29"/>
      <c r="GG18" s="29"/>
      <c r="GH18" s="29"/>
      <c r="GI18" s="29"/>
      <c r="GJ18" s="29"/>
      <c r="GK18" s="29"/>
      <c r="GL18" s="29"/>
      <c r="GM18" s="29"/>
      <c r="GN18" s="29"/>
      <c r="GO18" s="29"/>
      <c r="GP18" s="29"/>
      <c r="GQ18" s="29"/>
      <c r="GR18" s="29"/>
      <c r="GS18" s="29"/>
      <c r="GT18" s="29"/>
      <c r="GU18" s="29"/>
      <c r="GV18" s="29"/>
      <c r="GW18" s="29"/>
      <c r="GX18" s="29"/>
      <c r="GY18" s="29"/>
      <c r="GZ18" s="29"/>
      <c r="HA18" s="29"/>
      <c r="HB18" s="29"/>
      <c r="HC18" s="29"/>
    </row>
    <row r="19" spans="1:211" s="30" customFormat="1" x14ac:dyDescent="0.25">
      <c r="A19" s="30">
        <f t="shared" si="11"/>
        <v>10</v>
      </c>
      <c r="B19" s="31" t="s">
        <v>51</v>
      </c>
      <c r="C19" s="31" t="s">
        <v>52</v>
      </c>
      <c r="D19" s="33" t="s">
        <v>623</v>
      </c>
      <c r="E19" s="34" t="s">
        <v>577</v>
      </c>
      <c r="F19" s="36" t="s">
        <v>571</v>
      </c>
      <c r="G19" s="31"/>
      <c r="H19" s="31" t="s">
        <v>569</v>
      </c>
      <c r="I19" s="31" t="s">
        <v>537</v>
      </c>
      <c r="J19" s="31" t="s">
        <v>538</v>
      </c>
      <c r="K19" s="47" t="s">
        <v>434</v>
      </c>
      <c r="L19" s="41"/>
      <c r="M19" s="41">
        <v>5449.03</v>
      </c>
      <c r="N19" s="41">
        <v>47101.93</v>
      </c>
      <c r="O19" s="41">
        <v>34034.86</v>
      </c>
      <c r="P19" s="41">
        <v>4656.32</v>
      </c>
      <c r="Q19" s="41">
        <v>15690.18</v>
      </c>
      <c r="R19" s="41">
        <v>15808.06</v>
      </c>
      <c r="S19" s="41">
        <v>50210.75</v>
      </c>
      <c r="T19" s="41">
        <v>816.32</v>
      </c>
      <c r="U19" s="41">
        <v>1158.1500000000001</v>
      </c>
      <c r="V19" s="41"/>
      <c r="W19" s="41">
        <v>10000.94</v>
      </c>
      <c r="X19" s="41">
        <v>816.32</v>
      </c>
      <c r="Y19" s="41">
        <v>2448.96</v>
      </c>
      <c r="Z19" s="41">
        <v>1195.5</v>
      </c>
      <c r="AA19" s="41">
        <v>1742.05</v>
      </c>
      <c r="AB19" s="41">
        <v>1209.53</v>
      </c>
      <c r="AC19" s="41">
        <v>1216.33</v>
      </c>
      <c r="AD19" s="41">
        <v>0</v>
      </c>
      <c r="AE19" s="82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3"/>
      <c r="BU19" s="39">
        <f t="shared" si="12"/>
        <v>184926.54</v>
      </c>
      <c r="BV19" s="39">
        <f t="shared" si="13"/>
        <v>8628.69</v>
      </c>
      <c r="BW19" s="39">
        <f t="shared" si="8"/>
        <v>0</v>
      </c>
      <c r="BX19" s="39">
        <f t="shared" si="9"/>
        <v>0</v>
      </c>
      <c r="BY19" s="39">
        <f t="shared" si="10"/>
        <v>0</v>
      </c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</row>
    <row r="20" spans="1:211" s="26" customFormat="1" x14ac:dyDescent="0.25">
      <c r="A20" s="26">
        <f t="shared" si="11"/>
        <v>11</v>
      </c>
      <c r="B20" s="15" t="s">
        <v>51</v>
      </c>
      <c r="C20" s="15" t="s">
        <v>52</v>
      </c>
      <c r="D20" s="18" t="s">
        <v>623</v>
      </c>
      <c r="E20" s="15" t="s">
        <v>577</v>
      </c>
      <c r="F20" s="15" t="s">
        <v>572</v>
      </c>
      <c r="G20" s="15"/>
      <c r="H20" s="15" t="s">
        <v>570</v>
      </c>
      <c r="I20" s="15" t="s">
        <v>537</v>
      </c>
      <c r="J20" s="15" t="s">
        <v>538</v>
      </c>
      <c r="K20" s="47" t="s">
        <v>434</v>
      </c>
      <c r="L20" s="42">
        <v>0</v>
      </c>
      <c r="M20" s="42">
        <v>0</v>
      </c>
      <c r="N20" s="63"/>
      <c r="O20" s="42">
        <v>1028.56</v>
      </c>
      <c r="P20" s="42">
        <v>1906.97</v>
      </c>
      <c r="Q20" s="42">
        <v>0</v>
      </c>
      <c r="R20" s="42">
        <v>0</v>
      </c>
      <c r="S20" s="42">
        <v>973.83</v>
      </c>
      <c r="T20" s="42">
        <v>333.89</v>
      </c>
      <c r="U20" s="42">
        <v>0</v>
      </c>
      <c r="V20" s="42"/>
      <c r="W20" s="42">
        <v>5194.05</v>
      </c>
      <c r="X20" s="42">
        <v>364.76</v>
      </c>
      <c r="Y20" s="42">
        <v>1117.95</v>
      </c>
      <c r="Z20" s="42">
        <v>0</v>
      </c>
      <c r="AA20" s="42">
        <v>1828.65</v>
      </c>
      <c r="AB20" s="42">
        <v>0</v>
      </c>
      <c r="AC20" s="42">
        <v>0</v>
      </c>
      <c r="AD20" s="42">
        <v>0</v>
      </c>
      <c r="AE20" s="121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3"/>
      <c r="BU20" s="40">
        <f t="shared" si="12"/>
        <v>9437.2999999999993</v>
      </c>
      <c r="BV20" s="40">
        <f t="shared" si="13"/>
        <v>3311.36</v>
      </c>
      <c r="BW20" s="40">
        <f t="shared" si="8"/>
        <v>0</v>
      </c>
      <c r="BX20" s="40">
        <f t="shared" si="9"/>
        <v>0</v>
      </c>
      <c r="BY20" s="40">
        <f t="shared" si="10"/>
        <v>0</v>
      </c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  <c r="FL20" s="29"/>
      <c r="FM20" s="29"/>
      <c r="FN20" s="29"/>
      <c r="FO20" s="29"/>
      <c r="FP20" s="29"/>
      <c r="FQ20" s="29"/>
      <c r="FR20" s="29"/>
      <c r="FS20" s="29"/>
      <c r="FT20" s="29"/>
      <c r="FU20" s="29"/>
      <c r="FV20" s="29"/>
      <c r="FW20" s="29"/>
      <c r="FX20" s="29"/>
      <c r="FY20" s="29"/>
      <c r="FZ20" s="29"/>
      <c r="GA20" s="29"/>
      <c r="GB20" s="29"/>
      <c r="GC20" s="29"/>
      <c r="GD20" s="29"/>
      <c r="GE20" s="29"/>
      <c r="GF20" s="29"/>
      <c r="GG20" s="29"/>
      <c r="GH20" s="29"/>
      <c r="GI20" s="29"/>
      <c r="GJ20" s="29"/>
      <c r="GK20" s="29"/>
      <c r="GL20" s="29"/>
      <c r="GM20" s="29"/>
      <c r="GN20" s="29"/>
      <c r="GO20" s="29"/>
      <c r="GP20" s="29"/>
      <c r="GQ20" s="29"/>
      <c r="GR20" s="29"/>
      <c r="GS20" s="29"/>
      <c r="GT20" s="29"/>
      <c r="GU20" s="29"/>
      <c r="GV20" s="29"/>
      <c r="GW20" s="29"/>
      <c r="GX20" s="29"/>
      <c r="GY20" s="29"/>
      <c r="GZ20" s="29"/>
      <c r="HA20" s="29"/>
      <c r="HB20" s="29"/>
      <c r="HC20" s="29"/>
    </row>
    <row r="21" spans="1:211" s="30" customFormat="1" x14ac:dyDescent="0.25">
      <c r="A21" s="30">
        <f t="shared" si="11"/>
        <v>12</v>
      </c>
      <c r="B21" s="31" t="s">
        <v>51</v>
      </c>
      <c r="C21" s="31" t="s">
        <v>52</v>
      </c>
      <c r="D21" s="33" t="s">
        <v>623</v>
      </c>
      <c r="E21" s="34" t="s">
        <v>577</v>
      </c>
      <c r="F21" s="36" t="s">
        <v>559</v>
      </c>
      <c r="G21" s="31"/>
      <c r="H21" s="31" t="s">
        <v>563</v>
      </c>
      <c r="I21" s="31" t="s">
        <v>537</v>
      </c>
      <c r="J21" s="31" t="s">
        <v>538</v>
      </c>
      <c r="K21" s="47" t="s">
        <v>428</v>
      </c>
      <c r="L21" s="41"/>
      <c r="M21" s="41">
        <v>773610.33</v>
      </c>
      <c r="N21" s="41">
        <v>791304.6</v>
      </c>
      <c r="O21" s="41">
        <v>714664.78</v>
      </c>
      <c r="P21" s="41">
        <v>1011190.83</v>
      </c>
      <c r="Q21" s="41">
        <v>1588530.47</v>
      </c>
      <c r="R21" s="41">
        <v>1839787.56</v>
      </c>
      <c r="S21" s="41">
        <v>2034404.72</v>
      </c>
      <c r="T21" s="41">
        <v>2767082.88</v>
      </c>
      <c r="U21" s="41">
        <v>2177160.0499999998</v>
      </c>
      <c r="V21" s="41">
        <v>2223623.84</v>
      </c>
      <c r="W21" s="41">
        <v>3734547.61</v>
      </c>
      <c r="X21" s="41">
        <v>2535998.54</v>
      </c>
      <c r="Y21" s="41">
        <v>4275762.62</v>
      </c>
      <c r="Z21" s="41">
        <v>2793035.74</v>
      </c>
      <c r="AA21" s="41">
        <v>2748207.52</v>
      </c>
      <c r="AB21" s="41">
        <v>2612204.48</v>
      </c>
      <c r="AC21" s="41">
        <v>2302317.2599999998</v>
      </c>
      <c r="AD21" s="41">
        <v>2745697.87</v>
      </c>
      <c r="AE21" s="41">
        <v>2600533.4</v>
      </c>
      <c r="AF21" s="41">
        <v>3130379.89</v>
      </c>
      <c r="AG21" s="41">
        <v>2891090.7</v>
      </c>
      <c r="AH21" s="41">
        <v>4475901.26</v>
      </c>
      <c r="AI21" s="41">
        <v>6704585.5800000001</v>
      </c>
      <c r="AJ21" s="41">
        <v>2971397.33</v>
      </c>
      <c r="AK21" s="41">
        <v>3142215.82</v>
      </c>
      <c r="AL21" s="41">
        <v>2953725.24</v>
      </c>
      <c r="AM21" s="41">
        <v>3207601.45</v>
      </c>
      <c r="AN21" s="41">
        <v>3963564.81</v>
      </c>
      <c r="AO21" s="41">
        <v>2480484.1992969788</v>
      </c>
      <c r="AP21" s="41">
        <v>2958176.2257119906</v>
      </c>
      <c r="AQ21" s="41">
        <v>2801778.069649728</v>
      </c>
      <c r="AR21" s="41">
        <v>3372627.217737149</v>
      </c>
      <c r="AS21" s="41">
        <v>3114820.4136229442</v>
      </c>
      <c r="AT21" s="41">
        <v>4822272.9968342585</v>
      </c>
      <c r="AU21" s="41">
        <v>7223426.103327034</v>
      </c>
      <c r="AV21" s="41">
        <v>3161312.7046482847</v>
      </c>
      <c r="AW21" s="41">
        <v>3343048.9730273895</v>
      </c>
      <c r="AX21" s="41">
        <v>3142511.11185198</v>
      </c>
      <c r="AY21" s="41">
        <v>3412613.6928760246</v>
      </c>
      <c r="AZ21" s="41">
        <v>4216894.0730487444</v>
      </c>
      <c r="BA21" s="41">
        <v>2639023.1066529453</v>
      </c>
      <c r="BB21" s="41">
        <v>3147246.5800902592</v>
      </c>
      <c r="BC21" s="41">
        <v>2980852.3140823552</v>
      </c>
      <c r="BD21" s="41">
        <v>3588187.0000452097</v>
      </c>
      <c r="BE21" s="41">
        <v>3313902.6029494475</v>
      </c>
      <c r="BF21" s="41">
        <v>5130486.1642904207</v>
      </c>
      <c r="BG21" s="41">
        <v>7685107.7710081292</v>
      </c>
      <c r="BH21" s="41">
        <v>3353520.5170909003</v>
      </c>
      <c r="BI21" s="41">
        <v>3546306.3505874546</v>
      </c>
      <c r="BJ21" s="41">
        <v>3333575.7874525804</v>
      </c>
      <c r="BK21" s="41">
        <v>3620100.6054028869</v>
      </c>
      <c r="BL21" s="41">
        <v>4473281.232690108</v>
      </c>
      <c r="BM21" s="41">
        <v>2799475.711537444</v>
      </c>
      <c r="BN21" s="41">
        <v>3338599.1721597468</v>
      </c>
      <c r="BO21" s="41">
        <v>3162088.1347785625</v>
      </c>
      <c r="BP21" s="41">
        <v>3806348.7696479582</v>
      </c>
      <c r="BQ21" s="41">
        <v>3515387.8812087737</v>
      </c>
      <c r="BR21" s="41">
        <v>5442419.7230792781</v>
      </c>
      <c r="BS21" s="41">
        <v>8152362.3234854229</v>
      </c>
      <c r="BT21" s="43"/>
      <c r="BU21" s="39">
        <f t="shared" si="12"/>
        <v>19655907.670000002</v>
      </c>
      <c r="BV21" s="39">
        <f t="shared" si="13"/>
        <v>39815714.859999999</v>
      </c>
      <c r="BW21" s="39">
        <f t="shared" si="8"/>
        <v>43012089.87618009</v>
      </c>
      <c r="BX21" s="39">
        <f t="shared" si="9"/>
        <v>45761186.094571181</v>
      </c>
      <c r="BY21" s="39">
        <f t="shared" si="10"/>
        <v>48543466.209121123</v>
      </c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</row>
    <row r="22" spans="1:211" s="26" customFormat="1" x14ac:dyDescent="0.25">
      <c r="A22" s="26">
        <f t="shared" si="11"/>
        <v>13</v>
      </c>
      <c r="B22" s="15" t="s">
        <v>51</v>
      </c>
      <c r="C22" s="15" t="s">
        <v>52</v>
      </c>
      <c r="D22" s="27" t="s">
        <v>623</v>
      </c>
      <c r="E22" s="16" t="s">
        <v>577</v>
      </c>
      <c r="F22" s="15" t="s">
        <v>2</v>
      </c>
      <c r="G22" s="15"/>
      <c r="H22" s="15" t="s">
        <v>170</v>
      </c>
      <c r="I22" s="15" t="s">
        <v>537</v>
      </c>
      <c r="J22" s="15" t="s">
        <v>538</v>
      </c>
      <c r="K22" s="47" t="s">
        <v>428</v>
      </c>
      <c r="L22" s="42">
        <v>30652225.670000002</v>
      </c>
      <c r="M22" s="42">
        <v>62251642.439999998</v>
      </c>
      <c r="N22" s="41">
        <v>64995531.789999999</v>
      </c>
      <c r="O22" s="42">
        <v>63360160.200000003</v>
      </c>
      <c r="P22" s="42">
        <v>47068571.960000001</v>
      </c>
      <c r="Q22" s="42">
        <v>68804716.400000006</v>
      </c>
      <c r="R22" s="42">
        <v>77511004.189999998</v>
      </c>
      <c r="S22" s="42">
        <v>59772730.410000004</v>
      </c>
      <c r="T22" s="42">
        <v>58225144.960000001</v>
      </c>
      <c r="U22" s="42">
        <v>56879331.009999998</v>
      </c>
      <c r="V22" s="42">
        <v>60779830.390000001</v>
      </c>
      <c r="W22" s="42">
        <v>142486225.74000001</v>
      </c>
      <c r="X22" s="42">
        <v>47115380.689999998</v>
      </c>
      <c r="Y22" s="42">
        <v>69931723.970000014</v>
      </c>
      <c r="Z22" s="42">
        <v>58015639.339999996</v>
      </c>
      <c r="AA22" s="42">
        <v>67585001.909999996</v>
      </c>
      <c r="AB22" s="42">
        <v>73248070.810000002</v>
      </c>
      <c r="AC22" s="42">
        <v>66544247.490000002</v>
      </c>
      <c r="AD22" s="42">
        <v>65759085.5</v>
      </c>
      <c r="AE22" s="42">
        <v>74240967.299999997</v>
      </c>
      <c r="AF22" s="42">
        <v>58121051.289999999</v>
      </c>
      <c r="AG22" s="42">
        <v>70812193.059999987</v>
      </c>
      <c r="AH22" s="42">
        <v>77546901.489999995</v>
      </c>
      <c r="AI22" s="42">
        <v>175580122.34999999</v>
      </c>
      <c r="AJ22" s="42">
        <v>59866162.539999999</v>
      </c>
      <c r="AK22" s="42">
        <v>75915240.650000006</v>
      </c>
      <c r="AL22" s="42">
        <v>87337142.480000004</v>
      </c>
      <c r="AM22" s="42">
        <v>68152418.350000009</v>
      </c>
      <c r="AN22" s="42">
        <v>77190098.679999992</v>
      </c>
      <c r="AO22" s="42">
        <v>71693835.302721336</v>
      </c>
      <c r="AP22" s="42">
        <v>70847912.829776153</v>
      </c>
      <c r="AQ22" s="42">
        <v>79986172.856200412</v>
      </c>
      <c r="AR22" s="42">
        <v>62618802.315443836</v>
      </c>
      <c r="AS22" s="42">
        <v>76292059.767165706</v>
      </c>
      <c r="AT22" s="42">
        <v>83547939.804953009</v>
      </c>
      <c r="AU22" s="42">
        <v>189167551.65176731</v>
      </c>
      <c r="AV22" s="42">
        <v>63692478.385662824</v>
      </c>
      <c r="AW22" s="42">
        <v>80767325.298524424</v>
      </c>
      <c r="AX22" s="42">
        <v>92919252.273037955</v>
      </c>
      <c r="AY22" s="42">
        <v>72508346.092631072</v>
      </c>
      <c r="AZ22" s="42">
        <v>82123665.242082849</v>
      </c>
      <c r="BA22" s="42">
        <v>76276110.939177111</v>
      </c>
      <c r="BB22" s="42">
        <v>75376121.754334867</v>
      </c>
      <c r="BC22" s="42">
        <v>85098449.10121803</v>
      </c>
      <c r="BD22" s="42">
        <v>66621051.756034262</v>
      </c>
      <c r="BE22" s="42">
        <v>81168228.621154204</v>
      </c>
      <c r="BF22" s="42">
        <v>88887864.60361667</v>
      </c>
      <c r="BG22" s="42">
        <v>201258101.13181418</v>
      </c>
      <c r="BH22" s="42">
        <v>67564981.07151112</v>
      </c>
      <c r="BI22" s="42">
        <v>85677978.676674709</v>
      </c>
      <c r="BJ22" s="42">
        <v>98568742.811238661</v>
      </c>
      <c r="BK22" s="42">
        <v>76916853.535063043</v>
      </c>
      <c r="BL22" s="42">
        <v>87116784.088801488</v>
      </c>
      <c r="BM22" s="42">
        <v>80913698.484279081</v>
      </c>
      <c r="BN22" s="42">
        <v>79958989.956998423</v>
      </c>
      <c r="BO22" s="42">
        <v>90272434.80657208</v>
      </c>
      <c r="BP22" s="42">
        <v>70671611.702801138</v>
      </c>
      <c r="BQ22" s="42">
        <v>86103256.921320379</v>
      </c>
      <c r="BR22" s="42">
        <v>94292246.771516562</v>
      </c>
      <c r="BS22" s="42">
        <v>213494593.68062848</v>
      </c>
      <c r="BT22" s="43"/>
      <c r="BU22" s="40">
        <f t="shared" si="12"/>
        <v>792787115.16000009</v>
      </c>
      <c r="BV22" s="40">
        <f t="shared" si="13"/>
        <v>904500385.20000005</v>
      </c>
      <c r="BW22" s="40">
        <f t="shared" si="8"/>
        <v>1002615337.2280278</v>
      </c>
      <c r="BX22" s="40">
        <f t="shared" si="9"/>
        <v>1066696995.1992884</v>
      </c>
      <c r="BY22" s="40">
        <f t="shared" si="10"/>
        <v>1131552172.5074053</v>
      </c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9"/>
      <c r="GS22" s="29"/>
      <c r="GT22" s="29"/>
      <c r="GU22" s="29"/>
      <c r="GV22" s="29"/>
      <c r="GW22" s="29"/>
      <c r="GX22" s="29"/>
      <c r="GY22" s="29"/>
      <c r="GZ22" s="29"/>
      <c r="HA22" s="29"/>
      <c r="HB22" s="29"/>
      <c r="HC22" s="29"/>
    </row>
    <row r="23" spans="1:211" s="26" customFormat="1" x14ac:dyDescent="0.25">
      <c r="A23" s="26">
        <f t="shared" si="11"/>
        <v>14</v>
      </c>
      <c r="B23" s="15" t="s">
        <v>51</v>
      </c>
      <c r="C23" s="15" t="s">
        <v>52</v>
      </c>
      <c r="D23" s="27" t="s">
        <v>623</v>
      </c>
      <c r="E23" s="16" t="s">
        <v>577</v>
      </c>
      <c r="F23" s="15" t="s">
        <v>2</v>
      </c>
      <c r="G23" s="15"/>
      <c r="H23" s="152" t="s">
        <v>756</v>
      </c>
      <c r="I23" s="152" t="s">
        <v>535</v>
      </c>
      <c r="J23" s="152" t="s">
        <v>757</v>
      </c>
      <c r="K23" s="153" t="s">
        <v>758</v>
      </c>
      <c r="L23" s="42"/>
      <c r="M23" s="42"/>
      <c r="N23" s="41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>
        <v>-7843663.583333333</v>
      </c>
      <c r="AW23" s="42">
        <v>-7843663.583333333</v>
      </c>
      <c r="AX23" s="42">
        <v>-7843663.583333333</v>
      </c>
      <c r="AY23" s="42">
        <v>-7843663.583333333</v>
      </c>
      <c r="AZ23" s="42">
        <v>-7843663.583333333</v>
      </c>
      <c r="BA23" s="42">
        <v>-7843663.583333333</v>
      </c>
      <c r="BB23" s="42">
        <v>-7843663.583333333</v>
      </c>
      <c r="BC23" s="42">
        <v>-7843663.583333333</v>
      </c>
      <c r="BD23" s="42">
        <v>-7843663.583333333</v>
      </c>
      <c r="BE23" s="42">
        <v>-7843663.583333333</v>
      </c>
      <c r="BF23" s="42">
        <v>-7843663.583333333</v>
      </c>
      <c r="BG23" s="42">
        <v>-7843663.583333333</v>
      </c>
      <c r="BH23" s="42">
        <v>-8320558.3291999996</v>
      </c>
      <c r="BI23" s="42">
        <v>-8320558.3291999996</v>
      </c>
      <c r="BJ23" s="42">
        <v>-8320558.3291999996</v>
      </c>
      <c r="BK23" s="42">
        <v>-8320558.3291999996</v>
      </c>
      <c r="BL23" s="42">
        <v>-8320558.3291999996</v>
      </c>
      <c r="BM23" s="42">
        <v>-8320558.3291999996</v>
      </c>
      <c r="BN23" s="42">
        <v>-8320558.3291999996</v>
      </c>
      <c r="BO23" s="42">
        <v>-8320558.3291999996</v>
      </c>
      <c r="BP23" s="42">
        <v>-8320558.3291999996</v>
      </c>
      <c r="BQ23" s="42">
        <v>-8320558.3291999996</v>
      </c>
      <c r="BR23" s="42">
        <v>-8320558.3291999996</v>
      </c>
      <c r="BS23" s="42">
        <v>-8320558.3291999996</v>
      </c>
      <c r="BT23" s="43"/>
      <c r="BU23" s="40">
        <f t="shared" si="12"/>
        <v>0</v>
      </c>
      <c r="BV23" s="40">
        <f t="shared" si="13"/>
        <v>0</v>
      </c>
      <c r="BW23" s="40">
        <f t="shared" si="8"/>
        <v>0</v>
      </c>
      <c r="BX23" s="40">
        <f t="shared" si="9"/>
        <v>-94123962.999999985</v>
      </c>
      <c r="BY23" s="40">
        <f t="shared" si="10"/>
        <v>-99846699.950399995</v>
      </c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  <c r="FL23" s="29"/>
      <c r="FM23" s="29"/>
      <c r="FN23" s="29"/>
      <c r="FO23" s="29"/>
      <c r="FP23" s="29"/>
      <c r="FQ23" s="29"/>
      <c r="FR23" s="29"/>
      <c r="FS23" s="29"/>
      <c r="FT23" s="29"/>
      <c r="FU23" s="29"/>
      <c r="FV23" s="29"/>
      <c r="FW23" s="29"/>
      <c r="FX23" s="29"/>
      <c r="FY23" s="29"/>
      <c r="FZ23" s="29"/>
      <c r="GA23" s="29"/>
      <c r="GB23" s="29"/>
      <c r="GC23" s="29"/>
      <c r="GD23" s="29"/>
      <c r="GE23" s="29"/>
      <c r="GF23" s="29"/>
      <c r="GG23" s="29"/>
      <c r="GH23" s="29"/>
      <c r="GI23" s="29"/>
      <c r="GJ23" s="29"/>
      <c r="GK23" s="29"/>
      <c r="GL23" s="29"/>
      <c r="GM23" s="29"/>
      <c r="GN23" s="29"/>
      <c r="GO23" s="29"/>
      <c r="GP23" s="29"/>
      <c r="GQ23" s="29"/>
      <c r="GR23" s="29"/>
      <c r="GS23" s="29"/>
      <c r="GT23" s="29"/>
      <c r="GU23" s="29"/>
      <c r="GV23" s="29"/>
      <c r="GW23" s="29"/>
      <c r="GX23" s="29"/>
      <c r="GY23" s="29"/>
      <c r="GZ23" s="29"/>
      <c r="HA23" s="29"/>
      <c r="HB23" s="29"/>
      <c r="HC23" s="29"/>
    </row>
    <row r="24" spans="1:211" s="30" customFormat="1" x14ac:dyDescent="0.25">
      <c r="A24" s="30">
        <f t="shared" si="11"/>
        <v>15</v>
      </c>
      <c r="B24" s="31" t="s">
        <v>51</v>
      </c>
      <c r="C24" s="31" t="s">
        <v>52</v>
      </c>
      <c r="D24" s="33">
        <v>501</v>
      </c>
      <c r="E24" s="34" t="s">
        <v>580</v>
      </c>
      <c r="F24" s="31" t="s">
        <v>559</v>
      </c>
      <c r="G24" s="31"/>
      <c r="H24" s="36" t="s">
        <v>563</v>
      </c>
      <c r="I24" s="31" t="s">
        <v>537</v>
      </c>
      <c r="J24" s="31" t="s">
        <v>538</v>
      </c>
      <c r="K24" s="47" t="s">
        <v>434</v>
      </c>
      <c r="L24" s="41">
        <v>86940.12</v>
      </c>
      <c r="M24" s="41">
        <v>-86646.98</v>
      </c>
      <c r="N24" s="41">
        <v>144.07</v>
      </c>
      <c r="O24" s="41">
        <v>0</v>
      </c>
      <c r="P24" s="41">
        <v>0</v>
      </c>
      <c r="Q24" s="41">
        <v>0</v>
      </c>
      <c r="R24" s="41">
        <v>0</v>
      </c>
      <c r="S24" s="41">
        <v>0</v>
      </c>
      <c r="T24" s="41">
        <v>0</v>
      </c>
      <c r="U24" s="41">
        <v>0</v>
      </c>
      <c r="V24" s="41"/>
      <c r="W24" s="41">
        <v>0</v>
      </c>
      <c r="X24" s="41"/>
      <c r="Y24" s="41">
        <v>0</v>
      </c>
      <c r="Z24" s="41">
        <v>0</v>
      </c>
      <c r="AA24" s="41">
        <v>0</v>
      </c>
      <c r="AB24" s="41">
        <v>0</v>
      </c>
      <c r="AC24" s="41">
        <v>0</v>
      </c>
      <c r="AD24" s="41">
        <v>0</v>
      </c>
      <c r="AE24" s="82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3"/>
      <c r="BU24" s="39">
        <f t="shared" si="12"/>
        <v>437.20999999999941</v>
      </c>
      <c r="BV24" s="39">
        <f t="shared" si="13"/>
        <v>0</v>
      </c>
      <c r="BW24" s="39">
        <f t="shared" si="8"/>
        <v>0</v>
      </c>
      <c r="BX24" s="39">
        <f t="shared" si="9"/>
        <v>0</v>
      </c>
      <c r="BY24" s="39">
        <f t="shared" si="10"/>
        <v>0</v>
      </c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</row>
    <row r="25" spans="1:211" s="26" customFormat="1" x14ac:dyDescent="0.25">
      <c r="A25" s="26">
        <f t="shared" si="11"/>
        <v>16</v>
      </c>
      <c r="B25" s="15" t="s">
        <v>51</v>
      </c>
      <c r="C25" s="15" t="s">
        <v>52</v>
      </c>
      <c r="D25" s="27" t="s">
        <v>623</v>
      </c>
      <c r="E25" s="16" t="s">
        <v>577</v>
      </c>
      <c r="F25" s="15" t="s">
        <v>183</v>
      </c>
      <c r="G25" s="15"/>
      <c r="H25" s="15" t="s">
        <v>184</v>
      </c>
      <c r="I25" s="15" t="s">
        <v>537</v>
      </c>
      <c r="J25" s="15" t="s">
        <v>538</v>
      </c>
      <c r="K25" s="47" t="s">
        <v>432</v>
      </c>
      <c r="L25" s="42">
        <v>419030730.62</v>
      </c>
      <c r="M25" s="42">
        <v>377779937.32999998</v>
      </c>
      <c r="N25" s="41">
        <v>410732723.38999999</v>
      </c>
      <c r="O25" s="42">
        <v>516974522.80000001</v>
      </c>
      <c r="P25" s="42">
        <v>528200508.45999998</v>
      </c>
      <c r="Q25" s="42">
        <v>577989303.91999996</v>
      </c>
      <c r="R25" s="42">
        <v>560876345.21999991</v>
      </c>
      <c r="S25" s="42">
        <v>537584679.93999994</v>
      </c>
      <c r="T25" s="42">
        <v>544818899.53999996</v>
      </c>
      <c r="U25" s="42">
        <v>502493983.18000001</v>
      </c>
      <c r="V25" s="42">
        <v>425869073.70999998</v>
      </c>
      <c r="W25" s="42">
        <v>554231976</v>
      </c>
      <c r="X25" s="42">
        <v>581183077.10000002</v>
      </c>
      <c r="Y25" s="42">
        <v>559149367.60000002</v>
      </c>
      <c r="Z25" s="42">
        <v>486418526.63</v>
      </c>
      <c r="AA25" s="42">
        <v>585011397</v>
      </c>
      <c r="AB25" s="42">
        <v>608946146.53999996</v>
      </c>
      <c r="AC25" s="42">
        <v>633150192</v>
      </c>
      <c r="AD25" s="42">
        <v>673553889</v>
      </c>
      <c r="AE25" s="42">
        <v>703178292</v>
      </c>
      <c r="AF25" s="42">
        <v>587783500.95000005</v>
      </c>
      <c r="AG25" s="42">
        <v>510909641.95999998</v>
      </c>
      <c r="AH25" s="42">
        <v>624856458.83000004</v>
      </c>
      <c r="AI25" s="42">
        <v>763284513.13</v>
      </c>
      <c r="AJ25" s="42">
        <v>609299078.37</v>
      </c>
      <c r="AK25" s="42">
        <v>558546094.80000007</v>
      </c>
      <c r="AL25" s="42">
        <v>571577975.63</v>
      </c>
      <c r="AM25" s="42">
        <v>585696255.44000006</v>
      </c>
      <c r="AN25" s="42">
        <v>706864727.51999998</v>
      </c>
      <c r="AO25" s="42">
        <v>627216810.03430748</v>
      </c>
      <c r="AP25" s="42">
        <v>628331620.42911816</v>
      </c>
      <c r="AQ25" s="42">
        <v>630773893.57682991</v>
      </c>
      <c r="AR25" s="42">
        <v>635121452.81470776</v>
      </c>
      <c r="AS25" s="42">
        <v>638255304.98780727</v>
      </c>
      <c r="AT25" s="42">
        <v>641625669.54937649</v>
      </c>
      <c r="AU25" s="42">
        <v>644906918.30548859</v>
      </c>
      <c r="AV25" s="42">
        <v>650105421.47522259</v>
      </c>
      <c r="AW25" s="42">
        <v>654339858.85672855</v>
      </c>
      <c r="AX25" s="42">
        <v>656402117.10412025</v>
      </c>
      <c r="AY25" s="42">
        <v>656569044.68475819</v>
      </c>
      <c r="AZ25" s="42">
        <v>659929407.90965652</v>
      </c>
      <c r="BA25" s="42">
        <v>663451082.16978645</v>
      </c>
      <c r="BB25" s="42">
        <v>667321000.11586952</v>
      </c>
      <c r="BC25" s="42">
        <v>674052233.45544052</v>
      </c>
      <c r="BD25" s="42">
        <v>681455285.66223526</v>
      </c>
      <c r="BE25" s="42">
        <v>691427815.85876083</v>
      </c>
      <c r="BF25" s="42">
        <v>696199209.38053036</v>
      </c>
      <c r="BG25" s="42">
        <v>703087083.96689606</v>
      </c>
      <c r="BH25" s="42">
        <v>712767208.19583988</v>
      </c>
      <c r="BI25" s="42">
        <v>718437455.30891323</v>
      </c>
      <c r="BJ25" s="42">
        <v>720540243.15475082</v>
      </c>
      <c r="BK25" s="42">
        <v>721368149.64801788</v>
      </c>
      <c r="BL25" s="42">
        <v>726390685.44866371</v>
      </c>
      <c r="BM25" s="42">
        <v>732715713.18631172</v>
      </c>
      <c r="BN25" s="42">
        <v>740347637.93258095</v>
      </c>
      <c r="BO25" s="42">
        <v>749019357.3759613</v>
      </c>
      <c r="BP25" s="42">
        <v>754405126.20411777</v>
      </c>
      <c r="BQ25" s="42">
        <v>759120878.19663525</v>
      </c>
      <c r="BR25" s="42">
        <v>762569131.79784012</v>
      </c>
      <c r="BS25" s="42">
        <v>765427334.31924343</v>
      </c>
      <c r="BT25" s="43"/>
      <c r="BU25" s="40">
        <f t="shared" si="12"/>
        <v>5956582684.1099997</v>
      </c>
      <c r="BV25" s="65">
        <f t="shared" si="13"/>
        <v>7317425002.7399998</v>
      </c>
      <c r="BW25" s="40">
        <f t="shared" si="8"/>
        <v>7478215801.4576359</v>
      </c>
      <c r="BX25" s="40">
        <f t="shared" si="9"/>
        <v>8054339560.6400051</v>
      </c>
      <c r="BY25" s="40">
        <f t="shared" si="10"/>
        <v>8863108920.7688751</v>
      </c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9"/>
      <c r="GN25" s="29"/>
      <c r="GO25" s="29"/>
      <c r="GP25" s="29"/>
      <c r="GQ25" s="29"/>
      <c r="GR25" s="29"/>
      <c r="GS25" s="29"/>
      <c r="GT25" s="29"/>
      <c r="GU25" s="29"/>
      <c r="GV25" s="29"/>
      <c r="GW25" s="29"/>
      <c r="GX25" s="29"/>
      <c r="GY25" s="29"/>
      <c r="GZ25" s="29"/>
      <c r="HA25" s="29"/>
      <c r="HB25" s="29"/>
      <c r="HC25" s="29"/>
    </row>
    <row r="26" spans="1:211" s="30" customFormat="1" x14ac:dyDescent="0.25">
      <c r="A26" s="30">
        <f t="shared" si="11"/>
        <v>17</v>
      </c>
      <c r="B26" s="31" t="s">
        <v>51</v>
      </c>
      <c r="C26" s="31" t="s">
        <v>52</v>
      </c>
      <c r="D26" s="33" t="s">
        <v>623</v>
      </c>
      <c r="E26" s="34" t="s">
        <v>577</v>
      </c>
      <c r="F26" s="31" t="s">
        <v>183</v>
      </c>
      <c r="G26" s="31"/>
      <c r="H26" s="34" t="s">
        <v>437</v>
      </c>
      <c r="I26" s="34" t="s">
        <v>535</v>
      </c>
      <c r="J26" s="34" t="s">
        <v>536</v>
      </c>
      <c r="K26" s="47" t="s">
        <v>431</v>
      </c>
      <c r="L26" s="41"/>
      <c r="M26" s="41"/>
      <c r="N26" s="41"/>
      <c r="O26" s="41">
        <v>0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1">
        <v>0</v>
      </c>
      <c r="V26" s="41"/>
      <c r="W26" s="41">
        <v>0</v>
      </c>
      <c r="X26" s="41"/>
      <c r="Y26" s="41">
        <v>0</v>
      </c>
      <c r="Z26" s="41">
        <v>0</v>
      </c>
      <c r="AA26" s="41"/>
      <c r="AB26" s="41">
        <v>0</v>
      </c>
      <c r="AC26" s="41">
        <v>0</v>
      </c>
      <c r="AD26" s="41">
        <v>0</v>
      </c>
      <c r="AE26" s="41"/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-10857990.874</v>
      </c>
      <c r="AP26" s="41">
        <v>-10857990.874</v>
      </c>
      <c r="AQ26" s="41">
        <v>-10857990.874</v>
      </c>
      <c r="AR26" s="41">
        <v>-10857990.874</v>
      </c>
      <c r="AS26" s="41">
        <v>-10857990.874</v>
      </c>
      <c r="AT26" s="41">
        <v>-10857990.874</v>
      </c>
      <c r="AU26" s="41">
        <v>-10857990.874</v>
      </c>
      <c r="AV26" s="41">
        <v>-13201643.819370821</v>
      </c>
      <c r="AW26" s="41">
        <v>-13201643.819370821</v>
      </c>
      <c r="AX26" s="41">
        <v>-13201643.819370821</v>
      </c>
      <c r="AY26" s="41">
        <v>-13201643.819370821</v>
      </c>
      <c r="AZ26" s="41">
        <v>-13201643.819370821</v>
      </c>
      <c r="BA26" s="41">
        <v>-13201643.819370821</v>
      </c>
      <c r="BB26" s="41">
        <v>-13201643.819370821</v>
      </c>
      <c r="BC26" s="41">
        <v>-13201643.819370821</v>
      </c>
      <c r="BD26" s="41">
        <v>-13201643.819370821</v>
      </c>
      <c r="BE26" s="41">
        <v>-13201643.819370821</v>
      </c>
      <c r="BF26" s="41">
        <v>-13201643.819370821</v>
      </c>
      <c r="BG26" s="41">
        <v>-13201643.819370821</v>
      </c>
      <c r="BH26" s="41">
        <v>-12628941.344241807</v>
      </c>
      <c r="BI26" s="41">
        <v>-12628941.344241807</v>
      </c>
      <c r="BJ26" s="41">
        <v>-12628941.344241807</v>
      </c>
      <c r="BK26" s="41">
        <v>-12628941.344241807</v>
      </c>
      <c r="BL26" s="41">
        <v>-12628941.344241807</v>
      </c>
      <c r="BM26" s="41">
        <v>-12628941.344241807</v>
      </c>
      <c r="BN26" s="41">
        <v>-12628941.344241807</v>
      </c>
      <c r="BO26" s="41">
        <v>-12628941.344241807</v>
      </c>
      <c r="BP26" s="41">
        <v>-12628941.344241807</v>
      </c>
      <c r="BQ26" s="41">
        <v>-12628941.344241807</v>
      </c>
      <c r="BR26" s="41">
        <v>-12628941.344241807</v>
      </c>
      <c r="BS26" s="41">
        <v>-12628941.344241807</v>
      </c>
      <c r="BT26" s="43"/>
      <c r="BU26" s="39">
        <f t="shared" si="12"/>
        <v>0</v>
      </c>
      <c r="BV26" s="39">
        <f t="shared" si="13"/>
        <v>0</v>
      </c>
      <c r="BW26" s="39">
        <f t="shared" si="8"/>
        <v>-76005936.118000001</v>
      </c>
      <c r="BX26" s="39">
        <f t="shared" si="9"/>
        <v>-158419725.83244985</v>
      </c>
      <c r="BY26" s="39">
        <f t="shared" si="10"/>
        <v>-151547296.13090169</v>
      </c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</row>
    <row r="27" spans="1:211" s="26" customFormat="1" x14ac:dyDescent="0.25">
      <c r="A27" s="26">
        <f t="shared" si="11"/>
        <v>18</v>
      </c>
      <c r="B27" s="15" t="s">
        <v>51</v>
      </c>
      <c r="C27" s="15" t="s">
        <v>52</v>
      </c>
      <c r="D27" s="27" t="s">
        <v>623</v>
      </c>
      <c r="E27" s="16" t="s">
        <v>577</v>
      </c>
      <c r="F27" s="15" t="s">
        <v>183</v>
      </c>
      <c r="G27" s="15"/>
      <c r="H27" s="16" t="s">
        <v>438</v>
      </c>
      <c r="I27" s="16" t="s">
        <v>535</v>
      </c>
      <c r="J27" s="16" t="s">
        <v>539</v>
      </c>
      <c r="K27" s="47" t="s">
        <v>439</v>
      </c>
      <c r="L27" s="42"/>
      <c r="M27" s="42"/>
      <c r="N27" s="41"/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/>
      <c r="W27" s="42">
        <v>0</v>
      </c>
      <c r="X27" s="42"/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121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3"/>
      <c r="BU27" s="40">
        <f t="shared" si="12"/>
        <v>0</v>
      </c>
      <c r="BV27" s="40">
        <f t="shared" si="13"/>
        <v>0</v>
      </c>
      <c r="BW27" s="40">
        <f t="shared" si="8"/>
        <v>0</v>
      </c>
      <c r="BX27" s="40">
        <f t="shared" si="9"/>
        <v>0</v>
      </c>
      <c r="BY27" s="40">
        <f t="shared" si="10"/>
        <v>0</v>
      </c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  <c r="FL27" s="29"/>
      <c r="FM27" s="29"/>
      <c r="FN27" s="29"/>
      <c r="FO27" s="29"/>
      <c r="FP27" s="29"/>
      <c r="FQ27" s="29"/>
      <c r="FR27" s="29"/>
      <c r="FS27" s="29"/>
      <c r="FT27" s="29"/>
      <c r="FU27" s="29"/>
      <c r="FV27" s="29"/>
      <c r="FW27" s="29"/>
      <c r="FX27" s="29"/>
      <c r="FY27" s="29"/>
      <c r="FZ27" s="29"/>
      <c r="GA27" s="29"/>
      <c r="GB27" s="29"/>
      <c r="GC27" s="29"/>
      <c r="GD27" s="29"/>
      <c r="GE27" s="29"/>
      <c r="GF27" s="29"/>
      <c r="GG27" s="29"/>
      <c r="GH27" s="29"/>
      <c r="GI27" s="29"/>
      <c r="GJ27" s="29"/>
      <c r="GK27" s="29"/>
      <c r="GL27" s="29"/>
      <c r="GM27" s="29"/>
      <c r="GN27" s="29"/>
      <c r="GO27" s="29"/>
      <c r="GP27" s="29"/>
      <c r="GQ27" s="29"/>
      <c r="GR27" s="29"/>
      <c r="GS27" s="29"/>
      <c r="GT27" s="29"/>
      <c r="GU27" s="29"/>
      <c r="GV27" s="29"/>
      <c r="GW27" s="29"/>
      <c r="GX27" s="29"/>
      <c r="GY27" s="29"/>
      <c r="GZ27" s="29"/>
      <c r="HA27" s="29"/>
      <c r="HB27" s="29"/>
      <c r="HC27" s="29"/>
    </row>
    <row r="28" spans="1:211" s="30" customFormat="1" x14ac:dyDescent="0.25">
      <c r="A28" s="30">
        <f t="shared" si="11"/>
        <v>19</v>
      </c>
      <c r="B28" s="31" t="s">
        <v>132</v>
      </c>
      <c r="C28" s="31" t="s">
        <v>133</v>
      </c>
      <c r="D28" s="32" t="s">
        <v>624</v>
      </c>
      <c r="E28" s="31" t="s">
        <v>597</v>
      </c>
      <c r="F28" s="31" t="s">
        <v>183</v>
      </c>
      <c r="G28" s="31"/>
      <c r="H28" s="31" t="s">
        <v>184</v>
      </c>
      <c r="I28" s="31" t="s">
        <v>537</v>
      </c>
      <c r="J28" s="31" t="s">
        <v>538</v>
      </c>
      <c r="K28" s="47" t="s">
        <v>434</v>
      </c>
      <c r="L28" s="41"/>
      <c r="M28" s="41">
        <v>0</v>
      </c>
      <c r="N28" s="63"/>
      <c r="O28" s="41">
        <v>0</v>
      </c>
      <c r="P28" s="41">
        <v>0</v>
      </c>
      <c r="Q28" s="41">
        <v>0</v>
      </c>
      <c r="R28" s="41">
        <v>0</v>
      </c>
      <c r="S28" s="41">
        <v>0</v>
      </c>
      <c r="T28" s="41">
        <v>0</v>
      </c>
      <c r="U28" s="41">
        <v>0</v>
      </c>
      <c r="V28" s="41"/>
      <c r="W28" s="41">
        <v>0</v>
      </c>
      <c r="X28" s="41"/>
      <c r="Y28" s="41">
        <v>0</v>
      </c>
      <c r="Z28" s="41">
        <v>0</v>
      </c>
      <c r="AA28" s="41">
        <v>0</v>
      </c>
      <c r="AB28" s="41">
        <v>0</v>
      </c>
      <c r="AC28" s="41">
        <v>0</v>
      </c>
      <c r="AD28" s="41">
        <v>0</v>
      </c>
      <c r="AE28" s="82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3"/>
      <c r="BU28" s="39">
        <f t="shared" si="12"/>
        <v>0</v>
      </c>
      <c r="BV28" s="39">
        <f t="shared" si="13"/>
        <v>0</v>
      </c>
      <c r="BW28" s="39">
        <f t="shared" si="8"/>
        <v>0</v>
      </c>
      <c r="BX28" s="39">
        <f t="shared" si="9"/>
        <v>0</v>
      </c>
      <c r="BY28" s="39">
        <f t="shared" si="10"/>
        <v>0</v>
      </c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</row>
    <row r="29" spans="1:211" s="26" customFormat="1" x14ac:dyDescent="0.25">
      <c r="A29" s="26">
        <f t="shared" si="11"/>
        <v>20</v>
      </c>
      <c r="B29" s="15" t="s">
        <v>51</v>
      </c>
      <c r="C29" s="15" t="s">
        <v>52</v>
      </c>
      <c r="D29" s="27" t="s">
        <v>623</v>
      </c>
      <c r="E29" s="16" t="s">
        <v>577</v>
      </c>
      <c r="F29" s="15" t="s">
        <v>185</v>
      </c>
      <c r="G29" s="15"/>
      <c r="H29" s="15" t="s">
        <v>186</v>
      </c>
      <c r="I29" s="15" t="s">
        <v>537</v>
      </c>
      <c r="J29" s="15" t="s">
        <v>538</v>
      </c>
      <c r="K29" s="47" t="s">
        <v>429</v>
      </c>
      <c r="L29" s="42">
        <v>1822178.74</v>
      </c>
      <c r="M29" s="42">
        <v>1295115.95</v>
      </c>
      <c r="N29" s="41">
        <v>1590069.58</v>
      </c>
      <c r="O29" s="42">
        <v>2296370.81</v>
      </c>
      <c r="P29" s="42">
        <v>2545336.4500000002</v>
      </c>
      <c r="Q29" s="42">
        <v>2019380.82</v>
      </c>
      <c r="R29" s="42">
        <v>1643077.1</v>
      </c>
      <c r="S29" s="42">
        <v>2223362.81</v>
      </c>
      <c r="T29" s="42">
        <v>1771876.96</v>
      </c>
      <c r="U29" s="42">
        <v>2291684.96</v>
      </c>
      <c r="V29" s="42">
        <v>1848652.23</v>
      </c>
      <c r="W29" s="42">
        <v>2063913.57</v>
      </c>
      <c r="X29" s="42">
        <v>1951404.56</v>
      </c>
      <c r="Y29" s="42">
        <v>1888545.97</v>
      </c>
      <c r="Z29" s="42">
        <v>2427361.9</v>
      </c>
      <c r="AA29" s="42">
        <v>3212760.41</v>
      </c>
      <c r="AB29" s="42">
        <v>2147433.5099999998</v>
      </c>
      <c r="AC29" s="42">
        <v>2361740.52</v>
      </c>
      <c r="AD29" s="42">
        <v>3145770.86</v>
      </c>
      <c r="AE29" s="42">
        <v>2966259.59</v>
      </c>
      <c r="AF29" s="42">
        <v>1498685.47</v>
      </c>
      <c r="AG29" s="42">
        <v>2873047.61</v>
      </c>
      <c r="AH29" s="42">
        <v>2034559.39</v>
      </c>
      <c r="AI29" s="42">
        <v>1828602.28</v>
      </c>
      <c r="AJ29" s="42">
        <v>2413328.71</v>
      </c>
      <c r="AK29" s="42">
        <v>2268135.75</v>
      </c>
      <c r="AL29" s="42">
        <v>2064250.37</v>
      </c>
      <c r="AM29" s="42">
        <v>3119710.18</v>
      </c>
      <c r="AN29" s="42">
        <v>2331388.87</v>
      </c>
      <c r="AO29" s="42">
        <v>1830657.7331555886</v>
      </c>
      <c r="AP29" s="42">
        <v>1856048.1035828409</v>
      </c>
      <c r="AQ29" s="42">
        <v>2365154.3374855719</v>
      </c>
      <c r="AR29" s="42">
        <v>1440465.6818051634</v>
      </c>
      <c r="AS29" s="42">
        <v>1910033.8262148998</v>
      </c>
      <c r="AT29" s="42">
        <v>2015746.6891960821</v>
      </c>
      <c r="AU29" s="42">
        <v>1850386.8952300996</v>
      </c>
      <c r="AV29" s="42">
        <v>1837640.8026644029</v>
      </c>
      <c r="AW29" s="42">
        <v>1493295.3378098249</v>
      </c>
      <c r="AX29" s="42">
        <v>1826621.972113301</v>
      </c>
      <c r="AY29" s="42">
        <v>2286094.450610531</v>
      </c>
      <c r="AZ29" s="42">
        <v>1875428.8604240201</v>
      </c>
      <c r="BA29" s="42">
        <v>1824512.7686719929</v>
      </c>
      <c r="BB29" s="42">
        <v>2012204.8220016938</v>
      </c>
      <c r="BC29" s="42">
        <v>2544452.0299621299</v>
      </c>
      <c r="BD29" s="42">
        <v>1459669.3118304869</v>
      </c>
      <c r="BE29" s="42">
        <v>2071534.6913038732</v>
      </c>
      <c r="BF29" s="42">
        <v>2163227.1119731921</v>
      </c>
      <c r="BG29" s="42">
        <v>1932836.7985243737</v>
      </c>
      <c r="BH29" s="42">
        <v>1979308.9030452797</v>
      </c>
      <c r="BI29" s="42">
        <v>1720611.6632985326</v>
      </c>
      <c r="BJ29" s="42">
        <v>2029830.6507139581</v>
      </c>
      <c r="BK29" s="42">
        <v>2557999.2236495307</v>
      </c>
      <c r="BL29" s="42">
        <v>2121748.2850787598</v>
      </c>
      <c r="BM29" s="42">
        <v>1980784.7620837393</v>
      </c>
      <c r="BN29" s="42">
        <v>2150776.0937512144</v>
      </c>
      <c r="BO29" s="42">
        <v>2572044.2786265044</v>
      </c>
      <c r="BP29" s="42">
        <v>1541557.2700545397</v>
      </c>
      <c r="BQ29" s="42">
        <v>2248624.7762511829</v>
      </c>
      <c r="BR29" s="42">
        <v>2187690.8847440733</v>
      </c>
      <c r="BS29" s="42">
        <v>1986259.377321349</v>
      </c>
      <c r="BT29" s="43"/>
      <c r="BU29" s="40">
        <f t="shared" si="12"/>
        <v>23411019.980000004</v>
      </c>
      <c r="BV29" s="40">
        <f t="shared" si="13"/>
        <v>28336172.07</v>
      </c>
      <c r="BW29" s="40">
        <f t="shared" si="8"/>
        <v>25465307.146670245</v>
      </c>
      <c r="BX29" s="40">
        <f t="shared" si="9"/>
        <v>23327518.957889818</v>
      </c>
      <c r="BY29" s="40">
        <f t="shared" si="10"/>
        <v>25077236.16861866</v>
      </c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  <c r="FL29" s="29"/>
      <c r="FM29" s="29"/>
      <c r="FN29" s="29"/>
      <c r="FO29" s="29"/>
      <c r="FP29" s="29"/>
      <c r="FQ29" s="29"/>
      <c r="FR29" s="29"/>
      <c r="FS29" s="29"/>
      <c r="FT29" s="29"/>
      <c r="FU29" s="29"/>
      <c r="FV29" s="29"/>
      <c r="FW29" s="29"/>
      <c r="FX29" s="29"/>
      <c r="FY29" s="29"/>
      <c r="FZ29" s="29"/>
      <c r="GA29" s="29"/>
      <c r="GB29" s="29"/>
      <c r="GC29" s="29"/>
      <c r="GD29" s="29"/>
      <c r="GE29" s="29"/>
      <c r="GF29" s="29"/>
      <c r="GG29" s="29"/>
      <c r="GH29" s="29"/>
      <c r="GI29" s="29"/>
      <c r="GJ29" s="29"/>
      <c r="GK29" s="29"/>
      <c r="GL29" s="29"/>
      <c r="GM29" s="29"/>
      <c r="GN29" s="29"/>
      <c r="GO29" s="29"/>
      <c r="GP29" s="29"/>
      <c r="GQ29" s="29"/>
      <c r="GR29" s="29"/>
      <c r="GS29" s="29"/>
      <c r="GT29" s="29"/>
      <c r="GU29" s="29"/>
      <c r="GV29" s="29"/>
      <c r="GW29" s="29"/>
      <c r="GX29" s="29"/>
      <c r="GY29" s="29"/>
      <c r="GZ29" s="29"/>
      <c r="HA29" s="29"/>
      <c r="HB29" s="29"/>
      <c r="HC29" s="29"/>
    </row>
    <row r="30" spans="1:211" s="30" customFormat="1" x14ac:dyDescent="0.25">
      <c r="A30" s="30">
        <f t="shared" si="11"/>
        <v>21</v>
      </c>
      <c r="B30" s="31" t="s">
        <v>51</v>
      </c>
      <c r="C30" s="31" t="s">
        <v>52</v>
      </c>
      <c r="D30" s="33" t="s">
        <v>623</v>
      </c>
      <c r="E30" s="34" t="s">
        <v>577</v>
      </c>
      <c r="F30" s="31" t="s">
        <v>187</v>
      </c>
      <c r="G30" s="31"/>
      <c r="H30" s="31" t="s">
        <v>188</v>
      </c>
      <c r="I30" s="31" t="s">
        <v>537</v>
      </c>
      <c r="J30" s="31" t="s">
        <v>538</v>
      </c>
      <c r="K30" s="47" t="s">
        <v>429</v>
      </c>
      <c r="L30" s="41">
        <v>5780342.0300000003</v>
      </c>
      <c r="M30" s="41">
        <v>5458067.5</v>
      </c>
      <c r="N30" s="41">
        <v>8289040.3300000001</v>
      </c>
      <c r="O30" s="41">
        <v>6750770.25</v>
      </c>
      <c r="P30" s="41">
        <v>5869496.4199999999</v>
      </c>
      <c r="Q30" s="41">
        <v>6159620.0300000003</v>
      </c>
      <c r="R30" s="41">
        <v>6372548.1399999997</v>
      </c>
      <c r="S30" s="41">
        <v>8562999.3399999999</v>
      </c>
      <c r="T30" s="41">
        <v>6220392.79</v>
      </c>
      <c r="U30" s="41">
        <v>6980744.79</v>
      </c>
      <c r="V30" s="41">
        <v>6895515.96</v>
      </c>
      <c r="W30" s="41">
        <v>10724469.42</v>
      </c>
      <c r="X30" s="41">
        <v>6698167.8300000001</v>
      </c>
      <c r="Y30" s="41">
        <v>6092043.96</v>
      </c>
      <c r="Z30" s="41">
        <v>6990208.8399999999</v>
      </c>
      <c r="AA30" s="41">
        <v>13690002.34</v>
      </c>
      <c r="AB30" s="41">
        <v>6567767.0700000003</v>
      </c>
      <c r="AC30" s="41">
        <v>6913491.75</v>
      </c>
      <c r="AD30" s="41">
        <v>8576441.7200000007</v>
      </c>
      <c r="AE30" s="41">
        <v>9833994.1099999994</v>
      </c>
      <c r="AF30" s="41">
        <v>10053966.41</v>
      </c>
      <c r="AG30" s="41">
        <v>10757020.49</v>
      </c>
      <c r="AH30" s="41">
        <v>5213370.45</v>
      </c>
      <c r="AI30" s="41">
        <v>12768828.4</v>
      </c>
      <c r="AJ30" s="41">
        <v>9403983.8699999992</v>
      </c>
      <c r="AK30" s="41">
        <v>7504766.4800000004</v>
      </c>
      <c r="AL30" s="41">
        <v>8381869.0599999996</v>
      </c>
      <c r="AM30" s="41">
        <v>6915194.0999999996</v>
      </c>
      <c r="AN30" s="41">
        <v>6433639.0700000003</v>
      </c>
      <c r="AO30" s="41">
        <v>7368922.2171220789</v>
      </c>
      <c r="AP30" s="41">
        <v>6521430.6845732182</v>
      </c>
      <c r="AQ30" s="41">
        <v>7877227.3671883084</v>
      </c>
      <c r="AR30" s="41">
        <v>11350845.306359947</v>
      </c>
      <c r="AS30" s="41">
        <v>7810241.1023156336</v>
      </c>
      <c r="AT30" s="41">
        <v>6991374.9250146793</v>
      </c>
      <c r="AU30" s="41">
        <v>10247810.930290328</v>
      </c>
      <c r="AV30" s="41">
        <v>6460019.4554963084</v>
      </c>
      <c r="AW30" s="41">
        <v>6857162.6583425561</v>
      </c>
      <c r="AX30" s="41">
        <v>8104939.7407074114</v>
      </c>
      <c r="AY30" s="41">
        <v>10401551.739401909</v>
      </c>
      <c r="AZ30" s="41">
        <v>7042291.0372394454</v>
      </c>
      <c r="BA30" s="41">
        <v>7730564.3650001772</v>
      </c>
      <c r="BB30" s="41">
        <v>7264858.7513577323</v>
      </c>
      <c r="BC30" s="41">
        <v>8796532.7051442806</v>
      </c>
      <c r="BD30" s="41">
        <v>12985947.966648988</v>
      </c>
      <c r="BE30" s="41">
        <v>8277392.0724858576</v>
      </c>
      <c r="BF30" s="41">
        <v>7389048.8335375059</v>
      </c>
      <c r="BG30" s="41">
        <v>10912792.250559419</v>
      </c>
      <c r="BH30" s="41">
        <v>7090053.206164496</v>
      </c>
      <c r="BI30" s="41">
        <v>7151586.5316707576</v>
      </c>
      <c r="BJ30" s="41">
        <v>8260393.0913340831</v>
      </c>
      <c r="BK30" s="41">
        <v>11001457.797530709</v>
      </c>
      <c r="BL30" s="41">
        <v>7260609.9904799201</v>
      </c>
      <c r="BM30" s="41">
        <v>8108243.4684086582</v>
      </c>
      <c r="BN30" s="41">
        <v>7695237.4570759106</v>
      </c>
      <c r="BO30" s="41">
        <v>9009104.6051092818</v>
      </c>
      <c r="BP30" s="41">
        <v>9575837.2853039764</v>
      </c>
      <c r="BQ30" s="41">
        <v>8457214.2763882838</v>
      </c>
      <c r="BR30" s="41">
        <v>7317957.9929088308</v>
      </c>
      <c r="BS30" s="41">
        <v>11148112.47282028</v>
      </c>
      <c r="BT30" s="43"/>
      <c r="BU30" s="39">
        <f t="shared" si="12"/>
        <v>84064007</v>
      </c>
      <c r="BV30" s="39">
        <f t="shared" si="13"/>
        <v>104155303.37</v>
      </c>
      <c r="BW30" s="39">
        <f t="shared" si="8"/>
        <v>96807305.112864181</v>
      </c>
      <c r="BX30" s="39">
        <f t="shared" si="9"/>
        <v>102223101.5759216</v>
      </c>
      <c r="BY30" s="39">
        <f t="shared" si="10"/>
        <v>102075808.17519519</v>
      </c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</row>
    <row r="31" spans="1:211" s="26" customFormat="1" x14ac:dyDescent="0.25">
      <c r="A31" s="26">
        <f t="shared" si="11"/>
        <v>22</v>
      </c>
      <c r="B31" s="15" t="s">
        <v>51</v>
      </c>
      <c r="C31" s="15" t="s">
        <v>52</v>
      </c>
      <c r="D31" s="27" t="s">
        <v>623</v>
      </c>
      <c r="E31" s="16" t="s">
        <v>577</v>
      </c>
      <c r="F31" s="15" t="s">
        <v>189</v>
      </c>
      <c r="G31" s="15"/>
      <c r="H31" s="15" t="s">
        <v>190</v>
      </c>
      <c r="I31" s="15" t="s">
        <v>537</v>
      </c>
      <c r="J31" s="15" t="s">
        <v>538</v>
      </c>
      <c r="K31" s="47" t="s">
        <v>429</v>
      </c>
      <c r="L31" s="42">
        <v>909561.15</v>
      </c>
      <c r="M31" s="42">
        <v>1037927.69</v>
      </c>
      <c r="N31" s="41">
        <v>1605164.42</v>
      </c>
      <c r="O31" s="42">
        <v>1522076.3</v>
      </c>
      <c r="P31" s="42">
        <v>1097862.8</v>
      </c>
      <c r="Q31" s="42">
        <v>1504813.86</v>
      </c>
      <c r="R31" s="42">
        <v>1354288.09</v>
      </c>
      <c r="S31" s="42">
        <v>1951137.73</v>
      </c>
      <c r="T31" s="42">
        <v>1125816.73</v>
      </c>
      <c r="U31" s="42">
        <v>1155451.6399999999</v>
      </c>
      <c r="V31" s="42">
        <v>1135745.81</v>
      </c>
      <c r="W31" s="42">
        <v>1284622.03</v>
      </c>
      <c r="X31" s="42">
        <v>1710484.85</v>
      </c>
      <c r="Y31" s="42">
        <v>1578059.74</v>
      </c>
      <c r="Z31" s="42">
        <v>1490209.08</v>
      </c>
      <c r="AA31" s="42">
        <v>1632651.16</v>
      </c>
      <c r="AB31" s="42">
        <v>1626031.93</v>
      </c>
      <c r="AC31" s="42">
        <v>1744939.98</v>
      </c>
      <c r="AD31" s="42">
        <v>1953512.35</v>
      </c>
      <c r="AE31" s="42">
        <v>1567848.25</v>
      </c>
      <c r="AF31" s="42">
        <v>1728062.92</v>
      </c>
      <c r="AG31" s="42">
        <v>1588889.58</v>
      </c>
      <c r="AH31" s="42">
        <v>985140.22</v>
      </c>
      <c r="AI31" s="42">
        <v>1691240.82</v>
      </c>
      <c r="AJ31" s="42">
        <v>1972787.71</v>
      </c>
      <c r="AK31" s="42">
        <v>1742631.61</v>
      </c>
      <c r="AL31" s="42">
        <v>2049531.82</v>
      </c>
      <c r="AM31" s="42">
        <v>1355270.52</v>
      </c>
      <c r="AN31" s="42">
        <v>1207042.24</v>
      </c>
      <c r="AO31" s="42">
        <v>1222793.1796234502</v>
      </c>
      <c r="AP31" s="42">
        <v>1211441.0443047495</v>
      </c>
      <c r="AQ31" s="42">
        <v>1443201.147417869</v>
      </c>
      <c r="AR31" s="42">
        <v>1244192.9966391244</v>
      </c>
      <c r="AS31" s="42">
        <v>1217846.2070281978</v>
      </c>
      <c r="AT31" s="42">
        <v>1308910.1811804594</v>
      </c>
      <c r="AU31" s="42">
        <v>1541439.1413624403</v>
      </c>
      <c r="AV31" s="42">
        <v>1262977.8203628189</v>
      </c>
      <c r="AW31" s="42">
        <v>1148051.371626049</v>
      </c>
      <c r="AX31" s="42">
        <v>1531073.5841499229</v>
      </c>
      <c r="AY31" s="42">
        <v>1263387.2359407092</v>
      </c>
      <c r="AZ31" s="42">
        <v>1156771.2042289039</v>
      </c>
      <c r="BA31" s="42">
        <v>1401326.7361296725</v>
      </c>
      <c r="BB31" s="42">
        <v>1354512.5989744759</v>
      </c>
      <c r="BC31" s="42">
        <v>1604182.0260388174</v>
      </c>
      <c r="BD31" s="42">
        <v>1276842.2512440379</v>
      </c>
      <c r="BE31" s="42">
        <v>1258060.3132869944</v>
      </c>
      <c r="BF31" s="42">
        <v>1428415.9934067507</v>
      </c>
      <c r="BG31" s="42">
        <v>1563748.8393546899</v>
      </c>
      <c r="BH31" s="42">
        <v>1409410.5364705757</v>
      </c>
      <c r="BI31" s="42">
        <v>1334190.5220089827</v>
      </c>
      <c r="BJ31" s="42">
        <v>1737298.9227428478</v>
      </c>
      <c r="BK31" s="42">
        <v>1450166.6264091807</v>
      </c>
      <c r="BL31" s="42">
        <v>1298043.1197164042</v>
      </c>
      <c r="BM31" s="42">
        <v>1455737.6679181824</v>
      </c>
      <c r="BN31" s="42">
        <v>1482221.6150445205</v>
      </c>
      <c r="BO31" s="42">
        <v>1603949.3507077706</v>
      </c>
      <c r="BP31" s="42">
        <v>1298351.1662036916</v>
      </c>
      <c r="BQ31" s="42">
        <v>1254367.3605884712</v>
      </c>
      <c r="BR31" s="42">
        <v>1409025.8594628223</v>
      </c>
      <c r="BS31" s="42">
        <v>1511803.1660433463</v>
      </c>
      <c r="BT31" s="43"/>
      <c r="BU31" s="40">
        <f t="shared" si="12"/>
        <v>15684468.250000002</v>
      </c>
      <c r="BV31" s="40">
        <f t="shared" si="13"/>
        <v>19297070.879999999</v>
      </c>
      <c r="BW31" s="40">
        <f t="shared" si="8"/>
        <v>17517087.797556289</v>
      </c>
      <c r="BX31" s="40">
        <f t="shared" si="9"/>
        <v>16249349.974743843</v>
      </c>
      <c r="BY31" s="40">
        <f t="shared" si="10"/>
        <v>17244565.913316794</v>
      </c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  <c r="FL31" s="29"/>
      <c r="FM31" s="29"/>
      <c r="FN31" s="29"/>
      <c r="FO31" s="29"/>
      <c r="FP31" s="29"/>
      <c r="FQ31" s="29"/>
      <c r="FR31" s="29"/>
      <c r="FS31" s="29"/>
      <c r="FT31" s="29"/>
      <c r="FU31" s="29"/>
      <c r="FV31" s="29"/>
      <c r="FW31" s="29"/>
      <c r="FX31" s="29"/>
      <c r="FY31" s="29"/>
      <c r="FZ31" s="29"/>
      <c r="GA31" s="29"/>
      <c r="GB31" s="29"/>
      <c r="GC31" s="29"/>
      <c r="GD31" s="29"/>
      <c r="GE31" s="29"/>
      <c r="GF31" s="29"/>
      <c r="GG31" s="29"/>
      <c r="GH31" s="29"/>
      <c r="GI31" s="29"/>
      <c r="GJ31" s="29"/>
      <c r="GK31" s="29"/>
      <c r="GL31" s="29"/>
      <c r="GM31" s="29"/>
      <c r="GN31" s="29"/>
      <c r="GO31" s="29"/>
      <c r="GP31" s="29"/>
      <c r="GQ31" s="29"/>
      <c r="GR31" s="29"/>
      <c r="GS31" s="29"/>
      <c r="GT31" s="29"/>
      <c r="GU31" s="29"/>
      <c r="GV31" s="29"/>
      <c r="GW31" s="29"/>
      <c r="GX31" s="29"/>
      <c r="GY31" s="29"/>
      <c r="GZ31" s="29"/>
      <c r="HA31" s="29"/>
      <c r="HB31" s="29"/>
      <c r="HC31" s="29"/>
    </row>
    <row r="32" spans="1:211" s="30" customFormat="1" x14ac:dyDescent="0.25">
      <c r="A32" s="30">
        <f t="shared" si="11"/>
        <v>23</v>
      </c>
      <c r="B32" s="31" t="s">
        <v>51</v>
      </c>
      <c r="C32" s="31" t="s">
        <v>52</v>
      </c>
      <c r="D32" s="32" t="s">
        <v>624</v>
      </c>
      <c r="E32" s="31" t="s">
        <v>597</v>
      </c>
      <c r="F32" s="31" t="s">
        <v>191</v>
      </c>
      <c r="G32" s="31"/>
      <c r="H32" s="31" t="s">
        <v>192</v>
      </c>
      <c r="I32" s="31" t="s">
        <v>537</v>
      </c>
      <c r="J32" s="31" t="s">
        <v>538</v>
      </c>
      <c r="K32" s="47" t="s">
        <v>434</v>
      </c>
      <c r="L32" s="41">
        <v>0</v>
      </c>
      <c r="M32" s="41">
        <v>0</v>
      </c>
      <c r="N32" s="41">
        <v>0</v>
      </c>
      <c r="O32" s="41">
        <v>0</v>
      </c>
      <c r="P32" s="41">
        <v>0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/>
      <c r="W32" s="41">
        <v>0</v>
      </c>
      <c r="X32" s="41"/>
      <c r="Y32" s="41">
        <v>0</v>
      </c>
      <c r="Z32" s="41">
        <v>0</v>
      </c>
      <c r="AA32" s="41">
        <v>0</v>
      </c>
      <c r="AB32" s="41">
        <v>0</v>
      </c>
      <c r="AC32" s="41">
        <v>0</v>
      </c>
      <c r="AD32" s="41">
        <v>0</v>
      </c>
      <c r="AE32" s="82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3"/>
      <c r="BU32" s="39">
        <f t="shared" si="12"/>
        <v>0</v>
      </c>
      <c r="BV32" s="39">
        <f t="shared" si="13"/>
        <v>0</v>
      </c>
      <c r="BW32" s="39">
        <f t="shared" si="8"/>
        <v>0</v>
      </c>
      <c r="BX32" s="39">
        <f t="shared" si="9"/>
        <v>0</v>
      </c>
      <c r="BY32" s="39">
        <f t="shared" si="10"/>
        <v>0</v>
      </c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</row>
    <row r="33" spans="1:211" s="26" customFormat="1" x14ac:dyDescent="0.25">
      <c r="A33" s="26">
        <f t="shared" si="11"/>
        <v>24</v>
      </c>
      <c r="B33" s="15" t="s">
        <v>132</v>
      </c>
      <c r="C33" s="15" t="s">
        <v>133</v>
      </c>
      <c r="D33" s="27" t="s">
        <v>624</v>
      </c>
      <c r="E33" s="16" t="s">
        <v>597</v>
      </c>
      <c r="F33" s="15" t="s">
        <v>191</v>
      </c>
      <c r="G33" s="15"/>
      <c r="H33" s="15" t="s">
        <v>192</v>
      </c>
      <c r="I33" s="15" t="s">
        <v>537</v>
      </c>
      <c r="J33" s="15" t="s">
        <v>538</v>
      </c>
      <c r="K33" s="47" t="s">
        <v>432</v>
      </c>
      <c r="L33" s="42">
        <v>3004216.14</v>
      </c>
      <c r="M33" s="42">
        <v>2395336.75</v>
      </c>
      <c r="N33" s="41">
        <v>2017707.35</v>
      </c>
      <c r="O33" s="42">
        <v>2714444.09</v>
      </c>
      <c r="P33" s="42">
        <v>2381669.63</v>
      </c>
      <c r="Q33" s="42">
        <v>2839277.01</v>
      </c>
      <c r="R33" s="42">
        <v>2945535.82</v>
      </c>
      <c r="S33" s="42">
        <v>3012229.37</v>
      </c>
      <c r="T33" s="42">
        <v>3124773.31</v>
      </c>
      <c r="U33" s="42">
        <v>3247759.05</v>
      </c>
      <c r="V33" s="42">
        <v>2913712.33</v>
      </c>
      <c r="W33" s="42">
        <v>3177536.06</v>
      </c>
      <c r="X33" s="42">
        <v>3048733.07</v>
      </c>
      <c r="Y33" s="42">
        <v>2892320.74</v>
      </c>
      <c r="Z33" s="42">
        <v>4682500.58</v>
      </c>
      <c r="AA33" s="42">
        <v>2820073.95</v>
      </c>
      <c r="AB33" s="42">
        <v>2375598.69</v>
      </c>
      <c r="AC33" s="42">
        <v>3066969.2</v>
      </c>
      <c r="AD33" s="42">
        <v>2675804.11</v>
      </c>
      <c r="AE33" s="42">
        <v>3569757.43</v>
      </c>
      <c r="AF33" s="42">
        <v>2983042.1</v>
      </c>
      <c r="AG33" s="42">
        <v>2953600.32</v>
      </c>
      <c r="AH33" s="42">
        <v>3523053.61</v>
      </c>
      <c r="AI33" s="42">
        <v>3643775.12</v>
      </c>
      <c r="AJ33" s="42">
        <v>3344367.62</v>
      </c>
      <c r="AK33" s="42">
        <v>2919928.15</v>
      </c>
      <c r="AL33" s="42">
        <v>2261909.1800000002</v>
      </c>
      <c r="AM33" s="42">
        <v>2722774.44</v>
      </c>
      <c r="AN33" s="42">
        <v>2776338.3</v>
      </c>
      <c r="AO33" s="42">
        <v>3114966.3757569753</v>
      </c>
      <c r="AP33" s="42">
        <v>3111441.6875583138</v>
      </c>
      <c r="AQ33" s="42">
        <v>3090278.5400261637</v>
      </c>
      <c r="AR33" s="42">
        <v>3087869.2495963164</v>
      </c>
      <c r="AS33" s="42">
        <v>3090278.1177849527</v>
      </c>
      <c r="AT33" s="42">
        <v>3098767.320074955</v>
      </c>
      <c r="AU33" s="42">
        <v>3109972.3532034513</v>
      </c>
      <c r="AV33" s="42">
        <v>3173020.9907190278</v>
      </c>
      <c r="AW33" s="42">
        <v>3199118.9670167733</v>
      </c>
      <c r="AX33" s="42">
        <v>3195888.2598460242</v>
      </c>
      <c r="AY33" s="42">
        <v>3187275.0383007843</v>
      </c>
      <c r="AZ33" s="42">
        <v>3185301.5409849491</v>
      </c>
      <c r="BA33" s="42">
        <v>3169043.9815128278</v>
      </c>
      <c r="BB33" s="42">
        <v>3168585.2131107878</v>
      </c>
      <c r="BC33" s="42">
        <v>3172653.9396381192</v>
      </c>
      <c r="BD33" s="42">
        <v>3181661.4477355052</v>
      </c>
      <c r="BE33" s="42">
        <v>3192830.0065219803</v>
      </c>
      <c r="BF33" s="42">
        <v>3212015.4300964344</v>
      </c>
      <c r="BG33" s="42">
        <v>3230470.2069450393</v>
      </c>
      <c r="BH33" s="42">
        <v>3256692.2402856816</v>
      </c>
      <c r="BI33" s="42">
        <v>3275289.6445826069</v>
      </c>
      <c r="BJ33" s="42">
        <v>3269320.6986557953</v>
      </c>
      <c r="BK33" s="42">
        <v>3262063.3877895232</v>
      </c>
      <c r="BL33" s="42">
        <v>3279028.4920290504</v>
      </c>
      <c r="BM33" s="42">
        <v>3290365.6913990676</v>
      </c>
      <c r="BN33" s="42">
        <v>3304409.4003056288</v>
      </c>
      <c r="BO33" s="42">
        <v>3321041.2366307918</v>
      </c>
      <c r="BP33" s="42">
        <v>3327433.0172945764</v>
      </c>
      <c r="BQ33" s="42">
        <v>3340985.1909016538</v>
      </c>
      <c r="BR33" s="42">
        <v>3343745.0781970173</v>
      </c>
      <c r="BS33" s="42">
        <v>3354608.4595948663</v>
      </c>
      <c r="BT33" s="43"/>
      <c r="BU33" s="40">
        <f t="shared" si="12"/>
        <v>33774196.910000004</v>
      </c>
      <c r="BV33" s="40">
        <f t="shared" si="13"/>
        <v>38235228.920000002</v>
      </c>
      <c r="BW33" s="40">
        <f t="shared" si="8"/>
        <v>35728891.334001124</v>
      </c>
      <c r="BX33" s="40">
        <f t="shared" si="9"/>
        <v>38267865.022428259</v>
      </c>
      <c r="BY33" s="40">
        <f t="shared" si="10"/>
        <v>39624982.537666261</v>
      </c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  <c r="FL33" s="29"/>
      <c r="FM33" s="29"/>
      <c r="FN33" s="29"/>
      <c r="FO33" s="29"/>
      <c r="FP33" s="29"/>
      <c r="FQ33" s="29"/>
      <c r="FR33" s="29"/>
      <c r="FS33" s="29"/>
      <c r="FT33" s="29"/>
      <c r="FU33" s="29"/>
      <c r="FV33" s="29"/>
      <c r="FW33" s="29"/>
      <c r="FX33" s="29"/>
      <c r="FY33" s="29"/>
      <c r="FZ33" s="29"/>
      <c r="GA33" s="29"/>
      <c r="GB33" s="29"/>
      <c r="GC33" s="29"/>
      <c r="GD33" s="29"/>
      <c r="GE33" s="29"/>
      <c r="GF33" s="29"/>
      <c r="GG33" s="29"/>
      <c r="GH33" s="29"/>
      <c r="GI33" s="29"/>
      <c r="GJ33" s="29"/>
      <c r="GK33" s="29"/>
      <c r="GL33" s="29"/>
      <c r="GM33" s="29"/>
      <c r="GN33" s="29"/>
      <c r="GO33" s="29"/>
      <c r="GP33" s="29"/>
      <c r="GQ33" s="29"/>
      <c r="GR33" s="29"/>
      <c r="GS33" s="29"/>
      <c r="GT33" s="29"/>
      <c r="GU33" s="29"/>
      <c r="GV33" s="29"/>
      <c r="GW33" s="29"/>
      <c r="GX33" s="29"/>
      <c r="GY33" s="29"/>
      <c r="GZ33" s="29"/>
      <c r="HA33" s="29"/>
      <c r="HB33" s="29"/>
      <c r="HC33" s="29"/>
    </row>
    <row r="34" spans="1:211" s="30" customFormat="1" x14ac:dyDescent="0.25">
      <c r="A34" s="30">
        <f t="shared" si="11"/>
        <v>25</v>
      </c>
      <c r="B34" s="31" t="s">
        <v>132</v>
      </c>
      <c r="C34" s="31" t="s">
        <v>133</v>
      </c>
      <c r="D34" s="33" t="s">
        <v>624</v>
      </c>
      <c r="E34" s="34" t="s">
        <v>597</v>
      </c>
      <c r="F34" s="31" t="s">
        <v>191</v>
      </c>
      <c r="G34" s="31"/>
      <c r="H34" s="34" t="s">
        <v>441</v>
      </c>
      <c r="I34" s="34" t="s">
        <v>535</v>
      </c>
      <c r="J34" s="34" t="s">
        <v>539</v>
      </c>
      <c r="K34" s="47" t="s">
        <v>439</v>
      </c>
      <c r="L34" s="41">
        <v>0</v>
      </c>
      <c r="M34" s="41">
        <v>0</v>
      </c>
      <c r="N34" s="41"/>
      <c r="O34" s="41">
        <v>0</v>
      </c>
      <c r="P34" s="41">
        <v>0</v>
      </c>
      <c r="Q34" s="41">
        <v>0</v>
      </c>
      <c r="R34" s="41">
        <v>0</v>
      </c>
      <c r="S34" s="41">
        <v>0</v>
      </c>
      <c r="T34" s="41">
        <v>0</v>
      </c>
      <c r="U34" s="41">
        <v>0</v>
      </c>
      <c r="V34" s="41"/>
      <c r="W34" s="41">
        <v>0</v>
      </c>
      <c r="X34" s="41"/>
      <c r="Y34" s="41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0</v>
      </c>
      <c r="AE34" s="82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3"/>
      <c r="BU34" s="39">
        <f t="shared" si="12"/>
        <v>0</v>
      </c>
      <c r="BV34" s="39">
        <f t="shared" si="13"/>
        <v>0</v>
      </c>
      <c r="BW34" s="39">
        <f t="shared" si="8"/>
        <v>0</v>
      </c>
      <c r="BX34" s="39">
        <f t="shared" si="9"/>
        <v>0</v>
      </c>
      <c r="BY34" s="39">
        <f t="shared" si="10"/>
        <v>0</v>
      </c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</row>
    <row r="35" spans="1:211" s="26" customFormat="1" x14ac:dyDescent="0.25">
      <c r="A35" s="26">
        <f t="shared" si="11"/>
        <v>26</v>
      </c>
      <c r="B35" s="15" t="s">
        <v>9</v>
      </c>
      <c r="C35" s="15" t="s">
        <v>10</v>
      </c>
      <c r="D35" s="27">
        <v>759</v>
      </c>
      <c r="E35" s="16" t="s">
        <v>579</v>
      </c>
      <c r="F35" s="15" t="s">
        <v>194</v>
      </c>
      <c r="G35" s="15"/>
      <c r="H35" s="15" t="s">
        <v>195</v>
      </c>
      <c r="I35" s="15" t="s">
        <v>537</v>
      </c>
      <c r="J35" s="15" t="s">
        <v>538</v>
      </c>
      <c r="K35" s="47" t="s">
        <v>432</v>
      </c>
      <c r="L35" s="42">
        <v>412202.2</v>
      </c>
      <c r="M35" s="42">
        <v>394436.25</v>
      </c>
      <c r="N35" s="41">
        <v>489313.93</v>
      </c>
      <c r="O35" s="42">
        <v>380892.47</v>
      </c>
      <c r="P35" s="42">
        <v>434372.27</v>
      </c>
      <c r="Q35" s="42">
        <v>452897.61</v>
      </c>
      <c r="R35" s="42">
        <v>454160.4</v>
      </c>
      <c r="S35" s="42">
        <v>494135.72</v>
      </c>
      <c r="T35" s="42">
        <v>397329.34</v>
      </c>
      <c r="U35" s="42">
        <v>430893.26</v>
      </c>
      <c r="V35" s="42">
        <v>436511.49</v>
      </c>
      <c r="W35" s="42">
        <v>363286.04</v>
      </c>
      <c r="X35" s="42">
        <v>430198.6</v>
      </c>
      <c r="Y35" s="42">
        <v>443450.31</v>
      </c>
      <c r="Z35" s="42">
        <v>517097.52</v>
      </c>
      <c r="AA35" s="42">
        <v>509643.95</v>
      </c>
      <c r="AB35" s="42">
        <v>471636.35</v>
      </c>
      <c r="AC35" s="42">
        <v>472223.34</v>
      </c>
      <c r="AD35" s="42">
        <v>546871.91</v>
      </c>
      <c r="AE35" s="42">
        <v>523600.99</v>
      </c>
      <c r="AF35" s="42">
        <v>548889.24</v>
      </c>
      <c r="AG35" s="42">
        <v>553264.6</v>
      </c>
      <c r="AH35" s="42">
        <v>449024.04</v>
      </c>
      <c r="AI35" s="42">
        <v>420562.77</v>
      </c>
      <c r="AJ35" s="42">
        <v>489768.17</v>
      </c>
      <c r="AK35" s="42">
        <v>436630.85</v>
      </c>
      <c r="AL35" s="42">
        <v>455443.71</v>
      </c>
      <c r="AM35" s="42">
        <v>468214.74</v>
      </c>
      <c r="AN35" s="42">
        <v>476085.24</v>
      </c>
      <c r="AO35" s="42">
        <v>493270.94923830172</v>
      </c>
      <c r="AP35" s="42">
        <v>495358.43810578808</v>
      </c>
      <c r="AQ35" s="42">
        <v>498630.39106348343</v>
      </c>
      <c r="AR35" s="42">
        <v>500861.41151613649</v>
      </c>
      <c r="AS35" s="42">
        <v>504599.95364337647</v>
      </c>
      <c r="AT35" s="42">
        <v>508906.49930350063</v>
      </c>
      <c r="AU35" s="42">
        <v>515353.15429831855</v>
      </c>
      <c r="AV35" s="42">
        <v>520691.98997316463</v>
      </c>
      <c r="AW35" s="42">
        <v>520317.15239886846</v>
      </c>
      <c r="AX35" s="42">
        <v>521417.05237841839</v>
      </c>
      <c r="AY35" s="42">
        <v>524826.3978480394</v>
      </c>
      <c r="AZ35" s="42">
        <v>525981.96869823989</v>
      </c>
      <c r="BA35" s="42">
        <v>528983.89955215063</v>
      </c>
      <c r="BB35" s="42">
        <v>530745.98504579021</v>
      </c>
      <c r="BC35" s="42">
        <v>533923.59265932115</v>
      </c>
      <c r="BD35" s="42">
        <v>537837.23452392453</v>
      </c>
      <c r="BE35" s="42">
        <v>540228.51449961588</v>
      </c>
      <c r="BF35" s="42">
        <v>543427.35365893133</v>
      </c>
      <c r="BG35" s="42">
        <v>546653.5802331185</v>
      </c>
      <c r="BH35" s="42">
        <v>543210.72296291031</v>
      </c>
      <c r="BI35" s="42">
        <v>541072.36502144951</v>
      </c>
      <c r="BJ35" s="42">
        <v>543853.98470869707</v>
      </c>
      <c r="BK35" s="42">
        <v>548177.16271046409</v>
      </c>
      <c r="BL35" s="42">
        <v>549962.5310354894</v>
      </c>
      <c r="BM35" s="42">
        <v>554999.82940270333</v>
      </c>
      <c r="BN35" s="42">
        <v>559175.72792109568</v>
      </c>
      <c r="BO35" s="42">
        <v>563116.62223806093</v>
      </c>
      <c r="BP35" s="42">
        <v>568404.31506022206</v>
      </c>
      <c r="BQ35" s="42">
        <v>571627.24816691037</v>
      </c>
      <c r="BR35" s="42">
        <v>572996.2466715686</v>
      </c>
      <c r="BS35" s="42">
        <v>573359.98202614859</v>
      </c>
      <c r="BT35" s="43"/>
      <c r="BU35" s="40">
        <f t="shared" si="12"/>
        <v>5140430.9799999995</v>
      </c>
      <c r="BV35" s="40">
        <f t="shared" si="13"/>
        <v>5886463.6199999992</v>
      </c>
      <c r="BW35" s="40">
        <f t="shared" si="8"/>
        <v>5843123.5071689058</v>
      </c>
      <c r="BX35" s="40">
        <f t="shared" si="9"/>
        <v>6375034.7214695821</v>
      </c>
      <c r="BY35" s="40">
        <f t="shared" si="10"/>
        <v>6689956.7379257204</v>
      </c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</row>
    <row r="36" spans="1:211" s="30" customFormat="1" x14ac:dyDescent="0.25">
      <c r="A36" s="30">
        <f t="shared" si="11"/>
        <v>27</v>
      </c>
      <c r="B36" s="31" t="s">
        <v>35</v>
      </c>
      <c r="C36" s="31" t="s">
        <v>36</v>
      </c>
      <c r="D36" s="33">
        <v>753</v>
      </c>
      <c r="E36" s="34" t="s">
        <v>581</v>
      </c>
      <c r="F36" s="31" t="s">
        <v>194</v>
      </c>
      <c r="G36" s="31"/>
      <c r="H36" s="31" t="s">
        <v>195</v>
      </c>
      <c r="I36" s="31" t="s">
        <v>537</v>
      </c>
      <c r="J36" s="31" t="s">
        <v>538</v>
      </c>
      <c r="K36" s="47" t="s">
        <v>434</v>
      </c>
      <c r="L36" s="41">
        <v>0</v>
      </c>
      <c r="M36" s="41">
        <v>0</v>
      </c>
      <c r="N36" s="41">
        <v>0</v>
      </c>
      <c r="O36" s="41">
        <v>0</v>
      </c>
      <c r="P36" s="41">
        <v>0</v>
      </c>
      <c r="Q36" s="41">
        <v>0</v>
      </c>
      <c r="R36" s="41">
        <v>0</v>
      </c>
      <c r="S36" s="41">
        <v>0</v>
      </c>
      <c r="T36" s="41">
        <v>0</v>
      </c>
      <c r="U36" s="41">
        <v>0</v>
      </c>
      <c r="V36" s="41"/>
      <c r="W36" s="41">
        <v>0</v>
      </c>
      <c r="X36" s="41"/>
      <c r="Y36" s="41">
        <v>0</v>
      </c>
      <c r="Z36" s="41">
        <v>0</v>
      </c>
      <c r="AA36" s="41">
        <v>0</v>
      </c>
      <c r="AB36" s="41">
        <v>0</v>
      </c>
      <c r="AC36" s="41">
        <v>0</v>
      </c>
      <c r="AD36" s="41">
        <v>0</v>
      </c>
      <c r="AE36" s="82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101620.38</v>
      </c>
      <c r="AM36" s="41">
        <v>193160.28</v>
      </c>
      <c r="AN36" s="41">
        <v>87635.19</v>
      </c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3"/>
      <c r="BU36" s="39">
        <f t="shared" si="12"/>
        <v>0</v>
      </c>
      <c r="BV36" s="39">
        <f t="shared" si="13"/>
        <v>0</v>
      </c>
      <c r="BW36" s="39">
        <f t="shared" si="8"/>
        <v>382415.85000000003</v>
      </c>
      <c r="BX36" s="39">
        <f t="shared" si="9"/>
        <v>0</v>
      </c>
      <c r="BY36" s="39">
        <f t="shared" si="10"/>
        <v>0</v>
      </c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</row>
    <row r="37" spans="1:211" s="26" customFormat="1" x14ac:dyDescent="0.25">
      <c r="A37" s="26">
        <f t="shared" si="11"/>
        <v>28</v>
      </c>
      <c r="B37" s="15" t="s">
        <v>51</v>
      </c>
      <c r="C37" s="15" t="s">
        <v>52</v>
      </c>
      <c r="D37" s="18" t="s">
        <v>623</v>
      </c>
      <c r="E37" s="15" t="s">
        <v>577</v>
      </c>
      <c r="F37" s="15" t="s">
        <v>194</v>
      </c>
      <c r="G37" s="15"/>
      <c r="H37" s="15" t="s">
        <v>195</v>
      </c>
      <c r="I37" s="15" t="s">
        <v>537</v>
      </c>
      <c r="J37" s="15" t="s">
        <v>538</v>
      </c>
      <c r="K37" s="47" t="s">
        <v>434</v>
      </c>
      <c r="L37" s="42">
        <v>0</v>
      </c>
      <c r="M37" s="42">
        <v>0</v>
      </c>
      <c r="N37" s="41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/>
      <c r="W37" s="42">
        <v>0</v>
      </c>
      <c r="X37" s="42"/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121">
        <v>0</v>
      </c>
      <c r="AF37" s="42">
        <v>0</v>
      </c>
      <c r="AG37" s="42">
        <v>0</v>
      </c>
      <c r="AH37" s="42">
        <v>0</v>
      </c>
      <c r="AI37" s="42">
        <v>0</v>
      </c>
      <c r="AJ37" s="42">
        <v>0</v>
      </c>
      <c r="AK37" s="42">
        <v>0</v>
      </c>
      <c r="AL37" s="42">
        <v>0</v>
      </c>
      <c r="AM37" s="42">
        <v>0</v>
      </c>
      <c r="AN37" s="42">
        <v>0</v>
      </c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3"/>
      <c r="BU37" s="40">
        <f t="shared" si="12"/>
        <v>0</v>
      </c>
      <c r="BV37" s="40">
        <f t="shared" si="13"/>
        <v>0</v>
      </c>
      <c r="BW37" s="40">
        <f t="shared" si="8"/>
        <v>0</v>
      </c>
      <c r="BX37" s="40">
        <f t="shared" si="9"/>
        <v>0</v>
      </c>
      <c r="BY37" s="40">
        <f t="shared" si="10"/>
        <v>0</v>
      </c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</row>
    <row r="38" spans="1:211" s="30" customFormat="1" x14ac:dyDescent="0.25">
      <c r="A38" s="30">
        <f t="shared" si="11"/>
        <v>29</v>
      </c>
      <c r="B38" s="31" t="s">
        <v>51</v>
      </c>
      <c r="C38" s="31" t="s">
        <v>52</v>
      </c>
      <c r="D38" s="32" t="s">
        <v>625</v>
      </c>
      <c r="E38" s="31" t="s">
        <v>579</v>
      </c>
      <c r="F38" s="31" t="s">
        <v>194</v>
      </c>
      <c r="G38" s="31"/>
      <c r="H38" s="31" t="s">
        <v>195</v>
      </c>
      <c r="I38" s="31" t="s">
        <v>537</v>
      </c>
      <c r="J38" s="31" t="s">
        <v>538</v>
      </c>
      <c r="K38" s="47" t="s">
        <v>434</v>
      </c>
      <c r="L38" s="41">
        <v>0</v>
      </c>
      <c r="M38" s="41">
        <v>0</v>
      </c>
      <c r="N38" s="41">
        <v>0</v>
      </c>
      <c r="O38" s="41">
        <v>0</v>
      </c>
      <c r="P38" s="41">
        <v>0</v>
      </c>
      <c r="Q38" s="41">
        <v>0</v>
      </c>
      <c r="R38" s="41">
        <v>0</v>
      </c>
      <c r="S38" s="41">
        <v>0</v>
      </c>
      <c r="T38" s="41">
        <v>0</v>
      </c>
      <c r="U38" s="41">
        <v>0</v>
      </c>
      <c r="V38" s="41"/>
      <c r="W38" s="41">
        <v>0</v>
      </c>
      <c r="X38" s="41"/>
      <c r="Y38" s="41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0</v>
      </c>
      <c r="AE38" s="82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3"/>
      <c r="BU38" s="39">
        <f t="shared" si="12"/>
        <v>0</v>
      </c>
      <c r="BV38" s="39">
        <f t="shared" si="13"/>
        <v>0</v>
      </c>
      <c r="BW38" s="39">
        <f t="shared" si="8"/>
        <v>0</v>
      </c>
      <c r="BX38" s="39">
        <f t="shared" si="9"/>
        <v>0</v>
      </c>
      <c r="BY38" s="39">
        <f t="shared" si="10"/>
        <v>0</v>
      </c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5"/>
      <c r="GH38" s="35"/>
      <c r="GI38" s="35"/>
      <c r="GJ38" s="35"/>
      <c r="GK38" s="35"/>
      <c r="GL38" s="35"/>
      <c r="GM38" s="35"/>
      <c r="GN38" s="35"/>
      <c r="GO38" s="35"/>
      <c r="GP38" s="35"/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5"/>
    </row>
    <row r="39" spans="1:211" s="26" customFormat="1" x14ac:dyDescent="0.25">
      <c r="A39" s="26">
        <f t="shared" si="11"/>
        <v>30</v>
      </c>
      <c r="B39" s="15" t="s">
        <v>57</v>
      </c>
      <c r="C39" s="15" t="s">
        <v>58</v>
      </c>
      <c r="D39" s="27" t="s">
        <v>625</v>
      </c>
      <c r="E39" s="16" t="s">
        <v>579</v>
      </c>
      <c r="F39" s="15" t="s">
        <v>194</v>
      </c>
      <c r="G39" s="15"/>
      <c r="H39" s="15" t="s">
        <v>195</v>
      </c>
      <c r="I39" s="15" t="s">
        <v>537</v>
      </c>
      <c r="J39" s="15" t="s">
        <v>538</v>
      </c>
      <c r="K39" s="47" t="s">
        <v>428</v>
      </c>
      <c r="L39" s="42">
        <v>0</v>
      </c>
      <c r="M39" s="42">
        <v>0</v>
      </c>
      <c r="N39" s="41">
        <v>0</v>
      </c>
      <c r="O39" s="42">
        <v>-3315.35</v>
      </c>
      <c r="P39" s="42">
        <v>99716.36</v>
      </c>
      <c r="Q39" s="42">
        <v>0</v>
      </c>
      <c r="R39" s="42">
        <v>0</v>
      </c>
      <c r="S39" s="42">
        <v>-112.03</v>
      </c>
      <c r="T39" s="42">
        <v>0</v>
      </c>
      <c r="U39" s="42">
        <v>0</v>
      </c>
      <c r="V39" s="42">
        <v>-6285.32</v>
      </c>
      <c r="W39" s="42">
        <v>0</v>
      </c>
      <c r="X39" s="42">
        <v>144739.75</v>
      </c>
      <c r="Y39" s="42">
        <v>60000</v>
      </c>
      <c r="Z39" s="42">
        <v>74166.34</v>
      </c>
      <c r="AA39" s="42">
        <v>0</v>
      </c>
      <c r="AB39" s="42">
        <v>0</v>
      </c>
      <c r="AC39" s="42">
        <v>-73845.179999999993</v>
      </c>
      <c r="AD39" s="42">
        <v>0</v>
      </c>
      <c r="AE39" s="121">
        <v>0</v>
      </c>
      <c r="AF39" s="42">
        <v>0</v>
      </c>
      <c r="AG39" s="42">
        <v>-454440</v>
      </c>
      <c r="AH39" s="42">
        <v>0</v>
      </c>
      <c r="AI39" s="42">
        <v>0</v>
      </c>
      <c r="AJ39" s="42">
        <v>-833.98</v>
      </c>
      <c r="AK39" s="42">
        <v>0</v>
      </c>
      <c r="AL39" s="42">
        <v>0</v>
      </c>
      <c r="AM39" s="42">
        <v>0</v>
      </c>
      <c r="AN39" s="42">
        <v>0</v>
      </c>
      <c r="AO39" s="42">
        <v>-79559.757191865589</v>
      </c>
      <c r="AP39" s="42">
        <v>0</v>
      </c>
      <c r="AQ39" s="42">
        <v>0</v>
      </c>
      <c r="AR39" s="42">
        <v>0</v>
      </c>
      <c r="AS39" s="42">
        <v>-489607.25748480001</v>
      </c>
      <c r="AT39" s="42">
        <v>0</v>
      </c>
      <c r="AU39" s="42">
        <v>0</v>
      </c>
      <c r="AV39" s="42">
        <v>-887.28341470999987</v>
      </c>
      <c r="AW39" s="42">
        <v>0</v>
      </c>
      <c r="AX39" s="42">
        <v>0</v>
      </c>
      <c r="AY39" s="42">
        <v>0</v>
      </c>
      <c r="AZ39" s="42">
        <v>0</v>
      </c>
      <c r="BA39" s="42">
        <v>-84644.779292905077</v>
      </c>
      <c r="BB39" s="42">
        <v>0</v>
      </c>
      <c r="BC39" s="42">
        <v>0</v>
      </c>
      <c r="BD39" s="42">
        <v>0</v>
      </c>
      <c r="BE39" s="42">
        <v>-520900.26054331218</v>
      </c>
      <c r="BF39" s="42">
        <v>0</v>
      </c>
      <c r="BG39" s="42">
        <v>0</v>
      </c>
      <c r="BH39" s="42">
        <v>-941.23024632436784</v>
      </c>
      <c r="BI39" s="42">
        <v>0</v>
      </c>
      <c r="BJ39" s="42">
        <v>0</v>
      </c>
      <c r="BK39" s="42">
        <v>0</v>
      </c>
      <c r="BL39" s="42">
        <v>0</v>
      </c>
      <c r="BM39" s="42">
        <v>-89791.181873913709</v>
      </c>
      <c r="BN39" s="42">
        <v>0</v>
      </c>
      <c r="BO39" s="42">
        <v>0</v>
      </c>
      <c r="BP39" s="42">
        <v>0</v>
      </c>
      <c r="BQ39" s="42">
        <v>-552570.99638434558</v>
      </c>
      <c r="BR39" s="42">
        <v>0</v>
      </c>
      <c r="BS39" s="42">
        <v>0</v>
      </c>
      <c r="BT39" s="43"/>
      <c r="BU39" s="40">
        <f t="shared" si="12"/>
        <v>90003.66</v>
      </c>
      <c r="BV39" s="40">
        <f t="shared" si="13"/>
        <v>-249379.09000000003</v>
      </c>
      <c r="BW39" s="40">
        <f t="shared" si="8"/>
        <v>-570000.99467666564</v>
      </c>
      <c r="BX39" s="40">
        <f t="shared" si="9"/>
        <v>-606432.32325092726</v>
      </c>
      <c r="BY39" s="40">
        <f t="shared" si="10"/>
        <v>-643303.40850458364</v>
      </c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  <c r="FL39" s="29"/>
      <c r="FM39" s="29"/>
      <c r="FN39" s="29"/>
      <c r="FO39" s="29"/>
      <c r="FP39" s="29"/>
      <c r="FQ39" s="29"/>
      <c r="FR39" s="29"/>
      <c r="FS39" s="29"/>
      <c r="FT39" s="29"/>
      <c r="FU39" s="29"/>
      <c r="FV39" s="29"/>
      <c r="FW39" s="29"/>
      <c r="FX39" s="29"/>
      <c r="FY39" s="29"/>
      <c r="FZ39" s="29"/>
      <c r="GA39" s="29"/>
      <c r="GB39" s="29"/>
      <c r="GC39" s="29"/>
      <c r="GD39" s="29"/>
      <c r="GE39" s="29"/>
      <c r="GF39" s="29"/>
      <c r="GG39" s="29"/>
      <c r="GH39" s="29"/>
      <c r="GI39" s="29"/>
      <c r="GJ39" s="29"/>
      <c r="GK39" s="29"/>
      <c r="GL39" s="29"/>
      <c r="GM39" s="29"/>
      <c r="GN39" s="29"/>
      <c r="GO39" s="29"/>
      <c r="GP39" s="29"/>
      <c r="GQ39" s="29"/>
      <c r="GR39" s="29"/>
      <c r="GS39" s="29"/>
      <c r="GT39" s="29"/>
      <c r="GU39" s="29"/>
      <c r="GV39" s="29"/>
      <c r="GW39" s="29"/>
      <c r="GX39" s="29"/>
      <c r="GY39" s="29"/>
      <c r="GZ39" s="29"/>
      <c r="HA39" s="29"/>
      <c r="HB39" s="29"/>
      <c r="HC39" s="29"/>
    </row>
    <row r="40" spans="1:211" s="30" customFormat="1" x14ac:dyDescent="0.25">
      <c r="A40" s="30">
        <f t="shared" si="11"/>
        <v>31</v>
      </c>
      <c r="B40" s="31" t="s">
        <v>73</v>
      </c>
      <c r="C40" s="31" t="s">
        <v>74</v>
      </c>
      <c r="D40" s="33" t="s">
        <v>625</v>
      </c>
      <c r="E40" s="34" t="s">
        <v>579</v>
      </c>
      <c r="F40" s="31" t="s">
        <v>194</v>
      </c>
      <c r="G40" s="31"/>
      <c r="H40" s="31" t="s">
        <v>195</v>
      </c>
      <c r="I40" s="31" t="s">
        <v>537</v>
      </c>
      <c r="J40" s="31" t="s">
        <v>538</v>
      </c>
      <c r="K40" s="47" t="s">
        <v>432</v>
      </c>
      <c r="L40" s="41">
        <v>168175.4</v>
      </c>
      <c r="M40" s="41">
        <v>133451.41</v>
      </c>
      <c r="N40" s="41">
        <v>156619.57999999999</v>
      </c>
      <c r="O40" s="41">
        <v>115813.1</v>
      </c>
      <c r="P40" s="41">
        <v>147954.53</v>
      </c>
      <c r="Q40" s="41">
        <v>97146.12</v>
      </c>
      <c r="R40" s="41">
        <v>214911.24</v>
      </c>
      <c r="S40" s="41">
        <v>233968.26</v>
      </c>
      <c r="T40" s="41">
        <v>91836.34</v>
      </c>
      <c r="U40" s="41">
        <v>191610.56</v>
      </c>
      <c r="V40" s="41">
        <v>145479.05000000002</v>
      </c>
      <c r="W40" s="41">
        <v>9279.9699999999993</v>
      </c>
      <c r="X40" s="41">
        <v>0</v>
      </c>
      <c r="Y40" s="41">
        <v>78698.59</v>
      </c>
      <c r="Z40" s="41">
        <v>74360.63</v>
      </c>
      <c r="AA40" s="41">
        <v>104107.57</v>
      </c>
      <c r="AB40" s="41">
        <v>126710.99</v>
      </c>
      <c r="AC40" s="41">
        <v>206432.29</v>
      </c>
      <c r="AD40" s="41">
        <v>157994.51</v>
      </c>
      <c r="AE40" s="41">
        <v>105713.76</v>
      </c>
      <c r="AF40" s="41">
        <v>82303.149999999994</v>
      </c>
      <c r="AG40" s="41">
        <v>97338.880000000005</v>
      </c>
      <c r="AH40" s="41">
        <v>60118.55</v>
      </c>
      <c r="AI40" s="41">
        <v>31288.26</v>
      </c>
      <c r="AJ40" s="41">
        <v>86460.01</v>
      </c>
      <c r="AK40" s="41">
        <v>107575.26</v>
      </c>
      <c r="AL40" s="41">
        <v>57683.32</v>
      </c>
      <c r="AM40" s="41">
        <v>30996.81</v>
      </c>
      <c r="AN40" s="41">
        <v>40761.47</v>
      </c>
      <c r="AO40" s="41">
        <v>94206.692256732029</v>
      </c>
      <c r="AP40" s="41">
        <v>94120.607878460083</v>
      </c>
      <c r="AQ40" s="41">
        <v>95548.804189333459</v>
      </c>
      <c r="AR40" s="41">
        <v>101235.67482310023</v>
      </c>
      <c r="AS40" s="41">
        <v>109188.41459174175</v>
      </c>
      <c r="AT40" s="41">
        <v>121757.14627962164</v>
      </c>
      <c r="AU40" s="41">
        <v>81116.587756820256</v>
      </c>
      <c r="AV40" s="41">
        <v>91783.400875514024</v>
      </c>
      <c r="AW40" s="41">
        <v>90962.980986124137</v>
      </c>
      <c r="AX40" s="41">
        <v>92238.123119481839</v>
      </c>
      <c r="AY40" s="41">
        <v>92181.290066274349</v>
      </c>
      <c r="AZ40" s="41">
        <v>93423.68212462985</v>
      </c>
      <c r="BA40" s="41">
        <v>98201.198559315992</v>
      </c>
      <c r="BB40" s="41">
        <v>104787.82418726894</v>
      </c>
      <c r="BC40" s="41">
        <v>115116.57045459934</v>
      </c>
      <c r="BD40" s="41">
        <v>80422.705446713371</v>
      </c>
      <c r="BE40" s="41">
        <v>78877.417627854738</v>
      </c>
      <c r="BF40" s="41">
        <v>77454.002594422316</v>
      </c>
      <c r="BG40" s="41">
        <v>75929.617933011847</v>
      </c>
      <c r="BH40" s="41">
        <v>74215.972146871034</v>
      </c>
      <c r="BI40" s="41">
        <v>72490.676503391704</v>
      </c>
      <c r="BJ40" s="41">
        <v>71036.372328404337</v>
      </c>
      <c r="BK40" s="41">
        <v>69433.579289295478</v>
      </c>
      <c r="BL40" s="41">
        <v>68102.963698200881</v>
      </c>
      <c r="BM40" s="41">
        <v>61962.03774195211</v>
      </c>
      <c r="BN40" s="41">
        <v>67086.738879565848</v>
      </c>
      <c r="BO40" s="41">
        <v>66639.490756286308</v>
      </c>
      <c r="BP40" s="41">
        <v>65431.918232012773</v>
      </c>
      <c r="BQ40" s="41">
        <v>62806.047983278055</v>
      </c>
      <c r="BR40" s="41">
        <v>60846.730471282965</v>
      </c>
      <c r="BS40" s="41">
        <v>59567.357663489878</v>
      </c>
      <c r="BT40" s="43"/>
      <c r="BU40" s="39">
        <f t="shared" si="12"/>
        <v>1706245.5600000003</v>
      </c>
      <c r="BV40" s="39">
        <f t="shared" si="13"/>
        <v>1125067.1800000002</v>
      </c>
      <c r="BW40" s="39">
        <f t="shared" si="8"/>
        <v>1020650.7977758094</v>
      </c>
      <c r="BX40" s="39">
        <f t="shared" si="9"/>
        <v>1091378.8139752108</v>
      </c>
      <c r="BY40" s="39">
        <f t="shared" si="10"/>
        <v>799619.88569403137</v>
      </c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  <c r="FF40" s="35"/>
      <c r="FG40" s="35"/>
      <c r="FH40" s="35"/>
      <c r="FI40" s="35"/>
      <c r="FJ40" s="35"/>
      <c r="FK40" s="35"/>
      <c r="FL40" s="35"/>
      <c r="FM40" s="35"/>
      <c r="FN40" s="35"/>
      <c r="FO40" s="35"/>
      <c r="FP40" s="35"/>
      <c r="FQ40" s="35"/>
      <c r="FR40" s="35"/>
      <c r="FS40" s="35"/>
      <c r="FT40" s="35"/>
      <c r="FU40" s="35"/>
      <c r="FV40" s="35"/>
      <c r="FW40" s="35"/>
      <c r="FX40" s="35"/>
      <c r="FY40" s="35"/>
      <c r="FZ40" s="35"/>
      <c r="GA40" s="35"/>
      <c r="GB40" s="35"/>
      <c r="GC40" s="35"/>
      <c r="GD40" s="35"/>
      <c r="GE40" s="35"/>
      <c r="GF40" s="35"/>
      <c r="GG40" s="35"/>
      <c r="GH40" s="35"/>
      <c r="GI40" s="35"/>
      <c r="GJ40" s="35"/>
      <c r="GK40" s="35"/>
      <c r="GL40" s="35"/>
      <c r="GM40" s="35"/>
      <c r="GN40" s="35"/>
      <c r="GO40" s="35"/>
      <c r="GP40" s="35"/>
      <c r="GQ40" s="35"/>
      <c r="GR40" s="35"/>
      <c r="GS40" s="35"/>
      <c r="GT40" s="35"/>
      <c r="GU40" s="35"/>
      <c r="GV40" s="35"/>
      <c r="GW40" s="35"/>
      <c r="GX40" s="35"/>
      <c r="GY40" s="35"/>
      <c r="GZ40" s="35"/>
      <c r="HA40" s="35"/>
      <c r="HB40" s="35"/>
      <c r="HC40" s="35"/>
    </row>
    <row r="41" spans="1:211" s="26" customFormat="1" x14ac:dyDescent="0.25">
      <c r="A41" s="26">
        <f t="shared" si="11"/>
        <v>32</v>
      </c>
      <c r="B41" s="15" t="s">
        <v>73</v>
      </c>
      <c r="C41" s="15" t="s">
        <v>74</v>
      </c>
      <c r="D41" s="18" t="s">
        <v>633</v>
      </c>
      <c r="E41" s="15" t="s">
        <v>580</v>
      </c>
      <c r="F41" s="15" t="s">
        <v>194</v>
      </c>
      <c r="G41" s="15"/>
      <c r="H41" s="15" t="s">
        <v>195</v>
      </c>
      <c r="I41" s="15" t="s">
        <v>537</v>
      </c>
      <c r="J41" s="15" t="s">
        <v>538</v>
      </c>
      <c r="K41" s="47" t="s">
        <v>434</v>
      </c>
      <c r="L41" s="42">
        <v>0</v>
      </c>
      <c r="M41" s="42">
        <v>0</v>
      </c>
      <c r="N41" s="41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/>
      <c r="W41" s="42">
        <v>0</v>
      </c>
      <c r="X41" s="42"/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121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0</v>
      </c>
      <c r="AM41" s="42">
        <v>0</v>
      </c>
      <c r="AN41" s="42">
        <v>0</v>
      </c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3"/>
      <c r="BU41" s="40">
        <f t="shared" si="12"/>
        <v>0</v>
      </c>
      <c r="BV41" s="40">
        <f t="shared" si="13"/>
        <v>0</v>
      </c>
      <c r="BW41" s="40">
        <f t="shared" si="8"/>
        <v>0</v>
      </c>
      <c r="BX41" s="40">
        <f t="shared" si="9"/>
        <v>0</v>
      </c>
      <c r="BY41" s="40">
        <f t="shared" si="10"/>
        <v>0</v>
      </c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  <c r="FL41" s="29"/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/>
      <c r="GB41" s="29"/>
      <c r="GC41" s="29"/>
      <c r="GD41" s="29"/>
      <c r="GE41" s="29"/>
      <c r="GF41" s="29"/>
      <c r="GG41" s="29"/>
      <c r="GH41" s="29"/>
      <c r="GI41" s="29"/>
      <c r="GJ41" s="29"/>
      <c r="GK41" s="29"/>
      <c r="GL41" s="29"/>
      <c r="GM41" s="29"/>
      <c r="GN41" s="29"/>
      <c r="GO41" s="29"/>
      <c r="GP41" s="29"/>
      <c r="GQ41" s="29"/>
      <c r="GR41" s="29"/>
      <c r="GS41" s="29"/>
      <c r="GT41" s="29"/>
      <c r="GU41" s="29"/>
      <c r="GV41" s="29"/>
      <c r="GW41" s="29"/>
      <c r="GX41" s="29"/>
      <c r="GY41" s="29"/>
      <c r="GZ41" s="29"/>
      <c r="HA41" s="29"/>
      <c r="HB41" s="29"/>
      <c r="HC41" s="29"/>
    </row>
    <row r="42" spans="1:211" s="30" customFormat="1" x14ac:dyDescent="0.25">
      <c r="A42" s="30">
        <f t="shared" si="11"/>
        <v>33</v>
      </c>
      <c r="B42" s="31" t="s">
        <v>104</v>
      </c>
      <c r="C42" s="31" t="s">
        <v>105</v>
      </c>
      <c r="D42" s="33" t="s">
        <v>652</v>
      </c>
      <c r="E42" s="34" t="s">
        <v>626</v>
      </c>
      <c r="F42" s="31" t="s">
        <v>194</v>
      </c>
      <c r="G42" s="31"/>
      <c r="H42" s="31" t="s">
        <v>195</v>
      </c>
      <c r="I42" s="31" t="s">
        <v>537</v>
      </c>
      <c r="J42" s="31" t="s">
        <v>538</v>
      </c>
      <c r="K42" s="47" t="s">
        <v>432</v>
      </c>
      <c r="L42" s="41">
        <v>15637.09</v>
      </c>
      <c r="M42" s="41">
        <v>10798.8</v>
      </c>
      <c r="N42" s="41">
        <v>37528.339999999997</v>
      </c>
      <c r="O42" s="41">
        <v>27454.63</v>
      </c>
      <c r="P42" s="41">
        <v>41814.210000000006</v>
      </c>
      <c r="Q42" s="41">
        <v>53402.879999999997</v>
      </c>
      <c r="R42" s="41">
        <v>48780.63</v>
      </c>
      <c r="S42" s="41">
        <v>45476.1</v>
      </c>
      <c r="T42" s="41">
        <v>31150.36</v>
      </c>
      <c r="U42" s="41">
        <v>39254.550000000003</v>
      </c>
      <c r="V42" s="41">
        <v>33295.68</v>
      </c>
      <c r="W42" s="41">
        <v>32705.24</v>
      </c>
      <c r="X42" s="41">
        <v>22189.93</v>
      </c>
      <c r="Y42" s="41">
        <v>25619.14</v>
      </c>
      <c r="Z42" s="41">
        <v>26061.8</v>
      </c>
      <c r="AA42" s="41">
        <v>65424.56</v>
      </c>
      <c r="AB42" s="41">
        <v>79804.429999999993</v>
      </c>
      <c r="AC42" s="41">
        <v>46242.460000000021</v>
      </c>
      <c r="AD42" s="41">
        <v>56739.3</v>
      </c>
      <c r="AE42" s="41">
        <v>39202.400000000001</v>
      </c>
      <c r="AF42" s="41">
        <v>40370.28</v>
      </c>
      <c r="AG42" s="41">
        <v>24503.39</v>
      </c>
      <c r="AH42" s="41">
        <v>36050.949999999997</v>
      </c>
      <c r="AI42" s="41">
        <v>31806.87</v>
      </c>
      <c r="AJ42" s="41">
        <v>27783.24</v>
      </c>
      <c r="AK42" s="41">
        <v>48752.08</v>
      </c>
      <c r="AL42" s="41">
        <v>63565.46</v>
      </c>
      <c r="AM42" s="41">
        <v>0</v>
      </c>
      <c r="AN42" s="41">
        <v>0</v>
      </c>
      <c r="AO42" s="41">
        <v>38058.588764811342</v>
      </c>
      <c r="AP42" s="41">
        <v>38613.096164544026</v>
      </c>
      <c r="AQ42" s="41">
        <v>39079.903424167424</v>
      </c>
      <c r="AR42" s="41">
        <v>39137.942509529297</v>
      </c>
      <c r="AS42" s="41">
        <v>39260.898031575169</v>
      </c>
      <c r="AT42" s="41">
        <v>39569.927567560255</v>
      </c>
      <c r="AU42" s="41">
        <v>39382.346441504109</v>
      </c>
      <c r="AV42" s="41">
        <v>40401.456292877323</v>
      </c>
      <c r="AW42" s="41">
        <v>39888.310914044734</v>
      </c>
      <c r="AX42" s="41">
        <v>39829.966981832666</v>
      </c>
      <c r="AY42" s="41">
        <v>40339.911166471691</v>
      </c>
      <c r="AZ42" s="41">
        <v>40758.489263355441</v>
      </c>
      <c r="BA42" s="41">
        <v>40834.736267971108</v>
      </c>
      <c r="BB42" s="41">
        <v>40966.942261667078</v>
      </c>
      <c r="BC42" s="41">
        <v>41257.793034810573</v>
      </c>
      <c r="BD42" s="41">
        <v>41133.637741527054</v>
      </c>
      <c r="BE42" s="41">
        <v>41283.146151645487</v>
      </c>
      <c r="BF42" s="41">
        <v>41642.984575596725</v>
      </c>
      <c r="BG42" s="41">
        <v>41476.161875309888</v>
      </c>
      <c r="BH42" s="41">
        <v>41271.263853463577</v>
      </c>
      <c r="BI42" s="41">
        <v>40926.005087794212</v>
      </c>
      <c r="BJ42" s="41">
        <v>40732.325402156435</v>
      </c>
      <c r="BK42" s="41">
        <v>40595.152650397096</v>
      </c>
      <c r="BL42" s="41">
        <v>40729.16501143355</v>
      </c>
      <c r="BM42" s="41">
        <v>41558.877255243046</v>
      </c>
      <c r="BN42" s="41">
        <v>42414.284440122836</v>
      </c>
      <c r="BO42" s="41">
        <v>42630.472909124044</v>
      </c>
      <c r="BP42" s="41">
        <v>42821.849858686677</v>
      </c>
      <c r="BQ42" s="41">
        <v>42843.262838487426</v>
      </c>
      <c r="BR42" s="41">
        <v>43054.081901610247</v>
      </c>
      <c r="BS42" s="41">
        <v>43115.82299099071</v>
      </c>
      <c r="BT42" s="43"/>
      <c r="BU42" s="39">
        <f t="shared" si="12"/>
        <v>417298.50999999995</v>
      </c>
      <c r="BV42" s="39">
        <f t="shared" si="13"/>
        <v>494015.51000000007</v>
      </c>
      <c r="BW42" s="39">
        <f t="shared" si="8"/>
        <v>413203.48290369159</v>
      </c>
      <c r="BX42" s="39">
        <f t="shared" si="9"/>
        <v>489813.5365271098</v>
      </c>
      <c r="BY42" s="39">
        <f t="shared" si="10"/>
        <v>502692.56419950991</v>
      </c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5"/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5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</row>
    <row r="43" spans="1:211" s="26" customFormat="1" x14ac:dyDescent="0.25">
      <c r="A43" s="26">
        <f t="shared" si="11"/>
        <v>34</v>
      </c>
      <c r="B43" s="15" t="s">
        <v>35</v>
      </c>
      <c r="C43" s="15" t="s">
        <v>36</v>
      </c>
      <c r="D43" s="27" t="s">
        <v>634</v>
      </c>
      <c r="E43" s="16" t="s">
        <v>581</v>
      </c>
      <c r="F43" s="15" t="s">
        <v>196</v>
      </c>
      <c r="G43" s="15"/>
      <c r="H43" s="15" t="s">
        <v>197</v>
      </c>
      <c r="I43" s="15" t="s">
        <v>537</v>
      </c>
      <c r="J43" s="15" t="s">
        <v>538</v>
      </c>
      <c r="K43" s="47" t="s">
        <v>428</v>
      </c>
      <c r="L43" s="42">
        <v>0</v>
      </c>
      <c r="M43" s="42">
        <v>416</v>
      </c>
      <c r="N43" s="41">
        <v>416</v>
      </c>
      <c r="O43" s="42">
        <v>416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/>
      <c r="W43" s="42">
        <v>0</v>
      </c>
      <c r="X43" s="42"/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121">
        <v>0</v>
      </c>
      <c r="AF43" s="42">
        <v>0</v>
      </c>
      <c r="AG43" s="42">
        <v>0</v>
      </c>
      <c r="AH43" s="42">
        <v>0</v>
      </c>
      <c r="AI43" s="42">
        <v>0</v>
      </c>
      <c r="AJ43" s="42">
        <v>0</v>
      </c>
      <c r="AK43" s="42">
        <v>0</v>
      </c>
      <c r="AL43" s="42">
        <v>819.3</v>
      </c>
      <c r="AM43" s="42">
        <v>0</v>
      </c>
      <c r="AN43" s="42">
        <v>953.48</v>
      </c>
      <c r="AO43" s="42">
        <v>0</v>
      </c>
      <c r="AP43" s="42">
        <v>0</v>
      </c>
      <c r="AQ43" s="42">
        <v>0</v>
      </c>
      <c r="AR43" s="42">
        <v>0</v>
      </c>
      <c r="AS43" s="42">
        <v>0</v>
      </c>
      <c r="AT43" s="42">
        <v>0</v>
      </c>
      <c r="AU43" s="42">
        <v>0</v>
      </c>
      <c r="AV43" s="42">
        <v>0</v>
      </c>
      <c r="AW43" s="42">
        <v>0</v>
      </c>
      <c r="AX43" s="42">
        <v>871.66514984999981</v>
      </c>
      <c r="AY43" s="42">
        <v>0</v>
      </c>
      <c r="AZ43" s="42">
        <v>1014.4211974599999</v>
      </c>
      <c r="BA43" s="42">
        <v>0</v>
      </c>
      <c r="BB43" s="42">
        <v>0</v>
      </c>
      <c r="BC43" s="42">
        <v>0</v>
      </c>
      <c r="BD43" s="42">
        <v>0</v>
      </c>
      <c r="BE43" s="42">
        <v>0</v>
      </c>
      <c r="BF43" s="42">
        <v>0</v>
      </c>
      <c r="BG43" s="42">
        <v>0</v>
      </c>
      <c r="BH43" s="42">
        <v>0</v>
      </c>
      <c r="BI43" s="42">
        <v>0</v>
      </c>
      <c r="BJ43" s="42">
        <v>924.66239096087975</v>
      </c>
      <c r="BK43" s="42">
        <v>0</v>
      </c>
      <c r="BL43" s="42">
        <v>1076.0980062655678</v>
      </c>
      <c r="BM43" s="42">
        <v>0</v>
      </c>
      <c r="BN43" s="42">
        <v>0</v>
      </c>
      <c r="BO43" s="42">
        <v>0</v>
      </c>
      <c r="BP43" s="42">
        <v>0</v>
      </c>
      <c r="BQ43" s="42">
        <v>0</v>
      </c>
      <c r="BR43" s="42">
        <v>0</v>
      </c>
      <c r="BS43" s="42">
        <v>0</v>
      </c>
      <c r="BT43" s="43"/>
      <c r="BU43" s="40">
        <f t="shared" si="12"/>
        <v>1248</v>
      </c>
      <c r="BV43" s="40">
        <f t="shared" si="13"/>
        <v>0</v>
      </c>
      <c r="BW43" s="40">
        <f t="shared" si="8"/>
        <v>1772.78</v>
      </c>
      <c r="BX43" s="40">
        <f t="shared" si="9"/>
        <v>1886.0863473099998</v>
      </c>
      <c r="BY43" s="40">
        <f t="shared" si="10"/>
        <v>2000.7603972264476</v>
      </c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</row>
    <row r="44" spans="1:211" s="30" customFormat="1" x14ac:dyDescent="0.25">
      <c r="A44" s="30">
        <f t="shared" si="11"/>
        <v>35</v>
      </c>
      <c r="B44" s="31" t="s">
        <v>104</v>
      </c>
      <c r="C44" s="31" t="s">
        <v>105</v>
      </c>
      <c r="D44" s="32" t="s">
        <v>652</v>
      </c>
      <c r="E44" s="31" t="s">
        <v>626</v>
      </c>
      <c r="F44" s="31" t="s">
        <v>198</v>
      </c>
      <c r="G44" s="31"/>
      <c r="H44" s="31" t="s">
        <v>199</v>
      </c>
      <c r="I44" s="31" t="s">
        <v>537</v>
      </c>
      <c r="J44" s="31" t="s">
        <v>538</v>
      </c>
      <c r="K44" s="47" t="s">
        <v>434</v>
      </c>
      <c r="L44" s="41">
        <v>0</v>
      </c>
      <c r="M44" s="41">
        <v>0</v>
      </c>
      <c r="N44" s="41">
        <v>0</v>
      </c>
      <c r="O44" s="41">
        <v>0</v>
      </c>
      <c r="P44" s="41">
        <v>0</v>
      </c>
      <c r="Q44" s="41">
        <v>0</v>
      </c>
      <c r="R44" s="41">
        <v>0</v>
      </c>
      <c r="S44" s="41">
        <v>0</v>
      </c>
      <c r="T44" s="41">
        <v>0</v>
      </c>
      <c r="U44" s="41">
        <v>0</v>
      </c>
      <c r="V44" s="41"/>
      <c r="W44" s="41">
        <v>0</v>
      </c>
      <c r="X44" s="41"/>
      <c r="Y44" s="41">
        <v>0</v>
      </c>
      <c r="Z44" s="41">
        <v>0</v>
      </c>
      <c r="AA44" s="41">
        <v>0</v>
      </c>
      <c r="AB44" s="41">
        <v>0</v>
      </c>
      <c r="AC44" s="41">
        <v>0</v>
      </c>
      <c r="AD44" s="41">
        <v>0</v>
      </c>
      <c r="AE44" s="82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3"/>
      <c r="BU44" s="39">
        <f t="shared" si="12"/>
        <v>0</v>
      </c>
      <c r="BV44" s="39">
        <f t="shared" si="13"/>
        <v>0</v>
      </c>
      <c r="BW44" s="39">
        <f t="shared" si="8"/>
        <v>0</v>
      </c>
      <c r="BX44" s="39">
        <f t="shared" si="9"/>
        <v>0</v>
      </c>
      <c r="BY44" s="39">
        <f t="shared" si="10"/>
        <v>0</v>
      </c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5"/>
      <c r="GF44" s="35"/>
      <c r="GG44" s="35"/>
      <c r="GH44" s="35"/>
      <c r="GI44" s="35"/>
      <c r="GJ44" s="35"/>
      <c r="GK44" s="35"/>
      <c r="GL44" s="35"/>
      <c r="GM44" s="35"/>
      <c r="GN44" s="35"/>
      <c r="GO44" s="35"/>
      <c r="GP44" s="35"/>
      <c r="GQ44" s="35"/>
      <c r="GR44" s="35"/>
      <c r="GS44" s="35"/>
      <c r="GT44" s="35"/>
      <c r="GU44" s="35"/>
      <c r="GV44" s="35"/>
      <c r="GW44" s="35"/>
      <c r="GX44" s="35"/>
      <c r="GY44" s="35"/>
      <c r="GZ44" s="35"/>
      <c r="HA44" s="35"/>
      <c r="HB44" s="35"/>
      <c r="HC44" s="35"/>
    </row>
    <row r="45" spans="1:211" s="26" customFormat="1" x14ac:dyDescent="0.25">
      <c r="A45" s="26">
        <f t="shared" si="11"/>
        <v>36</v>
      </c>
      <c r="B45" s="15" t="s">
        <v>108</v>
      </c>
      <c r="C45" s="15" t="s">
        <v>109</v>
      </c>
      <c r="D45" s="27" t="s">
        <v>625</v>
      </c>
      <c r="E45" s="16" t="s">
        <v>579</v>
      </c>
      <c r="F45" s="15" t="s">
        <v>198</v>
      </c>
      <c r="G45" s="15"/>
      <c r="H45" s="15" t="s">
        <v>199</v>
      </c>
      <c r="I45" s="15" t="s">
        <v>537</v>
      </c>
      <c r="J45" s="15" t="s">
        <v>538</v>
      </c>
      <c r="K45" s="47" t="s">
        <v>432</v>
      </c>
      <c r="L45" s="42">
        <v>740852.57</v>
      </c>
      <c r="M45" s="42">
        <v>794556.8</v>
      </c>
      <c r="N45" s="41">
        <v>1277450.77</v>
      </c>
      <c r="O45" s="42">
        <v>774041.03</v>
      </c>
      <c r="P45" s="42">
        <v>1170714.99</v>
      </c>
      <c r="Q45" s="42">
        <v>838877.32</v>
      </c>
      <c r="R45" s="42">
        <v>1593058.33</v>
      </c>
      <c r="S45" s="42">
        <v>1798527.81</v>
      </c>
      <c r="T45" s="42">
        <v>1162438.28</v>
      </c>
      <c r="U45" s="42">
        <v>1150949.06</v>
      </c>
      <c r="V45" s="42">
        <v>935429.46</v>
      </c>
      <c r="W45" s="42">
        <v>738543.47</v>
      </c>
      <c r="X45" s="42">
        <v>1091954.02</v>
      </c>
      <c r="Y45" s="42">
        <v>1400731.99</v>
      </c>
      <c r="Z45" s="42">
        <v>1184958.06</v>
      </c>
      <c r="AA45" s="42">
        <v>1740959.58</v>
      </c>
      <c r="AB45" s="42">
        <v>1252726.06</v>
      </c>
      <c r="AC45" s="42">
        <v>1460471.63</v>
      </c>
      <c r="AD45" s="42">
        <v>1511182.71</v>
      </c>
      <c r="AE45" s="42">
        <v>1271723.07</v>
      </c>
      <c r="AF45" s="42">
        <v>1034506.85</v>
      </c>
      <c r="AG45" s="42">
        <v>1221695.82</v>
      </c>
      <c r="AH45" s="42">
        <v>1090569.5900000001</v>
      </c>
      <c r="AI45" s="42">
        <v>1225393.06</v>
      </c>
      <c r="AJ45" s="42">
        <v>1730309.67</v>
      </c>
      <c r="AK45" s="42">
        <v>1460896.84</v>
      </c>
      <c r="AL45" s="42">
        <v>1309203.28</v>
      </c>
      <c r="AM45" s="42">
        <v>1012645.69</v>
      </c>
      <c r="AN45" s="42">
        <v>1405025.95</v>
      </c>
      <c r="AO45" s="42">
        <v>1183355.934741809</v>
      </c>
      <c r="AP45" s="42">
        <v>1162010.1077702614</v>
      </c>
      <c r="AQ45" s="42">
        <v>1158864.9523224523</v>
      </c>
      <c r="AR45" s="42">
        <v>1163108.3325701552</v>
      </c>
      <c r="AS45" s="42">
        <v>1157005.9543658691</v>
      </c>
      <c r="AT45" s="42">
        <v>1154325.3039983781</v>
      </c>
      <c r="AU45" s="42">
        <v>1143448.277443124</v>
      </c>
      <c r="AV45" s="42">
        <v>1128002.9299590634</v>
      </c>
      <c r="AW45" s="42">
        <v>1108715.358196049</v>
      </c>
      <c r="AX45" s="42">
        <v>1114047.1685359813</v>
      </c>
      <c r="AY45" s="42">
        <v>1122201.8972869478</v>
      </c>
      <c r="AZ45" s="42">
        <v>1128836.5228192145</v>
      </c>
      <c r="BA45" s="42">
        <v>1131986.8221328817</v>
      </c>
      <c r="BB45" s="42">
        <v>1140575.6336243935</v>
      </c>
      <c r="BC45" s="42">
        <v>1163029.2702545645</v>
      </c>
      <c r="BD45" s="42">
        <v>1177221.5344040878</v>
      </c>
      <c r="BE45" s="42">
        <v>1193901.4824433627</v>
      </c>
      <c r="BF45" s="42">
        <v>1208738.4094439039</v>
      </c>
      <c r="BG45" s="42">
        <v>1217584.2752558808</v>
      </c>
      <c r="BH45" s="42">
        <v>1238578.4902584229</v>
      </c>
      <c r="BI45" s="42">
        <v>1228930.3245976896</v>
      </c>
      <c r="BJ45" s="42">
        <v>1219188.7184039494</v>
      </c>
      <c r="BK45" s="42">
        <v>1236920.81620674</v>
      </c>
      <c r="BL45" s="42">
        <v>1227947.3493983189</v>
      </c>
      <c r="BM45" s="42">
        <v>1216181.7237245741</v>
      </c>
      <c r="BN45" s="42">
        <v>1232917.7068090802</v>
      </c>
      <c r="BO45" s="42">
        <v>1238650.7038511743</v>
      </c>
      <c r="BP45" s="42">
        <v>1248421.130144554</v>
      </c>
      <c r="BQ45" s="42">
        <v>1253776.9813227935</v>
      </c>
      <c r="BR45" s="42">
        <v>1238522.2031978827</v>
      </c>
      <c r="BS45" s="42">
        <v>1220748.083955467</v>
      </c>
      <c r="BT45" s="43"/>
      <c r="BU45" s="40">
        <f t="shared" si="12"/>
        <v>12975439.890000002</v>
      </c>
      <c r="BV45" s="40">
        <f t="shared" si="13"/>
        <v>15486872.440000001</v>
      </c>
      <c r="BW45" s="40">
        <f t="shared" si="8"/>
        <v>15040200.293212047</v>
      </c>
      <c r="BX45" s="40">
        <f t="shared" si="9"/>
        <v>13834841.304356331</v>
      </c>
      <c r="BY45" s="40">
        <f t="shared" si="10"/>
        <v>14800784.231870646</v>
      </c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</row>
    <row r="46" spans="1:211" s="30" customFormat="1" x14ac:dyDescent="0.25">
      <c r="A46" s="30">
        <f t="shared" si="11"/>
        <v>37</v>
      </c>
      <c r="B46" s="31" t="s">
        <v>108</v>
      </c>
      <c r="C46" s="31" t="s">
        <v>109</v>
      </c>
      <c r="D46" s="33" t="s">
        <v>625</v>
      </c>
      <c r="E46" s="34" t="s">
        <v>579</v>
      </c>
      <c r="F46" s="31" t="s">
        <v>198</v>
      </c>
      <c r="G46" s="31"/>
      <c r="H46" s="34" t="s">
        <v>442</v>
      </c>
      <c r="I46" s="34" t="s">
        <v>535</v>
      </c>
      <c r="J46" s="34" t="s">
        <v>536</v>
      </c>
      <c r="K46" s="47" t="s">
        <v>431</v>
      </c>
      <c r="L46" s="41">
        <v>0</v>
      </c>
      <c r="M46" s="41">
        <v>0</v>
      </c>
      <c r="N46" s="41"/>
      <c r="O46" s="41">
        <v>0</v>
      </c>
      <c r="P46" s="41">
        <v>0</v>
      </c>
      <c r="Q46" s="41">
        <v>0</v>
      </c>
      <c r="R46" s="41"/>
      <c r="S46" s="41">
        <v>0</v>
      </c>
      <c r="T46" s="41">
        <v>0</v>
      </c>
      <c r="U46" s="41">
        <v>0</v>
      </c>
      <c r="V46" s="41"/>
      <c r="W46" s="41">
        <v>0</v>
      </c>
      <c r="X46" s="41"/>
      <c r="Y46" s="41">
        <v>0</v>
      </c>
      <c r="Z46" s="41">
        <v>0</v>
      </c>
      <c r="AA46" s="41">
        <v>0</v>
      </c>
      <c r="AB46" s="41">
        <v>0</v>
      </c>
      <c r="AC46" s="41">
        <v>0</v>
      </c>
      <c r="AD46" s="41">
        <v>0</v>
      </c>
      <c r="AE46" s="82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3"/>
      <c r="BU46" s="39">
        <f t="shared" si="12"/>
        <v>0</v>
      </c>
      <c r="BV46" s="39">
        <f t="shared" si="13"/>
        <v>0</v>
      </c>
      <c r="BW46" s="39">
        <f t="shared" si="8"/>
        <v>0</v>
      </c>
      <c r="BX46" s="39">
        <f t="shared" si="9"/>
        <v>0</v>
      </c>
      <c r="BY46" s="39">
        <f t="shared" si="10"/>
        <v>0</v>
      </c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5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</row>
    <row r="47" spans="1:211" s="26" customFormat="1" x14ac:dyDescent="0.25">
      <c r="A47" s="26">
        <f t="shared" si="11"/>
        <v>38</v>
      </c>
      <c r="B47" s="15" t="s">
        <v>108</v>
      </c>
      <c r="C47" s="15" t="s">
        <v>109</v>
      </c>
      <c r="D47" s="18" t="s">
        <v>633</v>
      </c>
      <c r="E47" s="15" t="s">
        <v>580</v>
      </c>
      <c r="F47" s="15" t="s">
        <v>198</v>
      </c>
      <c r="G47" s="15"/>
      <c r="H47" s="15" t="s">
        <v>199</v>
      </c>
      <c r="I47" s="15" t="s">
        <v>537</v>
      </c>
      <c r="J47" s="15" t="s">
        <v>538</v>
      </c>
      <c r="K47" s="47" t="s">
        <v>434</v>
      </c>
      <c r="L47" s="42">
        <v>0</v>
      </c>
      <c r="M47" s="42">
        <v>0</v>
      </c>
      <c r="N47" s="41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/>
      <c r="W47" s="42">
        <v>0</v>
      </c>
      <c r="X47" s="42"/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121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3"/>
      <c r="BU47" s="40">
        <f t="shared" si="12"/>
        <v>0</v>
      </c>
      <c r="BV47" s="40">
        <f t="shared" si="13"/>
        <v>0</v>
      </c>
      <c r="BW47" s="40">
        <f t="shared" si="8"/>
        <v>0</v>
      </c>
      <c r="BX47" s="40">
        <f t="shared" si="9"/>
        <v>0</v>
      </c>
      <c r="BY47" s="40">
        <f t="shared" si="10"/>
        <v>0</v>
      </c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</row>
    <row r="48" spans="1:211" s="30" customFormat="1" x14ac:dyDescent="0.25">
      <c r="A48" s="30">
        <f t="shared" si="11"/>
        <v>39</v>
      </c>
      <c r="B48" s="31" t="s">
        <v>110</v>
      </c>
      <c r="C48" s="31" t="s">
        <v>111</v>
      </c>
      <c r="D48" s="33" t="s">
        <v>625</v>
      </c>
      <c r="E48" s="34" t="s">
        <v>579</v>
      </c>
      <c r="F48" s="31" t="s">
        <v>198</v>
      </c>
      <c r="G48" s="31"/>
      <c r="H48" s="31" t="s">
        <v>199</v>
      </c>
      <c r="I48" s="31" t="s">
        <v>537</v>
      </c>
      <c r="J48" s="31" t="s">
        <v>538</v>
      </c>
      <c r="K48" s="47" t="s">
        <v>428</v>
      </c>
      <c r="L48" s="41">
        <v>10176.879999999999</v>
      </c>
      <c r="M48" s="41">
        <v>22790.799999999999</v>
      </c>
      <c r="N48" s="41">
        <v>19318.34</v>
      </c>
      <c r="O48" s="41">
        <v>14108.9</v>
      </c>
      <c r="P48" s="41">
        <v>19863.989999999998</v>
      </c>
      <c r="Q48" s="41">
        <v>34838.129999999997</v>
      </c>
      <c r="R48" s="41">
        <v>24390.67</v>
      </c>
      <c r="S48" s="41">
        <v>48729.97</v>
      </c>
      <c r="T48" s="41">
        <v>28000.23</v>
      </c>
      <c r="U48" s="41">
        <v>30501.34</v>
      </c>
      <c r="V48" s="41">
        <v>11884.03</v>
      </c>
      <c r="W48" s="41">
        <v>38311.07</v>
      </c>
      <c r="X48" s="41">
        <v>10211.51</v>
      </c>
      <c r="Y48" s="41">
        <v>23441.07</v>
      </c>
      <c r="Z48" s="41">
        <v>13292.37</v>
      </c>
      <c r="AA48" s="41">
        <v>29879.52</v>
      </c>
      <c r="AB48" s="41">
        <v>22494.78</v>
      </c>
      <c r="AC48" s="41">
        <v>24367.08</v>
      </c>
      <c r="AD48" s="41">
        <v>24198.93</v>
      </c>
      <c r="AE48" s="41">
        <v>46977.73</v>
      </c>
      <c r="AF48" s="41">
        <v>22921.75</v>
      </c>
      <c r="AG48" s="41">
        <v>22381.56</v>
      </c>
      <c r="AH48" s="41">
        <v>21813.51</v>
      </c>
      <c r="AI48" s="41">
        <v>32425.47</v>
      </c>
      <c r="AJ48" s="41">
        <v>26236.42</v>
      </c>
      <c r="AK48" s="41">
        <v>30301.57</v>
      </c>
      <c r="AL48" s="41">
        <v>21921.759999999998</v>
      </c>
      <c r="AM48" s="41">
        <v>17394.439999999999</v>
      </c>
      <c r="AN48" s="41">
        <v>11199.16</v>
      </c>
      <c r="AO48" s="41">
        <v>26252.748903513602</v>
      </c>
      <c r="AP48" s="41">
        <v>26071.586461065599</v>
      </c>
      <c r="AQ48" s="41">
        <v>50613.144855561601</v>
      </c>
      <c r="AR48" s="41">
        <v>24695.57071176</v>
      </c>
      <c r="AS48" s="41">
        <v>24113.577611635203</v>
      </c>
      <c r="AT48" s="41">
        <v>23501.568539779197</v>
      </c>
      <c r="AU48" s="41">
        <v>34934.744827382405</v>
      </c>
      <c r="AV48" s="41">
        <v>27913.307666089993</v>
      </c>
      <c r="AW48" s="41">
        <v>32238.279695764995</v>
      </c>
      <c r="AX48" s="41">
        <v>23322.878329519997</v>
      </c>
      <c r="AY48" s="41">
        <v>18506.196935379998</v>
      </c>
      <c r="AZ48" s="41">
        <v>11914.948711819998</v>
      </c>
      <c r="BA48" s="41">
        <v>27930.680223307219</v>
      </c>
      <c r="BB48" s="41">
        <v>27737.938873931373</v>
      </c>
      <c r="BC48" s="41">
        <v>53848.058702432383</v>
      </c>
      <c r="BD48" s="41">
        <v>26273.975766016782</v>
      </c>
      <c r="BE48" s="41">
        <v>25654.784867894057</v>
      </c>
      <c r="BF48" s="41">
        <v>25003.659542214911</v>
      </c>
      <c r="BG48" s="41">
        <v>37167.581575652133</v>
      </c>
      <c r="BH48" s="41">
        <v>29610.436772188263</v>
      </c>
      <c r="BI48" s="41">
        <v>34198.367101267504</v>
      </c>
      <c r="BJ48" s="41">
        <v>24740.909331954812</v>
      </c>
      <c r="BK48" s="41">
        <v>19631.373709051102</v>
      </c>
      <c r="BL48" s="41">
        <v>12639.377593498653</v>
      </c>
      <c r="BM48" s="41">
        <v>29628.865580884296</v>
      </c>
      <c r="BN48" s="41">
        <v>29424.405557466398</v>
      </c>
      <c r="BO48" s="41">
        <v>57122.020671540267</v>
      </c>
      <c r="BP48" s="41">
        <v>27871.433492590601</v>
      </c>
      <c r="BQ48" s="41">
        <v>27214.595787862014</v>
      </c>
      <c r="BR48" s="41">
        <v>26523.882042381578</v>
      </c>
      <c r="BS48" s="41">
        <v>39427.370535451781</v>
      </c>
      <c r="BT48" s="43"/>
      <c r="BU48" s="39">
        <f t="shared" si="12"/>
        <v>302914.35000000003</v>
      </c>
      <c r="BV48" s="39">
        <f t="shared" si="13"/>
        <v>294405.28000000003</v>
      </c>
      <c r="BW48" s="39">
        <f t="shared" si="8"/>
        <v>317236.29191069759</v>
      </c>
      <c r="BX48" s="39">
        <f t="shared" si="9"/>
        <v>337512.29089002381</v>
      </c>
      <c r="BY48" s="39">
        <f t="shared" si="10"/>
        <v>358033.03817613726</v>
      </c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  <c r="FD48" s="35"/>
      <c r="FE48" s="35"/>
      <c r="FF48" s="35"/>
      <c r="FG48" s="35"/>
      <c r="FH48" s="35"/>
      <c r="FI48" s="35"/>
      <c r="FJ48" s="35"/>
      <c r="FK48" s="35"/>
      <c r="FL48" s="35"/>
      <c r="FM48" s="35"/>
      <c r="FN48" s="35"/>
      <c r="FO48" s="35"/>
      <c r="FP48" s="35"/>
      <c r="FQ48" s="35"/>
      <c r="FR48" s="35"/>
      <c r="FS48" s="35"/>
      <c r="FT48" s="35"/>
      <c r="FU48" s="35"/>
      <c r="FV48" s="35"/>
      <c r="FW48" s="35"/>
      <c r="FX48" s="35"/>
      <c r="FY48" s="35"/>
      <c r="FZ48" s="35"/>
      <c r="GA48" s="35"/>
      <c r="GB48" s="35"/>
      <c r="GC48" s="35"/>
      <c r="GD48" s="35"/>
      <c r="GE48" s="35"/>
      <c r="GF48" s="35"/>
      <c r="GG48" s="35"/>
      <c r="GH48" s="35"/>
      <c r="GI48" s="35"/>
      <c r="GJ48" s="35"/>
      <c r="GK48" s="35"/>
      <c r="GL48" s="35"/>
      <c r="GM48" s="35"/>
      <c r="GN48" s="35"/>
      <c r="GO48" s="35"/>
      <c r="GP48" s="35"/>
      <c r="GQ48" s="35"/>
      <c r="GR48" s="35"/>
      <c r="GS48" s="35"/>
      <c r="GT48" s="35"/>
      <c r="GU48" s="35"/>
      <c r="GV48" s="35"/>
      <c r="GW48" s="35"/>
      <c r="GX48" s="35"/>
      <c r="GY48" s="35"/>
      <c r="GZ48" s="35"/>
      <c r="HA48" s="35"/>
      <c r="HB48" s="35"/>
      <c r="HC48" s="35"/>
    </row>
    <row r="49" spans="1:211" s="26" customFormat="1" x14ac:dyDescent="0.25">
      <c r="A49" s="26">
        <f t="shared" si="11"/>
        <v>40</v>
      </c>
      <c r="B49" s="15" t="s">
        <v>112</v>
      </c>
      <c r="C49" s="15" t="s">
        <v>113</v>
      </c>
      <c r="D49" s="18" t="s">
        <v>625</v>
      </c>
      <c r="E49" s="15" t="s">
        <v>579</v>
      </c>
      <c r="F49" s="15" t="s">
        <v>198</v>
      </c>
      <c r="G49" s="15"/>
      <c r="H49" s="15" t="s">
        <v>199</v>
      </c>
      <c r="I49" s="15" t="s">
        <v>537</v>
      </c>
      <c r="J49" s="15" t="s">
        <v>538</v>
      </c>
      <c r="K49" s="47" t="s">
        <v>434</v>
      </c>
      <c r="L49" s="42">
        <v>0</v>
      </c>
      <c r="M49" s="42">
        <v>0</v>
      </c>
      <c r="N49" s="41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/>
      <c r="W49" s="42">
        <v>0</v>
      </c>
      <c r="X49" s="42"/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121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0</v>
      </c>
      <c r="AN49" s="42">
        <v>0</v>
      </c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3"/>
      <c r="BU49" s="40">
        <f t="shared" si="12"/>
        <v>0</v>
      </c>
      <c r="BV49" s="40">
        <f t="shared" si="13"/>
        <v>0</v>
      </c>
      <c r="BW49" s="40">
        <f t="shared" si="8"/>
        <v>0</v>
      </c>
      <c r="BX49" s="40">
        <f t="shared" si="9"/>
        <v>0</v>
      </c>
      <c r="BY49" s="40">
        <f t="shared" si="10"/>
        <v>0</v>
      </c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  <c r="GC49" s="29"/>
      <c r="GD49" s="29"/>
      <c r="GE49" s="29"/>
      <c r="GF49" s="29"/>
      <c r="GG49" s="29"/>
      <c r="GH49" s="29"/>
      <c r="GI49" s="29"/>
      <c r="GJ49" s="29"/>
      <c r="GK49" s="29"/>
      <c r="GL49" s="29"/>
      <c r="GM49" s="29"/>
      <c r="GN49" s="29"/>
      <c r="GO49" s="29"/>
      <c r="GP49" s="29"/>
      <c r="GQ49" s="29"/>
      <c r="GR49" s="29"/>
      <c r="GS49" s="29"/>
      <c r="GT49" s="29"/>
      <c r="GU49" s="29"/>
      <c r="GV49" s="29"/>
      <c r="GW49" s="29"/>
      <c r="GX49" s="29"/>
      <c r="GY49" s="29"/>
      <c r="GZ49" s="29"/>
      <c r="HA49" s="29"/>
      <c r="HB49" s="29"/>
      <c r="HC49" s="29"/>
    </row>
    <row r="50" spans="1:211" s="30" customFormat="1" x14ac:dyDescent="0.25">
      <c r="A50" s="30">
        <f t="shared" si="11"/>
        <v>41</v>
      </c>
      <c r="B50" s="31" t="s">
        <v>108</v>
      </c>
      <c r="C50" s="31" t="s">
        <v>109</v>
      </c>
      <c r="D50" s="33" t="s">
        <v>625</v>
      </c>
      <c r="E50" s="34" t="s">
        <v>579</v>
      </c>
      <c r="F50" s="31" t="s">
        <v>200</v>
      </c>
      <c r="G50" s="31"/>
      <c r="H50" s="31" t="s">
        <v>201</v>
      </c>
      <c r="I50" s="31" t="s">
        <v>537</v>
      </c>
      <c r="J50" s="31" t="s">
        <v>538</v>
      </c>
      <c r="K50" s="47" t="s">
        <v>543</v>
      </c>
      <c r="L50" s="41">
        <v>104609.84</v>
      </c>
      <c r="M50" s="41">
        <v>125164.35</v>
      </c>
      <c r="N50" s="41">
        <v>143462.75</v>
      </c>
      <c r="O50" s="41">
        <v>107131.39</v>
      </c>
      <c r="P50" s="41">
        <v>188957.4</v>
      </c>
      <c r="Q50" s="41">
        <v>200296.1</v>
      </c>
      <c r="R50" s="41">
        <v>161405.4</v>
      </c>
      <c r="S50" s="41">
        <v>160065.89000000001</v>
      </c>
      <c r="T50" s="41">
        <v>250011.41</v>
      </c>
      <c r="U50" s="41">
        <v>129622.68</v>
      </c>
      <c r="V50" s="41">
        <v>63197.03</v>
      </c>
      <c r="W50" s="41">
        <v>1809061.02</v>
      </c>
      <c r="X50" s="41">
        <v>197104.55</v>
      </c>
      <c r="Y50" s="41">
        <v>220519.47</v>
      </c>
      <c r="Z50" s="41">
        <v>181194.94</v>
      </c>
      <c r="AA50" s="41">
        <v>288655.69</v>
      </c>
      <c r="AB50" s="41">
        <v>195678.25</v>
      </c>
      <c r="AC50" s="41">
        <v>210964.37</v>
      </c>
      <c r="AD50" s="41">
        <v>233226.6</v>
      </c>
      <c r="AE50" s="41">
        <v>349359.63</v>
      </c>
      <c r="AF50" s="41">
        <v>1675153.91</v>
      </c>
      <c r="AG50" s="41">
        <v>219530.66</v>
      </c>
      <c r="AH50" s="41">
        <v>276528.57</v>
      </c>
      <c r="AI50" s="41">
        <v>364295.69</v>
      </c>
      <c r="AJ50" s="41">
        <v>93499.95</v>
      </c>
      <c r="AK50" s="41">
        <v>151941.26999999999</v>
      </c>
      <c r="AL50" s="41">
        <v>115128.16</v>
      </c>
      <c r="AM50" s="41">
        <v>255353.85</v>
      </c>
      <c r="AN50" s="41">
        <v>444087.7</v>
      </c>
      <c r="AO50" s="41">
        <v>379827.81727272732</v>
      </c>
      <c r="AP50" s="41">
        <v>393155.20066115708</v>
      </c>
      <c r="AQ50" s="41">
        <v>397136.61617580766</v>
      </c>
      <c r="AR50" s="41">
        <v>280953.22582815378</v>
      </c>
      <c r="AS50" s="41">
        <v>286537.09544889512</v>
      </c>
      <c r="AT50" s="41">
        <v>287446.96139879467</v>
      </c>
      <c r="AU50" s="41">
        <v>280460.71334413957</v>
      </c>
      <c r="AV50" s="41">
        <v>297457.1463754251</v>
      </c>
      <c r="AW50" s="41">
        <v>310685.8624095546</v>
      </c>
      <c r="AX50" s="41">
        <v>328463.8353558777</v>
      </c>
      <c r="AY50" s="41">
        <v>335110.19766095752</v>
      </c>
      <c r="AZ50" s="41">
        <v>325203.15199377184</v>
      </c>
      <c r="BA50" s="41">
        <v>320237.27333204861</v>
      </c>
      <c r="BB50" s="41">
        <v>313608.37084758421</v>
      </c>
      <c r="BC50" s="41">
        <v>306014.89399956394</v>
      </c>
      <c r="BD50" s="41">
        <v>308293.22746969212</v>
      </c>
      <c r="BE50" s="41">
        <v>310271.05765340093</v>
      </c>
      <c r="BF50" s="41">
        <v>312345.97549472871</v>
      </c>
      <c r="BG50" s="41">
        <v>315244.63569023687</v>
      </c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3"/>
      <c r="BU50" s="39">
        <f t="shared" si="12"/>
        <v>3442985.26</v>
      </c>
      <c r="BV50" s="39">
        <f t="shared" si="13"/>
        <v>4412212.33</v>
      </c>
      <c r="BW50" s="39">
        <f t="shared" si="8"/>
        <v>3365528.5601296751</v>
      </c>
      <c r="BX50" s="39">
        <f t="shared" si="9"/>
        <v>3782935.6282828427</v>
      </c>
      <c r="BY50" s="39">
        <f t="shared" si="10"/>
        <v>0</v>
      </c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  <c r="FE50" s="35"/>
      <c r="FF50" s="35"/>
      <c r="FG50" s="35"/>
      <c r="FH50" s="35"/>
      <c r="FI50" s="35"/>
      <c r="FJ50" s="35"/>
      <c r="FK50" s="35"/>
      <c r="FL50" s="35"/>
      <c r="FM50" s="35"/>
      <c r="FN50" s="35"/>
      <c r="FO50" s="35"/>
      <c r="FP50" s="35"/>
      <c r="FQ50" s="35"/>
      <c r="FR50" s="35"/>
      <c r="FS50" s="35"/>
      <c r="FT50" s="35"/>
      <c r="FU50" s="35"/>
      <c r="FV50" s="35"/>
      <c r="FW50" s="35"/>
      <c r="FX50" s="35"/>
      <c r="FY50" s="35"/>
      <c r="FZ50" s="35"/>
      <c r="GA50" s="35"/>
      <c r="GB50" s="35"/>
      <c r="GC50" s="35"/>
      <c r="GD50" s="35"/>
      <c r="GE50" s="35"/>
      <c r="GF50" s="35"/>
      <c r="GG50" s="35"/>
      <c r="GH50" s="35"/>
      <c r="GI50" s="35"/>
      <c r="GJ50" s="35"/>
      <c r="GK50" s="35"/>
      <c r="GL50" s="35"/>
      <c r="GM50" s="35"/>
      <c r="GN50" s="35"/>
      <c r="GO50" s="35"/>
      <c r="GP50" s="35"/>
      <c r="GQ50" s="35"/>
      <c r="GR50" s="35"/>
      <c r="GS50" s="35"/>
      <c r="GT50" s="35"/>
      <c r="GU50" s="35"/>
      <c r="GV50" s="35"/>
      <c r="GW50" s="35"/>
      <c r="GX50" s="35"/>
      <c r="GY50" s="35"/>
      <c r="GZ50" s="35"/>
      <c r="HA50" s="35"/>
      <c r="HB50" s="35"/>
      <c r="HC50" s="35"/>
    </row>
    <row r="51" spans="1:211" s="26" customFormat="1" x14ac:dyDescent="0.25">
      <c r="A51" s="26">
        <f t="shared" si="11"/>
        <v>42</v>
      </c>
      <c r="B51" s="15" t="s">
        <v>108</v>
      </c>
      <c r="C51" s="15" t="s">
        <v>109</v>
      </c>
      <c r="D51" s="27" t="s">
        <v>625</v>
      </c>
      <c r="E51" s="16" t="s">
        <v>579</v>
      </c>
      <c r="F51" s="15" t="s">
        <v>202</v>
      </c>
      <c r="G51" s="15"/>
      <c r="H51" s="15" t="s">
        <v>203</v>
      </c>
      <c r="I51" s="15" t="s">
        <v>537</v>
      </c>
      <c r="J51" s="15" t="s">
        <v>538</v>
      </c>
      <c r="K51" s="47" t="s">
        <v>432</v>
      </c>
      <c r="L51" s="42">
        <v>52626.73</v>
      </c>
      <c r="M51" s="42">
        <v>65961.75</v>
      </c>
      <c r="N51" s="41">
        <v>70149.05</v>
      </c>
      <c r="O51" s="42">
        <v>58394.16</v>
      </c>
      <c r="P51" s="42">
        <v>66101.61</v>
      </c>
      <c r="Q51" s="42">
        <v>77180.87</v>
      </c>
      <c r="R51" s="42">
        <v>82646.259999999995</v>
      </c>
      <c r="S51" s="42">
        <v>93614.94</v>
      </c>
      <c r="T51" s="42">
        <v>78429.33</v>
      </c>
      <c r="U51" s="42">
        <v>89962.9</v>
      </c>
      <c r="V51" s="42">
        <v>112005.52</v>
      </c>
      <c r="W51" s="42">
        <v>87544.56</v>
      </c>
      <c r="X51" s="42">
        <v>79451.360000000001</v>
      </c>
      <c r="Y51" s="42">
        <v>86420.33</v>
      </c>
      <c r="Z51" s="42">
        <v>96445.86</v>
      </c>
      <c r="AA51" s="42">
        <v>94510.29</v>
      </c>
      <c r="AB51" s="42">
        <v>101320.34</v>
      </c>
      <c r="AC51" s="42">
        <v>95004.83</v>
      </c>
      <c r="AD51" s="42">
        <v>104485.2</v>
      </c>
      <c r="AE51" s="42">
        <v>96461.440000000002</v>
      </c>
      <c r="AF51" s="42">
        <v>91752.69</v>
      </c>
      <c r="AG51" s="42">
        <v>108601.81</v>
      </c>
      <c r="AH51" s="42">
        <v>93259.69</v>
      </c>
      <c r="AI51" s="42">
        <v>110549.3</v>
      </c>
      <c r="AJ51" s="42">
        <v>119808.84</v>
      </c>
      <c r="AK51" s="42">
        <v>99610.7</v>
      </c>
      <c r="AL51" s="42">
        <v>110094.93</v>
      </c>
      <c r="AM51" s="42">
        <v>101642.24000000001</v>
      </c>
      <c r="AN51" s="42">
        <v>108308.16</v>
      </c>
      <c r="AO51" s="42">
        <v>113924.77551464224</v>
      </c>
      <c r="AP51" s="42">
        <v>115097.51423212211</v>
      </c>
      <c r="AQ51" s="42">
        <v>115148.0233232379</v>
      </c>
      <c r="AR51" s="42">
        <v>115347.8789651338</v>
      </c>
      <c r="AS51" s="42">
        <v>116031.47067089169</v>
      </c>
      <c r="AT51" s="42">
        <v>116983.48165160837</v>
      </c>
      <c r="AU51" s="42">
        <v>118657.95565381018</v>
      </c>
      <c r="AV51" s="42">
        <v>114087.23889067769</v>
      </c>
      <c r="AW51" s="42">
        <v>114919.32191161509</v>
      </c>
      <c r="AX51" s="42">
        <v>115929.43130204058</v>
      </c>
      <c r="AY51" s="42">
        <v>117496.77150643896</v>
      </c>
      <c r="AZ51" s="42">
        <v>118618.26449346798</v>
      </c>
      <c r="BA51" s="42">
        <v>120469.11431380059</v>
      </c>
      <c r="BB51" s="42">
        <v>121860.15892272512</v>
      </c>
      <c r="BC51" s="42">
        <v>123219.18327887263</v>
      </c>
      <c r="BD51" s="42">
        <v>124669.5996537488</v>
      </c>
      <c r="BE51" s="42">
        <v>125972.68919489812</v>
      </c>
      <c r="BF51" s="42">
        <v>127299.89198223455</v>
      </c>
      <c r="BG51" s="42">
        <v>128596.08679246274</v>
      </c>
      <c r="BH51" s="42">
        <v>129918.00551557122</v>
      </c>
      <c r="BI51" s="42">
        <v>131532.0246610574</v>
      </c>
      <c r="BJ51" s="42">
        <v>132510.71258429484</v>
      </c>
      <c r="BK51" s="42">
        <v>134571.00666224398</v>
      </c>
      <c r="BL51" s="42">
        <v>136767.31331529934</v>
      </c>
      <c r="BM51" s="42">
        <v>138818.09224384301</v>
      </c>
      <c r="BN51" s="42">
        <v>140474.79453857825</v>
      </c>
      <c r="BO51" s="42">
        <v>141917.32439744216</v>
      </c>
      <c r="BP51" s="42">
        <v>143160.62028196477</v>
      </c>
      <c r="BQ51" s="42">
        <v>144139.12873402936</v>
      </c>
      <c r="BR51" s="42">
        <v>145219.68794925231</v>
      </c>
      <c r="BS51" s="42">
        <v>146178.12008554535</v>
      </c>
      <c r="BT51" s="43"/>
      <c r="BU51" s="40">
        <f t="shared" si="12"/>
        <v>934617.68000000017</v>
      </c>
      <c r="BV51" s="40">
        <f t="shared" si="13"/>
        <v>1158263.1399999999</v>
      </c>
      <c r="BW51" s="40">
        <f t="shared" si="8"/>
        <v>1350655.9700114464</v>
      </c>
      <c r="BX51" s="40">
        <f t="shared" si="9"/>
        <v>1453137.7522429829</v>
      </c>
      <c r="BY51" s="40">
        <f t="shared" si="10"/>
        <v>1665206.830969122</v>
      </c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  <c r="GC51" s="29"/>
      <c r="GD51" s="29"/>
      <c r="GE51" s="29"/>
      <c r="GF51" s="29"/>
      <c r="GG51" s="29"/>
      <c r="GH51" s="29"/>
      <c r="GI51" s="29"/>
      <c r="GJ51" s="29"/>
      <c r="GK51" s="29"/>
      <c r="GL51" s="29"/>
      <c r="GM51" s="29"/>
      <c r="GN51" s="29"/>
      <c r="GO51" s="29"/>
      <c r="GP51" s="29"/>
      <c r="GQ51" s="29"/>
      <c r="GR51" s="29"/>
      <c r="GS51" s="29"/>
      <c r="GT51" s="29"/>
      <c r="GU51" s="29"/>
      <c r="GV51" s="29"/>
      <c r="GW51" s="29"/>
      <c r="GX51" s="29"/>
      <c r="GY51" s="29"/>
      <c r="GZ51" s="29"/>
      <c r="HA51" s="29"/>
      <c r="HB51" s="29"/>
      <c r="HC51" s="29"/>
    </row>
    <row r="52" spans="1:211" s="30" customFormat="1" x14ac:dyDescent="0.25">
      <c r="A52" s="30">
        <f t="shared" si="11"/>
        <v>43</v>
      </c>
      <c r="B52" s="31" t="s">
        <v>9</v>
      </c>
      <c r="C52" s="31" t="s">
        <v>10</v>
      </c>
      <c r="D52" s="32" t="s">
        <v>625</v>
      </c>
      <c r="E52" s="31" t="s">
        <v>579</v>
      </c>
      <c r="F52" s="31" t="s">
        <v>204</v>
      </c>
      <c r="G52" s="31"/>
      <c r="H52" s="31" t="s">
        <v>205</v>
      </c>
      <c r="I52" s="31" t="s">
        <v>537</v>
      </c>
      <c r="J52" s="31" t="s">
        <v>538</v>
      </c>
      <c r="K52" s="47" t="s">
        <v>434</v>
      </c>
      <c r="L52" s="41">
        <v>0</v>
      </c>
      <c r="M52" s="41">
        <v>0</v>
      </c>
      <c r="N52" s="41">
        <v>0</v>
      </c>
      <c r="O52" s="41">
        <v>0</v>
      </c>
      <c r="P52" s="41">
        <v>0</v>
      </c>
      <c r="Q52" s="41">
        <v>0</v>
      </c>
      <c r="R52" s="41">
        <v>0</v>
      </c>
      <c r="S52" s="41">
        <v>0</v>
      </c>
      <c r="T52" s="41">
        <v>0</v>
      </c>
      <c r="U52" s="41">
        <v>0</v>
      </c>
      <c r="V52" s="41"/>
      <c r="W52" s="41">
        <v>0</v>
      </c>
      <c r="X52" s="41"/>
      <c r="Y52" s="41">
        <v>0</v>
      </c>
      <c r="Z52" s="41">
        <v>0</v>
      </c>
      <c r="AA52" s="41">
        <v>0</v>
      </c>
      <c r="AB52" s="41">
        <v>0</v>
      </c>
      <c r="AC52" s="41">
        <v>0</v>
      </c>
      <c r="AD52" s="41">
        <v>0</v>
      </c>
      <c r="AE52" s="82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3"/>
      <c r="BU52" s="39">
        <f t="shared" si="12"/>
        <v>0</v>
      </c>
      <c r="BV52" s="39">
        <f t="shared" si="13"/>
        <v>0</v>
      </c>
      <c r="BW52" s="39">
        <f t="shared" si="8"/>
        <v>0</v>
      </c>
      <c r="BX52" s="39">
        <f t="shared" si="9"/>
        <v>0</v>
      </c>
      <c r="BY52" s="39">
        <f t="shared" si="10"/>
        <v>0</v>
      </c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  <c r="FF52" s="35"/>
      <c r="FG52" s="35"/>
      <c r="FH52" s="35"/>
      <c r="FI52" s="35"/>
      <c r="FJ52" s="35"/>
      <c r="FK52" s="35"/>
      <c r="FL52" s="35"/>
      <c r="FM52" s="35"/>
      <c r="FN52" s="35"/>
      <c r="FO52" s="35"/>
      <c r="FP52" s="35"/>
      <c r="FQ52" s="35"/>
      <c r="FR52" s="35"/>
      <c r="FS52" s="35"/>
      <c r="FT52" s="35"/>
      <c r="FU52" s="35"/>
      <c r="FV52" s="35"/>
      <c r="FW52" s="35"/>
      <c r="FX52" s="35"/>
      <c r="FY52" s="35"/>
      <c r="FZ52" s="35"/>
      <c r="GA52" s="35"/>
      <c r="GB52" s="35"/>
      <c r="GC52" s="35"/>
      <c r="GD52" s="35"/>
      <c r="GE52" s="35"/>
      <c r="GF52" s="35"/>
      <c r="GG52" s="35"/>
      <c r="GH52" s="35"/>
      <c r="GI52" s="35"/>
      <c r="GJ52" s="35"/>
      <c r="GK52" s="35"/>
      <c r="GL52" s="35"/>
      <c r="GM52" s="35"/>
      <c r="GN52" s="35"/>
      <c r="GO52" s="35"/>
      <c r="GP52" s="35"/>
      <c r="GQ52" s="35"/>
      <c r="GR52" s="35"/>
      <c r="GS52" s="35"/>
      <c r="GT52" s="35"/>
      <c r="GU52" s="35"/>
      <c r="GV52" s="35"/>
      <c r="GW52" s="35"/>
      <c r="GX52" s="35"/>
      <c r="GY52" s="35"/>
      <c r="GZ52" s="35"/>
      <c r="HA52" s="35"/>
      <c r="HB52" s="35"/>
      <c r="HC52" s="35"/>
    </row>
    <row r="53" spans="1:211" s="26" customFormat="1" x14ac:dyDescent="0.25">
      <c r="A53" s="26">
        <f t="shared" si="11"/>
        <v>44</v>
      </c>
      <c r="B53" s="15" t="s">
        <v>35</v>
      </c>
      <c r="C53" s="15" t="s">
        <v>36</v>
      </c>
      <c r="D53" s="18" t="s">
        <v>623</v>
      </c>
      <c r="E53" s="15" t="s">
        <v>577</v>
      </c>
      <c r="F53" s="15" t="s">
        <v>204</v>
      </c>
      <c r="G53" s="15"/>
      <c r="H53" s="15" t="s">
        <v>205</v>
      </c>
      <c r="I53" s="15" t="s">
        <v>537</v>
      </c>
      <c r="J53" s="15" t="s">
        <v>538</v>
      </c>
      <c r="K53" s="47" t="s">
        <v>434</v>
      </c>
      <c r="L53" s="42">
        <v>0</v>
      </c>
      <c r="M53" s="42">
        <v>0</v>
      </c>
      <c r="N53" s="41">
        <v>0</v>
      </c>
      <c r="O53" s="42">
        <v>0</v>
      </c>
      <c r="P53" s="42">
        <v>0</v>
      </c>
      <c r="Q53" s="42">
        <v>0</v>
      </c>
      <c r="R53" s="42">
        <v>0</v>
      </c>
      <c r="S53" s="42">
        <v>0</v>
      </c>
      <c r="T53" s="42">
        <v>0</v>
      </c>
      <c r="U53" s="42">
        <v>0</v>
      </c>
      <c r="V53" s="42"/>
      <c r="W53" s="42">
        <v>0</v>
      </c>
      <c r="X53" s="42"/>
      <c r="Y53" s="42">
        <v>0</v>
      </c>
      <c r="Z53" s="42">
        <v>0</v>
      </c>
      <c r="AA53" s="42">
        <v>0</v>
      </c>
      <c r="AB53" s="42">
        <v>0</v>
      </c>
      <c r="AC53" s="42">
        <v>0</v>
      </c>
      <c r="AD53" s="42">
        <v>0</v>
      </c>
      <c r="AE53" s="121">
        <v>0</v>
      </c>
      <c r="AF53" s="42">
        <v>0</v>
      </c>
      <c r="AG53" s="42">
        <v>0</v>
      </c>
      <c r="AH53" s="42">
        <v>0</v>
      </c>
      <c r="AI53" s="42">
        <v>0</v>
      </c>
      <c r="AJ53" s="42">
        <v>0</v>
      </c>
      <c r="AK53" s="42">
        <v>0</v>
      </c>
      <c r="AL53" s="42">
        <v>0</v>
      </c>
      <c r="AM53" s="42">
        <v>0</v>
      </c>
      <c r="AN53" s="42">
        <v>0</v>
      </c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3"/>
      <c r="BU53" s="40">
        <f t="shared" si="12"/>
        <v>0</v>
      </c>
      <c r="BV53" s="40">
        <f t="shared" si="13"/>
        <v>0</v>
      </c>
      <c r="BW53" s="40">
        <f t="shared" si="8"/>
        <v>0</v>
      </c>
      <c r="BX53" s="40">
        <f t="shared" si="9"/>
        <v>0</v>
      </c>
      <c r="BY53" s="40">
        <f t="shared" si="10"/>
        <v>0</v>
      </c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  <c r="GC53" s="29"/>
      <c r="GD53" s="29"/>
      <c r="GE53" s="29"/>
      <c r="GF53" s="29"/>
      <c r="GG53" s="29"/>
      <c r="GH53" s="29"/>
      <c r="GI53" s="29"/>
      <c r="GJ53" s="29"/>
      <c r="GK53" s="29"/>
      <c r="GL53" s="29"/>
      <c r="GM53" s="29"/>
      <c r="GN53" s="29"/>
      <c r="GO53" s="29"/>
      <c r="GP53" s="29"/>
      <c r="GQ53" s="29"/>
      <c r="GR53" s="29"/>
      <c r="GS53" s="29"/>
      <c r="GT53" s="29"/>
      <c r="GU53" s="29"/>
      <c r="GV53" s="29"/>
      <c r="GW53" s="29"/>
      <c r="GX53" s="29"/>
      <c r="GY53" s="29"/>
      <c r="GZ53" s="29"/>
      <c r="HA53" s="29"/>
      <c r="HB53" s="29"/>
      <c r="HC53" s="29"/>
    </row>
    <row r="54" spans="1:211" s="26" customFormat="1" x14ac:dyDescent="0.25">
      <c r="A54" s="26">
        <f t="shared" si="11"/>
        <v>45</v>
      </c>
      <c r="B54" s="15" t="s">
        <v>35</v>
      </c>
      <c r="C54" s="15" t="s">
        <v>36</v>
      </c>
      <c r="D54" s="27">
        <v>899</v>
      </c>
      <c r="E54" s="16" t="s">
        <v>578</v>
      </c>
      <c r="F54" s="15" t="s">
        <v>194</v>
      </c>
      <c r="G54" s="15"/>
      <c r="H54" s="15" t="s">
        <v>195</v>
      </c>
      <c r="I54" s="15" t="s">
        <v>537</v>
      </c>
      <c r="J54" s="15" t="s">
        <v>538</v>
      </c>
      <c r="K54" s="47" t="s">
        <v>434</v>
      </c>
      <c r="L54" s="42"/>
      <c r="M54" s="42"/>
      <c r="N54" s="41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121"/>
      <c r="AF54" s="42"/>
      <c r="AG54" s="42"/>
      <c r="AH54" s="42"/>
      <c r="AI54" s="42"/>
      <c r="AJ54" s="42"/>
      <c r="AK54" s="42"/>
      <c r="AL54" s="42">
        <v>360</v>
      </c>
      <c r="AM54" s="42">
        <v>-360</v>
      </c>
      <c r="AN54" s="42">
        <v>0</v>
      </c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3"/>
      <c r="BU54" s="40"/>
      <c r="BV54" s="40"/>
      <c r="BW54" s="40">
        <f t="shared" si="8"/>
        <v>0</v>
      </c>
      <c r="BX54" s="40"/>
      <c r="BY54" s="40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  <c r="GC54" s="29"/>
      <c r="GD54" s="29"/>
      <c r="GE54" s="29"/>
      <c r="GF54" s="29"/>
      <c r="GG54" s="29"/>
      <c r="GH54" s="29"/>
      <c r="GI54" s="29"/>
      <c r="GJ54" s="29"/>
      <c r="GK54" s="29"/>
      <c r="GL54" s="29"/>
      <c r="GM54" s="29"/>
      <c r="GN54" s="29"/>
      <c r="GO54" s="29"/>
      <c r="GP54" s="29"/>
      <c r="GQ54" s="29"/>
      <c r="GR54" s="29"/>
      <c r="GS54" s="29"/>
      <c r="GT54" s="29"/>
      <c r="GU54" s="29"/>
      <c r="GV54" s="29"/>
      <c r="GW54" s="29"/>
      <c r="GX54" s="29"/>
      <c r="GY54" s="29"/>
      <c r="GZ54" s="29"/>
      <c r="HA54" s="29"/>
      <c r="HB54" s="29"/>
      <c r="HC54" s="29"/>
    </row>
    <row r="55" spans="1:211" s="30" customFormat="1" x14ac:dyDescent="0.25">
      <c r="A55" s="30">
        <f t="shared" si="11"/>
        <v>46</v>
      </c>
      <c r="B55" s="31" t="s">
        <v>35</v>
      </c>
      <c r="C55" s="31" t="s">
        <v>36</v>
      </c>
      <c r="D55" s="32" t="s">
        <v>634</v>
      </c>
      <c r="E55" s="31" t="s">
        <v>581</v>
      </c>
      <c r="F55" s="31" t="s">
        <v>204</v>
      </c>
      <c r="G55" s="31"/>
      <c r="H55" s="31" t="s">
        <v>205</v>
      </c>
      <c r="I55" s="31" t="s">
        <v>537</v>
      </c>
      <c r="J55" s="31" t="s">
        <v>538</v>
      </c>
      <c r="K55" s="47" t="s">
        <v>434</v>
      </c>
      <c r="L55" s="41">
        <v>0</v>
      </c>
      <c r="M55" s="41">
        <v>0</v>
      </c>
      <c r="N55" s="41">
        <v>0</v>
      </c>
      <c r="O55" s="41">
        <v>0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1">
        <v>0</v>
      </c>
      <c r="V55" s="41"/>
      <c r="W55" s="41">
        <v>0</v>
      </c>
      <c r="X55" s="41"/>
      <c r="Y55" s="41">
        <v>0</v>
      </c>
      <c r="Z55" s="41">
        <v>0</v>
      </c>
      <c r="AA55" s="41">
        <v>0</v>
      </c>
      <c r="AB55" s="41">
        <v>0</v>
      </c>
      <c r="AC55" s="41">
        <v>0</v>
      </c>
      <c r="AD55" s="41">
        <v>0</v>
      </c>
      <c r="AE55" s="82">
        <v>0</v>
      </c>
      <c r="AF55" s="41">
        <v>0</v>
      </c>
      <c r="AG55" s="41">
        <v>0</v>
      </c>
      <c r="AH55" s="41">
        <v>0</v>
      </c>
      <c r="AI55" s="41">
        <v>0</v>
      </c>
      <c r="AJ55" s="41">
        <v>0</v>
      </c>
      <c r="AK55" s="41">
        <v>0</v>
      </c>
      <c r="AL55" s="41">
        <v>0</v>
      </c>
      <c r="AM55" s="41">
        <v>0</v>
      </c>
      <c r="AN55" s="41">
        <v>0</v>
      </c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3"/>
      <c r="BU55" s="39">
        <f t="shared" ref="BU55:BU91" si="14">SUM(L55:W55)</f>
        <v>0</v>
      </c>
      <c r="BV55" s="39">
        <f t="shared" ref="BV55:BV86" si="15">SUM(X55:AI55)</f>
        <v>0</v>
      </c>
      <c r="BW55" s="39">
        <f t="shared" si="8"/>
        <v>0</v>
      </c>
      <c r="BX55" s="154" t="s">
        <v>169</v>
      </c>
      <c r="BY55" s="39">
        <f t="shared" ref="BY55:BY86" si="16">SUM(BH55:BS55)</f>
        <v>0</v>
      </c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  <c r="FF55" s="35"/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5"/>
      <c r="FV55" s="35"/>
      <c r="FW55" s="35"/>
      <c r="FX55" s="35"/>
      <c r="FY55" s="35"/>
      <c r="FZ55" s="35"/>
      <c r="GA55" s="35"/>
      <c r="GB55" s="35"/>
      <c r="GC55" s="35"/>
      <c r="GD55" s="35"/>
      <c r="GE55" s="35"/>
      <c r="GF55" s="35"/>
      <c r="GG55" s="35"/>
      <c r="GH55" s="35"/>
      <c r="GI55" s="35"/>
      <c r="GJ55" s="35"/>
      <c r="GK55" s="35"/>
      <c r="GL55" s="35"/>
      <c r="GM55" s="35"/>
      <c r="GN55" s="35"/>
      <c r="GO55" s="35"/>
      <c r="GP55" s="35"/>
      <c r="GQ55" s="35"/>
      <c r="GR55" s="35"/>
      <c r="GS55" s="35"/>
      <c r="GT55" s="35"/>
      <c r="GU55" s="35"/>
      <c r="GV55" s="35"/>
      <c r="GW55" s="35"/>
      <c r="GX55" s="35"/>
      <c r="GY55" s="35"/>
      <c r="GZ55" s="35"/>
      <c r="HA55" s="35"/>
      <c r="HB55" s="35"/>
      <c r="HC55" s="35"/>
    </row>
    <row r="56" spans="1:211" s="26" customFormat="1" x14ac:dyDescent="0.25">
      <c r="A56" s="26">
        <f t="shared" si="11"/>
        <v>47</v>
      </c>
      <c r="B56" s="15" t="s">
        <v>37</v>
      </c>
      <c r="C56" s="15" t="s">
        <v>38</v>
      </c>
      <c r="D56" s="18" t="s">
        <v>634</v>
      </c>
      <c r="E56" s="15" t="s">
        <v>581</v>
      </c>
      <c r="F56" s="15" t="s">
        <v>204</v>
      </c>
      <c r="G56" s="15"/>
      <c r="H56" s="15" t="s">
        <v>205</v>
      </c>
      <c r="I56" s="15" t="s">
        <v>537</v>
      </c>
      <c r="J56" s="15" t="s">
        <v>538</v>
      </c>
      <c r="K56" s="47" t="s">
        <v>434</v>
      </c>
      <c r="L56" s="42">
        <v>0</v>
      </c>
      <c r="M56" s="42">
        <v>0</v>
      </c>
      <c r="N56" s="41">
        <v>0</v>
      </c>
      <c r="O56" s="42">
        <v>0</v>
      </c>
      <c r="P56" s="42">
        <v>0</v>
      </c>
      <c r="Q56" s="42">
        <v>0</v>
      </c>
      <c r="R56" s="42">
        <v>0</v>
      </c>
      <c r="S56" s="42">
        <v>0</v>
      </c>
      <c r="T56" s="42">
        <v>0</v>
      </c>
      <c r="U56" s="42">
        <v>0</v>
      </c>
      <c r="V56" s="42"/>
      <c r="W56" s="42">
        <v>0</v>
      </c>
      <c r="X56" s="42"/>
      <c r="Y56" s="42">
        <v>0</v>
      </c>
      <c r="Z56" s="42">
        <v>0</v>
      </c>
      <c r="AA56" s="42">
        <v>0</v>
      </c>
      <c r="AB56" s="42">
        <v>0</v>
      </c>
      <c r="AC56" s="42">
        <v>0</v>
      </c>
      <c r="AD56" s="42">
        <v>0</v>
      </c>
      <c r="AE56" s="121">
        <v>0</v>
      </c>
      <c r="AF56" s="42">
        <v>0</v>
      </c>
      <c r="AG56" s="42">
        <v>0</v>
      </c>
      <c r="AH56" s="42">
        <v>0</v>
      </c>
      <c r="AI56" s="42">
        <v>0</v>
      </c>
      <c r="AJ56" s="42">
        <v>0</v>
      </c>
      <c r="AK56" s="42">
        <v>0</v>
      </c>
      <c r="AL56" s="42">
        <v>0</v>
      </c>
      <c r="AM56" s="42">
        <v>0</v>
      </c>
      <c r="AN56" s="42">
        <v>0</v>
      </c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3"/>
      <c r="BU56" s="40">
        <f t="shared" si="14"/>
        <v>0</v>
      </c>
      <c r="BV56" s="40">
        <f t="shared" si="15"/>
        <v>0</v>
      </c>
      <c r="BW56" s="40">
        <f t="shared" si="8"/>
        <v>0</v>
      </c>
      <c r="BX56" s="40">
        <f t="shared" ref="BX56:BX87" si="17">SUM(AV56:BG56)</f>
        <v>0</v>
      </c>
      <c r="BY56" s="40">
        <f t="shared" si="16"/>
        <v>0</v>
      </c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  <c r="GC56" s="29"/>
      <c r="GD56" s="29"/>
      <c r="GE56" s="29"/>
      <c r="GF56" s="29"/>
      <c r="GG56" s="29"/>
      <c r="GH56" s="29"/>
      <c r="GI56" s="29"/>
      <c r="GJ56" s="29"/>
      <c r="GK56" s="29"/>
      <c r="GL56" s="29"/>
      <c r="GM56" s="29"/>
      <c r="GN56" s="29"/>
      <c r="GO56" s="29"/>
      <c r="GP56" s="29"/>
      <c r="GQ56" s="29"/>
      <c r="GR56" s="29"/>
      <c r="GS56" s="29"/>
      <c r="GT56" s="29"/>
      <c r="GU56" s="29"/>
      <c r="GV56" s="29"/>
      <c r="GW56" s="29"/>
      <c r="GX56" s="29"/>
      <c r="GY56" s="29"/>
      <c r="GZ56" s="29"/>
      <c r="HA56" s="29"/>
      <c r="HB56" s="29"/>
      <c r="HC56" s="29"/>
    </row>
    <row r="57" spans="1:211" s="30" customFormat="1" x14ac:dyDescent="0.25">
      <c r="A57" s="30">
        <f t="shared" si="11"/>
        <v>48</v>
      </c>
      <c r="B57" s="31" t="s">
        <v>37</v>
      </c>
      <c r="C57" s="31" t="s">
        <v>38</v>
      </c>
      <c r="D57" s="33">
        <v>703</v>
      </c>
      <c r="E57" s="34" t="s">
        <v>586</v>
      </c>
      <c r="F57" s="31" t="s">
        <v>204</v>
      </c>
      <c r="G57" s="31"/>
      <c r="H57" s="31" t="s">
        <v>205</v>
      </c>
      <c r="I57" s="31" t="s">
        <v>537</v>
      </c>
      <c r="J57" s="31" t="s">
        <v>538</v>
      </c>
      <c r="K57" s="47" t="s">
        <v>436</v>
      </c>
      <c r="L57" s="41">
        <v>0</v>
      </c>
      <c r="M57" s="41">
        <v>43938.5</v>
      </c>
      <c r="N57" s="41">
        <v>29123.77</v>
      </c>
      <c r="O57" s="41">
        <v>22998.23</v>
      </c>
      <c r="P57" s="41">
        <v>125355.3</v>
      </c>
      <c r="Q57" s="41">
        <v>24090.94</v>
      </c>
      <c r="R57" s="41">
        <v>126379.39</v>
      </c>
      <c r="S57" s="41">
        <v>141145.84</v>
      </c>
      <c r="T57" s="41">
        <v>29424.63</v>
      </c>
      <c r="U57" s="41">
        <v>0</v>
      </c>
      <c r="V57" s="41">
        <v>323920.75</v>
      </c>
      <c r="W57" s="41">
        <v>0</v>
      </c>
      <c r="X57" s="41"/>
      <c r="Y57" s="41">
        <v>0</v>
      </c>
      <c r="Z57" s="41">
        <v>0</v>
      </c>
      <c r="AA57" s="41">
        <v>0</v>
      </c>
      <c r="AB57" s="41">
        <v>0</v>
      </c>
      <c r="AC57" s="41">
        <v>0</v>
      </c>
      <c r="AD57" s="41">
        <v>109848.11</v>
      </c>
      <c r="AE57" s="82">
        <v>0</v>
      </c>
      <c r="AF57" s="41">
        <v>286604.28000000003</v>
      </c>
      <c r="AG57" s="41">
        <v>312116.69</v>
      </c>
      <c r="AH57" s="41">
        <v>674860.1</v>
      </c>
      <c r="AI57" s="41">
        <v>747261.02</v>
      </c>
      <c r="AJ57" s="41">
        <v>377268.46</v>
      </c>
      <c r="AK57" s="41">
        <v>51511.38</v>
      </c>
      <c r="AL57" s="41">
        <v>37857.370000000003</v>
      </c>
      <c r="AM57" s="41">
        <v>26219.69</v>
      </c>
      <c r="AN57" s="41">
        <v>54494.47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3"/>
      <c r="BU57" s="39">
        <f t="shared" si="14"/>
        <v>866377.35</v>
      </c>
      <c r="BV57" s="39">
        <f t="shared" si="15"/>
        <v>2130690.2000000002</v>
      </c>
      <c r="BW57" s="39">
        <f t="shared" si="8"/>
        <v>547351.37</v>
      </c>
      <c r="BX57" s="39">
        <f t="shared" si="17"/>
        <v>0</v>
      </c>
      <c r="BY57" s="39">
        <f t="shared" si="16"/>
        <v>0</v>
      </c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  <c r="FF57" s="35"/>
      <c r="FG57" s="35"/>
      <c r="FH57" s="35"/>
      <c r="FI57" s="35"/>
      <c r="FJ57" s="35"/>
      <c r="FK57" s="35"/>
      <c r="FL57" s="35"/>
      <c r="FM57" s="35"/>
      <c r="FN57" s="35"/>
      <c r="FO57" s="35"/>
      <c r="FP57" s="35"/>
      <c r="FQ57" s="35"/>
      <c r="FR57" s="35"/>
      <c r="FS57" s="35"/>
      <c r="FT57" s="35"/>
      <c r="FU57" s="35"/>
      <c r="FV57" s="35"/>
      <c r="FW57" s="35"/>
      <c r="FX57" s="35"/>
      <c r="FY57" s="35"/>
      <c r="FZ57" s="35"/>
      <c r="GA57" s="35"/>
      <c r="GB57" s="35"/>
      <c r="GC57" s="35"/>
      <c r="GD57" s="35"/>
      <c r="GE57" s="35"/>
      <c r="GF57" s="35"/>
      <c r="GG57" s="35"/>
      <c r="GH57" s="35"/>
      <c r="GI57" s="35"/>
      <c r="GJ57" s="35"/>
      <c r="GK57" s="35"/>
      <c r="GL57" s="35"/>
      <c r="GM57" s="35"/>
      <c r="GN57" s="35"/>
      <c r="GO57" s="35"/>
      <c r="GP57" s="35"/>
      <c r="GQ57" s="35"/>
      <c r="GR57" s="35"/>
      <c r="GS57" s="35"/>
      <c r="GT57" s="35"/>
      <c r="GU57" s="35"/>
      <c r="GV57" s="35"/>
      <c r="GW57" s="35"/>
      <c r="GX57" s="35"/>
      <c r="GY57" s="35"/>
      <c r="GZ57" s="35"/>
      <c r="HA57" s="35"/>
      <c r="HB57" s="35"/>
      <c r="HC57" s="35"/>
    </row>
    <row r="58" spans="1:211" s="26" customFormat="1" x14ac:dyDescent="0.25">
      <c r="A58" s="26">
        <f t="shared" si="11"/>
        <v>49</v>
      </c>
      <c r="B58" s="15" t="s">
        <v>49</v>
      </c>
      <c r="C58" s="15" t="s">
        <v>50</v>
      </c>
      <c r="D58" s="18" t="s">
        <v>625</v>
      </c>
      <c r="E58" s="15" t="s">
        <v>579</v>
      </c>
      <c r="F58" s="15" t="s">
        <v>204</v>
      </c>
      <c r="G58" s="15"/>
      <c r="H58" s="15" t="s">
        <v>205</v>
      </c>
      <c r="I58" s="15" t="s">
        <v>537</v>
      </c>
      <c r="J58" s="15" t="s">
        <v>538</v>
      </c>
      <c r="K58" s="47" t="s">
        <v>434</v>
      </c>
      <c r="L58" s="42">
        <v>0</v>
      </c>
      <c r="M58" s="42">
        <v>0</v>
      </c>
      <c r="N58" s="41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/>
      <c r="W58" s="42">
        <v>0</v>
      </c>
      <c r="X58" s="42"/>
      <c r="Y58" s="42">
        <v>0</v>
      </c>
      <c r="Z58" s="42">
        <v>0</v>
      </c>
      <c r="AA58" s="42">
        <v>0</v>
      </c>
      <c r="AB58" s="42">
        <v>0</v>
      </c>
      <c r="AC58" s="42">
        <v>0</v>
      </c>
      <c r="AD58" s="42">
        <v>0</v>
      </c>
      <c r="AE58" s="121">
        <v>0</v>
      </c>
      <c r="AF58" s="42">
        <v>0</v>
      </c>
      <c r="AG58" s="42">
        <v>0</v>
      </c>
      <c r="AH58" s="42">
        <v>0</v>
      </c>
      <c r="AI58" s="42">
        <v>0</v>
      </c>
      <c r="AJ58" s="42">
        <v>0</v>
      </c>
      <c r="AK58" s="42">
        <v>0</v>
      </c>
      <c r="AL58" s="42">
        <v>0</v>
      </c>
      <c r="AM58" s="42">
        <v>0</v>
      </c>
      <c r="AN58" s="42">
        <v>0</v>
      </c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3"/>
      <c r="BU58" s="40">
        <f t="shared" si="14"/>
        <v>0</v>
      </c>
      <c r="BV58" s="40">
        <f t="shared" si="15"/>
        <v>0</v>
      </c>
      <c r="BW58" s="40">
        <f t="shared" si="8"/>
        <v>0</v>
      </c>
      <c r="BX58" s="40">
        <f t="shared" si="17"/>
        <v>0</v>
      </c>
      <c r="BY58" s="40">
        <f t="shared" si="16"/>
        <v>0</v>
      </c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</row>
    <row r="59" spans="1:211" s="26" customFormat="1" x14ac:dyDescent="0.25">
      <c r="A59" s="26">
        <f t="shared" si="11"/>
        <v>50</v>
      </c>
      <c r="B59" s="15" t="s">
        <v>51</v>
      </c>
      <c r="C59" s="15" t="s">
        <v>52</v>
      </c>
      <c r="D59" s="27">
        <v>753</v>
      </c>
      <c r="E59" s="16" t="s">
        <v>581</v>
      </c>
      <c r="F59" s="80" t="s">
        <v>194</v>
      </c>
      <c r="G59" s="15"/>
      <c r="H59" s="15" t="s">
        <v>195</v>
      </c>
      <c r="I59" s="15" t="s">
        <v>537</v>
      </c>
      <c r="J59" s="15" t="s">
        <v>538</v>
      </c>
      <c r="K59" s="47" t="s">
        <v>434</v>
      </c>
      <c r="L59" s="42"/>
      <c r="M59" s="42"/>
      <c r="N59" s="41"/>
      <c r="O59" s="42"/>
      <c r="P59" s="42"/>
      <c r="Q59" s="42"/>
      <c r="R59" s="42"/>
      <c r="S59" s="42"/>
      <c r="T59" s="42"/>
      <c r="U59" s="42"/>
      <c r="V59" s="42"/>
      <c r="W59" s="42">
        <v>122.84</v>
      </c>
      <c r="X59" s="42"/>
      <c r="Y59" s="42">
        <v>-1622.73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121">
        <v>0</v>
      </c>
      <c r="AF59" s="42">
        <v>0</v>
      </c>
      <c r="AG59" s="42">
        <v>0</v>
      </c>
      <c r="AH59" s="42">
        <v>0</v>
      </c>
      <c r="AI59" s="42">
        <v>0</v>
      </c>
      <c r="AJ59" s="42">
        <v>0</v>
      </c>
      <c r="AK59" s="42">
        <v>0</v>
      </c>
      <c r="AL59" s="42">
        <v>0</v>
      </c>
      <c r="AM59" s="42">
        <v>0</v>
      </c>
      <c r="AN59" s="42">
        <v>0</v>
      </c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3"/>
      <c r="BU59" s="40">
        <f t="shared" si="14"/>
        <v>122.84</v>
      </c>
      <c r="BV59" s="40">
        <f t="shared" si="15"/>
        <v>-1622.73</v>
      </c>
      <c r="BW59" s="40">
        <f t="shared" si="8"/>
        <v>0</v>
      </c>
      <c r="BX59" s="40">
        <f t="shared" si="17"/>
        <v>0</v>
      </c>
      <c r="BY59" s="40">
        <f t="shared" si="16"/>
        <v>0</v>
      </c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  <c r="GC59" s="29"/>
      <c r="GD59" s="29"/>
      <c r="GE59" s="29"/>
      <c r="GF59" s="29"/>
      <c r="GG59" s="29"/>
      <c r="GH59" s="29"/>
      <c r="GI59" s="29"/>
      <c r="GJ59" s="29"/>
      <c r="GK59" s="29"/>
      <c r="GL59" s="29"/>
      <c r="GM59" s="29"/>
      <c r="GN59" s="29"/>
      <c r="GO59" s="29"/>
      <c r="GP59" s="29"/>
      <c r="GQ59" s="29"/>
      <c r="GR59" s="29"/>
      <c r="GS59" s="29"/>
      <c r="GT59" s="29"/>
      <c r="GU59" s="29"/>
      <c r="GV59" s="29"/>
      <c r="GW59" s="29"/>
      <c r="GX59" s="29"/>
      <c r="GY59" s="29"/>
      <c r="GZ59" s="29"/>
      <c r="HA59" s="29"/>
      <c r="HB59" s="29"/>
      <c r="HC59" s="29"/>
    </row>
    <row r="60" spans="1:211" s="30" customFormat="1" x14ac:dyDescent="0.25">
      <c r="A60" s="30">
        <f t="shared" si="11"/>
        <v>51</v>
      </c>
      <c r="B60" s="31" t="s">
        <v>51</v>
      </c>
      <c r="C60" s="31" t="s">
        <v>52</v>
      </c>
      <c r="D60" s="33">
        <v>753</v>
      </c>
      <c r="E60" s="34" t="s">
        <v>581</v>
      </c>
      <c r="F60" s="31" t="s">
        <v>204</v>
      </c>
      <c r="G60" s="31"/>
      <c r="H60" s="31" t="s">
        <v>205</v>
      </c>
      <c r="I60" s="31" t="s">
        <v>537</v>
      </c>
      <c r="J60" s="31" t="s">
        <v>538</v>
      </c>
      <c r="K60" s="47" t="s">
        <v>433</v>
      </c>
      <c r="L60" s="41">
        <v>48746.43</v>
      </c>
      <c r="M60" s="41">
        <v>296243.62</v>
      </c>
      <c r="N60" s="41">
        <v>160334.17000000001</v>
      </c>
      <c r="O60" s="41">
        <v>600080.1</v>
      </c>
      <c r="P60" s="41">
        <v>421016.1</v>
      </c>
      <c r="Q60" s="41">
        <v>175294.57</v>
      </c>
      <c r="R60" s="41">
        <v>145163.79</v>
      </c>
      <c r="S60" s="41">
        <v>169968.03</v>
      </c>
      <c r="T60" s="41">
        <v>108510.88</v>
      </c>
      <c r="U60" s="41">
        <v>86361.9</v>
      </c>
      <c r="V60" s="41">
        <v>101752.19</v>
      </c>
      <c r="W60" s="41">
        <v>252374.17</v>
      </c>
      <c r="X60" s="41">
        <v>146194.26</v>
      </c>
      <c r="Y60" s="41">
        <v>100478.13</v>
      </c>
      <c r="Z60" s="41">
        <v>170998.44</v>
      </c>
      <c r="AA60" s="41">
        <v>228883.01</v>
      </c>
      <c r="AB60" s="41">
        <v>142181.43</v>
      </c>
      <c r="AC60" s="41">
        <v>143623.87</v>
      </c>
      <c r="AD60" s="41">
        <v>166082.21</v>
      </c>
      <c r="AE60" s="41">
        <v>133262.38</v>
      </c>
      <c r="AF60" s="41">
        <v>139640.79999999999</v>
      </c>
      <c r="AG60" s="41">
        <v>125081.45</v>
      </c>
      <c r="AH60" s="41">
        <v>136997.49</v>
      </c>
      <c r="AI60" s="41">
        <v>199204.32</v>
      </c>
      <c r="AJ60" s="41">
        <v>109946.91</v>
      </c>
      <c r="AK60" s="41">
        <v>172260.65</v>
      </c>
      <c r="AL60" s="41">
        <v>200988.69</v>
      </c>
      <c r="AM60" s="41">
        <v>260756.98</v>
      </c>
      <c r="AN60" s="41">
        <v>167561.25</v>
      </c>
      <c r="AO60" s="41">
        <v>163013.09245</v>
      </c>
      <c r="AP60" s="41">
        <v>188503.30835000001</v>
      </c>
      <c r="AQ60" s="41">
        <v>151252.80130000002</v>
      </c>
      <c r="AR60" s="41">
        <v>158492.30799999999</v>
      </c>
      <c r="AS60" s="41">
        <v>141967.44574999998</v>
      </c>
      <c r="AT60" s="41">
        <v>155492.15114999999</v>
      </c>
      <c r="AU60" s="41">
        <v>226096.9032</v>
      </c>
      <c r="AV60" s="41">
        <v>122315.93737500001</v>
      </c>
      <c r="AW60" s="41">
        <v>191639.97312499999</v>
      </c>
      <c r="AX60" s="41">
        <v>223599.917625</v>
      </c>
      <c r="AY60" s="41">
        <v>290092.14025</v>
      </c>
      <c r="AZ60" s="41">
        <v>186411.890625</v>
      </c>
      <c r="BA60" s="41">
        <v>181352.06535062499</v>
      </c>
      <c r="BB60" s="41">
        <v>209709.93053937503</v>
      </c>
      <c r="BC60" s="41">
        <v>168268.74144625003</v>
      </c>
      <c r="BD60" s="41">
        <v>176322.69264999998</v>
      </c>
      <c r="BE60" s="41">
        <v>157938.78339687499</v>
      </c>
      <c r="BF60" s="41">
        <v>172985.01815437499</v>
      </c>
      <c r="BG60" s="41">
        <v>251532.80481</v>
      </c>
      <c r="BH60" s="41">
        <v>133874.79345693751</v>
      </c>
      <c r="BI60" s="41">
        <v>209749.9505853125</v>
      </c>
      <c r="BJ60" s="41">
        <v>244730.10984056251</v>
      </c>
      <c r="BK60" s="41">
        <v>317505.84750362503</v>
      </c>
      <c r="BL60" s="41">
        <v>204027.81428906252</v>
      </c>
      <c r="BM60" s="41">
        <v>198489.83552625906</v>
      </c>
      <c r="BN60" s="41">
        <v>229527.51897534597</v>
      </c>
      <c r="BO60" s="41">
        <v>184170.13751292066</v>
      </c>
      <c r="BP60" s="41">
        <v>192985.18710542499</v>
      </c>
      <c r="BQ60" s="41">
        <v>172863.99842787968</v>
      </c>
      <c r="BR60" s="41">
        <v>189332.10236996342</v>
      </c>
      <c r="BS60" s="41">
        <v>275302.65486454498</v>
      </c>
      <c r="BT60" s="43"/>
      <c r="BU60" s="39">
        <f t="shared" si="14"/>
        <v>2565845.9499999997</v>
      </c>
      <c r="BV60" s="39">
        <f t="shared" si="15"/>
        <v>1832627.79</v>
      </c>
      <c r="BW60" s="39">
        <f t="shared" si="8"/>
        <v>2096332.4901999999</v>
      </c>
      <c r="BX60" s="39">
        <f t="shared" si="17"/>
        <v>2332169.8953474998</v>
      </c>
      <c r="BY60" s="39">
        <f t="shared" si="16"/>
        <v>2552559.9504578388</v>
      </c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</row>
    <row r="61" spans="1:211" s="26" customFormat="1" x14ac:dyDescent="0.25">
      <c r="A61" s="26">
        <f t="shared" si="11"/>
        <v>52</v>
      </c>
      <c r="B61" s="15" t="s">
        <v>55</v>
      </c>
      <c r="C61" s="15" t="s">
        <v>56</v>
      </c>
      <c r="D61" s="18" t="s">
        <v>623</v>
      </c>
      <c r="E61" s="15" t="s">
        <v>577</v>
      </c>
      <c r="F61" s="15" t="s">
        <v>204</v>
      </c>
      <c r="G61" s="15"/>
      <c r="H61" s="15" t="s">
        <v>205</v>
      </c>
      <c r="I61" s="15" t="s">
        <v>537</v>
      </c>
      <c r="J61" s="15" t="s">
        <v>538</v>
      </c>
      <c r="K61" s="47" t="s">
        <v>434</v>
      </c>
      <c r="L61" s="42">
        <v>0</v>
      </c>
      <c r="M61" s="42">
        <v>0</v>
      </c>
      <c r="N61" s="41">
        <v>0</v>
      </c>
      <c r="O61" s="42">
        <v>0</v>
      </c>
      <c r="P61" s="42">
        <v>0</v>
      </c>
      <c r="Q61" s="42">
        <v>0</v>
      </c>
      <c r="R61" s="42">
        <v>0</v>
      </c>
      <c r="S61" s="42">
        <v>0</v>
      </c>
      <c r="T61" s="42">
        <v>0</v>
      </c>
      <c r="U61" s="42">
        <v>0</v>
      </c>
      <c r="V61" s="42"/>
      <c r="W61" s="42">
        <v>0</v>
      </c>
      <c r="X61" s="42"/>
      <c r="Y61" s="42">
        <v>0</v>
      </c>
      <c r="Z61" s="42">
        <v>0</v>
      </c>
      <c r="AA61" s="42">
        <v>0</v>
      </c>
      <c r="AB61" s="42">
        <v>0</v>
      </c>
      <c r="AC61" s="42">
        <v>0</v>
      </c>
      <c r="AD61" s="42">
        <v>0</v>
      </c>
      <c r="AE61" s="121">
        <v>0</v>
      </c>
      <c r="AF61" s="42">
        <v>0</v>
      </c>
      <c r="AG61" s="42">
        <v>0</v>
      </c>
      <c r="AH61" s="42">
        <v>0</v>
      </c>
      <c r="AI61" s="42">
        <v>0</v>
      </c>
      <c r="AJ61" s="42">
        <v>0</v>
      </c>
      <c r="AK61" s="42">
        <v>0</v>
      </c>
      <c r="AL61" s="42">
        <v>0</v>
      </c>
      <c r="AM61" s="42">
        <v>0</v>
      </c>
      <c r="AN61" s="42">
        <v>0</v>
      </c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3"/>
      <c r="BU61" s="40">
        <f t="shared" si="14"/>
        <v>0</v>
      </c>
      <c r="BV61" s="40">
        <f t="shared" si="15"/>
        <v>0</v>
      </c>
      <c r="BW61" s="40">
        <f t="shared" si="8"/>
        <v>0</v>
      </c>
      <c r="BX61" s="40">
        <f t="shared" si="17"/>
        <v>0</v>
      </c>
      <c r="BY61" s="40">
        <f t="shared" si="16"/>
        <v>0</v>
      </c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  <c r="GC61" s="29"/>
      <c r="GD61" s="29"/>
      <c r="GE61" s="29"/>
      <c r="GF61" s="29"/>
      <c r="GG61" s="29"/>
      <c r="GH61" s="29"/>
      <c r="GI61" s="29"/>
      <c r="GJ61" s="29"/>
      <c r="GK61" s="29"/>
      <c r="GL61" s="29"/>
      <c r="GM61" s="29"/>
      <c r="GN61" s="29"/>
      <c r="GO61" s="29"/>
      <c r="GP61" s="29"/>
      <c r="GQ61" s="29"/>
      <c r="GR61" s="29"/>
      <c r="GS61" s="29"/>
      <c r="GT61" s="29"/>
      <c r="GU61" s="29"/>
      <c r="GV61" s="29"/>
      <c r="GW61" s="29"/>
      <c r="GX61" s="29"/>
      <c r="GY61" s="29"/>
      <c r="GZ61" s="29"/>
      <c r="HA61" s="29"/>
      <c r="HB61" s="29"/>
      <c r="HC61" s="29"/>
    </row>
    <row r="62" spans="1:211" s="30" customFormat="1" x14ac:dyDescent="0.25">
      <c r="A62" s="30">
        <f t="shared" si="11"/>
        <v>53</v>
      </c>
      <c r="B62" s="31" t="s">
        <v>55</v>
      </c>
      <c r="C62" s="31" t="s">
        <v>56</v>
      </c>
      <c r="D62" s="32" t="s">
        <v>625</v>
      </c>
      <c r="E62" s="31" t="s">
        <v>579</v>
      </c>
      <c r="F62" s="31" t="s">
        <v>204</v>
      </c>
      <c r="G62" s="31"/>
      <c r="H62" s="31" t="s">
        <v>205</v>
      </c>
      <c r="I62" s="31" t="s">
        <v>537</v>
      </c>
      <c r="J62" s="31" t="s">
        <v>538</v>
      </c>
      <c r="K62" s="47" t="s">
        <v>434</v>
      </c>
      <c r="L62" s="41">
        <v>0</v>
      </c>
      <c r="M62" s="41">
        <v>0</v>
      </c>
      <c r="N62" s="41">
        <v>0</v>
      </c>
      <c r="O62" s="41">
        <v>0</v>
      </c>
      <c r="P62" s="41">
        <v>0</v>
      </c>
      <c r="Q62" s="41">
        <v>0</v>
      </c>
      <c r="R62" s="41">
        <v>0</v>
      </c>
      <c r="S62" s="41">
        <v>0</v>
      </c>
      <c r="T62" s="41">
        <v>0</v>
      </c>
      <c r="U62" s="41">
        <v>0</v>
      </c>
      <c r="V62" s="41"/>
      <c r="W62" s="41">
        <v>0</v>
      </c>
      <c r="X62" s="41"/>
      <c r="Y62" s="41">
        <v>0</v>
      </c>
      <c r="Z62" s="41">
        <v>0</v>
      </c>
      <c r="AA62" s="41">
        <v>0</v>
      </c>
      <c r="AB62" s="41">
        <v>0</v>
      </c>
      <c r="AC62" s="41">
        <v>0</v>
      </c>
      <c r="AD62" s="41">
        <v>0</v>
      </c>
      <c r="AE62" s="82">
        <v>0</v>
      </c>
      <c r="AF62" s="41">
        <v>0</v>
      </c>
      <c r="AG62" s="41">
        <v>0</v>
      </c>
      <c r="AH62" s="41">
        <v>0</v>
      </c>
      <c r="AI62" s="41">
        <v>0</v>
      </c>
      <c r="AJ62" s="41">
        <v>0</v>
      </c>
      <c r="AK62" s="41">
        <v>0</v>
      </c>
      <c r="AL62" s="41">
        <v>0</v>
      </c>
      <c r="AM62" s="41">
        <v>0</v>
      </c>
      <c r="AN62" s="41">
        <v>0</v>
      </c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3"/>
      <c r="BU62" s="39">
        <f t="shared" si="14"/>
        <v>0</v>
      </c>
      <c r="BV62" s="39">
        <f t="shared" si="15"/>
        <v>0</v>
      </c>
      <c r="BW62" s="39">
        <f t="shared" si="8"/>
        <v>0</v>
      </c>
      <c r="BX62" s="39">
        <f t="shared" si="17"/>
        <v>0</v>
      </c>
      <c r="BY62" s="39">
        <f t="shared" si="16"/>
        <v>0</v>
      </c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</row>
    <row r="63" spans="1:211" s="26" customFormat="1" x14ac:dyDescent="0.25">
      <c r="A63" s="26">
        <f t="shared" si="11"/>
        <v>54</v>
      </c>
      <c r="B63" s="15" t="s">
        <v>57</v>
      </c>
      <c r="C63" s="15" t="s">
        <v>58</v>
      </c>
      <c r="D63" s="18" t="s">
        <v>625</v>
      </c>
      <c r="E63" s="15" t="s">
        <v>579</v>
      </c>
      <c r="F63" s="15" t="s">
        <v>204</v>
      </c>
      <c r="G63" s="15"/>
      <c r="H63" s="15" t="s">
        <v>205</v>
      </c>
      <c r="I63" s="15" t="s">
        <v>537</v>
      </c>
      <c r="J63" s="15" t="s">
        <v>538</v>
      </c>
      <c r="K63" s="47" t="s">
        <v>434</v>
      </c>
      <c r="L63" s="42">
        <v>0</v>
      </c>
      <c r="M63" s="42">
        <v>0</v>
      </c>
      <c r="N63" s="41">
        <v>0</v>
      </c>
      <c r="O63" s="42">
        <v>0</v>
      </c>
      <c r="P63" s="42">
        <v>0</v>
      </c>
      <c r="Q63" s="42">
        <v>0</v>
      </c>
      <c r="R63" s="42">
        <v>0</v>
      </c>
      <c r="S63" s="42">
        <v>0</v>
      </c>
      <c r="T63" s="42">
        <v>0</v>
      </c>
      <c r="U63" s="42">
        <v>0</v>
      </c>
      <c r="V63" s="42"/>
      <c r="W63" s="42">
        <v>0</v>
      </c>
      <c r="X63" s="42"/>
      <c r="Y63" s="42">
        <v>0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121">
        <v>0</v>
      </c>
      <c r="AF63" s="42">
        <v>0</v>
      </c>
      <c r="AG63" s="42">
        <v>0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0</v>
      </c>
      <c r="AN63" s="42">
        <v>0</v>
      </c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3"/>
      <c r="BU63" s="40">
        <f t="shared" si="14"/>
        <v>0</v>
      </c>
      <c r="BV63" s="40">
        <f t="shared" si="15"/>
        <v>0</v>
      </c>
      <c r="BW63" s="40">
        <f t="shared" si="8"/>
        <v>0</v>
      </c>
      <c r="BX63" s="40">
        <f t="shared" si="17"/>
        <v>0</v>
      </c>
      <c r="BY63" s="40">
        <f t="shared" si="16"/>
        <v>0</v>
      </c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  <c r="GC63" s="29"/>
      <c r="GD63" s="29"/>
      <c r="GE63" s="29"/>
      <c r="GF63" s="29"/>
      <c r="GG63" s="29"/>
      <c r="GH63" s="29"/>
      <c r="GI63" s="29"/>
      <c r="GJ63" s="29"/>
      <c r="GK63" s="29"/>
      <c r="GL63" s="29"/>
      <c r="GM63" s="29"/>
      <c r="GN63" s="29"/>
      <c r="GO63" s="29"/>
      <c r="GP63" s="29"/>
      <c r="GQ63" s="29"/>
      <c r="GR63" s="29"/>
      <c r="GS63" s="29"/>
      <c r="GT63" s="29"/>
      <c r="GU63" s="29"/>
      <c r="GV63" s="29"/>
      <c r="GW63" s="29"/>
      <c r="GX63" s="29"/>
      <c r="GY63" s="29"/>
      <c r="GZ63" s="29"/>
      <c r="HA63" s="29"/>
      <c r="HB63" s="29"/>
      <c r="HC63" s="29"/>
    </row>
    <row r="64" spans="1:211" s="30" customFormat="1" x14ac:dyDescent="0.25">
      <c r="A64" s="30">
        <f t="shared" si="11"/>
        <v>55</v>
      </c>
      <c r="B64" s="31" t="s">
        <v>57</v>
      </c>
      <c r="C64" s="31" t="s">
        <v>58</v>
      </c>
      <c r="D64" s="32" t="s">
        <v>633</v>
      </c>
      <c r="E64" s="31" t="s">
        <v>580</v>
      </c>
      <c r="F64" s="31" t="s">
        <v>204</v>
      </c>
      <c r="G64" s="31"/>
      <c r="H64" s="31" t="s">
        <v>205</v>
      </c>
      <c r="I64" s="31" t="s">
        <v>537</v>
      </c>
      <c r="J64" s="31" t="s">
        <v>538</v>
      </c>
      <c r="K64" s="47" t="s">
        <v>434</v>
      </c>
      <c r="L64" s="41">
        <v>0</v>
      </c>
      <c r="M64" s="41">
        <v>0</v>
      </c>
      <c r="N64" s="41">
        <v>0</v>
      </c>
      <c r="O64" s="41">
        <v>0</v>
      </c>
      <c r="P64" s="41">
        <v>0</v>
      </c>
      <c r="Q64" s="41">
        <v>0</v>
      </c>
      <c r="R64" s="41">
        <v>0</v>
      </c>
      <c r="S64" s="41">
        <v>0</v>
      </c>
      <c r="T64" s="41">
        <v>0</v>
      </c>
      <c r="U64" s="41">
        <v>0</v>
      </c>
      <c r="V64" s="41"/>
      <c r="W64" s="41">
        <v>0</v>
      </c>
      <c r="X64" s="41"/>
      <c r="Y64" s="41">
        <v>0</v>
      </c>
      <c r="Z64" s="41">
        <v>0</v>
      </c>
      <c r="AA64" s="41">
        <v>0</v>
      </c>
      <c r="AB64" s="41">
        <v>0</v>
      </c>
      <c r="AC64" s="41">
        <v>0</v>
      </c>
      <c r="AD64" s="41">
        <v>0</v>
      </c>
      <c r="AE64" s="82">
        <v>0</v>
      </c>
      <c r="AF64" s="41">
        <v>0</v>
      </c>
      <c r="AG64" s="41">
        <v>0</v>
      </c>
      <c r="AH64" s="41">
        <v>0</v>
      </c>
      <c r="AI64" s="41">
        <v>0</v>
      </c>
      <c r="AJ64" s="41">
        <v>0</v>
      </c>
      <c r="AK64" s="41">
        <v>0</v>
      </c>
      <c r="AL64" s="41">
        <v>0</v>
      </c>
      <c r="AM64" s="41">
        <v>0</v>
      </c>
      <c r="AN64" s="41">
        <v>0</v>
      </c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3"/>
      <c r="BU64" s="39">
        <f t="shared" si="14"/>
        <v>0</v>
      </c>
      <c r="BV64" s="39">
        <f t="shared" si="15"/>
        <v>0</v>
      </c>
      <c r="BW64" s="39">
        <f t="shared" si="8"/>
        <v>0</v>
      </c>
      <c r="BX64" s="39">
        <f t="shared" si="17"/>
        <v>0</v>
      </c>
      <c r="BY64" s="39">
        <f t="shared" si="16"/>
        <v>0</v>
      </c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5"/>
      <c r="GF64" s="35"/>
      <c r="GG64" s="35"/>
      <c r="GH64" s="35"/>
      <c r="GI64" s="35"/>
      <c r="GJ64" s="35"/>
      <c r="GK64" s="35"/>
      <c r="GL64" s="35"/>
      <c r="GM64" s="35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  <c r="GY64" s="35"/>
      <c r="GZ64" s="35"/>
      <c r="HA64" s="35"/>
      <c r="HB64" s="35"/>
      <c r="HC64" s="35"/>
    </row>
    <row r="65" spans="1:211" s="26" customFormat="1" x14ac:dyDescent="0.25">
      <c r="A65" s="26">
        <f t="shared" si="11"/>
        <v>56</v>
      </c>
      <c r="B65" s="15" t="s">
        <v>73</v>
      </c>
      <c r="C65" s="15" t="s">
        <v>74</v>
      </c>
      <c r="D65" s="27" t="s">
        <v>625</v>
      </c>
      <c r="E65" s="16" t="s">
        <v>579</v>
      </c>
      <c r="F65" s="15" t="s">
        <v>204</v>
      </c>
      <c r="G65" s="15"/>
      <c r="H65" s="15" t="s">
        <v>205</v>
      </c>
      <c r="I65" s="15" t="s">
        <v>537</v>
      </c>
      <c r="J65" s="15" t="s">
        <v>538</v>
      </c>
      <c r="K65" s="47" t="s">
        <v>429</v>
      </c>
      <c r="L65" s="42">
        <v>197378.73</v>
      </c>
      <c r="M65" s="42">
        <v>189888.1</v>
      </c>
      <c r="N65" s="41">
        <v>236100.56</v>
      </c>
      <c r="O65" s="42">
        <v>161703.39000000001</v>
      </c>
      <c r="P65" s="42">
        <v>220537.71</v>
      </c>
      <c r="Q65" s="42">
        <v>152744.45000000001</v>
      </c>
      <c r="R65" s="42">
        <v>170381.83</v>
      </c>
      <c r="S65" s="42">
        <v>193726.04</v>
      </c>
      <c r="T65" s="42">
        <v>70954.02</v>
      </c>
      <c r="U65" s="42">
        <v>166193.42000000001</v>
      </c>
      <c r="V65" s="42">
        <v>178048.29</v>
      </c>
      <c r="W65" s="42">
        <v>19666.150000000001</v>
      </c>
      <c r="X65" s="42">
        <v>29760.73</v>
      </c>
      <c r="Y65" s="42">
        <v>-29760.73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121">
        <v>0</v>
      </c>
      <c r="AF65" s="42">
        <v>0</v>
      </c>
      <c r="AG65" s="42">
        <v>0</v>
      </c>
      <c r="AH65" s="42">
        <v>0</v>
      </c>
      <c r="AI65" s="42">
        <v>0</v>
      </c>
      <c r="AJ65" s="42">
        <v>0</v>
      </c>
      <c r="AK65" s="42">
        <v>0</v>
      </c>
      <c r="AL65" s="42">
        <v>4655.46</v>
      </c>
      <c r="AM65" s="42">
        <v>6432.5</v>
      </c>
      <c r="AN65" s="42">
        <v>9659.93</v>
      </c>
      <c r="AO65" s="42">
        <v>157740.95331018959</v>
      </c>
      <c r="AP65" s="42">
        <v>92390.206052975991</v>
      </c>
      <c r="AQ65" s="42">
        <v>407864.60652565054</v>
      </c>
      <c r="AR65" s="42">
        <v>128773.94013279742</v>
      </c>
      <c r="AS65" s="42">
        <v>146809.41060040324</v>
      </c>
      <c r="AT65" s="42">
        <v>141517.00653148032</v>
      </c>
      <c r="AU65" s="42">
        <v>100962.14269557311</v>
      </c>
      <c r="AV65" s="42">
        <v>119179.34321885624</v>
      </c>
      <c r="AW65" s="42">
        <v>96169.074886871254</v>
      </c>
      <c r="AX65" s="42">
        <v>119517.58291669624</v>
      </c>
      <c r="AY65" s="42">
        <v>86534.3955043975</v>
      </c>
      <c r="AZ65" s="42">
        <v>61227.651765444985</v>
      </c>
      <c r="BA65" s="42">
        <v>180719.61916120717</v>
      </c>
      <c r="BB65" s="42">
        <v>113454.8172124697</v>
      </c>
      <c r="BC65" s="42">
        <v>452491.79214297887</v>
      </c>
      <c r="BD65" s="42">
        <v>116803.81952475302</v>
      </c>
      <c r="BE65" s="42">
        <v>138000.2477869635</v>
      </c>
      <c r="BF65" s="42">
        <v>154851.25248968432</v>
      </c>
      <c r="BG65" s="42">
        <v>95578.417259862865</v>
      </c>
      <c r="BH65" s="42">
        <v>120349.45584131255</v>
      </c>
      <c r="BI65" s="42">
        <v>97113.270796798606</v>
      </c>
      <c r="BJ65" s="42">
        <v>120691.01640440628</v>
      </c>
      <c r="BK65" s="42">
        <v>87383.997337412991</v>
      </c>
      <c r="BL65" s="42">
        <v>61828.789900956799</v>
      </c>
      <c r="BM65" s="42">
        <v>182493.93928913152</v>
      </c>
      <c r="BN65" s="42">
        <v>114568.72596639692</v>
      </c>
      <c r="BO65" s="42">
        <v>261108.49623913641</v>
      </c>
      <c r="BP65" s="42">
        <v>91608.557840945898</v>
      </c>
      <c r="BQ65" s="42">
        <v>123257.76531226373</v>
      </c>
      <c r="BR65" s="42">
        <v>144242.2670627303</v>
      </c>
      <c r="BS65" s="42">
        <v>72662.843875345308</v>
      </c>
      <c r="BT65" s="43"/>
      <c r="BU65" s="40">
        <f t="shared" si="14"/>
        <v>1957322.69</v>
      </c>
      <c r="BV65" s="40">
        <f t="shared" si="15"/>
        <v>0</v>
      </c>
      <c r="BW65" s="40">
        <f t="shared" si="8"/>
        <v>1196806.1558490703</v>
      </c>
      <c r="BX65" s="40">
        <f t="shared" si="17"/>
        <v>1734528.0138701859</v>
      </c>
      <c r="BY65" s="40">
        <f t="shared" si="16"/>
        <v>1477309.1258668376</v>
      </c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  <c r="GC65" s="29"/>
      <c r="GD65" s="29"/>
      <c r="GE65" s="29"/>
      <c r="GF65" s="29"/>
      <c r="GG65" s="29"/>
      <c r="GH65" s="29"/>
      <c r="GI65" s="29"/>
      <c r="GJ65" s="29"/>
      <c r="GK65" s="29"/>
      <c r="GL65" s="29"/>
      <c r="GM65" s="29"/>
      <c r="GN65" s="29"/>
      <c r="GO65" s="29"/>
      <c r="GP65" s="29"/>
      <c r="GQ65" s="29"/>
      <c r="GR65" s="29"/>
      <c r="GS65" s="29"/>
      <c r="GT65" s="29"/>
      <c r="GU65" s="29"/>
      <c r="GV65" s="29"/>
      <c r="GW65" s="29"/>
      <c r="GX65" s="29"/>
      <c r="GY65" s="29"/>
      <c r="GZ65" s="29"/>
      <c r="HA65" s="29"/>
      <c r="HB65" s="29"/>
      <c r="HC65" s="29"/>
    </row>
    <row r="66" spans="1:211" s="30" customFormat="1" x14ac:dyDescent="0.25">
      <c r="A66" s="30">
        <f t="shared" si="11"/>
        <v>57</v>
      </c>
      <c r="B66" s="31" t="s">
        <v>73</v>
      </c>
      <c r="C66" s="31" t="s">
        <v>74</v>
      </c>
      <c r="D66" s="32" t="s">
        <v>633</v>
      </c>
      <c r="E66" s="31" t="s">
        <v>580</v>
      </c>
      <c r="F66" s="31" t="s">
        <v>204</v>
      </c>
      <c r="G66" s="31"/>
      <c r="H66" s="31" t="s">
        <v>205</v>
      </c>
      <c r="I66" s="31" t="s">
        <v>537</v>
      </c>
      <c r="J66" s="31" t="s">
        <v>538</v>
      </c>
      <c r="K66" s="47" t="s">
        <v>434</v>
      </c>
      <c r="L66" s="41">
        <v>0</v>
      </c>
      <c r="M66" s="41">
        <v>0</v>
      </c>
      <c r="N66" s="41">
        <v>0</v>
      </c>
      <c r="O66" s="41">
        <v>0</v>
      </c>
      <c r="P66" s="41">
        <v>0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/>
      <c r="W66" s="41">
        <v>0</v>
      </c>
      <c r="X66" s="41"/>
      <c r="Y66" s="41">
        <v>0</v>
      </c>
      <c r="Z66" s="41">
        <v>0</v>
      </c>
      <c r="AA66" s="41">
        <v>0</v>
      </c>
      <c r="AB66" s="41">
        <v>0</v>
      </c>
      <c r="AC66" s="41">
        <v>0</v>
      </c>
      <c r="AD66" s="41">
        <v>0</v>
      </c>
      <c r="AE66" s="82">
        <v>0</v>
      </c>
      <c r="AF66" s="41">
        <v>0</v>
      </c>
      <c r="AG66" s="41">
        <v>0</v>
      </c>
      <c r="AH66" s="41">
        <v>0</v>
      </c>
      <c r="AI66" s="41">
        <v>0</v>
      </c>
      <c r="AJ66" s="41">
        <v>0</v>
      </c>
      <c r="AK66" s="41">
        <v>0</v>
      </c>
      <c r="AL66" s="41">
        <v>0</v>
      </c>
      <c r="AM66" s="41">
        <v>0</v>
      </c>
      <c r="AN66" s="41">
        <v>0</v>
      </c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3"/>
      <c r="BU66" s="39">
        <f t="shared" si="14"/>
        <v>0</v>
      </c>
      <c r="BV66" s="39">
        <f t="shared" si="15"/>
        <v>0</v>
      </c>
      <c r="BW66" s="39">
        <f t="shared" si="8"/>
        <v>0</v>
      </c>
      <c r="BX66" s="39">
        <f t="shared" si="17"/>
        <v>0</v>
      </c>
      <c r="BY66" s="39">
        <f t="shared" si="16"/>
        <v>0</v>
      </c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5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  <c r="GY66" s="35"/>
      <c r="GZ66" s="35"/>
      <c r="HA66" s="35"/>
      <c r="HB66" s="35"/>
      <c r="HC66" s="35"/>
    </row>
    <row r="67" spans="1:211" s="26" customFormat="1" x14ac:dyDescent="0.25">
      <c r="A67" s="26">
        <f t="shared" si="11"/>
        <v>58</v>
      </c>
      <c r="B67" s="15" t="s">
        <v>75</v>
      </c>
      <c r="C67" s="15" t="s">
        <v>76</v>
      </c>
      <c r="D67" s="18" t="s">
        <v>623</v>
      </c>
      <c r="E67" s="15" t="s">
        <v>577</v>
      </c>
      <c r="F67" s="15" t="s">
        <v>204</v>
      </c>
      <c r="G67" s="15"/>
      <c r="H67" s="15" t="s">
        <v>205</v>
      </c>
      <c r="I67" s="15" t="s">
        <v>537</v>
      </c>
      <c r="J67" s="15" t="s">
        <v>538</v>
      </c>
      <c r="K67" s="47" t="s">
        <v>434</v>
      </c>
      <c r="L67" s="42">
        <v>0</v>
      </c>
      <c r="M67" s="42">
        <v>0</v>
      </c>
      <c r="N67" s="41">
        <v>0</v>
      </c>
      <c r="O67" s="42">
        <v>0</v>
      </c>
      <c r="P67" s="42">
        <v>0</v>
      </c>
      <c r="Q67" s="42">
        <v>0</v>
      </c>
      <c r="R67" s="42">
        <v>0</v>
      </c>
      <c r="S67" s="42">
        <v>0</v>
      </c>
      <c r="T67" s="42">
        <v>0</v>
      </c>
      <c r="U67" s="42">
        <v>0</v>
      </c>
      <c r="V67" s="42"/>
      <c r="W67" s="42">
        <v>0</v>
      </c>
      <c r="X67" s="42"/>
      <c r="Y67" s="42">
        <v>0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121">
        <v>0</v>
      </c>
      <c r="AF67" s="42">
        <v>0</v>
      </c>
      <c r="AG67" s="42">
        <v>0</v>
      </c>
      <c r="AH67" s="42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0</v>
      </c>
      <c r="AN67" s="42">
        <v>0</v>
      </c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3"/>
      <c r="BU67" s="40">
        <f t="shared" si="14"/>
        <v>0</v>
      </c>
      <c r="BV67" s="40">
        <f t="shared" si="15"/>
        <v>0</v>
      </c>
      <c r="BW67" s="40">
        <f t="shared" si="8"/>
        <v>0</v>
      </c>
      <c r="BX67" s="40">
        <f t="shared" si="17"/>
        <v>0</v>
      </c>
      <c r="BY67" s="40">
        <f t="shared" si="16"/>
        <v>0</v>
      </c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  <c r="FL67" s="29"/>
      <c r="FM67" s="29"/>
      <c r="FN67" s="29"/>
      <c r="FO67" s="29"/>
      <c r="FP67" s="29"/>
      <c r="FQ67" s="29"/>
      <c r="FR67" s="29"/>
      <c r="FS67" s="29"/>
      <c r="FT67" s="29"/>
      <c r="FU67" s="29"/>
      <c r="FV67" s="29"/>
      <c r="FW67" s="29"/>
      <c r="FX67" s="29"/>
      <c r="FY67" s="29"/>
      <c r="FZ67" s="29"/>
      <c r="GA67" s="29"/>
      <c r="GB67" s="29"/>
      <c r="GC67" s="29"/>
      <c r="GD67" s="29"/>
      <c r="GE67" s="29"/>
      <c r="GF67" s="29"/>
      <c r="GG67" s="29"/>
      <c r="GH67" s="29"/>
      <c r="GI67" s="29"/>
      <c r="GJ67" s="29"/>
      <c r="GK67" s="29"/>
      <c r="GL67" s="29"/>
      <c r="GM67" s="29"/>
      <c r="GN67" s="29"/>
      <c r="GO67" s="29"/>
      <c r="GP67" s="29"/>
      <c r="GQ67" s="29"/>
      <c r="GR67" s="29"/>
      <c r="GS67" s="29"/>
      <c r="GT67" s="29"/>
      <c r="GU67" s="29"/>
      <c r="GV67" s="29"/>
      <c r="GW67" s="29"/>
      <c r="GX67" s="29"/>
      <c r="GY67" s="29"/>
      <c r="GZ67" s="29"/>
      <c r="HA67" s="29"/>
      <c r="HB67" s="29"/>
      <c r="HC67" s="29"/>
    </row>
    <row r="68" spans="1:211" s="30" customFormat="1" x14ac:dyDescent="0.25">
      <c r="A68" s="30">
        <f t="shared" si="11"/>
        <v>59</v>
      </c>
      <c r="B68" s="31" t="s">
        <v>75</v>
      </c>
      <c r="C68" s="31" t="s">
        <v>76</v>
      </c>
      <c r="D68" s="33">
        <v>703</v>
      </c>
      <c r="E68" s="34" t="s">
        <v>586</v>
      </c>
      <c r="F68" s="31" t="s">
        <v>204</v>
      </c>
      <c r="G68" s="31"/>
      <c r="H68" s="31" t="s">
        <v>205</v>
      </c>
      <c r="I68" s="31" t="s">
        <v>537</v>
      </c>
      <c r="J68" s="31" t="s">
        <v>538</v>
      </c>
      <c r="K68" s="47" t="s">
        <v>436</v>
      </c>
      <c r="L68" s="41">
        <v>0</v>
      </c>
      <c r="M68" s="41">
        <v>0</v>
      </c>
      <c r="N68" s="41">
        <v>0</v>
      </c>
      <c r="O68" s="41">
        <v>0</v>
      </c>
      <c r="P68" s="41">
        <v>2828704.8</v>
      </c>
      <c r="Q68" s="41">
        <v>0</v>
      </c>
      <c r="R68" s="41">
        <v>0</v>
      </c>
      <c r="S68" s="41">
        <v>0</v>
      </c>
      <c r="T68" s="41">
        <v>0</v>
      </c>
      <c r="U68" s="41">
        <v>0</v>
      </c>
      <c r="V68" s="41"/>
      <c r="W68" s="41">
        <v>0</v>
      </c>
      <c r="X68" s="41"/>
      <c r="Y68" s="41">
        <v>0</v>
      </c>
      <c r="Z68" s="41">
        <v>0</v>
      </c>
      <c r="AA68" s="41">
        <v>0</v>
      </c>
      <c r="AB68" s="41">
        <v>0</v>
      </c>
      <c r="AC68" s="41">
        <v>0</v>
      </c>
      <c r="AD68" s="41">
        <v>0</v>
      </c>
      <c r="AE68" s="82">
        <v>0</v>
      </c>
      <c r="AF68" s="41">
        <v>0</v>
      </c>
      <c r="AG68" s="41">
        <v>0</v>
      </c>
      <c r="AH68" s="41">
        <v>0</v>
      </c>
      <c r="AI68" s="41">
        <v>0</v>
      </c>
      <c r="AJ68" s="41">
        <v>0</v>
      </c>
      <c r="AK68" s="41">
        <v>0</v>
      </c>
      <c r="AL68" s="41">
        <v>0</v>
      </c>
      <c r="AM68" s="41">
        <v>0</v>
      </c>
      <c r="AN68" s="41">
        <v>0</v>
      </c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3"/>
      <c r="BU68" s="39">
        <f t="shared" si="14"/>
        <v>2828704.8</v>
      </c>
      <c r="BV68" s="39">
        <f t="shared" si="15"/>
        <v>0</v>
      </c>
      <c r="BW68" s="39">
        <f t="shared" si="8"/>
        <v>0</v>
      </c>
      <c r="BX68" s="39">
        <f t="shared" si="17"/>
        <v>0</v>
      </c>
      <c r="BY68" s="39">
        <f t="shared" si="16"/>
        <v>0</v>
      </c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  <c r="FF68" s="35"/>
      <c r="FG68" s="35"/>
      <c r="FH68" s="35"/>
      <c r="FI68" s="35"/>
      <c r="FJ68" s="35"/>
      <c r="FK68" s="35"/>
      <c r="FL68" s="35"/>
      <c r="FM68" s="35"/>
      <c r="FN68" s="35"/>
      <c r="FO68" s="35"/>
      <c r="FP68" s="35"/>
      <c r="FQ68" s="35"/>
      <c r="FR68" s="35"/>
      <c r="FS68" s="35"/>
      <c r="FT68" s="35"/>
      <c r="FU68" s="35"/>
      <c r="FV68" s="35"/>
      <c r="FW68" s="35"/>
      <c r="FX68" s="35"/>
      <c r="FY68" s="35"/>
      <c r="FZ68" s="35"/>
      <c r="GA68" s="35"/>
      <c r="GB68" s="35"/>
      <c r="GC68" s="35"/>
      <c r="GD68" s="35"/>
      <c r="GE68" s="35"/>
      <c r="GF68" s="35"/>
      <c r="GG68" s="35"/>
      <c r="GH68" s="35"/>
      <c r="GI68" s="35"/>
      <c r="GJ68" s="35"/>
      <c r="GK68" s="35"/>
      <c r="GL68" s="35"/>
      <c r="GM68" s="35"/>
      <c r="GN68" s="35"/>
      <c r="GO68" s="35"/>
      <c r="GP68" s="35"/>
      <c r="GQ68" s="35"/>
      <c r="GR68" s="35"/>
      <c r="GS68" s="35"/>
      <c r="GT68" s="35"/>
      <c r="GU68" s="35"/>
      <c r="GV68" s="35"/>
      <c r="GW68" s="35"/>
      <c r="GX68" s="35"/>
      <c r="GY68" s="35"/>
      <c r="GZ68" s="35"/>
      <c r="HA68" s="35"/>
      <c r="HB68" s="35"/>
      <c r="HC68" s="35"/>
    </row>
    <row r="69" spans="1:211" s="26" customFormat="1" x14ac:dyDescent="0.25">
      <c r="A69" s="26">
        <f t="shared" si="11"/>
        <v>60</v>
      </c>
      <c r="B69" s="15" t="s">
        <v>75</v>
      </c>
      <c r="C69" s="15" t="s">
        <v>76</v>
      </c>
      <c r="D69" s="27" t="s">
        <v>625</v>
      </c>
      <c r="E69" s="16" t="s">
        <v>579</v>
      </c>
      <c r="F69" s="15" t="s">
        <v>204</v>
      </c>
      <c r="G69" s="15"/>
      <c r="H69" s="15" t="s">
        <v>205</v>
      </c>
      <c r="I69" s="15" t="s">
        <v>537</v>
      </c>
      <c r="J69" s="15" t="s">
        <v>538</v>
      </c>
      <c r="K69" s="47" t="s">
        <v>432</v>
      </c>
      <c r="L69" s="42">
        <v>1835573.18</v>
      </c>
      <c r="M69" s="42">
        <v>1743672.34</v>
      </c>
      <c r="N69" s="41">
        <v>2232893.2999999998</v>
      </c>
      <c r="O69" s="42">
        <v>1791761.89</v>
      </c>
      <c r="P69" s="42">
        <v>1871626.64</v>
      </c>
      <c r="Q69" s="42">
        <v>1570913.3</v>
      </c>
      <c r="R69" s="42">
        <v>1660538.49</v>
      </c>
      <c r="S69" s="42">
        <v>1776862.72</v>
      </c>
      <c r="T69" s="42">
        <v>1329215.8400000001</v>
      </c>
      <c r="U69" s="42">
        <v>1228765.1499999999</v>
      </c>
      <c r="V69" s="42">
        <v>824815.65</v>
      </c>
      <c r="W69" s="42">
        <v>904710.72</v>
      </c>
      <c r="X69" s="42">
        <v>1800492.43</v>
      </c>
      <c r="Y69" s="42">
        <v>1875979.72</v>
      </c>
      <c r="Z69" s="42">
        <v>2128681.4500000002</v>
      </c>
      <c r="AA69" s="42">
        <v>2220234.9300000002</v>
      </c>
      <c r="AB69" s="42">
        <v>1912634.54</v>
      </c>
      <c r="AC69" s="42">
        <v>1820021.49</v>
      </c>
      <c r="AD69" s="42">
        <v>2090725.54</v>
      </c>
      <c r="AE69" s="42">
        <v>1647984.93</v>
      </c>
      <c r="AF69" s="42">
        <v>1464711.52</v>
      </c>
      <c r="AG69" s="42">
        <v>1403383.88</v>
      </c>
      <c r="AH69" s="42">
        <v>914758.97</v>
      </c>
      <c r="AI69" s="42">
        <v>815391.05</v>
      </c>
      <c r="AJ69" s="42">
        <v>1942321.44</v>
      </c>
      <c r="AK69" s="42">
        <v>1944337.82</v>
      </c>
      <c r="AL69" s="42">
        <v>2182103.64</v>
      </c>
      <c r="AM69" s="42">
        <v>1951332.52</v>
      </c>
      <c r="AN69" s="42">
        <v>2339905.9</v>
      </c>
      <c r="AO69" s="42">
        <v>1797343.5513174403</v>
      </c>
      <c r="AP69" s="42">
        <v>1798530.9509520903</v>
      </c>
      <c r="AQ69" s="42">
        <v>1839762.2089071777</v>
      </c>
      <c r="AR69" s="42">
        <v>1840365.6102146506</v>
      </c>
      <c r="AS69" s="42">
        <v>1836204.3981439415</v>
      </c>
      <c r="AT69" s="42">
        <v>1878508.7732278667</v>
      </c>
      <c r="AU69" s="42">
        <v>1866771.2010903973</v>
      </c>
      <c r="AV69" s="42">
        <v>1854069.9081840236</v>
      </c>
      <c r="AW69" s="42">
        <v>1860599.1740244459</v>
      </c>
      <c r="AX69" s="42">
        <v>1826589.6345178913</v>
      </c>
      <c r="AY69" s="42">
        <v>1873996.4178492054</v>
      </c>
      <c r="AZ69" s="42">
        <v>1867834.4487991594</v>
      </c>
      <c r="BA69" s="42">
        <v>1875126.2267093323</v>
      </c>
      <c r="BB69" s="42">
        <v>1908617.1209883168</v>
      </c>
      <c r="BC69" s="42">
        <v>1931248.8373379651</v>
      </c>
      <c r="BD69" s="42">
        <v>1943559.2131734025</v>
      </c>
      <c r="BE69" s="42">
        <v>1946632.6911383346</v>
      </c>
      <c r="BF69" s="42">
        <v>1960597.6736794077</v>
      </c>
      <c r="BG69" s="42">
        <v>1950091.7935344577</v>
      </c>
      <c r="BH69" s="42">
        <v>1938451.0089279525</v>
      </c>
      <c r="BI69" s="42">
        <v>1945095.1451954469</v>
      </c>
      <c r="BJ69" s="42">
        <v>1954395.4475299567</v>
      </c>
      <c r="BK69" s="42">
        <v>1978120.8667956106</v>
      </c>
      <c r="BL69" s="42">
        <v>1992343.3750413824</v>
      </c>
      <c r="BM69" s="42">
        <v>2014977.7703675106</v>
      </c>
      <c r="BN69" s="42">
        <v>2031484.7646806259</v>
      </c>
      <c r="BO69" s="42">
        <v>2047507.8819979578</v>
      </c>
      <c r="BP69" s="42">
        <v>2063033.1737112384</v>
      </c>
      <c r="BQ69" s="42">
        <v>2068160.5431487821</v>
      </c>
      <c r="BR69" s="42">
        <v>2067549.8632637486</v>
      </c>
      <c r="BS69" s="42">
        <v>2061361.3405200969</v>
      </c>
      <c r="BT69" s="43"/>
      <c r="BU69" s="40">
        <f t="shared" si="14"/>
        <v>18771349.219999999</v>
      </c>
      <c r="BV69" s="40">
        <f t="shared" si="15"/>
        <v>20095000.449999999</v>
      </c>
      <c r="BW69" s="40">
        <f t="shared" si="8"/>
        <v>23217488.013853565</v>
      </c>
      <c r="BX69" s="40">
        <f t="shared" si="17"/>
        <v>22798963.139935944</v>
      </c>
      <c r="BY69" s="40">
        <f t="shared" si="16"/>
        <v>24162481.181180306</v>
      </c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9"/>
      <c r="FS69" s="29"/>
      <c r="FT69" s="29"/>
      <c r="FU69" s="29"/>
      <c r="FV69" s="29"/>
      <c r="FW69" s="29"/>
      <c r="FX69" s="29"/>
      <c r="FY69" s="29"/>
      <c r="FZ69" s="29"/>
      <c r="GA69" s="29"/>
      <c r="GB69" s="29"/>
      <c r="GC69" s="29"/>
      <c r="GD69" s="29"/>
      <c r="GE69" s="29"/>
      <c r="GF69" s="29"/>
      <c r="GG69" s="29"/>
      <c r="GH69" s="29"/>
      <c r="GI69" s="29"/>
      <c r="GJ69" s="29"/>
      <c r="GK69" s="29"/>
      <c r="GL69" s="29"/>
      <c r="GM69" s="29"/>
      <c r="GN69" s="29"/>
      <c r="GO69" s="29"/>
      <c r="GP69" s="29"/>
      <c r="GQ69" s="29"/>
      <c r="GR69" s="29"/>
      <c r="GS69" s="29"/>
      <c r="GT69" s="29"/>
      <c r="GU69" s="29"/>
      <c r="GV69" s="29"/>
      <c r="GW69" s="29"/>
      <c r="GX69" s="29"/>
      <c r="GY69" s="29"/>
      <c r="GZ69" s="29"/>
      <c r="HA69" s="29"/>
      <c r="HB69" s="29"/>
      <c r="HC69" s="29"/>
    </row>
    <row r="70" spans="1:211" s="30" customFormat="1" x14ac:dyDescent="0.25">
      <c r="A70" s="30">
        <f t="shared" si="11"/>
        <v>61</v>
      </c>
      <c r="B70" s="31" t="s">
        <v>77</v>
      </c>
      <c r="C70" s="31" t="s">
        <v>78</v>
      </c>
      <c r="D70" s="32" t="s">
        <v>625</v>
      </c>
      <c r="E70" s="31" t="s">
        <v>579</v>
      </c>
      <c r="F70" s="31" t="s">
        <v>204</v>
      </c>
      <c r="G70" s="31"/>
      <c r="H70" s="31" t="s">
        <v>205</v>
      </c>
      <c r="I70" s="31" t="s">
        <v>537</v>
      </c>
      <c r="J70" s="31" t="s">
        <v>538</v>
      </c>
      <c r="K70" s="47" t="s">
        <v>434</v>
      </c>
      <c r="L70" s="41">
        <v>0</v>
      </c>
      <c r="M70" s="41">
        <v>0</v>
      </c>
      <c r="N70" s="41">
        <v>0</v>
      </c>
      <c r="O70" s="41">
        <v>0</v>
      </c>
      <c r="P70" s="41">
        <v>0</v>
      </c>
      <c r="Q70" s="41">
        <v>0</v>
      </c>
      <c r="R70" s="41">
        <v>0</v>
      </c>
      <c r="S70" s="41">
        <v>0</v>
      </c>
      <c r="T70" s="41">
        <v>0</v>
      </c>
      <c r="U70" s="41">
        <v>0</v>
      </c>
      <c r="V70" s="41"/>
      <c r="W70" s="41">
        <v>0</v>
      </c>
      <c r="X70" s="41"/>
      <c r="Y70" s="41">
        <v>0</v>
      </c>
      <c r="Z70" s="41">
        <v>0</v>
      </c>
      <c r="AA70" s="41">
        <v>0</v>
      </c>
      <c r="AB70" s="41">
        <v>0</v>
      </c>
      <c r="AC70" s="41">
        <v>0</v>
      </c>
      <c r="AD70" s="41">
        <v>0</v>
      </c>
      <c r="AE70" s="82">
        <v>0</v>
      </c>
      <c r="AF70" s="41">
        <v>0</v>
      </c>
      <c r="AG70" s="41">
        <v>0</v>
      </c>
      <c r="AH70" s="41">
        <v>0</v>
      </c>
      <c r="AI70" s="41">
        <v>0</v>
      </c>
      <c r="AJ70" s="41">
        <v>0</v>
      </c>
      <c r="AK70" s="41">
        <v>0</v>
      </c>
      <c r="AL70" s="41">
        <v>0</v>
      </c>
      <c r="AM70" s="41">
        <v>0</v>
      </c>
      <c r="AN70" s="41">
        <v>0</v>
      </c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3"/>
      <c r="BU70" s="39">
        <f t="shared" si="14"/>
        <v>0</v>
      </c>
      <c r="BV70" s="39">
        <f t="shared" si="15"/>
        <v>0</v>
      </c>
      <c r="BW70" s="39">
        <f t="shared" si="8"/>
        <v>0</v>
      </c>
      <c r="BX70" s="39">
        <f t="shared" si="17"/>
        <v>0</v>
      </c>
      <c r="BY70" s="39">
        <f t="shared" si="16"/>
        <v>0</v>
      </c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  <c r="FF70" s="35"/>
      <c r="FG70" s="35"/>
      <c r="FH70" s="35"/>
      <c r="FI70" s="35"/>
      <c r="FJ70" s="35"/>
      <c r="FK70" s="35"/>
      <c r="FL70" s="35"/>
      <c r="FM70" s="35"/>
      <c r="FN70" s="35"/>
      <c r="FO70" s="35"/>
      <c r="FP70" s="35"/>
      <c r="FQ70" s="35"/>
      <c r="FR70" s="35"/>
      <c r="FS70" s="35"/>
      <c r="FT70" s="35"/>
      <c r="FU70" s="35"/>
      <c r="FV70" s="35"/>
      <c r="FW70" s="35"/>
      <c r="FX70" s="35"/>
      <c r="FY70" s="35"/>
      <c r="FZ70" s="35"/>
      <c r="GA70" s="35"/>
      <c r="GB70" s="35"/>
      <c r="GC70" s="35"/>
      <c r="GD70" s="35"/>
      <c r="GE70" s="35"/>
      <c r="GF70" s="35"/>
      <c r="GG70" s="35"/>
      <c r="GH70" s="35"/>
      <c r="GI70" s="35"/>
      <c r="GJ70" s="35"/>
      <c r="GK70" s="35"/>
      <c r="GL70" s="35"/>
      <c r="GM70" s="35"/>
      <c r="GN70" s="35"/>
      <c r="GO70" s="35"/>
      <c r="GP70" s="35"/>
      <c r="GQ70" s="35"/>
      <c r="GR70" s="35"/>
      <c r="GS70" s="35"/>
      <c r="GT70" s="35"/>
      <c r="GU70" s="35"/>
      <c r="GV70" s="35"/>
      <c r="GW70" s="35"/>
      <c r="GX70" s="35"/>
      <c r="GY70" s="35"/>
      <c r="GZ70" s="35"/>
      <c r="HA70" s="35"/>
      <c r="HB70" s="35"/>
      <c r="HC70" s="35"/>
    </row>
    <row r="71" spans="1:211" s="26" customFormat="1" x14ac:dyDescent="0.25">
      <c r="A71" s="26">
        <f t="shared" si="11"/>
        <v>62</v>
      </c>
      <c r="B71" s="15" t="s">
        <v>94</v>
      </c>
      <c r="C71" s="15" t="s">
        <v>95</v>
      </c>
      <c r="D71" s="18" t="s">
        <v>623</v>
      </c>
      <c r="E71" s="15" t="s">
        <v>577</v>
      </c>
      <c r="F71" s="15" t="s">
        <v>204</v>
      </c>
      <c r="G71" s="15"/>
      <c r="H71" s="15" t="s">
        <v>205</v>
      </c>
      <c r="I71" s="15" t="s">
        <v>537</v>
      </c>
      <c r="J71" s="15" t="s">
        <v>538</v>
      </c>
      <c r="K71" s="47" t="s">
        <v>434</v>
      </c>
      <c r="L71" s="42">
        <v>0</v>
      </c>
      <c r="M71" s="42">
        <v>0</v>
      </c>
      <c r="N71" s="41">
        <v>0</v>
      </c>
      <c r="O71" s="42">
        <v>0</v>
      </c>
      <c r="P71" s="42">
        <v>0</v>
      </c>
      <c r="Q71" s="42">
        <v>0</v>
      </c>
      <c r="R71" s="42">
        <v>0</v>
      </c>
      <c r="S71" s="42">
        <v>0</v>
      </c>
      <c r="T71" s="42">
        <v>0</v>
      </c>
      <c r="U71" s="42">
        <v>0</v>
      </c>
      <c r="V71" s="42"/>
      <c r="W71" s="42">
        <v>0</v>
      </c>
      <c r="X71" s="42"/>
      <c r="Y71" s="42">
        <v>0</v>
      </c>
      <c r="Z71" s="42">
        <v>0</v>
      </c>
      <c r="AA71" s="42">
        <v>0</v>
      </c>
      <c r="AB71" s="42">
        <v>0</v>
      </c>
      <c r="AC71" s="42">
        <v>0</v>
      </c>
      <c r="AD71" s="42">
        <v>0</v>
      </c>
      <c r="AE71" s="121">
        <v>0</v>
      </c>
      <c r="AF71" s="42">
        <v>0</v>
      </c>
      <c r="AG71" s="42">
        <v>0</v>
      </c>
      <c r="AH71" s="42">
        <v>0</v>
      </c>
      <c r="AI71" s="42">
        <v>0</v>
      </c>
      <c r="AJ71" s="42">
        <v>0</v>
      </c>
      <c r="AK71" s="42">
        <v>0</v>
      </c>
      <c r="AL71" s="42">
        <v>0</v>
      </c>
      <c r="AM71" s="42">
        <v>0</v>
      </c>
      <c r="AN71" s="42">
        <v>0</v>
      </c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3"/>
      <c r="BU71" s="40">
        <f t="shared" si="14"/>
        <v>0</v>
      </c>
      <c r="BV71" s="40">
        <f t="shared" si="15"/>
        <v>0</v>
      </c>
      <c r="BW71" s="40">
        <f t="shared" si="8"/>
        <v>0</v>
      </c>
      <c r="BX71" s="40">
        <f t="shared" si="17"/>
        <v>0</v>
      </c>
      <c r="BY71" s="40">
        <f t="shared" si="16"/>
        <v>0</v>
      </c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  <c r="GC71" s="29"/>
      <c r="GD71" s="29"/>
      <c r="GE71" s="29"/>
      <c r="GF71" s="29"/>
      <c r="GG71" s="29"/>
      <c r="GH71" s="29"/>
      <c r="GI71" s="29"/>
      <c r="GJ71" s="29"/>
      <c r="GK71" s="29"/>
      <c r="GL71" s="29"/>
      <c r="GM71" s="29"/>
      <c r="GN71" s="29"/>
      <c r="GO71" s="29"/>
      <c r="GP71" s="29"/>
      <c r="GQ71" s="29"/>
      <c r="GR71" s="29"/>
      <c r="GS71" s="29"/>
      <c r="GT71" s="29"/>
      <c r="GU71" s="29"/>
      <c r="GV71" s="29"/>
      <c r="GW71" s="29"/>
      <c r="GX71" s="29"/>
      <c r="GY71" s="29"/>
      <c r="GZ71" s="29"/>
      <c r="HA71" s="29"/>
      <c r="HB71" s="29"/>
      <c r="HC71" s="29"/>
    </row>
    <row r="72" spans="1:211" s="30" customFormat="1" x14ac:dyDescent="0.25">
      <c r="A72" s="30">
        <f t="shared" si="11"/>
        <v>63</v>
      </c>
      <c r="B72" s="31" t="s">
        <v>94</v>
      </c>
      <c r="C72" s="31" t="s">
        <v>95</v>
      </c>
      <c r="D72" s="32" t="s">
        <v>634</v>
      </c>
      <c r="E72" s="31" t="s">
        <v>581</v>
      </c>
      <c r="F72" s="31" t="s">
        <v>204</v>
      </c>
      <c r="G72" s="31"/>
      <c r="H72" s="31" t="s">
        <v>205</v>
      </c>
      <c r="I72" s="31" t="s">
        <v>537</v>
      </c>
      <c r="J72" s="31" t="s">
        <v>538</v>
      </c>
      <c r="K72" s="47" t="s">
        <v>434</v>
      </c>
      <c r="L72" s="41">
        <v>0</v>
      </c>
      <c r="M72" s="41">
        <v>0</v>
      </c>
      <c r="N72" s="41">
        <v>0</v>
      </c>
      <c r="O72" s="41">
        <v>0</v>
      </c>
      <c r="P72" s="41">
        <v>0</v>
      </c>
      <c r="Q72" s="41">
        <v>0</v>
      </c>
      <c r="R72" s="41">
        <v>0</v>
      </c>
      <c r="S72" s="41">
        <v>0</v>
      </c>
      <c r="T72" s="41">
        <v>0</v>
      </c>
      <c r="U72" s="41">
        <v>0</v>
      </c>
      <c r="V72" s="41"/>
      <c r="W72" s="41">
        <v>0</v>
      </c>
      <c r="X72" s="41"/>
      <c r="Y72" s="41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0</v>
      </c>
      <c r="AE72" s="82">
        <v>0</v>
      </c>
      <c r="AF72" s="41">
        <v>0</v>
      </c>
      <c r="AG72" s="41">
        <v>0</v>
      </c>
      <c r="AH72" s="41">
        <v>0</v>
      </c>
      <c r="AI72" s="41">
        <v>0</v>
      </c>
      <c r="AJ72" s="41">
        <v>0</v>
      </c>
      <c r="AK72" s="41">
        <v>0</v>
      </c>
      <c r="AL72" s="41">
        <v>0</v>
      </c>
      <c r="AM72" s="41">
        <v>0</v>
      </c>
      <c r="AN72" s="41">
        <v>0</v>
      </c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3"/>
      <c r="BU72" s="39">
        <f t="shared" si="14"/>
        <v>0</v>
      </c>
      <c r="BV72" s="39">
        <f t="shared" si="15"/>
        <v>0</v>
      </c>
      <c r="BW72" s="39">
        <f t="shared" si="8"/>
        <v>0</v>
      </c>
      <c r="BX72" s="39">
        <f t="shared" si="17"/>
        <v>0</v>
      </c>
      <c r="BY72" s="39">
        <f t="shared" si="16"/>
        <v>0</v>
      </c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  <c r="FF72" s="35"/>
      <c r="FG72" s="35"/>
      <c r="FH72" s="35"/>
      <c r="FI72" s="35"/>
      <c r="FJ72" s="35"/>
      <c r="FK72" s="35"/>
      <c r="FL72" s="35"/>
      <c r="FM72" s="35"/>
      <c r="FN72" s="35"/>
      <c r="FO72" s="35"/>
      <c r="FP72" s="35"/>
      <c r="FQ72" s="35"/>
      <c r="FR72" s="35"/>
      <c r="FS72" s="35"/>
      <c r="FT72" s="35"/>
      <c r="FU72" s="35"/>
      <c r="FV72" s="35"/>
      <c r="FW72" s="35"/>
      <c r="FX72" s="35"/>
      <c r="FY72" s="35"/>
      <c r="FZ72" s="35"/>
      <c r="GA72" s="35"/>
      <c r="GB72" s="35"/>
      <c r="GC72" s="35"/>
      <c r="GD72" s="35"/>
      <c r="GE72" s="35"/>
      <c r="GF72" s="35"/>
      <c r="GG72" s="35"/>
      <c r="GH72" s="35"/>
      <c r="GI72" s="35"/>
      <c r="GJ72" s="35"/>
      <c r="GK72" s="35"/>
      <c r="GL72" s="35"/>
      <c r="GM72" s="35"/>
      <c r="GN72" s="35"/>
      <c r="GO72" s="35"/>
      <c r="GP72" s="35"/>
      <c r="GQ72" s="35"/>
      <c r="GR72" s="35"/>
      <c r="GS72" s="35"/>
      <c r="GT72" s="35"/>
      <c r="GU72" s="35"/>
      <c r="GV72" s="35"/>
      <c r="GW72" s="35"/>
      <c r="GX72" s="35"/>
      <c r="GY72" s="35"/>
      <c r="GZ72" s="35"/>
      <c r="HA72" s="35"/>
      <c r="HB72" s="35"/>
      <c r="HC72" s="35"/>
    </row>
    <row r="73" spans="1:211" s="26" customFormat="1" x14ac:dyDescent="0.25">
      <c r="A73" s="26">
        <f t="shared" si="11"/>
        <v>64</v>
      </c>
      <c r="B73" s="15" t="s">
        <v>35</v>
      </c>
      <c r="C73" s="15" t="s">
        <v>36</v>
      </c>
      <c r="D73" s="18" t="s">
        <v>634</v>
      </c>
      <c r="E73" s="15" t="s">
        <v>581</v>
      </c>
      <c r="F73" s="15" t="s">
        <v>206</v>
      </c>
      <c r="G73" s="15"/>
      <c r="H73" s="15" t="s">
        <v>207</v>
      </c>
      <c r="I73" s="15" t="s">
        <v>537</v>
      </c>
      <c r="J73" s="15" t="s">
        <v>538</v>
      </c>
      <c r="K73" s="47" t="s">
        <v>434</v>
      </c>
      <c r="L73" s="42">
        <v>0</v>
      </c>
      <c r="M73" s="42">
        <v>0</v>
      </c>
      <c r="N73" s="41">
        <v>0</v>
      </c>
      <c r="O73" s="42">
        <v>0</v>
      </c>
      <c r="P73" s="42">
        <v>0</v>
      </c>
      <c r="Q73" s="42">
        <v>0</v>
      </c>
      <c r="R73" s="42">
        <v>0</v>
      </c>
      <c r="S73" s="42">
        <v>0</v>
      </c>
      <c r="T73" s="42">
        <v>0</v>
      </c>
      <c r="U73" s="42">
        <v>0</v>
      </c>
      <c r="V73" s="42"/>
      <c r="W73" s="42">
        <v>0</v>
      </c>
      <c r="X73" s="42"/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121">
        <v>0</v>
      </c>
      <c r="AF73" s="42">
        <v>0</v>
      </c>
      <c r="AG73" s="42">
        <v>0</v>
      </c>
      <c r="AH73" s="42">
        <v>0</v>
      </c>
      <c r="AI73" s="42">
        <v>0</v>
      </c>
      <c r="AJ73" s="42">
        <v>0</v>
      </c>
      <c r="AK73" s="42">
        <v>0</v>
      </c>
      <c r="AL73" s="42">
        <v>0</v>
      </c>
      <c r="AM73" s="42">
        <v>0</v>
      </c>
      <c r="AN73" s="42">
        <v>0</v>
      </c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3"/>
      <c r="BU73" s="40">
        <f t="shared" si="14"/>
        <v>0</v>
      </c>
      <c r="BV73" s="40">
        <f t="shared" si="15"/>
        <v>0</v>
      </c>
      <c r="BW73" s="40">
        <f t="shared" si="8"/>
        <v>0</v>
      </c>
      <c r="BX73" s="40">
        <f t="shared" si="17"/>
        <v>0</v>
      </c>
      <c r="BY73" s="40">
        <f t="shared" si="16"/>
        <v>0</v>
      </c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  <c r="FL73" s="29"/>
      <c r="FM73" s="29"/>
      <c r="FN73" s="29"/>
      <c r="FO73" s="29"/>
      <c r="FP73" s="29"/>
      <c r="FQ73" s="29"/>
      <c r="FR73" s="29"/>
      <c r="FS73" s="29"/>
      <c r="FT73" s="29"/>
      <c r="FU73" s="29"/>
      <c r="FV73" s="29"/>
      <c r="FW73" s="29"/>
      <c r="FX73" s="29"/>
      <c r="FY73" s="29"/>
      <c r="FZ73" s="29"/>
      <c r="GA73" s="29"/>
      <c r="GB73" s="29"/>
      <c r="GC73" s="29"/>
      <c r="GD73" s="29"/>
      <c r="GE73" s="29"/>
      <c r="GF73" s="29"/>
      <c r="GG73" s="29"/>
      <c r="GH73" s="29"/>
      <c r="GI73" s="29"/>
      <c r="GJ73" s="29"/>
      <c r="GK73" s="29"/>
      <c r="GL73" s="29"/>
      <c r="GM73" s="29"/>
      <c r="GN73" s="29"/>
      <c r="GO73" s="29"/>
      <c r="GP73" s="29"/>
      <c r="GQ73" s="29"/>
      <c r="GR73" s="29"/>
      <c r="GS73" s="29"/>
      <c r="GT73" s="29"/>
      <c r="GU73" s="29"/>
      <c r="GV73" s="29"/>
      <c r="GW73" s="29"/>
      <c r="GX73" s="29"/>
      <c r="GY73" s="29"/>
      <c r="GZ73" s="29"/>
      <c r="HA73" s="29"/>
      <c r="HB73" s="29"/>
      <c r="HC73" s="29"/>
    </row>
    <row r="74" spans="1:211" s="30" customFormat="1" x14ac:dyDescent="0.25">
      <c r="A74" s="30">
        <f t="shared" si="11"/>
        <v>65</v>
      </c>
      <c r="B74" s="31" t="s">
        <v>9</v>
      </c>
      <c r="C74" s="31" t="s">
        <v>10</v>
      </c>
      <c r="D74" s="33" t="s">
        <v>625</v>
      </c>
      <c r="E74" s="34" t="s">
        <v>579</v>
      </c>
      <c r="F74" s="31" t="s">
        <v>208</v>
      </c>
      <c r="G74" s="31"/>
      <c r="H74" s="31" t="s">
        <v>209</v>
      </c>
      <c r="I74" s="31" t="s">
        <v>537</v>
      </c>
      <c r="J74" s="31" t="s">
        <v>538</v>
      </c>
      <c r="K74" s="47" t="s">
        <v>432</v>
      </c>
      <c r="L74" s="41">
        <v>5257160.54</v>
      </c>
      <c r="M74" s="41">
        <v>7058940</v>
      </c>
      <c r="N74" s="41">
        <v>8331973.9800000004</v>
      </c>
      <c r="O74" s="41">
        <v>7558496.54</v>
      </c>
      <c r="P74" s="41">
        <v>8739676.2599999998</v>
      </c>
      <c r="Q74" s="41">
        <v>7585752.21</v>
      </c>
      <c r="R74" s="41">
        <v>8315921.3099999996</v>
      </c>
      <c r="S74" s="41">
        <v>7528672.2999999998</v>
      </c>
      <c r="T74" s="41">
        <v>7783457.5800000001</v>
      </c>
      <c r="U74" s="41">
        <v>7506050.1500000004</v>
      </c>
      <c r="V74" s="41">
        <v>7320020.3600000003</v>
      </c>
      <c r="W74" s="41">
        <v>5721253.75</v>
      </c>
      <c r="X74" s="41">
        <v>5732098.5199999996</v>
      </c>
      <c r="Y74" s="41">
        <v>7480864.8700000001</v>
      </c>
      <c r="Z74" s="41">
        <v>8260834.79</v>
      </c>
      <c r="AA74" s="41">
        <v>8580970.1500000004</v>
      </c>
      <c r="AB74" s="41">
        <v>8272248.3300000001</v>
      </c>
      <c r="AC74" s="41">
        <v>9192994.0399999991</v>
      </c>
      <c r="AD74" s="41">
        <v>10584126.66</v>
      </c>
      <c r="AE74" s="41">
        <v>8774288.3599999994</v>
      </c>
      <c r="AF74" s="41">
        <v>9088726.1300000008</v>
      </c>
      <c r="AG74" s="41">
        <v>10654755.18</v>
      </c>
      <c r="AH74" s="41">
        <v>8696960.1999999993</v>
      </c>
      <c r="AI74" s="41">
        <v>7195853.1299999999</v>
      </c>
      <c r="AJ74" s="41">
        <v>6656205.9199999999</v>
      </c>
      <c r="AK74" s="41">
        <v>9821458.0500000007</v>
      </c>
      <c r="AL74" s="41">
        <v>8560023.9800000004</v>
      </c>
      <c r="AM74" s="41">
        <v>8627022.5399999991</v>
      </c>
      <c r="AN74" s="41">
        <v>9825431.5199999996</v>
      </c>
      <c r="AO74" s="41">
        <v>8787997.0171519965</v>
      </c>
      <c r="AP74" s="41">
        <v>8906942.6702723056</v>
      </c>
      <c r="AQ74" s="41">
        <v>9046094.3742436022</v>
      </c>
      <c r="AR74" s="41">
        <v>9179299.6623561531</v>
      </c>
      <c r="AS74" s="41">
        <v>9318895.0083597004</v>
      </c>
      <c r="AT74" s="41">
        <v>9479818.4068137705</v>
      </c>
      <c r="AU74" s="41">
        <v>9615531.2708951533</v>
      </c>
      <c r="AV74" s="41">
        <v>9741913.8271249086</v>
      </c>
      <c r="AW74" s="41">
        <v>9736872.2118932903</v>
      </c>
      <c r="AX74" s="41">
        <v>9788776.0146029592</v>
      </c>
      <c r="AY74" s="41">
        <v>9861403.459325254</v>
      </c>
      <c r="AZ74" s="41">
        <v>9910581.7466913313</v>
      </c>
      <c r="BA74" s="41">
        <v>9972324.5402641445</v>
      </c>
      <c r="BB74" s="41">
        <v>10045798.366389975</v>
      </c>
      <c r="BC74" s="41">
        <v>10153461.506262854</v>
      </c>
      <c r="BD74" s="41">
        <v>10228037.999872178</v>
      </c>
      <c r="BE74" s="41">
        <v>10326747.843768597</v>
      </c>
      <c r="BF74" s="41">
        <v>10409742.342489332</v>
      </c>
      <c r="BG74" s="41">
        <v>10460555.030810386</v>
      </c>
      <c r="BH74" s="41">
        <v>10471397.744562075</v>
      </c>
      <c r="BI74" s="41">
        <v>10472328.29643181</v>
      </c>
      <c r="BJ74" s="41">
        <v>10507886.307862461</v>
      </c>
      <c r="BK74" s="41">
        <v>10589117.433119148</v>
      </c>
      <c r="BL74" s="41">
        <v>10658457.001321957</v>
      </c>
      <c r="BM74" s="41">
        <v>10780284.760954782</v>
      </c>
      <c r="BN74" s="41">
        <v>10861072.003851503</v>
      </c>
      <c r="BO74" s="41">
        <v>10947146.26925981</v>
      </c>
      <c r="BP74" s="41">
        <v>11059030.386702478</v>
      </c>
      <c r="BQ74" s="41">
        <v>11162476.268454134</v>
      </c>
      <c r="BR74" s="41">
        <v>11254902.741506398</v>
      </c>
      <c r="BS74" s="41">
        <v>11316489.7941356</v>
      </c>
      <c r="BT74" s="43"/>
      <c r="BU74" s="39">
        <f t="shared" si="14"/>
        <v>88707374.980000004</v>
      </c>
      <c r="BV74" s="39">
        <f t="shared" si="15"/>
        <v>102514720.36</v>
      </c>
      <c r="BW74" s="39">
        <f t="shared" ref="BW74:BW137" si="18">SUM(AJ74:AU74)</f>
        <v>107824720.42009269</v>
      </c>
      <c r="BX74" s="39">
        <f t="shared" si="17"/>
        <v>120636214.88949521</v>
      </c>
      <c r="BY74" s="39">
        <f t="shared" si="16"/>
        <v>130080589.00816216</v>
      </c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  <c r="FF74" s="35"/>
      <c r="FG74" s="35"/>
      <c r="FH74" s="35"/>
      <c r="FI74" s="35"/>
      <c r="FJ74" s="35"/>
      <c r="FK74" s="35"/>
      <c r="FL74" s="35"/>
      <c r="FM74" s="35"/>
      <c r="FN74" s="35"/>
      <c r="FO74" s="35"/>
      <c r="FP74" s="35"/>
      <c r="FQ74" s="35"/>
      <c r="FR74" s="35"/>
      <c r="FS74" s="35"/>
      <c r="FT74" s="35"/>
      <c r="FU74" s="35"/>
      <c r="FV74" s="35"/>
      <c r="FW74" s="35"/>
      <c r="FX74" s="35"/>
      <c r="FY74" s="35"/>
      <c r="FZ74" s="35"/>
      <c r="GA74" s="35"/>
      <c r="GB74" s="35"/>
      <c r="GC74" s="35"/>
      <c r="GD74" s="35"/>
      <c r="GE74" s="35"/>
      <c r="GF74" s="35"/>
      <c r="GG74" s="35"/>
      <c r="GH74" s="35"/>
      <c r="GI74" s="35"/>
      <c r="GJ74" s="35"/>
      <c r="GK74" s="35"/>
      <c r="GL74" s="35"/>
      <c r="GM74" s="35"/>
      <c r="GN74" s="35"/>
      <c r="GO74" s="35"/>
      <c r="GP74" s="35"/>
      <c r="GQ74" s="35"/>
      <c r="GR74" s="35"/>
      <c r="GS74" s="35"/>
      <c r="GT74" s="35"/>
      <c r="GU74" s="35"/>
      <c r="GV74" s="35"/>
      <c r="GW74" s="35"/>
      <c r="GX74" s="35"/>
      <c r="GY74" s="35"/>
      <c r="GZ74" s="35"/>
      <c r="HA74" s="35"/>
      <c r="HB74" s="35"/>
      <c r="HC74" s="35"/>
    </row>
    <row r="75" spans="1:211" s="26" customFormat="1" x14ac:dyDescent="0.25">
      <c r="A75" s="26">
        <f t="shared" si="11"/>
        <v>66</v>
      </c>
      <c r="B75" s="15" t="s">
        <v>23</v>
      </c>
      <c r="C75" s="15" t="s">
        <v>24</v>
      </c>
      <c r="D75" s="18" t="s">
        <v>625</v>
      </c>
      <c r="E75" s="15" t="s">
        <v>579</v>
      </c>
      <c r="F75" s="15" t="s">
        <v>208</v>
      </c>
      <c r="G75" s="15"/>
      <c r="H75" s="15" t="s">
        <v>209</v>
      </c>
      <c r="I75" s="15" t="s">
        <v>537</v>
      </c>
      <c r="J75" s="15" t="s">
        <v>538</v>
      </c>
      <c r="K75" s="47" t="s">
        <v>434</v>
      </c>
      <c r="L75" s="42">
        <v>0</v>
      </c>
      <c r="M75" s="42">
        <v>0</v>
      </c>
      <c r="N75" s="41">
        <v>0</v>
      </c>
      <c r="O75" s="42">
        <v>0</v>
      </c>
      <c r="P75" s="42">
        <v>0</v>
      </c>
      <c r="Q75" s="42">
        <v>0</v>
      </c>
      <c r="R75" s="42">
        <v>0</v>
      </c>
      <c r="S75" s="42">
        <v>0</v>
      </c>
      <c r="T75" s="42">
        <v>0</v>
      </c>
      <c r="U75" s="42">
        <v>0</v>
      </c>
      <c r="V75" s="42"/>
      <c r="W75" s="42">
        <v>0</v>
      </c>
      <c r="X75" s="42"/>
      <c r="Y75" s="42">
        <v>0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121">
        <v>0</v>
      </c>
      <c r="AF75" s="42">
        <v>0</v>
      </c>
      <c r="AG75" s="42">
        <v>0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0</v>
      </c>
      <c r="AN75" s="42">
        <v>0</v>
      </c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3"/>
      <c r="BU75" s="40">
        <f t="shared" si="14"/>
        <v>0</v>
      </c>
      <c r="BV75" s="40">
        <f t="shared" si="15"/>
        <v>0</v>
      </c>
      <c r="BW75" s="40">
        <f t="shared" si="18"/>
        <v>0</v>
      </c>
      <c r="BX75" s="40">
        <f t="shared" si="17"/>
        <v>0</v>
      </c>
      <c r="BY75" s="40">
        <f t="shared" si="16"/>
        <v>0</v>
      </c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/>
      <c r="FU75" s="29"/>
      <c r="FV75" s="29"/>
      <c r="FW75" s="29"/>
      <c r="FX75" s="29"/>
      <c r="FY75" s="29"/>
      <c r="FZ75" s="29"/>
      <c r="GA75" s="29"/>
      <c r="GB75" s="29"/>
      <c r="GC75" s="29"/>
      <c r="GD75" s="29"/>
      <c r="GE75" s="29"/>
      <c r="GF75" s="29"/>
      <c r="GG75" s="29"/>
      <c r="GH75" s="29"/>
      <c r="GI75" s="29"/>
      <c r="GJ75" s="29"/>
      <c r="GK75" s="29"/>
      <c r="GL75" s="29"/>
      <c r="GM75" s="29"/>
      <c r="GN75" s="29"/>
      <c r="GO75" s="29"/>
      <c r="GP75" s="29"/>
      <c r="GQ75" s="29"/>
      <c r="GR75" s="29"/>
      <c r="GS75" s="29"/>
      <c r="GT75" s="29"/>
      <c r="GU75" s="29"/>
      <c r="GV75" s="29"/>
      <c r="GW75" s="29"/>
      <c r="GX75" s="29"/>
      <c r="GY75" s="29"/>
      <c r="GZ75" s="29"/>
      <c r="HA75" s="29"/>
      <c r="HB75" s="29"/>
      <c r="HC75" s="29"/>
    </row>
    <row r="76" spans="1:211" s="26" customFormat="1" x14ac:dyDescent="0.25">
      <c r="A76" s="26">
        <f t="shared" ref="A76:A136" si="19">A75+1</f>
        <v>67</v>
      </c>
      <c r="B76" s="15" t="s">
        <v>148</v>
      </c>
      <c r="C76" s="15" t="s">
        <v>149</v>
      </c>
      <c r="D76" s="27" t="s">
        <v>625</v>
      </c>
      <c r="E76" s="16" t="s">
        <v>579</v>
      </c>
      <c r="F76" s="15" t="s">
        <v>208</v>
      </c>
      <c r="G76" s="15"/>
      <c r="H76" s="15" t="s">
        <v>209</v>
      </c>
      <c r="I76" s="15" t="s">
        <v>537</v>
      </c>
      <c r="J76" s="15" t="s">
        <v>538</v>
      </c>
      <c r="K76" s="47" t="s">
        <v>432</v>
      </c>
      <c r="L76" s="42">
        <v>1142061.51</v>
      </c>
      <c r="M76" s="42">
        <v>-1142061.51</v>
      </c>
      <c r="N76" s="41">
        <v>0</v>
      </c>
      <c r="O76" s="42">
        <v>0</v>
      </c>
      <c r="P76" s="42">
        <v>0</v>
      </c>
      <c r="Q76" s="42">
        <v>0</v>
      </c>
      <c r="R76" s="42">
        <v>0</v>
      </c>
      <c r="S76" s="42">
        <v>0</v>
      </c>
      <c r="T76" s="42">
        <v>0</v>
      </c>
      <c r="U76" s="42">
        <v>0</v>
      </c>
      <c r="V76" s="42">
        <v>0</v>
      </c>
      <c r="W76" s="42">
        <v>0</v>
      </c>
      <c r="X76" s="42">
        <v>0</v>
      </c>
      <c r="Y76" s="42">
        <v>0</v>
      </c>
      <c r="Z76" s="42">
        <v>0</v>
      </c>
      <c r="AA76" s="42">
        <v>0</v>
      </c>
      <c r="AB76" s="42">
        <v>0</v>
      </c>
      <c r="AC76" s="42">
        <v>0</v>
      </c>
      <c r="AD76" s="42">
        <v>0</v>
      </c>
      <c r="AE76" s="121">
        <v>0</v>
      </c>
      <c r="AF76" s="42">
        <v>0</v>
      </c>
      <c r="AG76" s="42">
        <v>0</v>
      </c>
      <c r="AH76" s="42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0</v>
      </c>
      <c r="AN76" s="42">
        <v>0</v>
      </c>
      <c r="AO76" s="42">
        <v>-190289.59305593371</v>
      </c>
      <c r="AP76" s="42">
        <v>-227962.23478595912</v>
      </c>
      <c r="AQ76" s="42">
        <v>-264508.50237808377</v>
      </c>
      <c r="AR76" s="42">
        <v>-305888.49777682126</v>
      </c>
      <c r="AS76" s="42">
        <v>-341789.71224266291</v>
      </c>
      <c r="AT76" s="42">
        <v>-380754.1777298525</v>
      </c>
      <c r="AU76" s="42">
        <v>-419598.79400333017</v>
      </c>
      <c r="AV76" s="42">
        <v>-452799.93486307561</v>
      </c>
      <c r="AW76" s="42">
        <v>-521630.65181813389</v>
      </c>
      <c r="AX76" s="42">
        <v>-541210.65484476089</v>
      </c>
      <c r="AY76" s="42">
        <v>-581633.75660981983</v>
      </c>
      <c r="AZ76" s="42">
        <v>-619812.73584397137</v>
      </c>
      <c r="BA76" s="42">
        <v>-659054.82561854273</v>
      </c>
      <c r="BB76" s="42">
        <v>-691436.31492929906</v>
      </c>
      <c r="BC76" s="42">
        <v>-723645.58382514119</v>
      </c>
      <c r="BD76" s="42">
        <v>-757716.0026678592</v>
      </c>
      <c r="BE76" s="42">
        <v>-784822.38737778366</v>
      </c>
      <c r="BF76" s="42">
        <v>-815172.96547216922</v>
      </c>
      <c r="BG76" s="42">
        <v>-842404.44448898733</v>
      </c>
      <c r="BH76" s="42">
        <v>-865431.20215198398</v>
      </c>
      <c r="BI76" s="42">
        <v>-895985.7817574665</v>
      </c>
      <c r="BJ76" s="42">
        <v>-921525.11135643721</v>
      </c>
      <c r="BK76" s="42">
        <v>-943676.38830069453</v>
      </c>
      <c r="BL76" s="42">
        <v>-965142.43696446717</v>
      </c>
      <c r="BM76" s="42">
        <v>-984634.84719960392</v>
      </c>
      <c r="BN76" s="42">
        <v>-996311.12736950815</v>
      </c>
      <c r="BO76" s="42">
        <v>-1008426.5464869738</v>
      </c>
      <c r="BP76" s="42">
        <v>-1012707.0315881297</v>
      </c>
      <c r="BQ76" s="42">
        <v>-1020130.6425361857</v>
      </c>
      <c r="BR76" s="42">
        <v>-1028768.2611479908</v>
      </c>
      <c r="BS76" s="42">
        <v>-1028210.2173523083</v>
      </c>
      <c r="BT76" s="43"/>
      <c r="BU76" s="40">
        <f t="shared" si="14"/>
        <v>0</v>
      </c>
      <c r="BV76" s="40">
        <f t="shared" si="15"/>
        <v>0</v>
      </c>
      <c r="BW76" s="40">
        <f t="shared" si="18"/>
        <v>-2130791.5119726434</v>
      </c>
      <c r="BX76" s="40">
        <f t="shared" si="17"/>
        <v>-7991340.258359544</v>
      </c>
      <c r="BY76" s="40">
        <f t="shared" si="16"/>
        <v>-11670949.59421175</v>
      </c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  <c r="GC76" s="29"/>
      <c r="GD76" s="29"/>
      <c r="GE76" s="29"/>
      <c r="GF76" s="29"/>
      <c r="GG76" s="29"/>
      <c r="GH76" s="29"/>
      <c r="GI76" s="29"/>
      <c r="GJ76" s="29"/>
      <c r="GK76" s="29"/>
      <c r="GL76" s="29"/>
      <c r="GM76" s="29"/>
      <c r="GN76" s="29"/>
      <c r="GO76" s="29"/>
      <c r="GP76" s="29"/>
      <c r="GQ76" s="29"/>
      <c r="GR76" s="29"/>
      <c r="GS76" s="29"/>
      <c r="GT76" s="29"/>
      <c r="GU76" s="29"/>
      <c r="GV76" s="29"/>
      <c r="GW76" s="29"/>
      <c r="GX76" s="29"/>
      <c r="GY76" s="29"/>
      <c r="GZ76" s="29"/>
      <c r="HA76" s="29"/>
      <c r="HB76" s="29"/>
      <c r="HC76" s="29"/>
    </row>
    <row r="77" spans="1:211" s="30" customFormat="1" x14ac:dyDescent="0.25">
      <c r="A77" s="30">
        <f t="shared" si="19"/>
        <v>68</v>
      </c>
      <c r="B77" s="31" t="s">
        <v>154</v>
      </c>
      <c r="C77" s="31" t="s">
        <v>155</v>
      </c>
      <c r="D77" s="33" t="s">
        <v>625</v>
      </c>
      <c r="E77" s="34" t="s">
        <v>579</v>
      </c>
      <c r="F77" s="31" t="s">
        <v>208</v>
      </c>
      <c r="G77" s="31"/>
      <c r="H77" s="31" t="s">
        <v>209</v>
      </c>
      <c r="I77" s="31" t="s">
        <v>537</v>
      </c>
      <c r="J77" s="31" t="s">
        <v>538</v>
      </c>
      <c r="K77" s="47" t="s">
        <v>432</v>
      </c>
      <c r="L77" s="41">
        <v>554221.76</v>
      </c>
      <c r="M77" s="41">
        <v>605682.4</v>
      </c>
      <c r="N77" s="41">
        <v>559456.55000000005</v>
      </c>
      <c r="O77" s="41">
        <v>574526.71</v>
      </c>
      <c r="P77" s="41">
        <v>654465.15</v>
      </c>
      <c r="Q77" s="41">
        <v>579225.42000000004</v>
      </c>
      <c r="R77" s="41">
        <v>650012.91</v>
      </c>
      <c r="S77" s="41">
        <v>618231.30000000005</v>
      </c>
      <c r="T77" s="41">
        <v>551623.72</v>
      </c>
      <c r="U77" s="41">
        <v>788506.58</v>
      </c>
      <c r="V77" s="41">
        <v>482172.59</v>
      </c>
      <c r="W77" s="41">
        <v>831481.83</v>
      </c>
      <c r="X77" s="41">
        <v>437477.25</v>
      </c>
      <c r="Y77" s="41">
        <v>609088.05000000005</v>
      </c>
      <c r="Z77" s="41">
        <v>525511.6</v>
      </c>
      <c r="AA77" s="41">
        <v>868041.62</v>
      </c>
      <c r="AB77" s="41">
        <v>590756.11</v>
      </c>
      <c r="AC77" s="41">
        <v>727086.07999999996</v>
      </c>
      <c r="AD77" s="41">
        <v>812297.03</v>
      </c>
      <c r="AE77" s="41">
        <v>730493.38</v>
      </c>
      <c r="AF77" s="41">
        <v>680913.97</v>
      </c>
      <c r="AG77" s="41">
        <v>852094.21</v>
      </c>
      <c r="AH77" s="41">
        <v>590007.26</v>
      </c>
      <c r="AI77" s="41">
        <v>892878.6</v>
      </c>
      <c r="AJ77" s="41">
        <v>598832.80000000005</v>
      </c>
      <c r="AK77" s="41">
        <v>702552.22</v>
      </c>
      <c r="AL77" s="41">
        <v>547048.29</v>
      </c>
      <c r="AM77" s="41">
        <v>870840.36</v>
      </c>
      <c r="AN77" s="41">
        <v>702383.39</v>
      </c>
      <c r="AO77" s="41">
        <v>724718.1175667746</v>
      </c>
      <c r="AP77" s="41">
        <v>726249.22920609731</v>
      </c>
      <c r="AQ77" s="41">
        <v>727853.31552240904</v>
      </c>
      <c r="AR77" s="41">
        <v>728288.31992391311</v>
      </c>
      <c r="AS77" s="41">
        <v>731777.90991774667</v>
      </c>
      <c r="AT77" s="41">
        <v>735012.63376661111</v>
      </c>
      <c r="AU77" s="41">
        <v>738990.30808816105</v>
      </c>
      <c r="AV77" s="41">
        <v>744704.18339393102</v>
      </c>
      <c r="AW77" s="41">
        <v>743179.74571874971</v>
      </c>
      <c r="AX77" s="41">
        <v>742115.49429292046</v>
      </c>
      <c r="AY77" s="41">
        <v>744771.37873381656</v>
      </c>
      <c r="AZ77" s="41">
        <v>744033.95129704149</v>
      </c>
      <c r="BA77" s="41">
        <v>748582.21171171824</v>
      </c>
      <c r="BB77" s="41">
        <v>757309.04831912694</v>
      </c>
      <c r="BC77" s="41">
        <v>763056.28477820661</v>
      </c>
      <c r="BD77" s="41">
        <v>771374.18148560822</v>
      </c>
      <c r="BE77" s="41">
        <v>775878.55065443367</v>
      </c>
      <c r="BF77" s="41">
        <v>781284.94995561428</v>
      </c>
      <c r="BG77" s="41">
        <v>787159.07339162193</v>
      </c>
      <c r="BH77" s="41">
        <v>793669.18967851531</v>
      </c>
      <c r="BI77" s="41">
        <v>797930.88175961841</v>
      </c>
      <c r="BJ77" s="41">
        <v>798564.60210918076</v>
      </c>
      <c r="BK77" s="41">
        <v>801983.22278302349</v>
      </c>
      <c r="BL77" s="41">
        <v>805180.20946359634</v>
      </c>
      <c r="BM77" s="41">
        <v>812697.0177723458</v>
      </c>
      <c r="BN77" s="41">
        <v>816807.94502858911</v>
      </c>
      <c r="BO77" s="41">
        <v>821734.13931402843</v>
      </c>
      <c r="BP77" s="41">
        <v>829352.43437029794</v>
      </c>
      <c r="BQ77" s="41">
        <v>833989.66271404456</v>
      </c>
      <c r="BR77" s="41">
        <v>835872.95376685355</v>
      </c>
      <c r="BS77" s="41">
        <v>840949.71519589238</v>
      </c>
      <c r="BT77" s="43"/>
      <c r="BU77" s="39">
        <f t="shared" si="14"/>
        <v>7449606.9199999999</v>
      </c>
      <c r="BV77" s="39">
        <f t="shared" si="15"/>
        <v>8316645.1599999992</v>
      </c>
      <c r="BW77" s="39">
        <f t="shared" si="18"/>
        <v>8534546.8939917125</v>
      </c>
      <c r="BX77" s="39">
        <f t="shared" si="17"/>
        <v>9103449.0537327901</v>
      </c>
      <c r="BY77" s="39">
        <f t="shared" si="16"/>
        <v>9788731.973955987</v>
      </c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5"/>
      <c r="DI77" s="35"/>
      <c r="DJ77" s="35"/>
      <c r="DK77" s="35"/>
      <c r="DL77" s="35"/>
      <c r="DM77" s="35"/>
      <c r="DN77" s="35"/>
      <c r="DO77" s="35"/>
      <c r="DP77" s="35"/>
      <c r="DQ77" s="35"/>
      <c r="DR77" s="35"/>
      <c r="DS77" s="35"/>
      <c r="DT77" s="35"/>
      <c r="DU77" s="35"/>
      <c r="DV77" s="35"/>
      <c r="DW77" s="35"/>
      <c r="DX77" s="35"/>
      <c r="DY77" s="35"/>
      <c r="DZ77" s="35"/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5"/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5"/>
      <c r="FY77" s="35"/>
      <c r="FZ77" s="35"/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5"/>
      <c r="GP77" s="35"/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</row>
    <row r="78" spans="1:211" s="26" customFormat="1" x14ac:dyDescent="0.25">
      <c r="A78" s="26">
        <f t="shared" si="19"/>
        <v>69</v>
      </c>
      <c r="B78" s="15" t="s">
        <v>9</v>
      </c>
      <c r="C78" s="15" t="s">
        <v>10</v>
      </c>
      <c r="D78" s="27" t="s">
        <v>625</v>
      </c>
      <c r="E78" s="16" t="s">
        <v>579</v>
      </c>
      <c r="F78" s="15" t="s">
        <v>361</v>
      </c>
      <c r="G78" s="15"/>
      <c r="H78" s="15" t="s">
        <v>362</v>
      </c>
      <c r="I78" s="15" t="s">
        <v>537</v>
      </c>
      <c r="J78" s="15" t="s">
        <v>538</v>
      </c>
      <c r="K78" s="47" t="s">
        <v>434</v>
      </c>
      <c r="L78" s="42">
        <v>111472.69</v>
      </c>
      <c r="M78" s="42">
        <v>78221.64</v>
      </c>
      <c r="N78" s="41">
        <v>157505.69</v>
      </c>
      <c r="O78" s="42">
        <v>84177.600000000006</v>
      </c>
      <c r="P78" s="42">
        <v>81401.64</v>
      </c>
      <c r="Q78" s="42">
        <v>86513.58</v>
      </c>
      <c r="R78" s="42">
        <v>121655.85</v>
      </c>
      <c r="S78" s="42">
        <v>96571.47</v>
      </c>
      <c r="T78" s="42">
        <v>271610.84999999998</v>
      </c>
      <c r="U78" s="42">
        <v>231346.84</v>
      </c>
      <c r="V78" s="42">
        <v>245415.45</v>
      </c>
      <c r="W78" s="42">
        <v>269724.02</v>
      </c>
      <c r="X78" s="42">
        <v>105981.82</v>
      </c>
      <c r="Y78" s="42">
        <v>266323.95</v>
      </c>
      <c r="Z78" s="42">
        <v>682466.7</v>
      </c>
      <c r="AA78" s="42">
        <v>662952.69999999995</v>
      </c>
      <c r="AB78" s="42">
        <v>115866.81</v>
      </c>
      <c r="AC78" s="42">
        <v>212591.32</v>
      </c>
      <c r="AD78" s="42">
        <v>260706.4</v>
      </c>
      <c r="AE78" s="42">
        <v>91480.04</v>
      </c>
      <c r="AF78" s="42">
        <v>131738.54</v>
      </c>
      <c r="AG78" s="42">
        <v>-91959.59</v>
      </c>
      <c r="AH78" s="42">
        <v>-787005.51</v>
      </c>
      <c r="AI78" s="42">
        <v>152725.6</v>
      </c>
      <c r="AJ78" s="42">
        <v>82940.94</v>
      </c>
      <c r="AK78" s="42">
        <v>132786.09</v>
      </c>
      <c r="AL78" s="42">
        <v>74668.36</v>
      </c>
      <c r="AM78" s="42">
        <v>59123.21</v>
      </c>
      <c r="AN78" s="42">
        <v>83296.039999999994</v>
      </c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3"/>
      <c r="BU78" s="40">
        <f t="shared" si="14"/>
        <v>1835617.3199999998</v>
      </c>
      <c r="BV78" s="40">
        <f t="shared" si="15"/>
        <v>1803868.7800000005</v>
      </c>
      <c r="BW78" s="40">
        <f t="shared" si="18"/>
        <v>432814.64</v>
      </c>
      <c r="BX78" s="40">
        <f t="shared" si="17"/>
        <v>0</v>
      </c>
      <c r="BY78" s="40">
        <f t="shared" si="16"/>
        <v>0</v>
      </c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  <c r="GC78" s="29"/>
      <c r="GD78" s="29"/>
      <c r="GE78" s="29"/>
      <c r="GF78" s="29"/>
      <c r="GG78" s="29"/>
      <c r="GH78" s="29"/>
      <c r="GI78" s="29"/>
      <c r="GJ78" s="29"/>
      <c r="GK78" s="29"/>
      <c r="GL78" s="29"/>
      <c r="GM78" s="29"/>
      <c r="GN78" s="29"/>
      <c r="GO78" s="29"/>
      <c r="GP78" s="29"/>
      <c r="GQ78" s="29"/>
      <c r="GR78" s="29"/>
      <c r="GS78" s="29"/>
      <c r="GT78" s="29"/>
      <c r="GU78" s="29"/>
      <c r="GV78" s="29"/>
      <c r="GW78" s="29"/>
      <c r="GX78" s="29"/>
      <c r="GY78" s="29"/>
      <c r="GZ78" s="29"/>
      <c r="HA78" s="29"/>
      <c r="HB78" s="29"/>
      <c r="HC78" s="29"/>
    </row>
    <row r="79" spans="1:211" s="30" customFormat="1" x14ac:dyDescent="0.25">
      <c r="A79" s="30">
        <f t="shared" si="19"/>
        <v>70</v>
      </c>
      <c r="B79" s="31" t="s">
        <v>23</v>
      </c>
      <c r="C79" s="31" t="s">
        <v>24</v>
      </c>
      <c r="D79" s="33" t="s">
        <v>625</v>
      </c>
      <c r="E79" s="34" t="s">
        <v>579</v>
      </c>
      <c r="F79" s="31" t="s">
        <v>210</v>
      </c>
      <c r="G79" s="31"/>
      <c r="H79" s="31" t="s">
        <v>211</v>
      </c>
      <c r="I79" s="31" t="s">
        <v>537</v>
      </c>
      <c r="J79" s="31" t="s">
        <v>538</v>
      </c>
      <c r="K79" s="47" t="s">
        <v>434</v>
      </c>
      <c r="L79" s="41">
        <v>415432.84</v>
      </c>
      <c r="M79" s="41">
        <v>470411.5</v>
      </c>
      <c r="N79" s="41">
        <v>402239.34</v>
      </c>
      <c r="O79" s="41">
        <v>461128.27</v>
      </c>
      <c r="P79" s="41">
        <v>407696.27</v>
      </c>
      <c r="Q79" s="41">
        <v>479992.92</v>
      </c>
      <c r="R79" s="41">
        <v>431957.57</v>
      </c>
      <c r="S79" s="41">
        <v>552458.18999999994</v>
      </c>
      <c r="T79" s="41">
        <v>492778.93</v>
      </c>
      <c r="U79" s="41">
        <v>413252.08</v>
      </c>
      <c r="V79" s="41">
        <v>564508.5</v>
      </c>
      <c r="W79" s="41">
        <v>539668.36</v>
      </c>
      <c r="X79" s="41"/>
      <c r="Y79" s="41">
        <v>0</v>
      </c>
      <c r="Z79" s="41">
        <v>0</v>
      </c>
      <c r="AA79" s="41">
        <v>0</v>
      </c>
      <c r="AB79" s="41">
        <v>0</v>
      </c>
      <c r="AC79" s="41">
        <v>0</v>
      </c>
      <c r="AD79" s="41">
        <v>0</v>
      </c>
      <c r="AE79" s="82">
        <v>0</v>
      </c>
      <c r="AF79" s="41">
        <v>0</v>
      </c>
      <c r="AG79" s="41">
        <v>0</v>
      </c>
      <c r="AH79" s="41">
        <v>0</v>
      </c>
      <c r="AI79" s="41">
        <v>0</v>
      </c>
      <c r="AJ79" s="41">
        <v>0</v>
      </c>
      <c r="AK79" s="41">
        <v>0</v>
      </c>
      <c r="AL79" s="41">
        <v>0</v>
      </c>
      <c r="AM79" s="41">
        <v>0</v>
      </c>
      <c r="AN79" s="41">
        <v>0</v>
      </c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3"/>
      <c r="BU79" s="39">
        <f t="shared" si="14"/>
        <v>5631524.7700000005</v>
      </c>
      <c r="BV79" s="39">
        <f t="shared" si="15"/>
        <v>0</v>
      </c>
      <c r="BW79" s="39">
        <f t="shared" si="18"/>
        <v>0</v>
      </c>
      <c r="BX79" s="39">
        <f t="shared" si="17"/>
        <v>0</v>
      </c>
      <c r="BY79" s="39">
        <f t="shared" si="16"/>
        <v>0</v>
      </c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5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</row>
    <row r="80" spans="1:211" s="26" customFormat="1" x14ac:dyDescent="0.25">
      <c r="A80" s="26">
        <f t="shared" si="19"/>
        <v>71</v>
      </c>
      <c r="B80" s="15" t="s">
        <v>9</v>
      </c>
      <c r="C80" s="15" t="s">
        <v>10</v>
      </c>
      <c r="D80" s="27" t="s">
        <v>625</v>
      </c>
      <c r="E80" s="16" t="s">
        <v>579</v>
      </c>
      <c r="F80" s="28" t="s">
        <v>556</v>
      </c>
      <c r="G80" s="15"/>
      <c r="H80" s="15" t="s">
        <v>565</v>
      </c>
      <c r="I80" s="15" t="s">
        <v>537</v>
      </c>
      <c r="J80" s="15" t="s">
        <v>538</v>
      </c>
      <c r="K80" s="47" t="s">
        <v>434</v>
      </c>
      <c r="L80" s="42">
        <v>24999.53</v>
      </c>
      <c r="M80" s="42">
        <v>14978.03</v>
      </c>
      <c r="N80" s="41">
        <v>28622.39</v>
      </c>
      <c r="O80" s="42">
        <v>14602.96</v>
      </c>
      <c r="P80" s="42">
        <v>20033.7</v>
      </c>
      <c r="Q80" s="42">
        <v>18571.439999999999</v>
      </c>
      <c r="R80" s="42">
        <v>18960.349999999999</v>
      </c>
      <c r="S80" s="42">
        <v>20949.77</v>
      </c>
      <c r="T80" s="42">
        <v>52858.400000000001</v>
      </c>
      <c r="U80" s="42">
        <v>137449.29999999999</v>
      </c>
      <c r="V80" s="42">
        <v>133396.10999999999</v>
      </c>
      <c r="W80" s="42">
        <v>144094.92000000001</v>
      </c>
      <c r="X80" s="42">
        <v>43696.03</v>
      </c>
      <c r="Y80" s="42">
        <v>67630.080000000002</v>
      </c>
      <c r="Z80" s="42">
        <v>23204.39</v>
      </c>
      <c r="AA80" s="42">
        <v>94927.73</v>
      </c>
      <c r="AB80" s="42">
        <v>51656.69</v>
      </c>
      <c r="AC80" s="42">
        <v>55909.24</v>
      </c>
      <c r="AD80" s="42">
        <v>67380.929999999993</v>
      </c>
      <c r="AE80" s="42">
        <v>40764.22</v>
      </c>
      <c r="AF80" s="42">
        <v>31995.46</v>
      </c>
      <c r="AG80" s="42">
        <v>26341.85</v>
      </c>
      <c r="AH80" s="42">
        <v>30971.24</v>
      </c>
      <c r="AI80" s="42">
        <v>36404.25</v>
      </c>
      <c r="AJ80" s="42">
        <v>18178.009999999998</v>
      </c>
      <c r="AK80" s="42">
        <v>21518.86</v>
      </c>
      <c r="AL80" s="42">
        <v>20378.900000000001</v>
      </c>
      <c r="AM80" s="42">
        <v>11731.31</v>
      </c>
      <c r="AN80" s="42">
        <v>47129.26</v>
      </c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3"/>
      <c r="BU80" s="40">
        <f t="shared" si="14"/>
        <v>629516.9</v>
      </c>
      <c r="BV80" s="40">
        <f t="shared" si="15"/>
        <v>570882.11</v>
      </c>
      <c r="BW80" s="40">
        <f t="shared" si="18"/>
        <v>118936.34</v>
      </c>
      <c r="BX80" s="40">
        <f t="shared" si="17"/>
        <v>0</v>
      </c>
      <c r="BY80" s="40">
        <f t="shared" si="16"/>
        <v>0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/>
      <c r="GB80" s="29"/>
      <c r="GC80" s="29"/>
      <c r="GD80" s="29"/>
      <c r="GE80" s="29"/>
      <c r="GF80" s="29"/>
      <c r="GG80" s="29"/>
      <c r="GH80" s="29"/>
      <c r="GI80" s="29"/>
      <c r="GJ80" s="29"/>
      <c r="GK80" s="29"/>
      <c r="GL80" s="29"/>
      <c r="GM80" s="29"/>
      <c r="GN80" s="29"/>
      <c r="GO80" s="29"/>
      <c r="GP80" s="29"/>
      <c r="GQ80" s="29"/>
      <c r="GR80" s="29"/>
      <c r="GS80" s="29"/>
      <c r="GT80" s="29"/>
      <c r="GU80" s="29"/>
      <c r="GV80" s="29"/>
      <c r="GW80" s="29"/>
      <c r="GX80" s="29"/>
      <c r="GY80" s="29"/>
      <c r="GZ80" s="29"/>
      <c r="HA80" s="29"/>
      <c r="HB80" s="29"/>
      <c r="HC80" s="29"/>
    </row>
    <row r="81" spans="1:211" s="30" customFormat="1" x14ac:dyDescent="0.25">
      <c r="A81" s="30">
        <f t="shared" si="19"/>
        <v>72</v>
      </c>
      <c r="B81" s="31" t="s">
        <v>9</v>
      </c>
      <c r="C81" s="31" t="s">
        <v>10</v>
      </c>
      <c r="D81" s="33" t="s">
        <v>625</v>
      </c>
      <c r="E81" s="34" t="s">
        <v>579</v>
      </c>
      <c r="F81" s="31" t="s">
        <v>212</v>
      </c>
      <c r="G81" s="31"/>
      <c r="H81" s="31" t="s">
        <v>213</v>
      </c>
      <c r="I81" s="31" t="s">
        <v>537</v>
      </c>
      <c r="J81" s="31" t="s">
        <v>538</v>
      </c>
      <c r="K81" s="47" t="s">
        <v>428</v>
      </c>
      <c r="L81" s="41">
        <v>3953332.02</v>
      </c>
      <c r="M81" s="41">
        <v>3470952.43</v>
      </c>
      <c r="N81" s="41">
        <v>4164368.34</v>
      </c>
      <c r="O81" s="41">
        <v>3490533.86</v>
      </c>
      <c r="P81" s="41">
        <v>3581640.9</v>
      </c>
      <c r="Q81" s="41">
        <v>3592385.54</v>
      </c>
      <c r="R81" s="41">
        <v>3663919.08</v>
      </c>
      <c r="S81" s="41">
        <v>3820769.52</v>
      </c>
      <c r="T81" s="41">
        <v>3490751.72</v>
      </c>
      <c r="U81" s="41">
        <v>3851481.69</v>
      </c>
      <c r="V81" s="41">
        <v>4081635.27</v>
      </c>
      <c r="W81" s="41">
        <v>3675273.85</v>
      </c>
      <c r="X81" s="41">
        <v>3402492.3</v>
      </c>
      <c r="Y81" s="41">
        <v>3238787.3</v>
      </c>
      <c r="Z81" s="41">
        <v>3463831.31</v>
      </c>
      <c r="AA81" s="41">
        <v>4016170.81</v>
      </c>
      <c r="AB81" s="41">
        <v>3971268.62</v>
      </c>
      <c r="AC81" s="41">
        <v>3994213.59</v>
      </c>
      <c r="AD81" s="41">
        <v>4498417.41</v>
      </c>
      <c r="AE81" s="41">
        <v>4921827.04</v>
      </c>
      <c r="AF81" s="41">
        <v>4534107.17</v>
      </c>
      <c r="AG81" s="41">
        <v>4734544.71</v>
      </c>
      <c r="AH81" s="41">
        <v>4109602.8</v>
      </c>
      <c r="AI81" s="41">
        <v>4285452.88</v>
      </c>
      <c r="AJ81" s="41">
        <v>4158814.35</v>
      </c>
      <c r="AK81" s="41">
        <v>4247276.46</v>
      </c>
      <c r="AL81" s="41">
        <v>4055367.84</v>
      </c>
      <c r="AM81" s="41">
        <v>4487207.7</v>
      </c>
      <c r="AN81" s="41">
        <v>4643631.74</v>
      </c>
      <c r="AO81" s="41">
        <v>4303309.4833386522</v>
      </c>
      <c r="AP81" s="41">
        <v>4846531.5798168676</v>
      </c>
      <c r="AQ81" s="41">
        <v>5302707.1535712769</v>
      </c>
      <c r="AR81" s="41">
        <v>4884983.2247290462</v>
      </c>
      <c r="AS81" s="41">
        <v>5100931.8081644829</v>
      </c>
      <c r="AT81" s="41">
        <v>4427628.1935125757</v>
      </c>
      <c r="AU81" s="41">
        <v>4617086.593735449</v>
      </c>
      <c r="AV81" s="41">
        <v>4424622.8897730745</v>
      </c>
      <c r="AW81" s="41">
        <v>4518739.0113026695</v>
      </c>
      <c r="AX81" s="41">
        <v>4314564.6478096796</v>
      </c>
      <c r="AY81" s="41">
        <v>4774005.3365416499</v>
      </c>
      <c r="AZ81" s="41">
        <v>4940427.1408462301</v>
      </c>
      <c r="BA81" s="41">
        <v>4578353.3573115002</v>
      </c>
      <c r="BB81" s="41">
        <v>5156295.2224750724</v>
      </c>
      <c r="BC81" s="41">
        <v>5641627.0299382079</v>
      </c>
      <c r="BD81" s="41">
        <v>5197204.48504599</v>
      </c>
      <c r="BE81" s="41">
        <v>5426955.314217411</v>
      </c>
      <c r="BF81" s="41">
        <v>4710617.8356868345</v>
      </c>
      <c r="BG81" s="41">
        <v>4912185.3748307526</v>
      </c>
      <c r="BH81" s="41">
        <v>4693639.9614712773</v>
      </c>
      <c r="BI81" s="41">
        <v>4793478.3431898719</v>
      </c>
      <c r="BJ81" s="41">
        <v>4576890.1783965081</v>
      </c>
      <c r="BK81" s="41">
        <v>5064264.8610033821</v>
      </c>
      <c r="BL81" s="41">
        <v>5240805.1110096807</v>
      </c>
      <c r="BM81" s="41">
        <v>4856717.2414360391</v>
      </c>
      <c r="BN81" s="41">
        <v>5469797.9720015563</v>
      </c>
      <c r="BO81" s="41">
        <v>5984637.9533584509</v>
      </c>
      <c r="BP81" s="41">
        <v>5513194.517736786</v>
      </c>
      <c r="BQ81" s="41">
        <v>5756914.1973218294</v>
      </c>
      <c r="BR81" s="41">
        <v>4997023.4000965944</v>
      </c>
      <c r="BS81" s="41">
        <v>5210846.2456204621</v>
      </c>
      <c r="BT81" s="43"/>
      <c r="BU81" s="39">
        <f t="shared" si="14"/>
        <v>44837044.219999999</v>
      </c>
      <c r="BV81" s="39">
        <f t="shared" si="15"/>
        <v>49170715.939999998</v>
      </c>
      <c r="BW81" s="39">
        <f t="shared" si="18"/>
        <v>55075476.126868352</v>
      </c>
      <c r="BX81" s="39">
        <f t="shared" si="17"/>
        <v>58595597.645779073</v>
      </c>
      <c r="BY81" s="39">
        <f t="shared" si="16"/>
        <v>62158209.982642435</v>
      </c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</row>
    <row r="82" spans="1:211" s="26" customFormat="1" x14ac:dyDescent="0.25">
      <c r="A82" s="26">
        <f t="shared" si="19"/>
        <v>73</v>
      </c>
      <c r="B82" s="15" t="s">
        <v>23</v>
      </c>
      <c r="C82" s="15" t="s">
        <v>24</v>
      </c>
      <c r="D82" s="27" t="s">
        <v>625</v>
      </c>
      <c r="E82" s="16" t="s">
        <v>579</v>
      </c>
      <c r="F82" s="15" t="s">
        <v>212</v>
      </c>
      <c r="G82" s="15"/>
      <c r="H82" s="15" t="s">
        <v>213</v>
      </c>
      <c r="I82" s="15" t="s">
        <v>537</v>
      </c>
      <c r="J82" s="15" t="s">
        <v>538</v>
      </c>
      <c r="K82" s="47" t="s">
        <v>428</v>
      </c>
      <c r="L82" s="44"/>
      <c r="M82" s="44"/>
      <c r="N82" s="41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/>
      <c r="W82" s="42">
        <v>0</v>
      </c>
      <c r="X82" s="42">
        <v>414755.41</v>
      </c>
      <c r="Y82" s="42">
        <v>482756.06</v>
      </c>
      <c r="Z82" s="42">
        <v>613520.76</v>
      </c>
      <c r="AA82" s="42">
        <v>502761.51</v>
      </c>
      <c r="AB82" s="42">
        <v>513300.23</v>
      </c>
      <c r="AC82" s="42">
        <v>742171.91</v>
      </c>
      <c r="AD82" s="42">
        <v>541224.18000000005</v>
      </c>
      <c r="AE82" s="42">
        <v>631683.36</v>
      </c>
      <c r="AF82" s="42">
        <v>530627.14</v>
      </c>
      <c r="AG82" s="42">
        <v>453215.08</v>
      </c>
      <c r="AH82" s="42">
        <v>700563.34</v>
      </c>
      <c r="AI82" s="42">
        <v>603393.71</v>
      </c>
      <c r="AJ82" s="42">
        <v>500722.68</v>
      </c>
      <c r="AK82" s="42">
        <v>548363.52000000002</v>
      </c>
      <c r="AL82" s="42">
        <v>538342.1</v>
      </c>
      <c r="AM82" s="42">
        <v>591758.42000000004</v>
      </c>
      <c r="AN82" s="42">
        <v>504806.68</v>
      </c>
      <c r="AO82" s="42">
        <v>799605.56605350727</v>
      </c>
      <c r="AP82" s="42">
        <v>583107.31109554565</v>
      </c>
      <c r="AQ82" s="42">
        <v>680566.75796229113</v>
      </c>
      <c r="AR82" s="42">
        <v>571690.20940586878</v>
      </c>
      <c r="AS82" s="42">
        <v>488287.54592367361</v>
      </c>
      <c r="AT82" s="42">
        <v>754777.07858417276</v>
      </c>
      <c r="AU82" s="42">
        <v>650087.88737056311</v>
      </c>
      <c r="AV82" s="42">
        <v>532726.11973085988</v>
      </c>
      <c r="AW82" s="42">
        <v>583411.90019903996</v>
      </c>
      <c r="AX82" s="42">
        <v>572749.96615044994</v>
      </c>
      <c r="AY82" s="42">
        <v>629580.36353509</v>
      </c>
      <c r="AZ82" s="42">
        <v>537071.14654885989</v>
      </c>
      <c r="BA82" s="42">
        <v>850711.95600503404</v>
      </c>
      <c r="BB82" s="42">
        <v>620376.32333056186</v>
      </c>
      <c r="BC82" s="42">
        <v>724064.84201407188</v>
      </c>
      <c r="BD82" s="42">
        <v>608229.50329494011</v>
      </c>
      <c r="BE82" s="42">
        <v>519496.2002776122</v>
      </c>
      <c r="BF82" s="42">
        <v>803018.27817334083</v>
      </c>
      <c r="BG82" s="42">
        <v>691637.9296479089</v>
      </c>
      <c r="BH82" s="42">
        <v>565115.86781049613</v>
      </c>
      <c r="BI82" s="42">
        <v>618883.34373114153</v>
      </c>
      <c r="BJ82" s="42">
        <v>607573.16409239732</v>
      </c>
      <c r="BK82" s="42">
        <v>667858.84963802341</v>
      </c>
      <c r="BL82" s="42">
        <v>569725.07225903054</v>
      </c>
      <c r="BM82" s="42">
        <v>902435.24293014011</v>
      </c>
      <c r="BN82" s="42">
        <v>658095.20378906</v>
      </c>
      <c r="BO82" s="42">
        <v>768087.98440852738</v>
      </c>
      <c r="BP82" s="42">
        <v>645209.8570952724</v>
      </c>
      <c r="BQ82" s="42">
        <v>551081.56925449101</v>
      </c>
      <c r="BR82" s="42">
        <v>851841.78948627994</v>
      </c>
      <c r="BS82" s="42">
        <v>733689.51577050169</v>
      </c>
      <c r="BT82" s="43"/>
      <c r="BU82" s="40">
        <f t="shared" si="14"/>
        <v>0</v>
      </c>
      <c r="BV82" s="40">
        <f t="shared" si="15"/>
        <v>6729972.6899999995</v>
      </c>
      <c r="BW82" s="40">
        <f t="shared" si="18"/>
        <v>7212115.7563956222</v>
      </c>
      <c r="BX82" s="40">
        <f t="shared" si="17"/>
        <v>7673074.5289077684</v>
      </c>
      <c r="BY82" s="40">
        <f t="shared" si="16"/>
        <v>8139597.4602653617</v>
      </c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  <c r="GC82" s="29"/>
      <c r="GD82" s="29"/>
      <c r="GE82" s="29"/>
      <c r="GF82" s="29"/>
      <c r="GG82" s="29"/>
      <c r="GH82" s="29"/>
      <c r="GI82" s="29"/>
      <c r="GJ82" s="29"/>
      <c r="GK82" s="29"/>
      <c r="GL82" s="29"/>
      <c r="GM82" s="29"/>
      <c r="GN82" s="29"/>
      <c r="GO82" s="29"/>
      <c r="GP82" s="29"/>
      <c r="GQ82" s="29"/>
      <c r="GR82" s="29"/>
      <c r="GS82" s="29"/>
      <c r="GT82" s="29"/>
      <c r="GU82" s="29"/>
      <c r="GV82" s="29"/>
      <c r="GW82" s="29"/>
      <c r="GX82" s="29"/>
      <c r="GY82" s="29"/>
      <c r="GZ82" s="29"/>
      <c r="HA82" s="29"/>
      <c r="HB82" s="29"/>
      <c r="HC82" s="29"/>
    </row>
    <row r="83" spans="1:211" s="30" customFormat="1" x14ac:dyDescent="0.25">
      <c r="A83" s="30">
        <f t="shared" si="19"/>
        <v>74</v>
      </c>
      <c r="B83" s="31" t="s">
        <v>148</v>
      </c>
      <c r="C83" s="31" t="s">
        <v>149</v>
      </c>
      <c r="D83" s="33" t="s">
        <v>625</v>
      </c>
      <c r="E83" s="34" t="s">
        <v>579</v>
      </c>
      <c r="F83" s="31" t="s">
        <v>212</v>
      </c>
      <c r="G83" s="31"/>
      <c r="H83" s="31" t="s">
        <v>213</v>
      </c>
      <c r="I83" s="31" t="s">
        <v>537</v>
      </c>
      <c r="J83" s="31" t="s">
        <v>538</v>
      </c>
      <c r="K83" s="47" t="s">
        <v>434</v>
      </c>
      <c r="L83" s="41">
        <v>0</v>
      </c>
      <c r="M83" s="41">
        <v>1741879.72</v>
      </c>
      <c r="N83" s="41">
        <v>1630094.21</v>
      </c>
      <c r="O83" s="41">
        <v>1069582.3</v>
      </c>
      <c r="P83" s="41">
        <v>1206041.3</v>
      </c>
      <c r="Q83" s="41">
        <v>1108455.0900000001</v>
      </c>
      <c r="R83" s="41">
        <v>1174470.01</v>
      </c>
      <c r="S83" s="41">
        <v>1249022.05</v>
      </c>
      <c r="T83" s="41">
        <v>1138262.1100000001</v>
      </c>
      <c r="U83" s="41">
        <v>1130441.18</v>
      </c>
      <c r="V83" s="41">
        <v>1351375.21</v>
      </c>
      <c r="W83" s="41">
        <v>1207634.8600000001</v>
      </c>
      <c r="X83" s="41">
        <v>1156565.82</v>
      </c>
      <c r="Y83" s="41">
        <v>1040284.66</v>
      </c>
      <c r="Z83" s="41">
        <v>954091.84</v>
      </c>
      <c r="AA83" s="41">
        <v>1535890.15</v>
      </c>
      <c r="AB83" s="41">
        <v>1273497.72</v>
      </c>
      <c r="AC83" s="41">
        <v>1210225.78</v>
      </c>
      <c r="AD83" s="41">
        <v>1490202.66</v>
      </c>
      <c r="AE83" s="41">
        <v>1391122.91</v>
      </c>
      <c r="AF83" s="41">
        <v>1289666.1100000001</v>
      </c>
      <c r="AG83" s="41">
        <v>1524675.59</v>
      </c>
      <c r="AH83" s="41">
        <v>1134149.51</v>
      </c>
      <c r="AI83" s="41">
        <v>1508370.92</v>
      </c>
      <c r="AJ83" s="41">
        <v>1321305.53</v>
      </c>
      <c r="AK83" s="41">
        <v>1292369.45</v>
      </c>
      <c r="AL83" s="41">
        <v>1148162.99</v>
      </c>
      <c r="AM83" s="41">
        <v>1472678.38</v>
      </c>
      <c r="AN83" s="41">
        <v>1369148.2</v>
      </c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3"/>
      <c r="BU83" s="39">
        <f t="shared" si="14"/>
        <v>14007258.039999999</v>
      </c>
      <c r="BV83" s="39">
        <f t="shared" si="15"/>
        <v>15508743.669999998</v>
      </c>
      <c r="BW83" s="39">
        <f t="shared" si="18"/>
        <v>6603664.5499999998</v>
      </c>
      <c r="BX83" s="39">
        <f t="shared" si="17"/>
        <v>0</v>
      </c>
      <c r="BY83" s="39">
        <f t="shared" si="16"/>
        <v>0</v>
      </c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</row>
    <row r="84" spans="1:211" s="26" customFormat="1" x14ac:dyDescent="0.25">
      <c r="A84" s="26">
        <f t="shared" si="19"/>
        <v>75</v>
      </c>
      <c r="B84" s="15" t="s">
        <v>154</v>
      </c>
      <c r="C84" s="15" t="s">
        <v>155</v>
      </c>
      <c r="D84" s="18" t="s">
        <v>625</v>
      </c>
      <c r="E84" s="15" t="s">
        <v>579</v>
      </c>
      <c r="F84" s="15" t="s">
        <v>212</v>
      </c>
      <c r="G84" s="15"/>
      <c r="H84" s="15" t="s">
        <v>213</v>
      </c>
      <c r="I84" s="15" t="s">
        <v>537</v>
      </c>
      <c r="J84" s="15" t="s">
        <v>538</v>
      </c>
      <c r="K84" s="47" t="s">
        <v>434</v>
      </c>
      <c r="L84" s="42">
        <v>0</v>
      </c>
      <c r="M84" s="42">
        <v>0</v>
      </c>
      <c r="N84" s="41">
        <v>0</v>
      </c>
      <c r="O84" s="42">
        <v>0</v>
      </c>
      <c r="P84" s="42">
        <v>0</v>
      </c>
      <c r="Q84" s="42">
        <v>0</v>
      </c>
      <c r="R84" s="42">
        <v>0</v>
      </c>
      <c r="S84" s="42">
        <v>0</v>
      </c>
      <c r="T84" s="42">
        <v>0</v>
      </c>
      <c r="U84" s="42">
        <v>0</v>
      </c>
      <c r="V84" s="42"/>
      <c r="W84" s="42">
        <v>0</v>
      </c>
      <c r="X84" s="42"/>
      <c r="Y84" s="42">
        <v>0</v>
      </c>
      <c r="Z84" s="42">
        <v>0</v>
      </c>
      <c r="AA84" s="42">
        <v>0</v>
      </c>
      <c r="AB84" s="42">
        <v>0</v>
      </c>
      <c r="AC84" s="42">
        <v>0</v>
      </c>
      <c r="AD84" s="42">
        <v>0</v>
      </c>
      <c r="AE84" s="121">
        <v>0</v>
      </c>
      <c r="AF84" s="42">
        <v>0</v>
      </c>
      <c r="AG84" s="42">
        <v>0</v>
      </c>
      <c r="AH84" s="42">
        <v>0</v>
      </c>
      <c r="AI84" s="42">
        <v>0</v>
      </c>
      <c r="AJ84" s="42">
        <v>0</v>
      </c>
      <c r="AK84" s="42">
        <v>0</v>
      </c>
      <c r="AL84" s="42">
        <v>0</v>
      </c>
      <c r="AM84" s="42">
        <v>0</v>
      </c>
      <c r="AN84" s="42">
        <v>0</v>
      </c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3"/>
      <c r="BU84" s="40">
        <f t="shared" si="14"/>
        <v>0</v>
      </c>
      <c r="BV84" s="40">
        <f t="shared" si="15"/>
        <v>0</v>
      </c>
      <c r="BW84" s="40">
        <f t="shared" si="18"/>
        <v>0</v>
      </c>
      <c r="BX84" s="40">
        <f t="shared" si="17"/>
        <v>0</v>
      </c>
      <c r="BY84" s="40">
        <f t="shared" si="16"/>
        <v>0</v>
      </c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  <c r="GC84" s="29"/>
      <c r="GD84" s="29"/>
      <c r="GE84" s="29"/>
      <c r="GF84" s="29"/>
      <c r="GG84" s="29"/>
      <c r="GH84" s="29"/>
      <c r="GI84" s="29"/>
      <c r="GJ84" s="29"/>
      <c r="GK84" s="29"/>
      <c r="GL84" s="29"/>
      <c r="GM84" s="29"/>
      <c r="GN84" s="29"/>
      <c r="GO84" s="29"/>
      <c r="GP84" s="29"/>
      <c r="GQ84" s="29"/>
      <c r="GR84" s="29"/>
      <c r="GS84" s="29"/>
      <c r="GT84" s="29"/>
      <c r="GU84" s="29"/>
      <c r="GV84" s="29"/>
      <c r="GW84" s="29"/>
      <c r="GX84" s="29"/>
      <c r="GY84" s="29"/>
      <c r="GZ84" s="29"/>
      <c r="HA84" s="29"/>
      <c r="HB84" s="29"/>
      <c r="HC84" s="29"/>
    </row>
    <row r="85" spans="1:211" s="26" customFormat="1" x14ac:dyDescent="0.25">
      <c r="A85" s="26" t="e">
        <f>#REF!+1</f>
        <v>#REF!</v>
      </c>
      <c r="B85" s="15" t="s">
        <v>61</v>
      </c>
      <c r="C85" s="15" t="s">
        <v>62</v>
      </c>
      <c r="D85" s="18" t="s">
        <v>634</v>
      </c>
      <c r="E85" s="15" t="s">
        <v>581</v>
      </c>
      <c r="F85" s="15" t="s">
        <v>214</v>
      </c>
      <c r="G85" s="15"/>
      <c r="H85" s="15" t="s">
        <v>215</v>
      </c>
      <c r="I85" s="15" t="s">
        <v>537</v>
      </c>
      <c r="J85" s="15" t="s">
        <v>538</v>
      </c>
      <c r="K85" s="47" t="s">
        <v>434</v>
      </c>
      <c r="L85" s="42">
        <v>0</v>
      </c>
      <c r="M85" s="42">
        <v>0</v>
      </c>
      <c r="N85" s="41">
        <v>0</v>
      </c>
      <c r="O85" s="42">
        <v>0</v>
      </c>
      <c r="P85" s="42">
        <v>0</v>
      </c>
      <c r="Q85" s="42">
        <v>0</v>
      </c>
      <c r="R85" s="42">
        <v>0</v>
      </c>
      <c r="S85" s="42">
        <v>0</v>
      </c>
      <c r="T85" s="42">
        <v>0</v>
      </c>
      <c r="U85" s="42">
        <v>0</v>
      </c>
      <c r="V85" s="42"/>
      <c r="W85" s="42">
        <v>0</v>
      </c>
      <c r="X85" s="42"/>
      <c r="Y85" s="42">
        <v>0</v>
      </c>
      <c r="Z85" s="42">
        <v>0</v>
      </c>
      <c r="AA85" s="42">
        <v>0</v>
      </c>
      <c r="AB85" s="42">
        <v>0</v>
      </c>
      <c r="AC85" s="42">
        <v>0</v>
      </c>
      <c r="AD85" s="42">
        <v>0</v>
      </c>
      <c r="AE85" s="121">
        <v>0</v>
      </c>
      <c r="AF85" s="42">
        <v>0</v>
      </c>
      <c r="AG85" s="42">
        <v>0</v>
      </c>
      <c r="AH85" s="42">
        <v>0</v>
      </c>
      <c r="AI85" s="42">
        <v>0</v>
      </c>
      <c r="AJ85" s="42">
        <v>0</v>
      </c>
      <c r="AK85" s="42">
        <v>0</v>
      </c>
      <c r="AL85" s="42">
        <v>0</v>
      </c>
      <c r="AM85" s="42">
        <v>0</v>
      </c>
      <c r="AN85" s="42">
        <v>0</v>
      </c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3"/>
      <c r="BU85" s="40">
        <f t="shared" si="14"/>
        <v>0</v>
      </c>
      <c r="BV85" s="40">
        <f t="shared" si="15"/>
        <v>0</v>
      </c>
      <c r="BW85" s="40">
        <f t="shared" si="18"/>
        <v>0</v>
      </c>
      <c r="BX85" s="40">
        <f t="shared" si="17"/>
        <v>0</v>
      </c>
      <c r="BY85" s="40">
        <f t="shared" si="16"/>
        <v>0</v>
      </c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  <c r="GC85" s="29"/>
      <c r="GD85" s="29"/>
      <c r="GE85" s="29"/>
      <c r="GF85" s="29"/>
      <c r="GG85" s="29"/>
      <c r="GH85" s="29"/>
      <c r="GI85" s="29"/>
      <c r="GJ85" s="29"/>
      <c r="GK85" s="29"/>
      <c r="GL85" s="29"/>
      <c r="GM85" s="29"/>
      <c r="GN85" s="29"/>
      <c r="GO85" s="29"/>
      <c r="GP85" s="29"/>
      <c r="GQ85" s="29"/>
      <c r="GR85" s="29"/>
      <c r="GS85" s="29"/>
      <c r="GT85" s="29"/>
      <c r="GU85" s="29"/>
      <c r="GV85" s="29"/>
      <c r="GW85" s="29"/>
      <c r="GX85" s="29"/>
      <c r="GY85" s="29"/>
      <c r="GZ85" s="29"/>
      <c r="HA85" s="29"/>
      <c r="HB85" s="29"/>
      <c r="HC85" s="29"/>
    </row>
    <row r="86" spans="1:211" s="30" customFormat="1" x14ac:dyDescent="0.25">
      <c r="A86" s="30" t="e">
        <f t="shared" si="19"/>
        <v>#REF!</v>
      </c>
      <c r="B86" s="31" t="s">
        <v>61</v>
      </c>
      <c r="C86" s="31" t="s">
        <v>62</v>
      </c>
      <c r="D86" s="33">
        <v>800</v>
      </c>
      <c r="E86" s="34" t="s">
        <v>592</v>
      </c>
      <c r="F86" s="31" t="s">
        <v>214</v>
      </c>
      <c r="G86" s="31"/>
      <c r="H86" s="31" t="s">
        <v>215</v>
      </c>
      <c r="I86" s="31" t="s">
        <v>537</v>
      </c>
      <c r="J86" s="31" t="s">
        <v>538</v>
      </c>
      <c r="K86" s="47" t="s">
        <v>662</v>
      </c>
      <c r="L86" s="41">
        <v>11272304.859999999</v>
      </c>
      <c r="M86" s="41">
        <v>21700804.91</v>
      </c>
      <c r="N86" s="41">
        <v>29079315.73</v>
      </c>
      <c r="O86" s="41">
        <v>37821147.689999998</v>
      </c>
      <c r="P86" s="41">
        <v>28966699.549999997</v>
      </c>
      <c r="Q86" s="41">
        <v>44974099.359999999</v>
      </c>
      <c r="R86" s="41">
        <v>29158458.220000003</v>
      </c>
      <c r="S86" s="41">
        <v>28635171.360000003</v>
      </c>
      <c r="T86" s="41">
        <v>27533098.030000001</v>
      </c>
      <c r="U86" s="41">
        <v>25759343.130000003</v>
      </c>
      <c r="V86" s="41">
        <v>30757132.400000002</v>
      </c>
      <c r="W86" s="41">
        <v>73717006.260000005</v>
      </c>
      <c r="X86" s="41">
        <v>12722024.229999999</v>
      </c>
      <c r="Y86" s="41">
        <v>34770789.229999997</v>
      </c>
      <c r="Z86" s="41">
        <v>35143792.650000006</v>
      </c>
      <c r="AA86" s="41">
        <v>32267074.48</v>
      </c>
      <c r="AB86" s="41">
        <v>30475155.73</v>
      </c>
      <c r="AC86" s="41">
        <v>27777035.559999999</v>
      </c>
      <c r="AD86" s="41">
        <v>29584747.93</v>
      </c>
      <c r="AE86" s="41">
        <v>30586885.430000003</v>
      </c>
      <c r="AF86" s="41">
        <v>31705862.109999999</v>
      </c>
      <c r="AG86" s="41">
        <v>30791891.890000001</v>
      </c>
      <c r="AH86" s="41">
        <v>33446102.800000001</v>
      </c>
      <c r="AI86" s="41">
        <v>75916940.110000014</v>
      </c>
      <c r="AJ86" s="41">
        <v>11979241.899999999</v>
      </c>
      <c r="AK86" s="41">
        <v>36252790.089999996</v>
      </c>
      <c r="AL86" s="41">
        <v>36180210.419999994</v>
      </c>
      <c r="AM86" s="41">
        <v>36661370.609999999</v>
      </c>
      <c r="AN86" s="41">
        <v>40410246.499999993</v>
      </c>
      <c r="AO86" s="41">
        <v>29926587.011683315</v>
      </c>
      <c r="AP86" s="41">
        <v>31874190.866531145</v>
      </c>
      <c r="AQ86" s="41">
        <v>32953879.698935147</v>
      </c>
      <c r="AR86" s="41">
        <v>34159449.418775491</v>
      </c>
      <c r="AS86" s="41">
        <v>33174750.77244819</v>
      </c>
      <c r="AT86" s="41">
        <v>36034360.235592574</v>
      </c>
      <c r="AU86" s="41">
        <v>81791842.363997266</v>
      </c>
      <c r="AV86" s="41">
        <v>12744889.156417547</v>
      </c>
      <c r="AW86" s="41">
        <v>38569869.042207293</v>
      </c>
      <c r="AX86" s="41">
        <v>38492650.478889078</v>
      </c>
      <c r="AY86" s="41">
        <v>39004563.781852841</v>
      </c>
      <c r="AZ86" s="41">
        <v>42993047.199924238</v>
      </c>
      <c r="BA86" s="41">
        <v>31839329.857241545</v>
      </c>
      <c r="BB86" s="41">
        <v>33911413.838670045</v>
      </c>
      <c r="BC86" s="41">
        <v>35060110.442952737</v>
      </c>
      <c r="BD86" s="41">
        <v>36342733.548651814</v>
      </c>
      <c r="BE86" s="41">
        <v>35295098.380693823</v>
      </c>
      <c r="BF86" s="41">
        <v>38337478.352870353</v>
      </c>
      <c r="BG86" s="41">
        <v>87019527.072770953</v>
      </c>
      <c r="BH86" s="41">
        <v>13519778.417127734</v>
      </c>
      <c r="BI86" s="41">
        <v>40914917.079973496</v>
      </c>
      <c r="BJ86" s="41">
        <v>40833003.628005534</v>
      </c>
      <c r="BK86" s="41">
        <v>41376041.259789489</v>
      </c>
      <c r="BL86" s="41">
        <v>45607024.469679631</v>
      </c>
      <c r="BM86" s="41">
        <v>33775161.112561829</v>
      </c>
      <c r="BN86" s="41">
        <v>35973227.800061181</v>
      </c>
      <c r="BO86" s="41">
        <v>37191765.157884263</v>
      </c>
      <c r="BP86" s="41">
        <v>38552371.748409845</v>
      </c>
      <c r="BQ86" s="41">
        <v>37441040.362240009</v>
      </c>
      <c r="BR86" s="41">
        <v>40668397.036724865</v>
      </c>
      <c r="BS86" s="41">
        <v>92310314.318795428</v>
      </c>
      <c r="BT86" s="43"/>
      <c r="BU86" s="39">
        <f t="shared" si="14"/>
        <v>389374581.5</v>
      </c>
      <c r="BV86" s="39">
        <f t="shared" si="15"/>
        <v>405188302.15000004</v>
      </c>
      <c r="BW86" s="39">
        <f t="shared" si="18"/>
        <v>441398919.88796312</v>
      </c>
      <c r="BX86" s="39">
        <f t="shared" si="17"/>
        <v>469610711.15314221</v>
      </c>
      <c r="BY86" s="39">
        <f t="shared" si="16"/>
        <v>498163042.39125329</v>
      </c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</row>
    <row r="87" spans="1:211" s="26" customFormat="1" x14ac:dyDescent="0.25">
      <c r="A87" s="26" t="e">
        <f t="shared" si="19"/>
        <v>#REF!</v>
      </c>
      <c r="B87" s="15" t="s">
        <v>61</v>
      </c>
      <c r="C87" s="15" t="s">
        <v>62</v>
      </c>
      <c r="D87" s="27">
        <v>800</v>
      </c>
      <c r="E87" s="16" t="s">
        <v>592</v>
      </c>
      <c r="F87" s="15" t="s">
        <v>216</v>
      </c>
      <c r="G87" s="15"/>
      <c r="H87" s="15" t="s">
        <v>217</v>
      </c>
      <c r="I87" s="15" t="s">
        <v>537</v>
      </c>
      <c r="J87" s="15" t="s">
        <v>538</v>
      </c>
      <c r="K87" s="47" t="s">
        <v>543</v>
      </c>
      <c r="L87" s="42">
        <v>0</v>
      </c>
      <c r="M87" s="42">
        <v>5328419.29</v>
      </c>
      <c r="N87" s="41">
        <v>8865673.6400000006</v>
      </c>
      <c r="O87" s="42">
        <v>6485243.3300000001</v>
      </c>
      <c r="P87" s="42">
        <v>1664457.74</v>
      </c>
      <c r="Q87" s="42">
        <v>10761118.869999999</v>
      </c>
      <c r="R87" s="42">
        <v>1653427.9100000001</v>
      </c>
      <c r="S87" s="42">
        <v>5723304.6100000003</v>
      </c>
      <c r="T87" s="42">
        <v>5734096.7299999995</v>
      </c>
      <c r="U87" s="42">
        <v>5744947.8699999992</v>
      </c>
      <c r="V87" s="42">
        <v>5689632.9000000004</v>
      </c>
      <c r="W87" s="42">
        <v>15950500.289999999</v>
      </c>
      <c r="X87" s="42">
        <v>1442141.9500000002</v>
      </c>
      <c r="Y87" s="42">
        <v>13161999.920000002</v>
      </c>
      <c r="Z87" s="42">
        <v>2603081.0900000003</v>
      </c>
      <c r="AA87" s="42">
        <v>6890300.4600000009</v>
      </c>
      <c r="AB87" s="42">
        <v>10257945.799999999</v>
      </c>
      <c r="AC87" s="42">
        <v>6193373.0900000008</v>
      </c>
      <c r="AD87" s="42">
        <v>5353914.1499999994</v>
      </c>
      <c r="AE87" s="42">
        <v>6259504.9499999993</v>
      </c>
      <c r="AF87" s="42">
        <v>5640328.5199999996</v>
      </c>
      <c r="AG87" s="42">
        <v>3796882.4800000004</v>
      </c>
      <c r="AH87" s="42">
        <v>11224231.550000001</v>
      </c>
      <c r="AI87" s="42">
        <v>13764737.280000001</v>
      </c>
      <c r="AJ87" s="42">
        <v>0</v>
      </c>
      <c r="AK87" s="42">
        <v>8458433.6500000004</v>
      </c>
      <c r="AL87" s="42">
        <v>2011184.33</v>
      </c>
      <c r="AM87" s="42">
        <v>2033688.9100000001</v>
      </c>
      <c r="AN87" s="42">
        <v>2067936.42</v>
      </c>
      <c r="AO87" s="42">
        <v>5510076.5672727264</v>
      </c>
      <c r="AP87" s="42">
        <v>5524273.1506611565</v>
      </c>
      <c r="AQ87" s="42">
        <v>5457433.8961758073</v>
      </c>
      <c r="AR87" s="42">
        <v>5440807.1121917898</v>
      </c>
      <c r="AS87" s="42">
        <v>5590254.8060274068</v>
      </c>
      <c r="AT87" s="42">
        <v>5078075.1020298982</v>
      </c>
      <c r="AU87" s="42">
        <v>4288378.5403962526</v>
      </c>
      <c r="AV87" s="42">
        <v>4678231.13497773</v>
      </c>
      <c r="AW87" s="42">
        <v>4334576.3608847968</v>
      </c>
      <c r="AX87" s="42">
        <v>4545793.8182379603</v>
      </c>
      <c r="AY87" s="42">
        <v>4774166.9917141376</v>
      </c>
      <c r="AZ87" s="42">
        <v>5020187.9527790602</v>
      </c>
      <c r="BA87" s="42">
        <v>4975652.6241887258</v>
      </c>
      <c r="BB87" s="42">
        <v>4925778.0308730518</v>
      </c>
      <c r="BC87" s="42">
        <v>4877445.6794818919</v>
      </c>
      <c r="BD87" s="42">
        <v>4826231.0037809927</v>
      </c>
      <c r="BE87" s="42">
        <v>4756774.2944858633</v>
      </c>
      <c r="BF87" s="42">
        <v>4727565.130163678</v>
      </c>
      <c r="BG87" s="42">
        <v>4767491.1837788988</v>
      </c>
      <c r="BH87" s="42">
        <v>4775605.7336699143</v>
      </c>
      <c r="BI87" s="42">
        <v>4815699.3130140156</v>
      </c>
      <c r="BJ87" s="42">
        <v>4840236.1761754751</v>
      </c>
      <c r="BK87" s="42">
        <v>4846242.4656719603</v>
      </c>
      <c r="BL87" s="42">
        <v>4830429.2395713152</v>
      </c>
      <c r="BM87" s="42">
        <v>4817227.1136970045</v>
      </c>
      <c r="BN87" s="42">
        <v>4807358.8484991826</v>
      </c>
      <c r="BO87" s="42">
        <v>4800987.3184098452</v>
      </c>
      <c r="BP87" s="42">
        <v>4798692.4379215594</v>
      </c>
      <c r="BQ87" s="42">
        <v>4802503.1782338964</v>
      </c>
      <c r="BR87" s="42">
        <v>4809315.7280584611</v>
      </c>
      <c r="BS87" s="42">
        <v>4813117.9593566032</v>
      </c>
      <c r="BT87" s="43"/>
      <c r="BU87" s="40">
        <f t="shared" si="14"/>
        <v>73600823.179999992</v>
      </c>
      <c r="BV87" s="40">
        <f t="shared" ref="BV87:BV118" si="20">SUM(X87:AI87)</f>
        <v>86588441.239999995</v>
      </c>
      <c r="BW87" s="40">
        <f t="shared" si="18"/>
        <v>51460542.484755032</v>
      </c>
      <c r="BX87" s="40">
        <f t="shared" si="17"/>
        <v>57209894.205346785</v>
      </c>
      <c r="BY87" s="40">
        <f t="shared" ref="BY87:BY118" si="21">SUM(BH87:BS87)</f>
        <v>57757415.512279242</v>
      </c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  <c r="GC87" s="29"/>
      <c r="GD87" s="29"/>
      <c r="GE87" s="29"/>
      <c r="GF87" s="29"/>
      <c r="GG87" s="29"/>
      <c r="GH87" s="29"/>
      <c r="GI87" s="29"/>
      <c r="GJ87" s="29"/>
      <c r="GK87" s="29"/>
      <c r="GL87" s="29"/>
      <c r="GM87" s="29"/>
      <c r="GN87" s="29"/>
      <c r="GO87" s="29"/>
      <c r="GP87" s="29"/>
      <c r="GQ87" s="29"/>
      <c r="GR87" s="29"/>
      <c r="GS87" s="29"/>
      <c r="GT87" s="29"/>
      <c r="GU87" s="29"/>
      <c r="GV87" s="29"/>
      <c r="GW87" s="29"/>
      <c r="GX87" s="29"/>
      <c r="GY87" s="29"/>
      <c r="GZ87" s="29"/>
      <c r="HA87" s="29"/>
      <c r="HB87" s="29"/>
      <c r="HC87" s="29"/>
    </row>
    <row r="88" spans="1:211" s="30" customFormat="1" x14ac:dyDescent="0.25">
      <c r="A88" s="30" t="e">
        <f t="shared" si="19"/>
        <v>#REF!</v>
      </c>
      <c r="B88" s="31" t="s">
        <v>61</v>
      </c>
      <c r="C88" s="31" t="s">
        <v>62</v>
      </c>
      <c r="D88" s="33">
        <v>501</v>
      </c>
      <c r="E88" s="31" t="s">
        <v>580</v>
      </c>
      <c r="F88" s="31" t="s">
        <v>216</v>
      </c>
      <c r="G88" s="31"/>
      <c r="H88" s="31" t="s">
        <v>217</v>
      </c>
      <c r="I88" s="31" t="s">
        <v>537</v>
      </c>
      <c r="J88" s="31" t="s">
        <v>538</v>
      </c>
      <c r="K88" s="47" t="s">
        <v>434</v>
      </c>
      <c r="L88" s="41">
        <v>1706959.51</v>
      </c>
      <c r="M88" s="41">
        <v>-1706959.51</v>
      </c>
      <c r="N88" s="41">
        <v>1021919.12</v>
      </c>
      <c r="O88" s="41">
        <v>-1021919.12</v>
      </c>
      <c r="P88" s="41">
        <v>0</v>
      </c>
      <c r="Q88" s="41">
        <v>0</v>
      </c>
      <c r="R88" s="41">
        <v>0</v>
      </c>
      <c r="S88" s="41">
        <v>0</v>
      </c>
      <c r="T88" s="41">
        <v>0</v>
      </c>
      <c r="U88" s="41">
        <v>0</v>
      </c>
      <c r="V88" s="41"/>
      <c r="W88" s="41">
        <v>0</v>
      </c>
      <c r="X88" s="41"/>
      <c r="Y88" s="41">
        <v>0</v>
      </c>
      <c r="Z88" s="41">
        <v>0</v>
      </c>
      <c r="AA88" s="41">
        <v>0</v>
      </c>
      <c r="AB88" s="41">
        <v>0</v>
      </c>
      <c r="AC88" s="41">
        <v>0</v>
      </c>
      <c r="AD88" s="41">
        <v>0</v>
      </c>
      <c r="AE88" s="82">
        <v>0</v>
      </c>
      <c r="AF88" s="41">
        <v>0</v>
      </c>
      <c r="AG88" s="41">
        <v>0</v>
      </c>
      <c r="AH88" s="41">
        <v>0</v>
      </c>
      <c r="AI88" s="41">
        <v>0</v>
      </c>
      <c r="AJ88" s="41">
        <v>0</v>
      </c>
      <c r="AK88" s="41">
        <v>0</v>
      </c>
      <c r="AL88" s="41">
        <v>0</v>
      </c>
      <c r="AM88" s="41">
        <v>0</v>
      </c>
      <c r="AN88" s="41">
        <v>0</v>
      </c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3"/>
      <c r="BU88" s="39">
        <f t="shared" si="14"/>
        <v>0</v>
      </c>
      <c r="BV88" s="39">
        <f t="shared" si="20"/>
        <v>0</v>
      </c>
      <c r="BW88" s="39">
        <f t="shared" si="18"/>
        <v>0</v>
      </c>
      <c r="BX88" s="39">
        <f t="shared" ref="BX88:BX119" si="22">SUM(AV88:BG88)</f>
        <v>0</v>
      </c>
      <c r="BY88" s="39">
        <f t="shared" si="21"/>
        <v>0</v>
      </c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5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</row>
    <row r="89" spans="1:211" s="26" customFormat="1" x14ac:dyDescent="0.25">
      <c r="A89" s="26" t="e">
        <f t="shared" si="19"/>
        <v>#REF!</v>
      </c>
      <c r="B89" s="15" t="s">
        <v>61</v>
      </c>
      <c r="C89" s="15" t="s">
        <v>62</v>
      </c>
      <c r="D89" s="18" t="s">
        <v>634</v>
      </c>
      <c r="E89" s="15" t="s">
        <v>581</v>
      </c>
      <c r="F89" s="15" t="s">
        <v>218</v>
      </c>
      <c r="G89" s="15"/>
      <c r="H89" s="15" t="s">
        <v>219</v>
      </c>
      <c r="I89" s="15" t="s">
        <v>537</v>
      </c>
      <c r="J89" s="15" t="s">
        <v>538</v>
      </c>
      <c r="K89" s="47" t="s">
        <v>434</v>
      </c>
      <c r="L89" s="42">
        <v>0</v>
      </c>
      <c r="M89" s="42">
        <v>0</v>
      </c>
      <c r="N89" s="41">
        <v>0</v>
      </c>
      <c r="O89" s="42">
        <v>0</v>
      </c>
      <c r="P89" s="42">
        <v>0</v>
      </c>
      <c r="Q89" s="42">
        <v>0</v>
      </c>
      <c r="R89" s="42">
        <v>0</v>
      </c>
      <c r="S89" s="42">
        <v>0</v>
      </c>
      <c r="T89" s="42">
        <v>0</v>
      </c>
      <c r="U89" s="42">
        <v>0</v>
      </c>
      <c r="V89" s="42"/>
      <c r="W89" s="42">
        <v>0</v>
      </c>
      <c r="X89" s="42"/>
      <c r="Y89" s="42">
        <v>0</v>
      </c>
      <c r="Z89" s="42">
        <v>0</v>
      </c>
      <c r="AA89" s="42">
        <v>0</v>
      </c>
      <c r="AB89" s="42">
        <v>0</v>
      </c>
      <c r="AC89" s="42">
        <v>0</v>
      </c>
      <c r="AD89" s="42">
        <v>0</v>
      </c>
      <c r="AE89" s="121">
        <v>0</v>
      </c>
      <c r="AF89" s="42">
        <v>0</v>
      </c>
      <c r="AG89" s="42">
        <v>0</v>
      </c>
      <c r="AH89" s="42">
        <v>0</v>
      </c>
      <c r="AI89" s="42">
        <v>0</v>
      </c>
      <c r="AJ89" s="42">
        <v>0</v>
      </c>
      <c r="AK89" s="42">
        <v>0</v>
      </c>
      <c r="AL89" s="42">
        <v>0</v>
      </c>
      <c r="AM89" s="42">
        <v>0</v>
      </c>
      <c r="AN89" s="42">
        <v>0</v>
      </c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3"/>
      <c r="BU89" s="40">
        <f t="shared" si="14"/>
        <v>0</v>
      </c>
      <c r="BV89" s="40">
        <f t="shared" si="20"/>
        <v>0</v>
      </c>
      <c r="BW89" s="40">
        <f t="shared" si="18"/>
        <v>0</v>
      </c>
      <c r="BX89" s="40">
        <f t="shared" si="22"/>
        <v>0</v>
      </c>
      <c r="BY89" s="40">
        <f t="shared" si="21"/>
        <v>0</v>
      </c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  <c r="GC89" s="29"/>
      <c r="GD89" s="29"/>
      <c r="GE89" s="29"/>
      <c r="GF89" s="29"/>
      <c r="GG89" s="29"/>
      <c r="GH89" s="29"/>
      <c r="GI89" s="29"/>
      <c r="GJ89" s="29"/>
      <c r="GK89" s="29"/>
      <c r="GL89" s="29"/>
      <c r="GM89" s="29"/>
      <c r="GN89" s="29"/>
      <c r="GO89" s="29"/>
      <c r="GP89" s="29"/>
      <c r="GQ89" s="29"/>
      <c r="GR89" s="29"/>
      <c r="GS89" s="29"/>
      <c r="GT89" s="29"/>
      <c r="GU89" s="29"/>
      <c r="GV89" s="29"/>
      <c r="GW89" s="29"/>
      <c r="GX89" s="29"/>
      <c r="GY89" s="29"/>
      <c r="GZ89" s="29"/>
      <c r="HA89" s="29"/>
      <c r="HB89" s="29"/>
      <c r="HC89" s="29"/>
    </row>
    <row r="90" spans="1:211" s="30" customFormat="1" x14ac:dyDescent="0.25">
      <c r="A90" s="30" t="e">
        <f t="shared" si="19"/>
        <v>#REF!</v>
      </c>
      <c r="B90" s="31" t="s">
        <v>61</v>
      </c>
      <c r="C90" s="31" t="s">
        <v>62</v>
      </c>
      <c r="D90" s="33">
        <v>800</v>
      </c>
      <c r="E90" s="34" t="s">
        <v>592</v>
      </c>
      <c r="F90" s="31" t="s">
        <v>218</v>
      </c>
      <c r="G90" s="31"/>
      <c r="H90" s="31" t="s">
        <v>219</v>
      </c>
      <c r="I90" s="31" t="s">
        <v>537</v>
      </c>
      <c r="J90" s="31" t="s">
        <v>538</v>
      </c>
      <c r="K90" s="47" t="s">
        <v>432</v>
      </c>
      <c r="L90" s="41">
        <v>0</v>
      </c>
      <c r="M90" s="41">
        <v>778807.5</v>
      </c>
      <c r="N90" s="41">
        <v>1485487.65</v>
      </c>
      <c r="O90" s="41">
        <v>965901.83000000007</v>
      </c>
      <c r="P90" s="41">
        <v>192632.33000000002</v>
      </c>
      <c r="Q90" s="41">
        <v>1427754.45</v>
      </c>
      <c r="R90" s="41">
        <v>200737.37</v>
      </c>
      <c r="S90" s="41">
        <v>904059.2</v>
      </c>
      <c r="T90" s="41">
        <v>834881.00999999989</v>
      </c>
      <c r="U90" s="41">
        <v>807345.06999999983</v>
      </c>
      <c r="V90" s="41">
        <v>825335.77999999991</v>
      </c>
      <c r="W90" s="41">
        <v>2261247.1800000002</v>
      </c>
      <c r="X90" s="41">
        <v>136980.61000000002</v>
      </c>
      <c r="Y90" s="41">
        <v>1284213.54</v>
      </c>
      <c r="Z90" s="41">
        <v>839100.83999999985</v>
      </c>
      <c r="AA90" s="41">
        <v>1414149.09</v>
      </c>
      <c r="AB90" s="41">
        <v>849418.43</v>
      </c>
      <c r="AC90" s="41">
        <v>826649.32000000007</v>
      </c>
      <c r="AD90" s="41">
        <v>812726.64</v>
      </c>
      <c r="AE90" s="41">
        <v>887455.59</v>
      </c>
      <c r="AF90" s="41">
        <v>143420.63</v>
      </c>
      <c r="AG90" s="41">
        <v>945982.67</v>
      </c>
      <c r="AH90" s="41">
        <v>1661026.97</v>
      </c>
      <c r="AI90" s="41">
        <v>2083951.8400000003</v>
      </c>
      <c r="AJ90" s="41">
        <v>0</v>
      </c>
      <c r="AK90" s="41">
        <v>3121800.9899999998</v>
      </c>
      <c r="AL90" s="41">
        <v>228945.64999999997</v>
      </c>
      <c r="AM90" s="41">
        <v>228945.64999999997</v>
      </c>
      <c r="AN90" s="41">
        <v>228945.64999999997</v>
      </c>
      <c r="AO90" s="41">
        <v>937788.51257494837</v>
      </c>
      <c r="AP90" s="41">
        <v>980617.48994181398</v>
      </c>
      <c r="AQ90" s="41">
        <v>991669.72727499064</v>
      </c>
      <c r="AR90" s="41">
        <v>940119.71019946714</v>
      </c>
      <c r="AS90" s="41">
        <v>976344.58125247573</v>
      </c>
      <c r="AT90" s="41">
        <v>920422.49665327836</v>
      </c>
      <c r="AU90" s="41">
        <v>907981.23301815055</v>
      </c>
      <c r="AV90" s="41">
        <v>1168644.8377036192</v>
      </c>
      <c r="AW90" s="41">
        <v>1171022.9025162607</v>
      </c>
      <c r="AX90" s="41">
        <v>1172031.6814185232</v>
      </c>
      <c r="AY90" s="41">
        <v>1181628.8581042178</v>
      </c>
      <c r="AZ90" s="41">
        <v>1187796.749429889</v>
      </c>
      <c r="BA90" s="41">
        <v>1192428.4889676645</v>
      </c>
      <c r="BB90" s="41">
        <v>1187644.4889918789</v>
      </c>
      <c r="BC90" s="41">
        <v>1192422.8831124995</v>
      </c>
      <c r="BD90" s="41">
        <v>1195191.9050867092</v>
      </c>
      <c r="BE90" s="41">
        <v>1196955.6619860437</v>
      </c>
      <c r="BF90" s="41">
        <v>1204531.0771116596</v>
      </c>
      <c r="BG90" s="41">
        <v>1194359.6903915945</v>
      </c>
      <c r="BH90" s="41">
        <v>1200631.6588908751</v>
      </c>
      <c r="BI90" s="41">
        <v>1189148.4511021581</v>
      </c>
      <c r="BJ90" s="41">
        <v>1195978.4031145051</v>
      </c>
      <c r="BK90" s="41">
        <v>1189703.0815174319</v>
      </c>
      <c r="BL90" s="41">
        <v>1213373.1886877473</v>
      </c>
      <c r="BM90" s="41">
        <v>1215499.9901373684</v>
      </c>
      <c r="BN90" s="41">
        <v>1219062.8160118759</v>
      </c>
      <c r="BO90" s="41">
        <v>1222857.6661882289</v>
      </c>
      <c r="BP90" s="41">
        <v>1228876.5382081792</v>
      </c>
      <c r="BQ90" s="41">
        <v>1233084.841983946</v>
      </c>
      <c r="BR90" s="41">
        <v>1217391.1635230808</v>
      </c>
      <c r="BS90" s="41">
        <v>1246388.3473717775</v>
      </c>
      <c r="BT90" s="43"/>
      <c r="BU90" s="39">
        <f t="shared" si="14"/>
        <v>10684189.369999999</v>
      </c>
      <c r="BV90" s="39">
        <f t="shared" si="20"/>
        <v>11885076.17</v>
      </c>
      <c r="BW90" s="39">
        <f t="shared" si="18"/>
        <v>10463581.690915124</v>
      </c>
      <c r="BX90" s="39">
        <f t="shared" si="22"/>
        <v>14244659.22482056</v>
      </c>
      <c r="BY90" s="39">
        <f t="shared" si="21"/>
        <v>14571996.146737175</v>
      </c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5"/>
      <c r="EU90" s="35"/>
      <c r="EV90" s="35"/>
      <c r="EW90" s="35"/>
      <c r="EX90" s="35"/>
      <c r="EY90" s="35"/>
      <c r="EZ90" s="35"/>
      <c r="FA90" s="35"/>
      <c r="FB90" s="35"/>
      <c r="FC90" s="35"/>
      <c r="FD90" s="35"/>
      <c r="FE90" s="35"/>
      <c r="FF90" s="35"/>
      <c r="FG90" s="35"/>
      <c r="FH90" s="35"/>
      <c r="FI90" s="35"/>
      <c r="FJ90" s="35"/>
      <c r="FK90" s="35"/>
      <c r="FL90" s="35"/>
      <c r="FM90" s="35"/>
      <c r="FN90" s="35"/>
      <c r="FO90" s="35"/>
      <c r="FP90" s="35"/>
      <c r="FQ90" s="35"/>
      <c r="FR90" s="35"/>
      <c r="FS90" s="35"/>
      <c r="FT90" s="35"/>
      <c r="FU90" s="35"/>
      <c r="FV90" s="35"/>
      <c r="FW90" s="35"/>
      <c r="FX90" s="35"/>
      <c r="FY90" s="35"/>
      <c r="FZ90" s="35"/>
      <c r="GA90" s="35"/>
      <c r="GB90" s="35"/>
      <c r="GC90" s="35"/>
      <c r="GD90" s="35"/>
      <c r="GE90" s="35"/>
      <c r="GF90" s="35"/>
      <c r="GG90" s="35"/>
      <c r="GH90" s="35"/>
      <c r="GI90" s="35"/>
      <c r="GJ90" s="35"/>
      <c r="GK90" s="35"/>
      <c r="GL90" s="35"/>
      <c r="GM90" s="35"/>
      <c r="GN90" s="35"/>
      <c r="GO90" s="35"/>
      <c r="GP90" s="35"/>
      <c r="GQ90" s="35"/>
      <c r="GR90" s="35"/>
      <c r="GS90" s="35"/>
      <c r="GT90" s="35"/>
      <c r="GU90" s="35"/>
      <c r="GV90" s="35"/>
      <c r="GW90" s="35"/>
      <c r="GX90" s="35"/>
      <c r="GY90" s="35"/>
      <c r="GZ90" s="35"/>
      <c r="HA90" s="35"/>
      <c r="HB90" s="35"/>
      <c r="HC90" s="35"/>
    </row>
    <row r="91" spans="1:211" s="26" customFormat="1" x14ac:dyDescent="0.25">
      <c r="A91" s="26" t="e">
        <f t="shared" si="19"/>
        <v>#REF!</v>
      </c>
      <c r="B91" s="15" t="s">
        <v>61</v>
      </c>
      <c r="C91" s="15" t="s">
        <v>62</v>
      </c>
      <c r="D91" s="27">
        <v>501</v>
      </c>
      <c r="E91" s="16" t="s">
        <v>580</v>
      </c>
      <c r="F91" s="15" t="s">
        <v>218</v>
      </c>
      <c r="G91" s="15"/>
      <c r="H91" s="15" t="s">
        <v>219</v>
      </c>
      <c r="I91" s="15" t="s">
        <v>537</v>
      </c>
      <c r="J91" s="15" t="s">
        <v>538</v>
      </c>
      <c r="K91" s="47" t="s">
        <v>434</v>
      </c>
      <c r="L91" s="42">
        <v>237880.69</v>
      </c>
      <c r="M91" s="42">
        <v>-237880.69</v>
      </c>
      <c r="N91" s="41">
        <v>117385.94</v>
      </c>
      <c r="O91" s="42">
        <v>-117385.94</v>
      </c>
      <c r="P91" s="42">
        <v>0</v>
      </c>
      <c r="Q91" s="42">
        <v>0</v>
      </c>
      <c r="R91" s="42">
        <v>0</v>
      </c>
      <c r="S91" s="42">
        <v>0</v>
      </c>
      <c r="T91" s="42">
        <v>0</v>
      </c>
      <c r="U91" s="42">
        <v>0</v>
      </c>
      <c r="V91" s="42"/>
      <c r="W91" s="42">
        <v>0</v>
      </c>
      <c r="X91" s="42"/>
      <c r="Y91" s="42">
        <v>0</v>
      </c>
      <c r="Z91" s="42">
        <v>0</v>
      </c>
      <c r="AA91" s="42">
        <v>0</v>
      </c>
      <c r="AB91" s="42">
        <v>0</v>
      </c>
      <c r="AC91" s="42">
        <v>0</v>
      </c>
      <c r="AD91" s="42">
        <v>0</v>
      </c>
      <c r="AE91" s="121">
        <v>0</v>
      </c>
      <c r="AF91" s="42">
        <v>0</v>
      </c>
      <c r="AG91" s="42">
        <v>0</v>
      </c>
      <c r="AH91" s="42">
        <v>0</v>
      </c>
      <c r="AI91" s="42">
        <v>0</v>
      </c>
      <c r="AJ91" s="42">
        <v>0</v>
      </c>
      <c r="AK91" s="42">
        <v>0</v>
      </c>
      <c r="AL91" s="42">
        <v>0</v>
      </c>
      <c r="AM91" s="42">
        <v>0</v>
      </c>
      <c r="AN91" s="42">
        <v>0</v>
      </c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3"/>
      <c r="BU91" s="40">
        <f t="shared" si="14"/>
        <v>0</v>
      </c>
      <c r="BV91" s="40">
        <f t="shared" si="20"/>
        <v>0</v>
      </c>
      <c r="BW91" s="40">
        <f t="shared" si="18"/>
        <v>0</v>
      </c>
      <c r="BX91" s="40">
        <f t="shared" si="22"/>
        <v>0</v>
      </c>
      <c r="BY91" s="40">
        <f t="shared" si="21"/>
        <v>0</v>
      </c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/>
      <c r="FV91" s="29"/>
      <c r="FW91" s="29"/>
      <c r="FX91" s="29"/>
      <c r="FY91" s="29"/>
      <c r="FZ91" s="29"/>
      <c r="GA91" s="29"/>
      <c r="GB91" s="29"/>
      <c r="GC91" s="29"/>
      <c r="GD91" s="29"/>
      <c r="GE91" s="29"/>
      <c r="GF91" s="29"/>
      <c r="GG91" s="29"/>
      <c r="GH91" s="29"/>
      <c r="GI91" s="29"/>
      <c r="GJ91" s="29"/>
      <c r="GK91" s="29"/>
      <c r="GL91" s="29"/>
      <c r="GM91" s="29"/>
      <c r="GN91" s="29"/>
      <c r="GO91" s="29"/>
      <c r="GP91" s="29"/>
      <c r="GQ91" s="29"/>
      <c r="GR91" s="29"/>
      <c r="GS91" s="29"/>
      <c r="GT91" s="29"/>
      <c r="GU91" s="29"/>
      <c r="GV91" s="29"/>
      <c r="GW91" s="29"/>
      <c r="GX91" s="29"/>
      <c r="GY91" s="29"/>
      <c r="GZ91" s="29"/>
      <c r="HA91" s="29"/>
      <c r="HB91" s="29"/>
      <c r="HC91" s="29"/>
    </row>
    <row r="92" spans="1:211" s="26" customFormat="1" x14ac:dyDescent="0.25">
      <c r="A92" s="26" t="e">
        <f t="shared" si="19"/>
        <v>#REF!</v>
      </c>
      <c r="B92" s="15" t="s">
        <v>61</v>
      </c>
      <c r="C92" s="15" t="s">
        <v>62</v>
      </c>
      <c r="D92" s="27">
        <v>800</v>
      </c>
      <c r="E92" s="16" t="s">
        <v>592</v>
      </c>
      <c r="F92" s="80" t="s">
        <v>719</v>
      </c>
      <c r="G92" s="15"/>
      <c r="H92" s="15" t="s">
        <v>720</v>
      </c>
      <c r="I92" s="15" t="s">
        <v>537</v>
      </c>
      <c r="J92" s="15" t="s">
        <v>538</v>
      </c>
      <c r="K92" s="47" t="s">
        <v>434</v>
      </c>
      <c r="L92" s="42"/>
      <c r="M92" s="42"/>
      <c r="N92" s="41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>
        <v>680066.76</v>
      </c>
      <c r="AD92" s="42">
        <v>383962.85</v>
      </c>
      <c r="AE92" s="42">
        <v>711048.42</v>
      </c>
      <c r="AF92" s="42">
        <v>3909665.69</v>
      </c>
      <c r="AG92" s="42">
        <v>1959619.79</v>
      </c>
      <c r="AH92" s="42">
        <v>8743705.3900000006</v>
      </c>
      <c r="AI92" s="42">
        <v>1460648.04</v>
      </c>
      <c r="AJ92" s="42">
        <v>0</v>
      </c>
      <c r="AK92" s="42">
        <v>0</v>
      </c>
      <c r="AL92" s="42">
        <v>0</v>
      </c>
      <c r="AM92" s="42">
        <v>0</v>
      </c>
      <c r="AN92" s="42">
        <v>0</v>
      </c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3"/>
      <c r="BU92" s="40"/>
      <c r="BV92" s="40">
        <f t="shared" si="20"/>
        <v>17848716.940000001</v>
      </c>
      <c r="BW92" s="40">
        <f t="shared" si="18"/>
        <v>0</v>
      </c>
      <c r="BX92" s="40">
        <f t="shared" si="22"/>
        <v>0</v>
      </c>
      <c r="BY92" s="40">
        <f t="shared" si="21"/>
        <v>0</v>
      </c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  <c r="GC92" s="29"/>
      <c r="GD92" s="29"/>
      <c r="GE92" s="29"/>
      <c r="GF92" s="29"/>
      <c r="GG92" s="29"/>
      <c r="GH92" s="29"/>
      <c r="GI92" s="29"/>
      <c r="GJ92" s="29"/>
      <c r="GK92" s="29"/>
      <c r="GL92" s="29"/>
      <c r="GM92" s="29"/>
      <c r="GN92" s="29"/>
      <c r="GO92" s="29"/>
      <c r="GP92" s="29"/>
      <c r="GQ92" s="29"/>
      <c r="GR92" s="29"/>
      <c r="GS92" s="29"/>
      <c r="GT92" s="29"/>
      <c r="GU92" s="29"/>
      <c r="GV92" s="29"/>
      <c r="GW92" s="29"/>
      <c r="GX92" s="29"/>
      <c r="GY92" s="29"/>
      <c r="GZ92" s="29"/>
      <c r="HA92" s="29"/>
      <c r="HB92" s="29"/>
      <c r="HC92" s="29"/>
    </row>
    <row r="93" spans="1:211" s="30" customFormat="1" x14ac:dyDescent="0.25">
      <c r="A93" s="30" t="e">
        <f t="shared" si="19"/>
        <v>#REF!</v>
      </c>
      <c r="B93" s="31" t="s">
        <v>61</v>
      </c>
      <c r="C93" s="31" t="s">
        <v>62</v>
      </c>
      <c r="D93" s="32" t="s">
        <v>634</v>
      </c>
      <c r="E93" s="31" t="s">
        <v>581</v>
      </c>
      <c r="F93" s="31" t="s">
        <v>220</v>
      </c>
      <c r="G93" s="31"/>
      <c r="H93" s="31" t="s">
        <v>221</v>
      </c>
      <c r="I93" s="31" t="s">
        <v>537</v>
      </c>
      <c r="J93" s="31" t="s">
        <v>538</v>
      </c>
      <c r="K93" s="47" t="s">
        <v>434</v>
      </c>
      <c r="L93" s="41">
        <v>0</v>
      </c>
      <c r="M93" s="41">
        <v>0</v>
      </c>
      <c r="N93" s="41">
        <v>0</v>
      </c>
      <c r="O93" s="41">
        <v>0</v>
      </c>
      <c r="P93" s="41">
        <v>0</v>
      </c>
      <c r="Q93" s="41">
        <v>0</v>
      </c>
      <c r="R93" s="41">
        <v>0</v>
      </c>
      <c r="S93" s="41">
        <v>0</v>
      </c>
      <c r="T93" s="41">
        <v>0</v>
      </c>
      <c r="U93" s="41">
        <v>0</v>
      </c>
      <c r="V93" s="41"/>
      <c r="W93" s="41">
        <v>0</v>
      </c>
      <c r="X93" s="41"/>
      <c r="Y93" s="41">
        <v>0</v>
      </c>
      <c r="Z93" s="41">
        <v>0</v>
      </c>
      <c r="AA93" s="41">
        <v>0</v>
      </c>
      <c r="AB93" s="41">
        <v>0</v>
      </c>
      <c r="AC93" s="41">
        <v>0</v>
      </c>
      <c r="AD93" s="41">
        <v>0</v>
      </c>
      <c r="AE93" s="82">
        <v>0</v>
      </c>
      <c r="AF93" s="41">
        <v>0</v>
      </c>
      <c r="AG93" s="41">
        <v>0</v>
      </c>
      <c r="AH93" s="41">
        <v>0</v>
      </c>
      <c r="AI93" s="41">
        <v>0</v>
      </c>
      <c r="AJ93" s="41">
        <v>0</v>
      </c>
      <c r="AK93" s="41">
        <v>0</v>
      </c>
      <c r="AL93" s="41">
        <v>0</v>
      </c>
      <c r="AM93" s="41">
        <v>0</v>
      </c>
      <c r="AN93" s="41">
        <v>0</v>
      </c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3"/>
      <c r="BU93" s="39">
        <f t="shared" ref="BU93:BU111" si="23">SUM(L93:W93)</f>
        <v>0</v>
      </c>
      <c r="BV93" s="39">
        <f t="shared" si="20"/>
        <v>0</v>
      </c>
      <c r="BW93" s="39">
        <f t="shared" si="18"/>
        <v>0</v>
      </c>
      <c r="BX93" s="39">
        <f t="shared" si="22"/>
        <v>0</v>
      </c>
      <c r="BY93" s="39">
        <f t="shared" si="21"/>
        <v>0</v>
      </c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5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  <c r="EP93" s="35"/>
      <c r="EQ93" s="35"/>
      <c r="ER93" s="35"/>
      <c r="ES93" s="35"/>
      <c r="ET93" s="35"/>
      <c r="EU93" s="35"/>
      <c r="EV93" s="35"/>
      <c r="EW93" s="35"/>
      <c r="EX93" s="35"/>
      <c r="EY93" s="35"/>
      <c r="EZ93" s="35"/>
      <c r="FA93" s="35"/>
      <c r="FB93" s="35"/>
      <c r="FC93" s="35"/>
      <c r="FD93" s="35"/>
      <c r="FE93" s="35"/>
      <c r="FF93" s="35"/>
      <c r="FG93" s="35"/>
      <c r="FH93" s="35"/>
      <c r="FI93" s="35"/>
      <c r="FJ93" s="35"/>
      <c r="FK93" s="35"/>
      <c r="FL93" s="35"/>
      <c r="FM93" s="35"/>
      <c r="FN93" s="35"/>
      <c r="FO93" s="35"/>
      <c r="FP93" s="35"/>
      <c r="FQ93" s="35"/>
      <c r="FR93" s="35"/>
      <c r="FS93" s="35"/>
      <c r="FT93" s="35"/>
      <c r="FU93" s="35"/>
      <c r="FV93" s="35"/>
      <c r="FW93" s="35"/>
      <c r="FX93" s="35"/>
      <c r="FY93" s="35"/>
      <c r="FZ93" s="35"/>
      <c r="GA93" s="35"/>
      <c r="GB93" s="35"/>
      <c r="GC93" s="35"/>
      <c r="GD93" s="35"/>
      <c r="GE93" s="35"/>
      <c r="GF93" s="35"/>
      <c r="GG93" s="35"/>
      <c r="GH93" s="35"/>
      <c r="GI93" s="35"/>
      <c r="GJ93" s="35"/>
      <c r="GK93" s="35"/>
      <c r="GL93" s="35"/>
      <c r="GM93" s="35"/>
      <c r="GN93" s="35"/>
      <c r="GO93" s="35"/>
      <c r="GP93" s="35"/>
      <c r="GQ93" s="35"/>
      <c r="GR93" s="35"/>
      <c r="GS93" s="35"/>
      <c r="GT93" s="35"/>
      <c r="GU93" s="35"/>
      <c r="GV93" s="35"/>
      <c r="GW93" s="35"/>
      <c r="GX93" s="35"/>
      <c r="GY93" s="35"/>
      <c r="GZ93" s="35"/>
      <c r="HA93" s="35"/>
      <c r="HB93" s="35"/>
      <c r="HC93" s="35"/>
    </row>
    <row r="94" spans="1:211" s="26" customFormat="1" x14ac:dyDescent="0.25">
      <c r="A94" s="26" t="e">
        <f t="shared" si="19"/>
        <v>#REF!</v>
      </c>
      <c r="B94" s="15" t="s">
        <v>63</v>
      </c>
      <c r="C94" s="15" t="s">
        <v>64</v>
      </c>
      <c r="D94" s="27" t="s">
        <v>644</v>
      </c>
      <c r="E94" s="16" t="s">
        <v>596</v>
      </c>
      <c r="F94" s="15" t="s">
        <v>220</v>
      </c>
      <c r="G94" s="15"/>
      <c r="H94" s="15" t="s">
        <v>221</v>
      </c>
      <c r="I94" s="15" t="s">
        <v>537</v>
      </c>
      <c r="J94" s="15" t="s">
        <v>538</v>
      </c>
      <c r="K94" s="47" t="s">
        <v>429</v>
      </c>
      <c r="L94" s="42">
        <v>0</v>
      </c>
      <c r="M94" s="42">
        <v>4015015.87</v>
      </c>
      <c r="N94" s="41">
        <v>3972055.69</v>
      </c>
      <c r="O94" s="42">
        <v>0</v>
      </c>
      <c r="P94" s="42">
        <v>7965328.1299999999</v>
      </c>
      <c r="Q94" s="42">
        <v>3995998.96</v>
      </c>
      <c r="R94" s="42">
        <v>3981266.77</v>
      </c>
      <c r="S94" s="42">
        <v>4131134.65</v>
      </c>
      <c r="T94" s="42">
        <v>4004885.7</v>
      </c>
      <c r="U94" s="42">
        <v>4094551.48</v>
      </c>
      <c r="V94" s="42">
        <v>4120980.8</v>
      </c>
      <c r="W94" s="42">
        <v>12157349.890000001</v>
      </c>
      <c r="X94" s="42">
        <v>10384.209999999999</v>
      </c>
      <c r="Y94" s="42">
        <v>28950.58</v>
      </c>
      <c r="Z94" s="42">
        <v>9296729.2899999991</v>
      </c>
      <c r="AA94" s="42">
        <v>4734670.16</v>
      </c>
      <c r="AB94" s="42">
        <v>9341208.3399999999</v>
      </c>
      <c r="AC94" s="42">
        <v>48551.64</v>
      </c>
      <c r="AD94" s="42">
        <v>4706508.71</v>
      </c>
      <c r="AE94" s="42">
        <v>4726900.32</v>
      </c>
      <c r="AF94" s="42">
        <v>4637355.95</v>
      </c>
      <c r="AG94" s="42">
        <v>5166011.2</v>
      </c>
      <c r="AH94" s="42">
        <v>9421779.8100000005</v>
      </c>
      <c r="AI94" s="42">
        <v>9340789.2200000007</v>
      </c>
      <c r="AJ94" s="42">
        <v>2122.5700000000002</v>
      </c>
      <c r="AK94" s="42">
        <v>5513867.3799999999</v>
      </c>
      <c r="AL94" s="42">
        <v>33137.839999999997</v>
      </c>
      <c r="AM94" s="42">
        <v>20326.89</v>
      </c>
      <c r="AN94" s="42">
        <v>-2967</v>
      </c>
      <c r="AO94" s="42">
        <v>3864995.9424664476</v>
      </c>
      <c r="AP94" s="42">
        <v>1872017.3956546485</v>
      </c>
      <c r="AQ94" s="42">
        <v>7234145.3692276953</v>
      </c>
      <c r="AR94" s="42">
        <v>9562951.2893439047</v>
      </c>
      <c r="AS94" s="42">
        <v>2603008.1870767353</v>
      </c>
      <c r="AT94" s="42">
        <v>6089903.5071106749</v>
      </c>
      <c r="AU94" s="42">
        <v>12301886.451022794</v>
      </c>
      <c r="AV94" s="42">
        <v>3326.5361475774994</v>
      </c>
      <c r="AW94" s="42">
        <v>2542179.5000818833</v>
      </c>
      <c r="AX94" s="42">
        <v>3538027.1415197216</v>
      </c>
      <c r="AY94" s="42">
        <v>1264727.5772380561</v>
      </c>
      <c r="AZ94" s="42">
        <v>4602379.6152225779</v>
      </c>
      <c r="BA94" s="42">
        <v>4639073.8443910601</v>
      </c>
      <c r="BB94" s="42">
        <v>2246943.3514811355</v>
      </c>
      <c r="BC94" s="42">
        <v>4454916.4399899561</v>
      </c>
      <c r="BD94" s="42">
        <v>10868298.46504683</v>
      </c>
      <c r="BE94" s="42">
        <v>2527945.055954996</v>
      </c>
      <c r="BF94" s="42">
        <v>6701008.0092295669</v>
      </c>
      <c r="BG94" s="42">
        <v>12974879.258650471</v>
      </c>
      <c r="BH94" s="42">
        <v>3359.196353870042</v>
      </c>
      <c r="BI94" s="42">
        <v>2567138.8281101724</v>
      </c>
      <c r="BJ94" s="42">
        <v>3572763.7838360234</v>
      </c>
      <c r="BK94" s="42">
        <v>1277144.7769148259</v>
      </c>
      <c r="BL94" s="42">
        <v>4647566.1579208216</v>
      </c>
      <c r="BM94" s="42">
        <v>2662315.3012756887</v>
      </c>
      <c r="BN94" s="42">
        <v>2717077.1579491277</v>
      </c>
      <c r="BO94" s="42">
        <v>4359272.052678817</v>
      </c>
      <c r="BP94" s="42">
        <v>11837459.406173138</v>
      </c>
      <c r="BQ94" s="42">
        <v>3053304.0182304122</v>
      </c>
      <c r="BR94" s="42">
        <v>8102434.046900345</v>
      </c>
      <c r="BS94" s="42">
        <v>12409267.179434679</v>
      </c>
      <c r="BT94" s="43"/>
      <c r="BU94" s="40">
        <f t="shared" si="23"/>
        <v>52438567.939999998</v>
      </c>
      <c r="BV94" s="40">
        <f t="shared" si="20"/>
        <v>61459839.430000007</v>
      </c>
      <c r="BW94" s="40">
        <f t="shared" si="18"/>
        <v>49095395.821902901</v>
      </c>
      <c r="BX94" s="40">
        <f t="shared" si="22"/>
        <v>56363704.794953823</v>
      </c>
      <c r="BY94" s="40">
        <f t="shared" si="21"/>
        <v>57209101.905777924</v>
      </c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  <c r="FL94" s="29"/>
      <c r="FM94" s="29"/>
      <c r="FN94" s="29"/>
      <c r="FO94" s="29"/>
      <c r="FP94" s="29"/>
      <c r="FQ94" s="29"/>
      <c r="FR94" s="29"/>
      <c r="FS94" s="29"/>
      <c r="FT94" s="29"/>
      <c r="FU94" s="29"/>
      <c r="FV94" s="29"/>
      <c r="FW94" s="29"/>
      <c r="FX94" s="29"/>
      <c r="FY94" s="29"/>
      <c r="FZ94" s="29"/>
      <c r="GA94" s="29"/>
      <c r="GB94" s="29"/>
      <c r="GC94" s="29"/>
      <c r="GD94" s="29"/>
      <c r="GE94" s="29"/>
      <c r="GF94" s="29"/>
      <c r="GG94" s="29"/>
      <c r="GH94" s="29"/>
      <c r="GI94" s="29"/>
      <c r="GJ94" s="29"/>
      <c r="GK94" s="29"/>
      <c r="GL94" s="29"/>
      <c r="GM94" s="29"/>
      <c r="GN94" s="29"/>
      <c r="GO94" s="29"/>
      <c r="GP94" s="29"/>
      <c r="GQ94" s="29"/>
      <c r="GR94" s="29"/>
      <c r="GS94" s="29"/>
      <c r="GT94" s="29"/>
      <c r="GU94" s="29"/>
      <c r="GV94" s="29"/>
      <c r="GW94" s="29"/>
      <c r="GX94" s="29"/>
      <c r="GY94" s="29"/>
      <c r="GZ94" s="29"/>
      <c r="HA94" s="29"/>
      <c r="HB94" s="29"/>
      <c r="HC94" s="29"/>
    </row>
    <row r="95" spans="1:211" s="30" customFormat="1" x14ac:dyDescent="0.25">
      <c r="A95" s="30" t="e">
        <f t="shared" si="19"/>
        <v>#REF!</v>
      </c>
      <c r="B95" s="31" t="s">
        <v>61</v>
      </c>
      <c r="C95" s="31" t="s">
        <v>62</v>
      </c>
      <c r="D95" s="32" t="s">
        <v>634</v>
      </c>
      <c r="E95" s="31" t="s">
        <v>581</v>
      </c>
      <c r="F95" s="31" t="s">
        <v>222</v>
      </c>
      <c r="G95" s="31"/>
      <c r="H95" s="31" t="s">
        <v>223</v>
      </c>
      <c r="I95" s="31" t="s">
        <v>537</v>
      </c>
      <c r="J95" s="31" t="s">
        <v>538</v>
      </c>
      <c r="K95" s="47" t="s">
        <v>434</v>
      </c>
      <c r="L95" s="41">
        <v>0</v>
      </c>
      <c r="M95" s="41">
        <v>0</v>
      </c>
      <c r="N95" s="41">
        <v>0</v>
      </c>
      <c r="O95" s="41">
        <v>0</v>
      </c>
      <c r="P95" s="41">
        <v>0</v>
      </c>
      <c r="Q95" s="41">
        <v>0</v>
      </c>
      <c r="R95" s="41">
        <v>0</v>
      </c>
      <c r="S95" s="41">
        <v>0</v>
      </c>
      <c r="T95" s="41">
        <v>0</v>
      </c>
      <c r="U95" s="41">
        <v>0</v>
      </c>
      <c r="V95" s="41"/>
      <c r="W95" s="41">
        <v>0</v>
      </c>
      <c r="X95" s="41"/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>
        <v>0</v>
      </c>
      <c r="AE95" s="82">
        <v>0</v>
      </c>
      <c r="AF95" s="41">
        <v>0</v>
      </c>
      <c r="AG95" s="41">
        <v>0</v>
      </c>
      <c r="AH95" s="41">
        <v>0</v>
      </c>
      <c r="AI95" s="41">
        <v>0</v>
      </c>
      <c r="AJ95" s="41">
        <v>0</v>
      </c>
      <c r="AK95" s="41">
        <v>0</v>
      </c>
      <c r="AL95" s="41">
        <v>0</v>
      </c>
      <c r="AM95" s="41">
        <v>0</v>
      </c>
      <c r="AN95" s="41">
        <v>0</v>
      </c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3"/>
      <c r="BU95" s="39">
        <f t="shared" si="23"/>
        <v>0</v>
      </c>
      <c r="BV95" s="39">
        <f t="shared" si="20"/>
        <v>0</v>
      </c>
      <c r="BW95" s="39">
        <f t="shared" si="18"/>
        <v>0</v>
      </c>
      <c r="BX95" s="39">
        <f t="shared" si="22"/>
        <v>0</v>
      </c>
      <c r="BY95" s="39">
        <f t="shared" si="21"/>
        <v>0</v>
      </c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5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  <c r="EP95" s="35"/>
      <c r="EQ95" s="35"/>
      <c r="ER95" s="35"/>
      <c r="ES95" s="35"/>
      <c r="ET95" s="35"/>
      <c r="EU95" s="35"/>
      <c r="EV95" s="35"/>
      <c r="EW95" s="35"/>
      <c r="EX95" s="35"/>
      <c r="EY95" s="35"/>
      <c r="EZ95" s="35"/>
      <c r="FA95" s="35"/>
      <c r="FB95" s="35"/>
      <c r="FC95" s="35"/>
      <c r="FD95" s="35"/>
      <c r="FE95" s="35"/>
      <c r="FF95" s="35"/>
      <c r="FG95" s="35"/>
      <c r="FH95" s="35"/>
      <c r="FI95" s="35"/>
      <c r="FJ95" s="35"/>
      <c r="FK95" s="35"/>
      <c r="FL95" s="35"/>
      <c r="FM95" s="35"/>
      <c r="FN95" s="35"/>
      <c r="FO95" s="35"/>
      <c r="FP95" s="35"/>
      <c r="FQ95" s="35"/>
      <c r="FR95" s="35"/>
      <c r="FS95" s="35"/>
      <c r="FT95" s="35"/>
      <c r="FU95" s="35"/>
      <c r="FV95" s="35"/>
      <c r="FW95" s="35"/>
      <c r="FX95" s="35"/>
      <c r="FY95" s="35"/>
      <c r="FZ95" s="35"/>
      <c r="GA95" s="35"/>
      <c r="GB95" s="35"/>
      <c r="GC95" s="35"/>
      <c r="GD95" s="35"/>
      <c r="GE95" s="35"/>
      <c r="GF95" s="35"/>
      <c r="GG95" s="35"/>
      <c r="GH95" s="35"/>
      <c r="GI95" s="35"/>
      <c r="GJ95" s="35"/>
      <c r="GK95" s="35"/>
      <c r="GL95" s="35"/>
      <c r="GM95" s="35"/>
      <c r="GN95" s="35"/>
      <c r="GO95" s="35"/>
      <c r="GP95" s="35"/>
      <c r="GQ95" s="35"/>
      <c r="GR95" s="35"/>
      <c r="GS95" s="35"/>
      <c r="GT95" s="35"/>
      <c r="GU95" s="35"/>
      <c r="GV95" s="35"/>
      <c r="GW95" s="35"/>
      <c r="GX95" s="35"/>
      <c r="GY95" s="35"/>
      <c r="GZ95" s="35"/>
      <c r="HA95" s="35"/>
      <c r="HB95" s="35"/>
      <c r="HC95" s="35"/>
    </row>
    <row r="96" spans="1:211" s="26" customFormat="1" x14ac:dyDescent="0.25">
      <c r="A96" s="26" t="e">
        <f t="shared" si="19"/>
        <v>#REF!</v>
      </c>
      <c r="B96" s="15" t="s">
        <v>63</v>
      </c>
      <c r="C96" s="15" t="s">
        <v>64</v>
      </c>
      <c r="D96" s="27" t="s">
        <v>644</v>
      </c>
      <c r="E96" s="16" t="s">
        <v>596</v>
      </c>
      <c r="F96" s="15" t="s">
        <v>222</v>
      </c>
      <c r="G96" s="15"/>
      <c r="H96" s="15" t="s">
        <v>223</v>
      </c>
      <c r="I96" s="15" t="s">
        <v>537</v>
      </c>
      <c r="J96" s="15" t="s">
        <v>538</v>
      </c>
      <c r="K96" s="47" t="s">
        <v>429</v>
      </c>
      <c r="L96" s="42">
        <v>0</v>
      </c>
      <c r="M96" s="42">
        <v>1284349.78</v>
      </c>
      <c r="N96" s="41">
        <v>1841244.72</v>
      </c>
      <c r="O96" s="42">
        <v>0</v>
      </c>
      <c r="P96" s="42">
        <v>3726419.68</v>
      </c>
      <c r="Q96" s="42">
        <v>1857385.78</v>
      </c>
      <c r="R96" s="42">
        <v>1862179.69</v>
      </c>
      <c r="S96" s="42">
        <v>1866918.47</v>
      </c>
      <c r="T96" s="42">
        <v>1875583.91</v>
      </c>
      <c r="U96" s="42">
        <v>1883139.58</v>
      </c>
      <c r="V96" s="42">
        <v>1884209.32</v>
      </c>
      <c r="W96" s="42">
        <v>5674678.4400000004</v>
      </c>
      <c r="X96" s="42"/>
      <c r="Y96" s="42">
        <v>0</v>
      </c>
      <c r="Z96" s="42">
        <v>4591840.4000000004</v>
      </c>
      <c r="AA96" s="42">
        <v>2310347.2400000002</v>
      </c>
      <c r="AB96" s="42">
        <v>4631977.84</v>
      </c>
      <c r="AC96" s="42">
        <v>0</v>
      </c>
      <c r="AD96" s="42">
        <v>2333214.16</v>
      </c>
      <c r="AE96" s="42">
        <v>2333011.94</v>
      </c>
      <c r="AF96" s="42">
        <v>180817.75</v>
      </c>
      <c r="AG96" s="42">
        <v>2365065.15</v>
      </c>
      <c r="AH96" s="42">
        <v>4729629.04</v>
      </c>
      <c r="AI96" s="42">
        <v>7099658.7999999998</v>
      </c>
      <c r="AJ96" s="42">
        <v>0</v>
      </c>
      <c r="AK96" s="42">
        <v>0</v>
      </c>
      <c r="AL96" s="42">
        <v>0</v>
      </c>
      <c r="AM96" s="42">
        <v>8588092.7799999993</v>
      </c>
      <c r="AN96" s="42">
        <v>8956378.4800000004</v>
      </c>
      <c r="AO96" s="42">
        <v>500280.32184505439</v>
      </c>
      <c r="AP96" s="42">
        <v>904011.6525689183</v>
      </c>
      <c r="AQ96" s="42">
        <v>5317237.5558062587</v>
      </c>
      <c r="AR96" s="42">
        <v>2156071.1458718018</v>
      </c>
      <c r="AS96" s="42">
        <v>1172914.9498707263</v>
      </c>
      <c r="AT96" s="42">
        <v>2217155.2967452514</v>
      </c>
      <c r="AU96" s="42">
        <v>5541920.5586096607</v>
      </c>
      <c r="AV96" s="42">
        <v>0</v>
      </c>
      <c r="AW96" s="42">
        <v>341609.58850345248</v>
      </c>
      <c r="AX96" s="42">
        <v>1711063.1347255597</v>
      </c>
      <c r="AY96" s="42">
        <v>2898752.0911645722</v>
      </c>
      <c r="AZ96" s="42">
        <v>4605360.3126629991</v>
      </c>
      <c r="BA96" s="42">
        <v>627088.78797785752</v>
      </c>
      <c r="BB96" s="42">
        <v>1085066.2911125717</v>
      </c>
      <c r="BC96" s="42">
        <v>5614345.8721700097</v>
      </c>
      <c r="BD96" s="42">
        <v>1829912.9013558966</v>
      </c>
      <c r="BE96" s="42">
        <v>1153521.5667299647</v>
      </c>
      <c r="BF96" s="42">
        <v>2404567.3959334553</v>
      </c>
      <c r="BG96" s="42">
        <v>5880467.590011117</v>
      </c>
      <c r="BH96" s="42">
        <v>0</v>
      </c>
      <c r="BI96" s="42">
        <v>344963.5396216925</v>
      </c>
      <c r="BJ96" s="42">
        <v>1727862.4937225746</v>
      </c>
      <c r="BK96" s="42">
        <v>2927212.2783046751</v>
      </c>
      <c r="BL96" s="42">
        <v>4650576.1200945824</v>
      </c>
      <c r="BM96" s="42">
        <v>633245.59742482903</v>
      </c>
      <c r="BN96" s="42">
        <v>1312097.535747465</v>
      </c>
      <c r="BO96" s="42">
        <v>5039359.3212218443</v>
      </c>
      <c r="BP96" s="42">
        <v>1619279.4454246284</v>
      </c>
      <c r="BQ96" s="42">
        <v>1394875.8868788027</v>
      </c>
      <c r="BR96" s="42">
        <v>2907681.2915347144</v>
      </c>
      <c r="BS96" s="42">
        <v>5887281.6689425837</v>
      </c>
      <c r="BT96" s="43"/>
      <c r="BU96" s="40">
        <f t="shared" si="23"/>
        <v>23756109.370000001</v>
      </c>
      <c r="BV96" s="40">
        <f t="shared" si="20"/>
        <v>30575562.32</v>
      </c>
      <c r="BW96" s="40">
        <f t="shared" si="18"/>
        <v>35354062.741317675</v>
      </c>
      <c r="BX96" s="40">
        <f t="shared" si="22"/>
        <v>28151755.532347459</v>
      </c>
      <c r="BY96" s="40">
        <f t="shared" si="21"/>
        <v>28444435.178918391</v>
      </c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  <c r="FL96" s="29"/>
      <c r="FM96" s="29"/>
      <c r="FN96" s="29"/>
      <c r="FO96" s="29"/>
      <c r="FP96" s="29"/>
      <c r="FQ96" s="29"/>
      <c r="FR96" s="29"/>
      <c r="FS96" s="29"/>
      <c r="FT96" s="29"/>
      <c r="FU96" s="29"/>
      <c r="FV96" s="29"/>
      <c r="FW96" s="29"/>
      <c r="FX96" s="29"/>
      <c r="FY96" s="29"/>
      <c r="FZ96" s="29"/>
      <c r="GA96" s="29"/>
      <c r="GB96" s="29"/>
      <c r="GC96" s="29"/>
      <c r="GD96" s="29"/>
      <c r="GE96" s="29"/>
      <c r="GF96" s="29"/>
      <c r="GG96" s="29"/>
      <c r="GH96" s="29"/>
      <c r="GI96" s="29"/>
      <c r="GJ96" s="29"/>
      <c r="GK96" s="29"/>
      <c r="GL96" s="29"/>
      <c r="GM96" s="29"/>
      <c r="GN96" s="29"/>
      <c r="GO96" s="29"/>
      <c r="GP96" s="29"/>
      <c r="GQ96" s="29"/>
      <c r="GR96" s="29"/>
      <c r="GS96" s="29"/>
      <c r="GT96" s="29"/>
      <c r="GU96" s="29"/>
      <c r="GV96" s="29"/>
      <c r="GW96" s="29"/>
      <c r="GX96" s="29"/>
      <c r="GY96" s="29"/>
      <c r="GZ96" s="29"/>
      <c r="HA96" s="29"/>
      <c r="HB96" s="29"/>
      <c r="HC96" s="29"/>
    </row>
    <row r="97" spans="1:211" s="30" customFormat="1" x14ac:dyDescent="0.25">
      <c r="A97" s="30" t="e">
        <f t="shared" si="19"/>
        <v>#REF!</v>
      </c>
      <c r="B97" s="31" t="s">
        <v>61</v>
      </c>
      <c r="C97" s="31" t="s">
        <v>62</v>
      </c>
      <c r="D97" s="32" t="s">
        <v>634</v>
      </c>
      <c r="E97" s="31" t="s">
        <v>581</v>
      </c>
      <c r="F97" s="31" t="s">
        <v>224</v>
      </c>
      <c r="G97" s="31"/>
      <c r="H97" s="31" t="s">
        <v>225</v>
      </c>
      <c r="I97" s="31" t="s">
        <v>537</v>
      </c>
      <c r="J97" s="31" t="s">
        <v>538</v>
      </c>
      <c r="K97" s="47" t="s">
        <v>434</v>
      </c>
      <c r="L97" s="41">
        <v>0</v>
      </c>
      <c r="M97" s="41">
        <v>0</v>
      </c>
      <c r="N97" s="41">
        <v>0</v>
      </c>
      <c r="O97" s="41">
        <v>0</v>
      </c>
      <c r="P97" s="41">
        <v>0</v>
      </c>
      <c r="Q97" s="41">
        <v>0</v>
      </c>
      <c r="R97" s="41">
        <v>0</v>
      </c>
      <c r="S97" s="41">
        <v>0</v>
      </c>
      <c r="T97" s="41">
        <v>0</v>
      </c>
      <c r="U97" s="41">
        <v>0</v>
      </c>
      <c r="V97" s="41"/>
      <c r="W97" s="41">
        <v>0</v>
      </c>
      <c r="X97" s="41"/>
      <c r="Y97" s="41">
        <v>0</v>
      </c>
      <c r="Z97" s="41">
        <v>0</v>
      </c>
      <c r="AA97" s="41">
        <v>0</v>
      </c>
      <c r="AB97" s="41">
        <v>0</v>
      </c>
      <c r="AC97" s="41">
        <v>0</v>
      </c>
      <c r="AD97" s="41">
        <v>0</v>
      </c>
      <c r="AE97" s="82">
        <v>0</v>
      </c>
      <c r="AF97" s="41">
        <v>0</v>
      </c>
      <c r="AG97" s="41">
        <v>0</v>
      </c>
      <c r="AH97" s="41">
        <v>0</v>
      </c>
      <c r="AI97" s="41">
        <v>0</v>
      </c>
      <c r="AJ97" s="41">
        <v>0</v>
      </c>
      <c r="AK97" s="41">
        <v>0</v>
      </c>
      <c r="AL97" s="41">
        <v>0</v>
      </c>
      <c r="AM97" s="41">
        <v>0</v>
      </c>
      <c r="AN97" s="41">
        <v>0</v>
      </c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3"/>
      <c r="BU97" s="39">
        <f t="shared" si="23"/>
        <v>0</v>
      </c>
      <c r="BV97" s="39">
        <f t="shared" si="20"/>
        <v>0</v>
      </c>
      <c r="BW97" s="39">
        <f t="shared" si="18"/>
        <v>0</v>
      </c>
      <c r="BX97" s="39">
        <f t="shared" si="22"/>
        <v>0</v>
      </c>
      <c r="BY97" s="39">
        <f t="shared" si="21"/>
        <v>0</v>
      </c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35"/>
      <c r="EX97" s="35"/>
      <c r="EY97" s="35"/>
      <c r="EZ97" s="35"/>
      <c r="FA97" s="35"/>
      <c r="FB97" s="35"/>
      <c r="FC97" s="35"/>
      <c r="FD97" s="35"/>
      <c r="FE97" s="35"/>
      <c r="FF97" s="35"/>
      <c r="FG97" s="35"/>
      <c r="FH97" s="35"/>
      <c r="FI97" s="35"/>
      <c r="FJ97" s="35"/>
      <c r="FK97" s="35"/>
      <c r="FL97" s="35"/>
      <c r="FM97" s="35"/>
      <c r="FN97" s="35"/>
      <c r="FO97" s="35"/>
      <c r="FP97" s="35"/>
      <c r="FQ97" s="35"/>
      <c r="FR97" s="35"/>
      <c r="FS97" s="35"/>
      <c r="FT97" s="35"/>
      <c r="FU97" s="35"/>
      <c r="FV97" s="35"/>
      <c r="FW97" s="35"/>
      <c r="FX97" s="35"/>
      <c r="FY97" s="35"/>
      <c r="FZ97" s="35"/>
      <c r="GA97" s="35"/>
      <c r="GB97" s="35"/>
      <c r="GC97" s="35"/>
      <c r="GD97" s="35"/>
      <c r="GE97" s="35"/>
      <c r="GF97" s="35"/>
      <c r="GG97" s="35"/>
      <c r="GH97" s="35"/>
      <c r="GI97" s="35"/>
      <c r="GJ97" s="35"/>
      <c r="GK97" s="35"/>
      <c r="GL97" s="35"/>
      <c r="GM97" s="35"/>
      <c r="GN97" s="35"/>
      <c r="GO97" s="35"/>
      <c r="GP97" s="35"/>
      <c r="GQ97" s="35"/>
      <c r="GR97" s="35"/>
      <c r="GS97" s="35"/>
      <c r="GT97" s="35"/>
      <c r="GU97" s="35"/>
      <c r="GV97" s="35"/>
      <c r="GW97" s="35"/>
      <c r="GX97" s="35"/>
      <c r="GY97" s="35"/>
      <c r="GZ97" s="35"/>
      <c r="HA97" s="35"/>
      <c r="HB97" s="35"/>
      <c r="HC97" s="35"/>
    </row>
    <row r="98" spans="1:211" s="26" customFormat="1" x14ac:dyDescent="0.25">
      <c r="A98" s="26" t="e">
        <f t="shared" si="19"/>
        <v>#REF!</v>
      </c>
      <c r="B98" s="15" t="s">
        <v>63</v>
      </c>
      <c r="C98" s="15" t="s">
        <v>64</v>
      </c>
      <c r="D98" s="27" t="s">
        <v>644</v>
      </c>
      <c r="E98" s="16" t="s">
        <v>596</v>
      </c>
      <c r="F98" s="15" t="s">
        <v>224</v>
      </c>
      <c r="G98" s="15"/>
      <c r="H98" s="15" t="s">
        <v>225</v>
      </c>
      <c r="I98" s="15" t="s">
        <v>537</v>
      </c>
      <c r="J98" s="15" t="s">
        <v>538</v>
      </c>
      <c r="K98" s="47" t="s">
        <v>428</v>
      </c>
      <c r="L98" s="42">
        <v>0</v>
      </c>
      <c r="M98" s="42">
        <v>108909.12</v>
      </c>
      <c r="N98" s="41">
        <v>184104.08</v>
      </c>
      <c r="O98" s="42">
        <v>0</v>
      </c>
      <c r="P98" s="42">
        <v>389343.38</v>
      </c>
      <c r="Q98" s="42">
        <v>186984.5</v>
      </c>
      <c r="R98" s="42">
        <v>194484.34</v>
      </c>
      <c r="S98" s="42">
        <v>186023.21</v>
      </c>
      <c r="T98" s="42">
        <v>243622.44</v>
      </c>
      <c r="U98" s="42">
        <v>200349.9</v>
      </c>
      <c r="V98" s="42">
        <v>192199.61</v>
      </c>
      <c r="W98" s="42">
        <v>606670.92000000004</v>
      </c>
      <c r="X98" s="42"/>
      <c r="Y98" s="42">
        <v>0</v>
      </c>
      <c r="Z98" s="42">
        <v>0</v>
      </c>
      <c r="AA98" s="42">
        <v>672947.16</v>
      </c>
      <c r="AB98" s="42">
        <v>458612.35</v>
      </c>
      <c r="AC98" s="42">
        <v>0</v>
      </c>
      <c r="AD98" s="42">
        <v>227919.37</v>
      </c>
      <c r="AE98" s="42">
        <v>242176.8</v>
      </c>
      <c r="AF98" s="42">
        <v>15983.93</v>
      </c>
      <c r="AG98" s="42">
        <v>208777.12</v>
      </c>
      <c r="AH98" s="42">
        <v>451358.98</v>
      </c>
      <c r="AI98" s="42">
        <v>500919.81</v>
      </c>
      <c r="AJ98" s="42">
        <v>0</v>
      </c>
      <c r="AK98" s="42">
        <v>3365004.47</v>
      </c>
      <c r="AL98" s="42">
        <v>8591834.1300000008</v>
      </c>
      <c r="AM98" s="42">
        <v>31379.07</v>
      </c>
      <c r="AN98" s="42">
        <v>13478.45</v>
      </c>
      <c r="AO98" s="42">
        <v>0</v>
      </c>
      <c r="AP98" s="42">
        <v>245557.12013327039</v>
      </c>
      <c r="AQ98" s="42">
        <v>260917.87447065598</v>
      </c>
      <c r="AR98" s="42">
        <v>17220.861128265602</v>
      </c>
      <c r="AS98" s="42">
        <v>224933.5295061504</v>
      </c>
      <c r="AT98" s="42">
        <v>486287.80991756159</v>
      </c>
      <c r="AU98" s="42">
        <v>539683.95034307521</v>
      </c>
      <c r="AV98" s="42">
        <v>0</v>
      </c>
      <c r="AW98" s="42">
        <v>3580077.0481978147</v>
      </c>
      <c r="AX98" s="42">
        <v>9140976.9125018846</v>
      </c>
      <c r="AY98" s="42">
        <v>33384.647569514993</v>
      </c>
      <c r="AZ98" s="42">
        <v>14339.918392525</v>
      </c>
      <c r="BA98" s="42">
        <v>0</v>
      </c>
      <c r="BB98" s="42">
        <v>261251.78068802826</v>
      </c>
      <c r="BC98" s="42">
        <v>277594.30995851068</v>
      </c>
      <c r="BD98" s="42">
        <v>18321.523856848133</v>
      </c>
      <c r="BE98" s="42">
        <v>239310.04357777123</v>
      </c>
      <c r="BF98" s="42">
        <v>517368.65214453754</v>
      </c>
      <c r="BG98" s="42">
        <v>574177.58018727764</v>
      </c>
      <c r="BH98" s="42">
        <v>0</v>
      </c>
      <c r="BI98" s="42">
        <v>3797745.7327282419</v>
      </c>
      <c r="BJ98" s="42">
        <v>9696748.3087819982</v>
      </c>
      <c r="BK98" s="42">
        <v>35414.434141741505</v>
      </c>
      <c r="BL98" s="42">
        <v>15211.78543079052</v>
      </c>
      <c r="BM98" s="42">
        <v>0</v>
      </c>
      <c r="BN98" s="42">
        <v>277135.88895386038</v>
      </c>
      <c r="BO98" s="42">
        <v>294472.04400398815</v>
      </c>
      <c r="BP98" s="42">
        <v>19435.472507344497</v>
      </c>
      <c r="BQ98" s="42">
        <v>253860.09422729971</v>
      </c>
      <c r="BR98" s="42">
        <v>548824.66619492543</v>
      </c>
      <c r="BS98" s="42">
        <v>609087.57706266409</v>
      </c>
      <c r="BT98" s="43"/>
      <c r="BU98" s="40">
        <f t="shared" si="23"/>
        <v>2492691.4999999995</v>
      </c>
      <c r="BV98" s="40">
        <f t="shared" si="20"/>
        <v>2778695.52</v>
      </c>
      <c r="BW98" s="40">
        <f t="shared" si="18"/>
        <v>13776297.265498981</v>
      </c>
      <c r="BX98" s="40">
        <f t="shared" si="22"/>
        <v>14656802.417074714</v>
      </c>
      <c r="BY98" s="40">
        <f t="shared" si="21"/>
        <v>15547936.004032854</v>
      </c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  <c r="GC98" s="29"/>
      <c r="GD98" s="29"/>
      <c r="GE98" s="29"/>
      <c r="GF98" s="29"/>
      <c r="GG98" s="29"/>
      <c r="GH98" s="29"/>
      <c r="GI98" s="29"/>
      <c r="GJ98" s="29"/>
      <c r="GK98" s="29"/>
      <c r="GL98" s="29"/>
      <c r="GM98" s="29"/>
      <c r="GN98" s="29"/>
      <c r="GO98" s="29"/>
      <c r="GP98" s="29"/>
      <c r="GQ98" s="29"/>
      <c r="GR98" s="29"/>
      <c r="GS98" s="29"/>
      <c r="GT98" s="29"/>
      <c r="GU98" s="29"/>
      <c r="GV98" s="29"/>
      <c r="GW98" s="29"/>
      <c r="GX98" s="29"/>
      <c r="GY98" s="29"/>
      <c r="GZ98" s="29"/>
      <c r="HA98" s="29"/>
      <c r="HB98" s="29"/>
      <c r="HC98" s="29"/>
    </row>
    <row r="99" spans="1:211" s="30" customFormat="1" x14ac:dyDescent="0.25">
      <c r="A99" s="30" t="e">
        <f t="shared" si="19"/>
        <v>#REF!</v>
      </c>
      <c r="B99" s="31" t="s">
        <v>63</v>
      </c>
      <c r="C99" s="31" t="s">
        <v>64</v>
      </c>
      <c r="D99" s="32" t="s">
        <v>644</v>
      </c>
      <c r="E99" s="31" t="s">
        <v>596</v>
      </c>
      <c r="F99" s="31" t="s">
        <v>228</v>
      </c>
      <c r="G99" s="31"/>
      <c r="H99" s="31" t="s">
        <v>229</v>
      </c>
      <c r="I99" s="31" t="s">
        <v>537</v>
      </c>
      <c r="J99" s="31" t="s">
        <v>538</v>
      </c>
      <c r="K99" s="47" t="s">
        <v>434</v>
      </c>
      <c r="L99" s="41">
        <v>0</v>
      </c>
      <c r="M99" s="41">
        <v>0</v>
      </c>
      <c r="N99" s="41">
        <v>0</v>
      </c>
      <c r="O99" s="41">
        <v>0</v>
      </c>
      <c r="P99" s="41">
        <v>0</v>
      </c>
      <c r="Q99" s="41">
        <v>0</v>
      </c>
      <c r="R99" s="41">
        <v>0</v>
      </c>
      <c r="S99" s="41">
        <v>0</v>
      </c>
      <c r="T99" s="41">
        <v>0</v>
      </c>
      <c r="U99" s="41">
        <v>0</v>
      </c>
      <c r="V99" s="41"/>
      <c r="W99" s="41">
        <v>0</v>
      </c>
      <c r="X99" s="41"/>
      <c r="Y99" s="41">
        <v>0</v>
      </c>
      <c r="Z99" s="41">
        <v>0</v>
      </c>
      <c r="AA99" s="41">
        <v>0</v>
      </c>
      <c r="AB99" s="41">
        <v>0</v>
      </c>
      <c r="AC99" s="41">
        <v>0</v>
      </c>
      <c r="AD99" s="41">
        <v>0</v>
      </c>
      <c r="AE99" s="82">
        <v>0</v>
      </c>
      <c r="AF99" s="41">
        <v>0</v>
      </c>
      <c r="AG99" s="41">
        <v>0</v>
      </c>
      <c r="AH99" s="41">
        <v>0</v>
      </c>
      <c r="AI99" s="41">
        <v>0</v>
      </c>
      <c r="AJ99" s="41">
        <v>0</v>
      </c>
      <c r="AK99" s="41">
        <v>0</v>
      </c>
      <c r="AL99" s="41">
        <v>0</v>
      </c>
      <c r="AM99" s="41">
        <v>0</v>
      </c>
      <c r="AN99" s="41">
        <v>0</v>
      </c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3"/>
      <c r="BU99" s="39">
        <f t="shared" si="23"/>
        <v>0</v>
      </c>
      <c r="BV99" s="39">
        <f t="shared" si="20"/>
        <v>0</v>
      </c>
      <c r="BW99" s="39">
        <f t="shared" si="18"/>
        <v>0</v>
      </c>
      <c r="BX99" s="39">
        <f t="shared" si="22"/>
        <v>0</v>
      </c>
      <c r="BY99" s="39">
        <f t="shared" si="21"/>
        <v>0</v>
      </c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5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  <c r="EP99" s="35"/>
      <c r="EQ99" s="35"/>
      <c r="ER99" s="35"/>
      <c r="ES99" s="35"/>
      <c r="ET99" s="35"/>
      <c r="EU99" s="35"/>
      <c r="EV99" s="35"/>
      <c r="EW99" s="35"/>
      <c r="EX99" s="35"/>
      <c r="EY99" s="35"/>
      <c r="EZ99" s="35"/>
      <c r="FA99" s="35"/>
      <c r="FB99" s="35"/>
      <c r="FC99" s="35"/>
      <c r="FD99" s="35"/>
      <c r="FE99" s="35"/>
      <c r="FF99" s="35"/>
      <c r="FG99" s="35"/>
      <c r="FH99" s="35"/>
      <c r="FI99" s="35"/>
      <c r="FJ99" s="35"/>
      <c r="FK99" s="35"/>
      <c r="FL99" s="35"/>
      <c r="FM99" s="35"/>
      <c r="FN99" s="35"/>
      <c r="FO99" s="35"/>
      <c r="FP99" s="35"/>
      <c r="FQ99" s="35"/>
      <c r="FR99" s="35"/>
      <c r="FS99" s="35"/>
      <c r="FT99" s="35"/>
      <c r="FU99" s="35"/>
      <c r="FV99" s="35"/>
      <c r="FW99" s="35"/>
      <c r="FX99" s="35"/>
      <c r="FY99" s="35"/>
      <c r="FZ99" s="35"/>
      <c r="GA99" s="35"/>
      <c r="GB99" s="35"/>
      <c r="GC99" s="35"/>
      <c r="GD99" s="35"/>
      <c r="GE99" s="35"/>
      <c r="GF99" s="35"/>
      <c r="GG99" s="35"/>
      <c r="GH99" s="35"/>
      <c r="GI99" s="35"/>
      <c r="GJ99" s="35"/>
      <c r="GK99" s="35"/>
      <c r="GL99" s="35"/>
      <c r="GM99" s="35"/>
      <c r="GN99" s="35"/>
      <c r="GO99" s="35"/>
      <c r="GP99" s="35"/>
      <c r="GQ99" s="35"/>
      <c r="GR99" s="35"/>
      <c r="GS99" s="35"/>
      <c r="GT99" s="35"/>
      <c r="GU99" s="35"/>
      <c r="GV99" s="35"/>
      <c r="GW99" s="35"/>
      <c r="GX99" s="35"/>
      <c r="GY99" s="35"/>
      <c r="GZ99" s="35"/>
      <c r="HA99" s="35"/>
      <c r="HB99" s="35"/>
      <c r="HC99" s="35"/>
    </row>
    <row r="100" spans="1:211" s="26" customFormat="1" x14ac:dyDescent="0.25">
      <c r="A100" s="26" t="e">
        <f>#REF!+1</f>
        <v>#REF!</v>
      </c>
      <c r="B100" s="15" t="s">
        <v>35</v>
      </c>
      <c r="C100" s="15" t="s">
        <v>36</v>
      </c>
      <c r="D100" s="27">
        <v>899</v>
      </c>
      <c r="E100" s="16" t="s">
        <v>578</v>
      </c>
      <c r="F100" s="15" t="s">
        <v>230</v>
      </c>
      <c r="G100" s="15"/>
      <c r="H100" s="15" t="s">
        <v>231</v>
      </c>
      <c r="I100" s="15" t="s">
        <v>537</v>
      </c>
      <c r="J100" s="15" t="s">
        <v>538</v>
      </c>
      <c r="K100" s="47" t="s">
        <v>428</v>
      </c>
      <c r="L100" s="42">
        <v>3775.06</v>
      </c>
      <c r="M100" s="42">
        <v>2018.46</v>
      </c>
      <c r="N100" s="41">
        <v>6268.46</v>
      </c>
      <c r="O100" s="42">
        <v>2018.46</v>
      </c>
      <c r="P100" s="42">
        <v>2868.46</v>
      </c>
      <c r="Q100" s="42">
        <v>2028.48</v>
      </c>
      <c r="R100" s="42">
        <v>2256.5100000000002</v>
      </c>
      <c r="S100" s="42">
        <v>2105.06</v>
      </c>
      <c r="T100" s="42">
        <v>2028.48</v>
      </c>
      <c r="U100" s="42">
        <v>2028.48</v>
      </c>
      <c r="V100" s="42">
        <v>2028.48</v>
      </c>
      <c r="W100" s="42">
        <v>2028.48</v>
      </c>
      <c r="X100" s="42">
        <v>2028.48</v>
      </c>
      <c r="Y100" s="42">
        <v>2028.48</v>
      </c>
      <c r="Z100" s="42">
        <v>2028.48</v>
      </c>
      <c r="AA100" s="42">
        <v>2028.48</v>
      </c>
      <c r="AB100" s="42">
        <v>-8113.92</v>
      </c>
      <c r="AC100" s="42">
        <v>0</v>
      </c>
      <c r="AD100" s="42">
        <v>0</v>
      </c>
      <c r="AE100" s="121">
        <v>0</v>
      </c>
      <c r="AF100" s="42">
        <v>0</v>
      </c>
      <c r="AG100" s="42">
        <v>0</v>
      </c>
      <c r="AH100" s="42">
        <v>0</v>
      </c>
      <c r="AI100" s="42">
        <v>0</v>
      </c>
      <c r="AJ100" s="42">
        <v>0</v>
      </c>
      <c r="AK100" s="42">
        <v>0</v>
      </c>
      <c r="AL100" s="42">
        <v>0</v>
      </c>
      <c r="AM100" s="42">
        <v>0</v>
      </c>
      <c r="AN100" s="42">
        <v>0</v>
      </c>
      <c r="AO100" s="42">
        <v>0</v>
      </c>
      <c r="AP100" s="42">
        <v>0</v>
      </c>
      <c r="AQ100" s="42">
        <v>0</v>
      </c>
      <c r="AR100" s="42">
        <v>0</v>
      </c>
      <c r="AS100" s="42">
        <v>0</v>
      </c>
      <c r="AT100" s="42">
        <v>0</v>
      </c>
      <c r="AU100" s="42">
        <v>0</v>
      </c>
      <c r="AV100" s="42">
        <v>0</v>
      </c>
      <c r="AW100" s="42">
        <v>0</v>
      </c>
      <c r="AX100" s="42">
        <v>0</v>
      </c>
      <c r="AY100" s="42">
        <v>0</v>
      </c>
      <c r="AZ100" s="42">
        <v>0</v>
      </c>
      <c r="BA100" s="42">
        <v>0</v>
      </c>
      <c r="BB100" s="42">
        <v>0</v>
      </c>
      <c r="BC100" s="42">
        <v>0</v>
      </c>
      <c r="BD100" s="42">
        <v>0</v>
      </c>
      <c r="BE100" s="42">
        <v>0</v>
      </c>
      <c r="BF100" s="42">
        <v>0</v>
      </c>
      <c r="BG100" s="42">
        <v>0</v>
      </c>
      <c r="BH100" s="42">
        <v>0</v>
      </c>
      <c r="BI100" s="42">
        <v>0</v>
      </c>
      <c r="BJ100" s="42">
        <v>0</v>
      </c>
      <c r="BK100" s="42">
        <v>0</v>
      </c>
      <c r="BL100" s="42">
        <v>0</v>
      </c>
      <c r="BM100" s="42">
        <v>0</v>
      </c>
      <c r="BN100" s="42">
        <v>0</v>
      </c>
      <c r="BO100" s="42">
        <v>0</v>
      </c>
      <c r="BP100" s="42">
        <v>0</v>
      </c>
      <c r="BQ100" s="42">
        <v>0</v>
      </c>
      <c r="BR100" s="42">
        <v>0</v>
      </c>
      <c r="BS100" s="42">
        <v>0</v>
      </c>
      <c r="BT100" s="43"/>
      <c r="BU100" s="40">
        <f t="shared" si="23"/>
        <v>31452.87</v>
      </c>
      <c r="BV100" s="40">
        <f t="shared" si="20"/>
        <v>0</v>
      </c>
      <c r="BW100" s="40">
        <f t="shared" si="18"/>
        <v>0</v>
      </c>
      <c r="BX100" s="40">
        <f t="shared" si="22"/>
        <v>0</v>
      </c>
      <c r="BY100" s="40">
        <f t="shared" si="21"/>
        <v>0</v>
      </c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  <c r="FL100" s="29"/>
      <c r="FM100" s="29"/>
      <c r="FN100" s="29"/>
      <c r="FO100" s="29"/>
      <c r="FP100" s="29"/>
      <c r="FQ100" s="29"/>
      <c r="FR100" s="29"/>
      <c r="FS100" s="29"/>
      <c r="FT100" s="29"/>
      <c r="FU100" s="29"/>
      <c r="FV100" s="29"/>
      <c r="FW100" s="29"/>
      <c r="FX100" s="29"/>
      <c r="FY100" s="29"/>
      <c r="FZ100" s="29"/>
      <c r="GA100" s="29"/>
      <c r="GB100" s="29"/>
      <c r="GC100" s="29"/>
      <c r="GD100" s="29"/>
      <c r="GE100" s="29"/>
      <c r="GF100" s="29"/>
      <c r="GG100" s="29"/>
      <c r="GH100" s="29"/>
      <c r="GI100" s="29"/>
      <c r="GJ100" s="29"/>
      <c r="GK100" s="29"/>
      <c r="GL100" s="29"/>
      <c r="GM100" s="29"/>
      <c r="GN100" s="29"/>
      <c r="GO100" s="29"/>
      <c r="GP100" s="29"/>
      <c r="GQ100" s="29"/>
      <c r="GR100" s="29"/>
      <c r="GS100" s="29"/>
      <c r="GT100" s="29"/>
      <c r="GU100" s="29"/>
      <c r="GV100" s="29"/>
      <c r="GW100" s="29"/>
      <c r="GX100" s="29"/>
      <c r="GY100" s="29"/>
      <c r="GZ100" s="29"/>
      <c r="HA100" s="29"/>
      <c r="HB100" s="29"/>
      <c r="HC100" s="29"/>
    </row>
    <row r="101" spans="1:211" s="30" customFormat="1" x14ac:dyDescent="0.25">
      <c r="A101" s="30" t="e">
        <f t="shared" si="19"/>
        <v>#REF!</v>
      </c>
      <c r="B101" s="31" t="s">
        <v>85</v>
      </c>
      <c r="C101" s="31" t="s">
        <v>86</v>
      </c>
      <c r="D101" s="32" t="s">
        <v>634</v>
      </c>
      <c r="E101" s="31" t="s">
        <v>581</v>
      </c>
      <c r="F101" s="31" t="s">
        <v>230</v>
      </c>
      <c r="G101" s="31"/>
      <c r="H101" s="31" t="s">
        <v>231</v>
      </c>
      <c r="I101" s="31" t="s">
        <v>537</v>
      </c>
      <c r="J101" s="31" t="s">
        <v>538</v>
      </c>
      <c r="K101" s="47" t="s">
        <v>434</v>
      </c>
      <c r="L101" s="41">
        <v>0</v>
      </c>
      <c r="M101" s="41">
        <v>0</v>
      </c>
      <c r="N101" s="41">
        <v>0</v>
      </c>
      <c r="O101" s="41">
        <v>0</v>
      </c>
      <c r="P101" s="41">
        <v>0</v>
      </c>
      <c r="Q101" s="41">
        <v>0</v>
      </c>
      <c r="R101" s="41">
        <v>0</v>
      </c>
      <c r="S101" s="41">
        <v>0</v>
      </c>
      <c r="T101" s="41">
        <v>0</v>
      </c>
      <c r="U101" s="41">
        <v>0</v>
      </c>
      <c r="V101" s="41"/>
      <c r="W101" s="41">
        <v>0</v>
      </c>
      <c r="X101" s="41"/>
      <c r="Y101" s="41">
        <v>0</v>
      </c>
      <c r="Z101" s="41">
        <v>0</v>
      </c>
      <c r="AA101" s="41">
        <v>0</v>
      </c>
      <c r="AB101" s="41">
        <v>0</v>
      </c>
      <c r="AC101" s="41">
        <v>0</v>
      </c>
      <c r="AD101" s="41">
        <v>0</v>
      </c>
      <c r="AE101" s="82">
        <v>0</v>
      </c>
      <c r="AF101" s="41">
        <v>0</v>
      </c>
      <c r="AG101" s="41">
        <v>0</v>
      </c>
      <c r="AH101" s="41">
        <v>0</v>
      </c>
      <c r="AI101" s="41">
        <v>0</v>
      </c>
      <c r="AJ101" s="41">
        <v>0</v>
      </c>
      <c r="AK101" s="41">
        <v>0</v>
      </c>
      <c r="AL101" s="41">
        <v>0</v>
      </c>
      <c r="AM101" s="41">
        <v>0</v>
      </c>
      <c r="AN101" s="41">
        <v>0</v>
      </c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3"/>
      <c r="BU101" s="39">
        <f t="shared" si="23"/>
        <v>0</v>
      </c>
      <c r="BV101" s="39">
        <f t="shared" si="20"/>
        <v>0</v>
      </c>
      <c r="BW101" s="39">
        <f t="shared" si="18"/>
        <v>0</v>
      </c>
      <c r="BX101" s="39">
        <f t="shared" si="22"/>
        <v>0</v>
      </c>
      <c r="BY101" s="39">
        <f t="shared" si="21"/>
        <v>0</v>
      </c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5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  <c r="EU101" s="35"/>
      <c r="EV101" s="35"/>
      <c r="EW101" s="35"/>
      <c r="EX101" s="35"/>
      <c r="EY101" s="35"/>
      <c r="EZ101" s="35"/>
      <c r="FA101" s="35"/>
      <c r="FB101" s="35"/>
      <c r="FC101" s="35"/>
      <c r="FD101" s="35"/>
      <c r="FE101" s="35"/>
      <c r="FF101" s="35"/>
      <c r="FG101" s="35"/>
      <c r="FH101" s="35"/>
      <c r="FI101" s="35"/>
      <c r="FJ101" s="35"/>
      <c r="FK101" s="35"/>
      <c r="FL101" s="35"/>
      <c r="FM101" s="35"/>
      <c r="FN101" s="35"/>
      <c r="FO101" s="35"/>
      <c r="FP101" s="35"/>
      <c r="FQ101" s="35"/>
      <c r="FR101" s="35"/>
      <c r="FS101" s="35"/>
      <c r="FT101" s="35"/>
      <c r="FU101" s="35"/>
      <c r="FV101" s="35"/>
      <c r="FW101" s="35"/>
      <c r="FX101" s="35"/>
      <c r="FY101" s="35"/>
      <c r="FZ101" s="35"/>
      <c r="GA101" s="35"/>
      <c r="GB101" s="35"/>
      <c r="GC101" s="35"/>
      <c r="GD101" s="35"/>
      <c r="GE101" s="35"/>
      <c r="GF101" s="35"/>
      <c r="GG101" s="35"/>
      <c r="GH101" s="35"/>
      <c r="GI101" s="35"/>
      <c r="GJ101" s="35"/>
      <c r="GK101" s="35"/>
      <c r="GL101" s="35"/>
      <c r="GM101" s="35"/>
      <c r="GN101" s="35"/>
      <c r="GO101" s="35"/>
      <c r="GP101" s="35"/>
      <c r="GQ101" s="35"/>
      <c r="GR101" s="35"/>
      <c r="GS101" s="35"/>
      <c r="GT101" s="35"/>
      <c r="GU101" s="35"/>
      <c r="GV101" s="35"/>
      <c r="GW101" s="35"/>
      <c r="GX101" s="35"/>
      <c r="GY101" s="35"/>
      <c r="GZ101" s="35"/>
      <c r="HA101" s="35"/>
      <c r="HB101" s="35"/>
      <c r="HC101" s="35"/>
    </row>
    <row r="102" spans="1:211" s="26" customFormat="1" x14ac:dyDescent="0.25">
      <c r="A102" s="26" t="e">
        <f t="shared" si="19"/>
        <v>#REF!</v>
      </c>
      <c r="B102" s="15" t="s">
        <v>91</v>
      </c>
      <c r="C102" s="15" t="s">
        <v>92</v>
      </c>
      <c r="D102" s="27">
        <v>899</v>
      </c>
      <c r="E102" s="16" t="s">
        <v>578</v>
      </c>
      <c r="F102" s="15" t="s">
        <v>230</v>
      </c>
      <c r="G102" s="15"/>
      <c r="H102" s="15" t="s">
        <v>231</v>
      </c>
      <c r="I102" s="15" t="s">
        <v>537</v>
      </c>
      <c r="J102" s="15" t="s">
        <v>538</v>
      </c>
      <c r="K102" s="47" t="s">
        <v>428</v>
      </c>
      <c r="L102" s="42">
        <v>15840</v>
      </c>
      <c r="M102" s="42">
        <v>34025.300000000003</v>
      </c>
      <c r="N102" s="41">
        <v>45710</v>
      </c>
      <c r="O102" s="42">
        <v>29250</v>
      </c>
      <c r="P102" s="42">
        <v>27080</v>
      </c>
      <c r="Q102" s="42">
        <v>28415.3</v>
      </c>
      <c r="R102" s="42">
        <v>42006.25</v>
      </c>
      <c r="S102" s="42">
        <v>20340</v>
      </c>
      <c r="T102" s="42">
        <v>15652.15</v>
      </c>
      <c r="U102" s="42">
        <v>0</v>
      </c>
      <c r="V102" s="42">
        <v>157120.65</v>
      </c>
      <c r="W102" s="42">
        <v>46042.25</v>
      </c>
      <c r="X102" s="42"/>
      <c r="Y102" s="42">
        <v>14850</v>
      </c>
      <c r="Z102" s="42">
        <v>28860.95</v>
      </c>
      <c r="AA102" s="42">
        <v>68622.5</v>
      </c>
      <c r="AB102" s="42">
        <v>51300.6</v>
      </c>
      <c r="AC102" s="42">
        <v>52615.1</v>
      </c>
      <c r="AD102" s="42">
        <v>63859.7</v>
      </c>
      <c r="AE102" s="42">
        <v>89630.95</v>
      </c>
      <c r="AF102" s="42">
        <v>38700</v>
      </c>
      <c r="AG102" s="42">
        <v>47643.45</v>
      </c>
      <c r="AH102" s="42">
        <v>69629.679999999993</v>
      </c>
      <c r="AI102" s="42">
        <v>68308.429999999993</v>
      </c>
      <c r="AJ102" s="42">
        <v>39093.72</v>
      </c>
      <c r="AK102" s="42">
        <v>33693.72</v>
      </c>
      <c r="AL102" s="42">
        <v>50400</v>
      </c>
      <c r="AM102" s="42">
        <v>6161.79</v>
      </c>
      <c r="AN102" s="42">
        <v>50400.95</v>
      </c>
      <c r="AO102" s="42">
        <v>56686.767919391998</v>
      </c>
      <c r="AP102" s="42">
        <v>68801.541635424001</v>
      </c>
      <c r="AQ102" s="42">
        <v>96567.123526223993</v>
      </c>
      <c r="AR102" s="42">
        <v>41694.835103999998</v>
      </c>
      <c r="AS102" s="42">
        <v>51330.382210223994</v>
      </c>
      <c r="AT102" s="42">
        <v>75018.036846105591</v>
      </c>
      <c r="AU102" s="42">
        <v>73594.540699305595</v>
      </c>
      <c r="AV102" s="42">
        <v>41592.375566939998</v>
      </c>
      <c r="AW102" s="42">
        <v>35847.237266939999</v>
      </c>
      <c r="AX102" s="42">
        <v>53621.290799999995</v>
      </c>
      <c r="AY102" s="42">
        <v>6555.6177269549989</v>
      </c>
      <c r="AZ102" s="42">
        <v>53622.301518774992</v>
      </c>
      <c r="BA102" s="42">
        <v>60309.874347575969</v>
      </c>
      <c r="BB102" s="42">
        <v>73198.957768281296</v>
      </c>
      <c r="BC102" s="42">
        <v>102739.16294284082</v>
      </c>
      <c r="BD102" s="42">
        <v>44359.739642254601</v>
      </c>
      <c r="BE102" s="42">
        <v>54611.137923999348</v>
      </c>
      <c r="BF102" s="42">
        <v>79812.777162105995</v>
      </c>
      <c r="BG102" s="42">
        <v>78298.298970831354</v>
      </c>
      <c r="BH102" s="42">
        <v>44121.192001409945</v>
      </c>
      <c r="BI102" s="42">
        <v>38026.74929276995</v>
      </c>
      <c r="BJ102" s="42">
        <v>56881.46528063999</v>
      </c>
      <c r="BK102" s="42">
        <v>6954.1992847538622</v>
      </c>
      <c r="BL102" s="42">
        <v>56882.537451116506</v>
      </c>
      <c r="BM102" s="42">
        <v>63976.714707908584</v>
      </c>
      <c r="BN102" s="42">
        <v>77649.454400592789</v>
      </c>
      <c r="BO102" s="42">
        <v>108985.70404976554</v>
      </c>
      <c r="BP102" s="42">
        <v>47056.811812503678</v>
      </c>
      <c r="BQ102" s="42">
        <v>57931.495109778509</v>
      </c>
      <c r="BR102" s="42">
        <v>84665.394013562036</v>
      </c>
      <c r="BS102" s="42">
        <v>83058.835548257892</v>
      </c>
      <c r="BT102" s="43"/>
      <c r="BU102" s="40">
        <f t="shared" si="23"/>
        <v>461481.89999999997</v>
      </c>
      <c r="BV102" s="40">
        <f t="shared" si="20"/>
        <v>594021.35999999987</v>
      </c>
      <c r="BW102" s="40">
        <f t="shared" si="18"/>
        <v>643443.40794067516</v>
      </c>
      <c r="BX102" s="40">
        <f t="shared" si="22"/>
        <v>684568.77163749945</v>
      </c>
      <c r="BY102" s="40">
        <f t="shared" si="21"/>
        <v>726190.5529530592</v>
      </c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  <c r="FL102" s="29"/>
      <c r="FM102" s="29"/>
      <c r="FN102" s="29"/>
      <c r="FO102" s="29"/>
      <c r="FP102" s="29"/>
      <c r="FQ102" s="29"/>
      <c r="FR102" s="29"/>
      <c r="FS102" s="29"/>
      <c r="FT102" s="29"/>
      <c r="FU102" s="29"/>
      <c r="FV102" s="29"/>
      <c r="FW102" s="29"/>
      <c r="FX102" s="29"/>
      <c r="FY102" s="29"/>
      <c r="FZ102" s="29"/>
      <c r="GA102" s="29"/>
      <c r="GB102" s="29"/>
      <c r="GC102" s="29"/>
      <c r="GD102" s="29"/>
      <c r="GE102" s="29"/>
      <c r="GF102" s="29"/>
      <c r="GG102" s="29"/>
      <c r="GH102" s="29"/>
      <c r="GI102" s="29"/>
      <c r="GJ102" s="29"/>
      <c r="GK102" s="29"/>
      <c r="GL102" s="29"/>
      <c r="GM102" s="29"/>
      <c r="GN102" s="29"/>
      <c r="GO102" s="29"/>
      <c r="GP102" s="29"/>
      <c r="GQ102" s="29"/>
      <c r="GR102" s="29"/>
      <c r="GS102" s="29"/>
      <c r="GT102" s="29"/>
      <c r="GU102" s="29"/>
      <c r="GV102" s="29"/>
      <c r="GW102" s="29"/>
      <c r="GX102" s="29"/>
      <c r="GY102" s="29"/>
      <c r="GZ102" s="29"/>
      <c r="HA102" s="29"/>
      <c r="HB102" s="29"/>
      <c r="HC102" s="29"/>
    </row>
    <row r="103" spans="1:211" s="30" customFormat="1" x14ac:dyDescent="0.25">
      <c r="A103" s="30" t="e">
        <f t="shared" si="19"/>
        <v>#REF!</v>
      </c>
      <c r="B103" s="31" t="s">
        <v>124</v>
      </c>
      <c r="C103" s="31" t="s">
        <v>125</v>
      </c>
      <c r="D103" s="33">
        <v>899</v>
      </c>
      <c r="E103" s="34" t="s">
        <v>578</v>
      </c>
      <c r="F103" s="31" t="s">
        <v>230</v>
      </c>
      <c r="G103" s="31"/>
      <c r="H103" s="31" t="s">
        <v>231</v>
      </c>
      <c r="I103" s="31" t="s">
        <v>537</v>
      </c>
      <c r="J103" s="31" t="s">
        <v>538</v>
      </c>
      <c r="K103" s="47" t="s">
        <v>543</v>
      </c>
      <c r="L103" s="41">
        <v>24</v>
      </c>
      <c r="M103" s="41">
        <v>10155.27</v>
      </c>
      <c r="N103" s="41">
        <v>15685.08</v>
      </c>
      <c r="O103" s="41">
        <v>1249.24</v>
      </c>
      <c r="P103" s="41">
        <v>15409.52</v>
      </c>
      <c r="Q103" s="41">
        <v>20704.3</v>
      </c>
      <c r="R103" s="41">
        <v>464</v>
      </c>
      <c r="S103" s="41">
        <v>33109.279999999999</v>
      </c>
      <c r="T103" s="41">
        <v>20687.07</v>
      </c>
      <c r="U103" s="41">
        <v>1396.56</v>
      </c>
      <c r="V103" s="41">
        <v>1440.58</v>
      </c>
      <c r="W103" s="41">
        <v>23843.18</v>
      </c>
      <c r="X103" s="41">
        <v>262</v>
      </c>
      <c r="Y103" s="41">
        <v>2981.24</v>
      </c>
      <c r="Z103" s="41">
        <v>1099</v>
      </c>
      <c r="AA103" s="41">
        <v>21.78</v>
      </c>
      <c r="AB103" s="41">
        <v>550</v>
      </c>
      <c r="AC103" s="41">
        <v>252</v>
      </c>
      <c r="AD103" s="41">
        <v>465.7</v>
      </c>
      <c r="AE103" s="41">
        <v>104.3</v>
      </c>
      <c r="AF103" s="41">
        <v>307.37</v>
      </c>
      <c r="AG103" s="41">
        <v>2948.8</v>
      </c>
      <c r="AH103" s="41">
        <v>2543</v>
      </c>
      <c r="AI103" s="41">
        <v>2226.96</v>
      </c>
      <c r="AJ103" s="41">
        <v>2003.01</v>
      </c>
      <c r="AK103" s="41">
        <v>240</v>
      </c>
      <c r="AL103" s="41">
        <v>37965.599999999999</v>
      </c>
      <c r="AM103" s="41">
        <v>24075.52</v>
      </c>
      <c r="AN103" s="41">
        <v>19046.82</v>
      </c>
      <c r="AO103" s="41">
        <v>8357.0072727272709</v>
      </c>
      <c r="AP103" s="41">
        <v>9074.3988429752062</v>
      </c>
      <c r="AQ103" s="41">
        <v>9889.862374154769</v>
      </c>
      <c r="AR103" s="41">
        <v>10760.998044532475</v>
      </c>
      <c r="AS103" s="41">
        <v>11471.197866762701</v>
      </c>
      <c r="AT103" s="41">
        <v>12282.852218286584</v>
      </c>
      <c r="AU103" s="41">
        <v>13197.024238130818</v>
      </c>
      <c r="AV103" s="41">
        <v>14214.661896142708</v>
      </c>
      <c r="AW103" s="41">
        <v>15485.085704882955</v>
      </c>
      <c r="AX103" s="41">
        <v>13441.402587145043</v>
      </c>
      <c r="AY103" s="41">
        <v>12474.664640521865</v>
      </c>
      <c r="AZ103" s="41">
        <v>11877.195971478399</v>
      </c>
      <c r="BA103" s="41">
        <v>12197.213125910319</v>
      </c>
      <c r="BB103" s="41">
        <v>12481.105333449874</v>
      </c>
      <c r="BC103" s="41">
        <v>12716.672875203978</v>
      </c>
      <c r="BD103" s="41">
        <v>12894.461496174114</v>
      </c>
      <c r="BE103" s="41">
        <v>13023.849098847877</v>
      </c>
      <c r="BF103" s="41">
        <v>13091.212451626179</v>
      </c>
      <c r="BG103" s="41">
        <v>13081.593198307573</v>
      </c>
      <c r="BH103" s="41">
        <v>12978.586953049835</v>
      </c>
      <c r="BI103" s="41">
        <v>12750.723430155915</v>
      </c>
      <c r="BJ103" s="41">
        <v>12687.934415884176</v>
      </c>
      <c r="BK103" s="41">
        <v>12707.322577280749</v>
      </c>
      <c r="BL103" s="41">
        <v>12782.788632353688</v>
      </c>
      <c r="BM103" s="41">
        <v>12836.022769303085</v>
      </c>
      <c r="BN103" s="41">
        <v>12868.287990744286</v>
      </c>
      <c r="BO103" s="41">
        <v>12882.071183066133</v>
      </c>
      <c r="BP103" s="41">
        <v>12880.94479096541</v>
      </c>
      <c r="BQ103" s="41">
        <v>12867.953490248821</v>
      </c>
      <c r="BR103" s="41">
        <v>12847.657221032698</v>
      </c>
      <c r="BS103" s="41">
        <v>12826.390314007707</v>
      </c>
      <c r="BT103" s="43"/>
      <c r="BU103" s="39">
        <f t="shared" si="23"/>
        <v>144168.08000000002</v>
      </c>
      <c r="BV103" s="39">
        <f t="shared" si="20"/>
        <v>13762.149999999998</v>
      </c>
      <c r="BW103" s="39">
        <f t="shared" si="18"/>
        <v>158364.29085756981</v>
      </c>
      <c r="BX103" s="39">
        <f t="shared" si="22"/>
        <v>156979.11837969089</v>
      </c>
      <c r="BY103" s="39">
        <f t="shared" si="21"/>
        <v>153916.68376809248</v>
      </c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35"/>
      <c r="ER103" s="35"/>
      <c r="ES103" s="35"/>
      <c r="ET103" s="35"/>
      <c r="EU103" s="35"/>
      <c r="EV103" s="35"/>
      <c r="EW103" s="35"/>
      <c r="EX103" s="35"/>
      <c r="EY103" s="35"/>
      <c r="EZ103" s="35"/>
      <c r="FA103" s="35"/>
      <c r="FB103" s="35"/>
      <c r="FC103" s="35"/>
      <c r="FD103" s="35"/>
      <c r="FE103" s="35"/>
      <c r="FF103" s="35"/>
      <c r="FG103" s="35"/>
      <c r="FH103" s="35"/>
      <c r="FI103" s="35"/>
      <c r="FJ103" s="35"/>
      <c r="FK103" s="35"/>
      <c r="FL103" s="35"/>
      <c r="FM103" s="35"/>
      <c r="FN103" s="35"/>
      <c r="FO103" s="35"/>
      <c r="FP103" s="35"/>
      <c r="FQ103" s="35"/>
      <c r="FR103" s="35"/>
      <c r="FS103" s="35"/>
      <c r="FT103" s="35"/>
      <c r="FU103" s="35"/>
      <c r="FV103" s="35"/>
      <c r="FW103" s="35"/>
      <c r="FX103" s="35"/>
      <c r="FY103" s="35"/>
      <c r="FZ103" s="35"/>
      <c r="GA103" s="35"/>
      <c r="GB103" s="35"/>
      <c r="GC103" s="35"/>
      <c r="GD103" s="35"/>
      <c r="GE103" s="35"/>
      <c r="GF103" s="35"/>
      <c r="GG103" s="35"/>
      <c r="GH103" s="35"/>
      <c r="GI103" s="35"/>
      <c r="GJ103" s="35"/>
      <c r="GK103" s="35"/>
      <c r="GL103" s="35"/>
      <c r="GM103" s="35"/>
      <c r="GN103" s="35"/>
      <c r="GO103" s="35"/>
      <c r="GP103" s="35"/>
      <c r="GQ103" s="35"/>
      <c r="GR103" s="35"/>
      <c r="GS103" s="35"/>
      <c r="GT103" s="35"/>
      <c r="GU103" s="35"/>
      <c r="GV103" s="35"/>
      <c r="GW103" s="35"/>
      <c r="GX103" s="35"/>
      <c r="GY103" s="35"/>
      <c r="GZ103" s="35"/>
      <c r="HA103" s="35"/>
      <c r="HB103" s="35"/>
      <c r="HC103" s="35"/>
    </row>
    <row r="104" spans="1:211" s="26" customFormat="1" x14ac:dyDescent="0.25">
      <c r="A104" s="26" t="e">
        <f t="shared" si="19"/>
        <v>#REF!</v>
      </c>
      <c r="B104" s="15" t="s">
        <v>148</v>
      </c>
      <c r="C104" s="15" t="s">
        <v>149</v>
      </c>
      <c r="D104" s="27" t="s">
        <v>625</v>
      </c>
      <c r="E104" s="16" t="s">
        <v>579</v>
      </c>
      <c r="F104" s="15" t="s">
        <v>230</v>
      </c>
      <c r="G104" s="15"/>
      <c r="H104" s="15" t="s">
        <v>231</v>
      </c>
      <c r="I104" s="15" t="s">
        <v>537</v>
      </c>
      <c r="J104" s="15" t="s">
        <v>538</v>
      </c>
      <c r="K104" s="47" t="s">
        <v>428</v>
      </c>
      <c r="L104" s="42">
        <v>13477.49</v>
      </c>
      <c r="M104" s="42">
        <v>13477.49</v>
      </c>
      <c r="N104" s="41">
        <v>13766.14</v>
      </c>
      <c r="O104" s="42">
        <v>13766.14</v>
      </c>
      <c r="P104" s="42">
        <v>13766.14</v>
      </c>
      <c r="Q104" s="42">
        <v>14973.48</v>
      </c>
      <c r="R104" s="42">
        <v>13856.19</v>
      </c>
      <c r="S104" s="42">
        <v>13110.98</v>
      </c>
      <c r="T104" s="42">
        <v>13110.98</v>
      </c>
      <c r="U104" s="42">
        <v>14125.54</v>
      </c>
      <c r="V104" s="42">
        <v>15362.77</v>
      </c>
      <c r="W104" s="42">
        <v>14263.01</v>
      </c>
      <c r="X104" s="42">
        <v>14263.01</v>
      </c>
      <c r="Y104" s="42">
        <v>14263.01</v>
      </c>
      <c r="Z104" s="42">
        <v>13996.58</v>
      </c>
      <c r="AA104" s="42">
        <v>13996.58</v>
      </c>
      <c r="AB104" s="42">
        <v>13996.58</v>
      </c>
      <c r="AC104" s="42">
        <v>16508.34</v>
      </c>
      <c r="AD104" s="42">
        <v>14654.57</v>
      </c>
      <c r="AE104" s="42">
        <v>14624.53</v>
      </c>
      <c r="AF104" s="42">
        <v>14624.53</v>
      </c>
      <c r="AG104" s="42">
        <v>13399.09</v>
      </c>
      <c r="AH104" s="42">
        <v>13726.96</v>
      </c>
      <c r="AI104" s="42">
        <v>13173.53</v>
      </c>
      <c r="AJ104" s="42">
        <v>13173.53</v>
      </c>
      <c r="AK104" s="42">
        <v>13173.53</v>
      </c>
      <c r="AL104" s="42">
        <v>13556.65</v>
      </c>
      <c r="AM104" s="42">
        <v>13556.65</v>
      </c>
      <c r="AN104" s="42">
        <v>13556.65</v>
      </c>
      <c r="AO104" s="42">
        <v>17785.8530785728</v>
      </c>
      <c r="AP104" s="42">
        <v>15788.6273816544</v>
      </c>
      <c r="AQ104" s="42">
        <v>15756.2627086176</v>
      </c>
      <c r="AR104" s="42">
        <v>15756.2627086176</v>
      </c>
      <c r="AS104" s="42">
        <v>14435.9909068128</v>
      </c>
      <c r="AT104" s="42">
        <v>14789.233428403199</v>
      </c>
      <c r="AU104" s="42">
        <v>14192.9757386976</v>
      </c>
      <c r="AV104" s="42">
        <v>14015.509583184999</v>
      </c>
      <c r="AW104" s="42">
        <v>14015.509583184999</v>
      </c>
      <c r="AX104" s="42">
        <v>14423.116506424998</v>
      </c>
      <c r="AY104" s="42">
        <v>14423.116506424998</v>
      </c>
      <c r="AZ104" s="42">
        <v>14423.116506424998</v>
      </c>
      <c r="BA104" s="42">
        <v>18922.626985163239</v>
      </c>
      <c r="BB104" s="42">
        <v>16797.749606439149</v>
      </c>
      <c r="BC104" s="42">
        <v>16763.316361507539</v>
      </c>
      <c r="BD104" s="42">
        <v>16763.316361507539</v>
      </c>
      <c r="BE104" s="42">
        <v>15358.660047626285</v>
      </c>
      <c r="BF104" s="42">
        <v>15734.479888362874</v>
      </c>
      <c r="BG104" s="42">
        <v>15100.112686548586</v>
      </c>
      <c r="BH104" s="42">
        <v>14867.652565842647</v>
      </c>
      <c r="BI104" s="42">
        <v>14867.652565842647</v>
      </c>
      <c r="BJ104" s="42">
        <v>15300.041990015638</v>
      </c>
      <c r="BK104" s="42">
        <v>15300.041990015638</v>
      </c>
      <c r="BL104" s="42">
        <v>15300.041990015638</v>
      </c>
      <c r="BM104" s="42">
        <v>20073.122705861162</v>
      </c>
      <c r="BN104" s="42">
        <v>17819.052782510647</v>
      </c>
      <c r="BO104" s="42">
        <v>17782.525996287197</v>
      </c>
      <c r="BP104" s="42">
        <v>17782.525996287197</v>
      </c>
      <c r="BQ104" s="42">
        <v>16292.466578521962</v>
      </c>
      <c r="BR104" s="42">
        <v>16691.136265575336</v>
      </c>
      <c r="BS104" s="42">
        <v>16018.19953789074</v>
      </c>
      <c r="BT104" s="43"/>
      <c r="BU104" s="40">
        <f t="shared" si="23"/>
        <v>167056.34999999998</v>
      </c>
      <c r="BV104" s="40">
        <f t="shared" si="20"/>
        <v>171227.30999999997</v>
      </c>
      <c r="BW104" s="40">
        <f t="shared" si="18"/>
        <v>175522.21595137601</v>
      </c>
      <c r="BX104" s="40">
        <f t="shared" si="22"/>
        <v>186740.63062280021</v>
      </c>
      <c r="BY104" s="40">
        <f t="shared" si="21"/>
        <v>198094.46096466648</v>
      </c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  <c r="FL104" s="29"/>
      <c r="FM104" s="29"/>
      <c r="FN104" s="29"/>
      <c r="FO104" s="29"/>
      <c r="FP104" s="29"/>
      <c r="FQ104" s="29"/>
      <c r="FR104" s="29"/>
      <c r="FS104" s="29"/>
      <c r="FT104" s="29"/>
      <c r="FU104" s="29"/>
      <c r="FV104" s="29"/>
      <c r="FW104" s="29"/>
      <c r="FX104" s="29"/>
      <c r="FY104" s="29"/>
      <c r="FZ104" s="29"/>
      <c r="GA104" s="29"/>
      <c r="GB104" s="29"/>
      <c r="GC104" s="29"/>
      <c r="GD104" s="29"/>
      <c r="GE104" s="29"/>
      <c r="GF104" s="29"/>
      <c r="GG104" s="29"/>
      <c r="GH104" s="29"/>
      <c r="GI104" s="29"/>
      <c r="GJ104" s="29"/>
      <c r="GK104" s="29"/>
      <c r="GL104" s="29"/>
      <c r="GM104" s="29"/>
      <c r="GN104" s="29"/>
      <c r="GO104" s="29"/>
      <c r="GP104" s="29"/>
      <c r="GQ104" s="29"/>
      <c r="GR104" s="29"/>
      <c r="GS104" s="29"/>
      <c r="GT104" s="29"/>
      <c r="GU104" s="29"/>
      <c r="GV104" s="29"/>
      <c r="GW104" s="29"/>
      <c r="GX104" s="29"/>
      <c r="GY104" s="29"/>
      <c r="GZ104" s="29"/>
      <c r="HA104" s="29"/>
      <c r="HB104" s="29"/>
      <c r="HC104" s="29"/>
    </row>
    <row r="105" spans="1:211" s="30" customFormat="1" x14ac:dyDescent="0.25">
      <c r="A105" s="30" t="e">
        <f t="shared" si="19"/>
        <v>#REF!</v>
      </c>
      <c r="B105" s="31" t="s">
        <v>0</v>
      </c>
      <c r="C105" s="31" t="s">
        <v>1</v>
      </c>
      <c r="D105" s="33" t="s">
        <v>623</v>
      </c>
      <c r="E105" s="34" t="s">
        <v>577</v>
      </c>
      <c r="F105" s="31" t="s">
        <v>234</v>
      </c>
      <c r="G105" s="31"/>
      <c r="H105" s="31" t="s">
        <v>235</v>
      </c>
      <c r="I105" s="31" t="s">
        <v>537</v>
      </c>
      <c r="J105" s="31" t="s">
        <v>538</v>
      </c>
      <c r="K105" s="47" t="s">
        <v>434</v>
      </c>
      <c r="L105" s="41">
        <v>0</v>
      </c>
      <c r="M105" s="41">
        <v>0</v>
      </c>
      <c r="N105" s="41">
        <v>0</v>
      </c>
      <c r="O105" s="41">
        <v>0</v>
      </c>
      <c r="P105" s="41">
        <v>4899707.1900000004</v>
      </c>
      <c r="Q105" s="41">
        <v>676918.68</v>
      </c>
      <c r="R105" s="41">
        <v>747586.26</v>
      </c>
      <c r="S105" s="41">
        <v>845985.58</v>
      </c>
      <c r="T105" s="41">
        <v>779551.23</v>
      </c>
      <c r="U105" s="41">
        <v>834863.52</v>
      </c>
      <c r="V105" s="41">
        <v>-8784612.4600000009</v>
      </c>
      <c r="W105" s="41">
        <v>711857.73</v>
      </c>
      <c r="X105" s="41">
        <v>552597.18999999994</v>
      </c>
      <c r="Y105" s="41">
        <v>523564.31</v>
      </c>
      <c r="Z105" s="41">
        <v>612784.65</v>
      </c>
      <c r="AA105" s="41">
        <v>704802.3</v>
      </c>
      <c r="AB105" s="41">
        <v>481122.12</v>
      </c>
      <c r="AC105" s="41">
        <v>493561.97</v>
      </c>
      <c r="AD105" s="41">
        <v>626418.97</v>
      </c>
      <c r="AE105" s="41">
        <v>768793.4</v>
      </c>
      <c r="AF105" s="41">
        <v>501179.31</v>
      </c>
      <c r="AG105" s="41">
        <v>738275.66</v>
      </c>
      <c r="AH105" s="41">
        <v>660656.52</v>
      </c>
      <c r="AI105" s="41">
        <v>653326.01</v>
      </c>
      <c r="AJ105" s="41">
        <v>771844.87</v>
      </c>
      <c r="AK105" s="41">
        <v>0</v>
      </c>
      <c r="AL105" s="41">
        <v>1655542.1</v>
      </c>
      <c r="AM105" s="41">
        <v>979944.63</v>
      </c>
      <c r="AN105" s="41">
        <v>-3407331.6</v>
      </c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3"/>
      <c r="BU105" s="39">
        <f t="shared" si="23"/>
        <v>711857.72999999812</v>
      </c>
      <c r="BV105" s="39">
        <f t="shared" si="20"/>
        <v>7317082.4100000001</v>
      </c>
      <c r="BW105" s="39">
        <f t="shared" si="18"/>
        <v>0</v>
      </c>
      <c r="BX105" s="39">
        <f t="shared" si="22"/>
        <v>0</v>
      </c>
      <c r="BY105" s="39">
        <f t="shared" si="21"/>
        <v>0</v>
      </c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35"/>
      <c r="ER105" s="35"/>
      <c r="ES105" s="35"/>
      <c r="ET105" s="35"/>
      <c r="EU105" s="35"/>
      <c r="EV105" s="35"/>
      <c r="EW105" s="35"/>
      <c r="EX105" s="35"/>
      <c r="EY105" s="35"/>
      <c r="EZ105" s="35"/>
      <c r="FA105" s="35"/>
      <c r="FB105" s="35"/>
      <c r="FC105" s="35"/>
      <c r="FD105" s="35"/>
      <c r="FE105" s="35"/>
      <c r="FF105" s="35"/>
      <c r="FG105" s="35"/>
      <c r="FH105" s="35"/>
      <c r="FI105" s="35"/>
      <c r="FJ105" s="35"/>
      <c r="FK105" s="35"/>
      <c r="FL105" s="35"/>
      <c r="FM105" s="35"/>
      <c r="FN105" s="35"/>
      <c r="FO105" s="35"/>
      <c r="FP105" s="35"/>
      <c r="FQ105" s="35"/>
      <c r="FR105" s="35"/>
      <c r="FS105" s="35"/>
      <c r="FT105" s="35"/>
      <c r="FU105" s="35"/>
      <c r="FV105" s="35"/>
      <c r="FW105" s="35"/>
      <c r="FX105" s="35"/>
      <c r="FY105" s="35"/>
      <c r="FZ105" s="35"/>
      <c r="GA105" s="35"/>
      <c r="GB105" s="35"/>
      <c r="GC105" s="35"/>
      <c r="GD105" s="35"/>
      <c r="GE105" s="35"/>
      <c r="GF105" s="35"/>
      <c r="GG105" s="35"/>
      <c r="GH105" s="35"/>
      <c r="GI105" s="35"/>
      <c r="GJ105" s="35"/>
      <c r="GK105" s="35"/>
      <c r="GL105" s="35"/>
      <c r="GM105" s="35"/>
      <c r="GN105" s="35"/>
      <c r="GO105" s="35"/>
      <c r="GP105" s="35"/>
      <c r="GQ105" s="35"/>
      <c r="GR105" s="35"/>
      <c r="GS105" s="35"/>
      <c r="GT105" s="35"/>
      <c r="GU105" s="35"/>
      <c r="GV105" s="35"/>
      <c r="GW105" s="35"/>
      <c r="GX105" s="35"/>
      <c r="GY105" s="35"/>
      <c r="GZ105" s="35"/>
      <c r="HA105" s="35"/>
      <c r="HB105" s="35"/>
      <c r="HC105" s="35"/>
    </row>
    <row r="106" spans="1:211" s="30" customFormat="1" x14ac:dyDescent="0.25">
      <c r="A106" s="30" t="e">
        <f t="shared" si="19"/>
        <v>#REF!</v>
      </c>
      <c r="B106" s="31" t="s">
        <v>0</v>
      </c>
      <c r="C106" s="31" t="s">
        <v>1</v>
      </c>
      <c r="D106" s="33">
        <v>501</v>
      </c>
      <c r="E106" s="34" t="s">
        <v>580</v>
      </c>
      <c r="F106" s="31" t="s">
        <v>234</v>
      </c>
      <c r="G106" s="31"/>
      <c r="H106" s="31" t="s">
        <v>235</v>
      </c>
      <c r="I106" s="31" t="s">
        <v>537</v>
      </c>
      <c r="J106" s="31" t="s">
        <v>538</v>
      </c>
      <c r="K106" s="47" t="s">
        <v>434</v>
      </c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>
        <v>9605005.9299999997</v>
      </c>
      <c r="W106" s="41">
        <v>0</v>
      </c>
      <c r="X106" s="41"/>
      <c r="Y106" s="41">
        <v>0</v>
      </c>
      <c r="Z106" s="41">
        <v>0</v>
      </c>
      <c r="AA106" s="41">
        <v>0</v>
      </c>
      <c r="AB106" s="41">
        <v>0</v>
      </c>
      <c r="AC106" s="41">
        <v>0</v>
      </c>
      <c r="AD106" s="41">
        <v>0</v>
      </c>
      <c r="AE106" s="82">
        <v>0</v>
      </c>
      <c r="AF106" s="41">
        <v>0</v>
      </c>
      <c r="AG106" s="41">
        <v>0</v>
      </c>
      <c r="AH106" s="41">
        <v>0</v>
      </c>
      <c r="AI106" s="41">
        <v>0</v>
      </c>
      <c r="AJ106" s="41">
        <v>0</v>
      </c>
      <c r="AK106" s="41">
        <v>0</v>
      </c>
      <c r="AL106" s="41">
        <v>0</v>
      </c>
      <c r="AM106" s="41">
        <v>0</v>
      </c>
      <c r="AN106" s="41">
        <v>4214580.96</v>
      </c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3"/>
      <c r="BU106" s="39">
        <f t="shared" si="23"/>
        <v>9605005.9299999997</v>
      </c>
      <c r="BV106" s="39">
        <f t="shared" si="20"/>
        <v>0</v>
      </c>
      <c r="BW106" s="39">
        <f t="shared" si="18"/>
        <v>4214580.96</v>
      </c>
      <c r="BX106" s="39">
        <f t="shared" si="22"/>
        <v>0</v>
      </c>
      <c r="BY106" s="39">
        <f t="shared" si="21"/>
        <v>0</v>
      </c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  <c r="EP106" s="35"/>
      <c r="EQ106" s="35"/>
      <c r="ER106" s="35"/>
      <c r="ES106" s="35"/>
      <c r="ET106" s="35"/>
      <c r="EU106" s="35"/>
      <c r="EV106" s="35"/>
      <c r="EW106" s="35"/>
      <c r="EX106" s="35"/>
      <c r="EY106" s="35"/>
      <c r="EZ106" s="35"/>
      <c r="FA106" s="35"/>
      <c r="FB106" s="35"/>
      <c r="FC106" s="35"/>
      <c r="FD106" s="35"/>
      <c r="FE106" s="35"/>
      <c r="FF106" s="35"/>
      <c r="FG106" s="35"/>
      <c r="FH106" s="35"/>
      <c r="FI106" s="35"/>
      <c r="FJ106" s="35"/>
      <c r="FK106" s="35"/>
      <c r="FL106" s="35"/>
      <c r="FM106" s="35"/>
      <c r="FN106" s="35"/>
      <c r="FO106" s="35"/>
      <c r="FP106" s="35"/>
      <c r="FQ106" s="35"/>
      <c r="FR106" s="35"/>
      <c r="FS106" s="35"/>
      <c r="FT106" s="35"/>
      <c r="FU106" s="35"/>
      <c r="FV106" s="35"/>
      <c r="FW106" s="35"/>
      <c r="FX106" s="35"/>
      <c r="FY106" s="35"/>
      <c r="FZ106" s="35"/>
      <c r="GA106" s="35"/>
      <c r="GB106" s="35"/>
      <c r="GC106" s="35"/>
      <c r="GD106" s="35"/>
      <c r="GE106" s="35"/>
      <c r="GF106" s="35"/>
      <c r="GG106" s="35"/>
      <c r="GH106" s="35"/>
      <c r="GI106" s="35"/>
      <c r="GJ106" s="35"/>
      <c r="GK106" s="35"/>
      <c r="GL106" s="35"/>
      <c r="GM106" s="35"/>
      <c r="GN106" s="35"/>
      <c r="GO106" s="35"/>
      <c r="GP106" s="35"/>
      <c r="GQ106" s="35"/>
      <c r="GR106" s="35"/>
      <c r="GS106" s="35"/>
      <c r="GT106" s="35"/>
      <c r="GU106" s="35"/>
      <c r="GV106" s="35"/>
      <c r="GW106" s="35"/>
      <c r="GX106" s="35"/>
      <c r="GY106" s="35"/>
      <c r="GZ106" s="35"/>
      <c r="HA106" s="35"/>
      <c r="HB106" s="35"/>
      <c r="HC106" s="35"/>
    </row>
    <row r="107" spans="1:211" s="26" customFormat="1" x14ac:dyDescent="0.25">
      <c r="A107" s="26" t="e">
        <f t="shared" si="19"/>
        <v>#REF!</v>
      </c>
      <c r="B107" s="15" t="s">
        <v>0</v>
      </c>
      <c r="C107" s="15" t="s">
        <v>1</v>
      </c>
      <c r="D107" s="27">
        <v>899</v>
      </c>
      <c r="E107" s="16" t="s">
        <v>578</v>
      </c>
      <c r="F107" s="15" t="s">
        <v>234</v>
      </c>
      <c r="G107" s="15"/>
      <c r="H107" s="15" t="s">
        <v>235</v>
      </c>
      <c r="I107" s="15" t="s">
        <v>537</v>
      </c>
      <c r="J107" s="15" t="s">
        <v>538</v>
      </c>
      <c r="K107" s="47" t="s">
        <v>433</v>
      </c>
      <c r="L107" s="42">
        <v>1139537.5900000001</v>
      </c>
      <c r="M107" s="42">
        <v>875486.11</v>
      </c>
      <c r="N107" s="41">
        <v>1257805.72</v>
      </c>
      <c r="O107" s="42">
        <v>1013741.78</v>
      </c>
      <c r="P107" s="42">
        <v>-4286571.17</v>
      </c>
      <c r="Q107" s="42">
        <v>0</v>
      </c>
      <c r="R107" s="42">
        <v>0</v>
      </c>
      <c r="S107" s="42">
        <v>0</v>
      </c>
      <c r="T107" s="42">
        <v>0</v>
      </c>
      <c r="U107" s="42">
        <v>0</v>
      </c>
      <c r="V107" s="42"/>
      <c r="W107" s="42">
        <v>0</v>
      </c>
      <c r="X107" s="42"/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121">
        <v>0</v>
      </c>
      <c r="AF107" s="42">
        <v>0</v>
      </c>
      <c r="AG107" s="42">
        <v>0</v>
      </c>
      <c r="AH107" s="42">
        <v>0</v>
      </c>
      <c r="AI107" s="42">
        <v>0</v>
      </c>
      <c r="AJ107" s="42">
        <v>0</v>
      </c>
      <c r="AK107" s="42">
        <v>0</v>
      </c>
      <c r="AL107" s="42">
        <v>0</v>
      </c>
      <c r="AM107" s="42">
        <v>0</v>
      </c>
      <c r="AN107" s="42">
        <v>0</v>
      </c>
      <c r="AO107" s="42">
        <v>0</v>
      </c>
      <c r="AP107" s="42">
        <v>0</v>
      </c>
      <c r="AQ107" s="42">
        <v>0</v>
      </c>
      <c r="AR107" s="42">
        <v>0</v>
      </c>
      <c r="AS107" s="42">
        <v>0</v>
      </c>
      <c r="AT107" s="42">
        <v>0</v>
      </c>
      <c r="AU107" s="42">
        <v>0</v>
      </c>
      <c r="AV107" s="42">
        <v>0</v>
      </c>
      <c r="AW107" s="42">
        <v>0</v>
      </c>
      <c r="AX107" s="42">
        <v>0</v>
      </c>
      <c r="AY107" s="42">
        <v>0</v>
      </c>
      <c r="AZ107" s="42">
        <v>0</v>
      </c>
      <c r="BA107" s="42">
        <v>0</v>
      </c>
      <c r="BB107" s="42">
        <v>0</v>
      </c>
      <c r="BC107" s="42">
        <v>0</v>
      </c>
      <c r="BD107" s="42">
        <v>0</v>
      </c>
      <c r="BE107" s="42">
        <v>0</v>
      </c>
      <c r="BF107" s="42">
        <v>0</v>
      </c>
      <c r="BG107" s="42">
        <v>0</v>
      </c>
      <c r="BH107" s="42">
        <v>0</v>
      </c>
      <c r="BI107" s="42">
        <v>0</v>
      </c>
      <c r="BJ107" s="42">
        <v>0</v>
      </c>
      <c r="BK107" s="42">
        <v>0</v>
      </c>
      <c r="BL107" s="42">
        <v>0</v>
      </c>
      <c r="BM107" s="42">
        <v>0</v>
      </c>
      <c r="BN107" s="42">
        <v>0</v>
      </c>
      <c r="BO107" s="42">
        <v>0</v>
      </c>
      <c r="BP107" s="42">
        <v>0</v>
      </c>
      <c r="BQ107" s="42">
        <v>0</v>
      </c>
      <c r="BR107" s="42">
        <v>0</v>
      </c>
      <c r="BS107" s="42">
        <v>0</v>
      </c>
      <c r="BT107" s="43"/>
      <c r="BU107" s="40">
        <f t="shared" si="23"/>
        <v>3.0000000260770321E-2</v>
      </c>
      <c r="BV107" s="40">
        <f t="shared" si="20"/>
        <v>0</v>
      </c>
      <c r="BW107" s="40">
        <f t="shared" si="18"/>
        <v>0</v>
      </c>
      <c r="BX107" s="40">
        <f t="shared" si="22"/>
        <v>0</v>
      </c>
      <c r="BY107" s="40">
        <f t="shared" si="21"/>
        <v>0</v>
      </c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/>
      <c r="GB107" s="29"/>
      <c r="GC107" s="29"/>
      <c r="GD107" s="29"/>
      <c r="GE107" s="29"/>
      <c r="GF107" s="29"/>
      <c r="GG107" s="29"/>
      <c r="GH107" s="29"/>
      <c r="GI107" s="29"/>
      <c r="GJ107" s="29"/>
      <c r="GK107" s="29"/>
      <c r="GL107" s="29"/>
      <c r="GM107" s="29"/>
      <c r="GN107" s="29"/>
      <c r="GO107" s="29"/>
      <c r="GP107" s="29"/>
      <c r="GQ107" s="29"/>
      <c r="GR107" s="29"/>
      <c r="GS107" s="29"/>
      <c r="GT107" s="29"/>
      <c r="GU107" s="29"/>
      <c r="GV107" s="29"/>
      <c r="GW107" s="29"/>
      <c r="GX107" s="29"/>
      <c r="GY107" s="29"/>
      <c r="GZ107" s="29"/>
      <c r="HA107" s="29"/>
      <c r="HB107" s="29"/>
      <c r="HC107" s="29"/>
    </row>
    <row r="108" spans="1:211" s="26" customFormat="1" x14ac:dyDescent="0.25">
      <c r="A108" s="26" t="e">
        <f t="shared" si="19"/>
        <v>#REF!</v>
      </c>
      <c r="B108" s="15" t="s">
        <v>3</v>
      </c>
      <c r="C108" s="15" t="s">
        <v>4</v>
      </c>
      <c r="D108" s="27">
        <v>501</v>
      </c>
      <c r="E108" s="16" t="s">
        <v>580</v>
      </c>
      <c r="F108" s="15" t="s">
        <v>234</v>
      </c>
      <c r="G108" s="15"/>
      <c r="H108" s="15" t="s">
        <v>235</v>
      </c>
      <c r="I108" s="15" t="s">
        <v>537</v>
      </c>
      <c r="J108" s="15" t="s">
        <v>538</v>
      </c>
      <c r="K108" s="47" t="s">
        <v>433</v>
      </c>
      <c r="L108" s="42"/>
      <c r="M108" s="42"/>
      <c r="N108" s="41"/>
      <c r="O108" s="42"/>
      <c r="P108" s="42"/>
      <c r="Q108" s="42"/>
      <c r="R108" s="42"/>
      <c r="S108" s="42"/>
      <c r="T108" s="42"/>
      <c r="U108" s="42">
        <v>4508950.3899999997</v>
      </c>
      <c r="V108" s="42">
        <v>515125.19</v>
      </c>
      <c r="W108" s="42">
        <v>464912.05</v>
      </c>
      <c r="X108" s="42">
        <v>444020.03</v>
      </c>
      <c r="Y108" s="42">
        <v>380283.12</v>
      </c>
      <c r="Z108" s="42">
        <v>416637.55</v>
      </c>
      <c r="AA108" s="42">
        <v>478025.76</v>
      </c>
      <c r="AB108" s="42">
        <v>375170.21</v>
      </c>
      <c r="AC108" s="42">
        <v>219665.47</v>
      </c>
      <c r="AD108" s="42">
        <v>260949.4</v>
      </c>
      <c r="AE108" s="42">
        <v>261840.07</v>
      </c>
      <c r="AF108" s="42">
        <v>234281.29</v>
      </c>
      <c r="AG108" s="42">
        <v>275966.92</v>
      </c>
      <c r="AH108" s="42">
        <v>194240.01</v>
      </c>
      <c r="AI108" s="42">
        <v>105265.51</v>
      </c>
      <c r="AJ108" s="42">
        <v>111160.22</v>
      </c>
      <c r="AK108" s="42">
        <v>151581.57</v>
      </c>
      <c r="AL108" s="42">
        <v>204244.5</v>
      </c>
      <c r="AM108" s="42">
        <v>284804.46999999997</v>
      </c>
      <c r="AN108" s="42">
        <v>295433.46000000002</v>
      </c>
      <c r="AO108" s="42">
        <v>229056.16884250002</v>
      </c>
      <c r="AP108" s="42">
        <v>272104.98684999999</v>
      </c>
      <c r="AQ108" s="42">
        <v>273033.73299250001</v>
      </c>
      <c r="AR108" s="42">
        <v>244296.81514750002</v>
      </c>
      <c r="AS108" s="42">
        <v>287764.50582999998</v>
      </c>
      <c r="AT108" s="42">
        <v>202543.77042750001</v>
      </c>
      <c r="AU108" s="42">
        <v>109765.6105525</v>
      </c>
      <c r="AV108" s="42">
        <v>108659.11505000001</v>
      </c>
      <c r="AW108" s="42">
        <v>148170.98467500001</v>
      </c>
      <c r="AX108" s="42">
        <v>199648.99875</v>
      </c>
      <c r="AY108" s="42">
        <v>278396.36942499998</v>
      </c>
      <c r="AZ108" s="42">
        <v>288786.20715000003</v>
      </c>
      <c r="BA108" s="42">
        <v>223902.40504354378</v>
      </c>
      <c r="BB108" s="42">
        <v>265982.62464587501</v>
      </c>
      <c r="BC108" s="42">
        <v>266890.47400016879</v>
      </c>
      <c r="BD108" s="42">
        <v>238800.13680668129</v>
      </c>
      <c r="BE108" s="42">
        <v>281289.80444882502</v>
      </c>
      <c r="BF108" s="42">
        <v>197986.53559288126</v>
      </c>
      <c r="BG108" s="42">
        <v>107295.88431506876</v>
      </c>
      <c r="BH108" s="42">
        <v>106703.2509791</v>
      </c>
      <c r="BI108" s="42">
        <v>145503.90695085001</v>
      </c>
      <c r="BJ108" s="42">
        <v>196055.31677249999</v>
      </c>
      <c r="BK108" s="42">
        <v>273385.23477534996</v>
      </c>
      <c r="BL108" s="42">
        <v>283588.0554213</v>
      </c>
      <c r="BM108" s="42">
        <v>219872.16175276</v>
      </c>
      <c r="BN108" s="42">
        <v>261194.93740224926</v>
      </c>
      <c r="BO108" s="42">
        <v>262086.44546816574</v>
      </c>
      <c r="BP108" s="42">
        <v>234501.73434416103</v>
      </c>
      <c r="BQ108" s="42">
        <v>276226.58796874614</v>
      </c>
      <c r="BR108" s="42">
        <v>194422.77795220941</v>
      </c>
      <c r="BS108" s="42">
        <v>105364.55839739752</v>
      </c>
      <c r="BT108" s="43"/>
      <c r="BU108" s="40">
        <f t="shared" si="23"/>
        <v>5488987.6299999999</v>
      </c>
      <c r="BV108" s="40">
        <f t="shared" si="20"/>
        <v>3646345.34</v>
      </c>
      <c r="BW108" s="40">
        <f t="shared" si="18"/>
        <v>2665789.8106424999</v>
      </c>
      <c r="BX108" s="40">
        <f t="shared" si="22"/>
        <v>2605809.5399030438</v>
      </c>
      <c r="BY108" s="40">
        <f t="shared" si="21"/>
        <v>2558904.9681847892</v>
      </c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  <c r="GC108" s="29"/>
      <c r="GD108" s="29"/>
      <c r="GE108" s="29"/>
      <c r="GF108" s="29"/>
      <c r="GG108" s="29"/>
      <c r="GH108" s="29"/>
      <c r="GI108" s="29"/>
      <c r="GJ108" s="29"/>
      <c r="GK108" s="29"/>
      <c r="GL108" s="29"/>
      <c r="GM108" s="29"/>
      <c r="GN108" s="29"/>
      <c r="GO108" s="29"/>
      <c r="GP108" s="29"/>
      <c r="GQ108" s="29"/>
      <c r="GR108" s="29"/>
      <c r="GS108" s="29"/>
      <c r="GT108" s="29"/>
      <c r="GU108" s="29"/>
      <c r="GV108" s="29"/>
      <c r="GW108" s="29"/>
      <c r="GX108" s="29"/>
      <c r="GY108" s="29"/>
      <c r="GZ108" s="29"/>
      <c r="HA108" s="29"/>
      <c r="HB108" s="29"/>
      <c r="HC108" s="29"/>
    </row>
    <row r="109" spans="1:211" s="30" customFormat="1" x14ac:dyDescent="0.25">
      <c r="A109" s="30" t="e">
        <f t="shared" si="19"/>
        <v>#REF!</v>
      </c>
      <c r="B109" s="31" t="s">
        <v>3</v>
      </c>
      <c r="C109" s="31" t="s">
        <v>4</v>
      </c>
      <c r="D109" s="33" t="s">
        <v>623</v>
      </c>
      <c r="E109" s="34" t="s">
        <v>577</v>
      </c>
      <c r="F109" s="31" t="s">
        <v>234</v>
      </c>
      <c r="G109" s="31"/>
      <c r="H109" s="31" t="s">
        <v>235</v>
      </c>
      <c r="I109" s="31" t="s">
        <v>537</v>
      </c>
      <c r="J109" s="31" t="s">
        <v>538</v>
      </c>
      <c r="K109" s="47" t="s">
        <v>433</v>
      </c>
      <c r="L109" s="41">
        <v>0</v>
      </c>
      <c r="M109" s="41">
        <v>429890.9</v>
      </c>
      <c r="N109" s="41">
        <v>413745.72</v>
      </c>
      <c r="O109" s="41">
        <v>598731.49</v>
      </c>
      <c r="P109" s="41">
        <v>382348.19</v>
      </c>
      <c r="Q109" s="41">
        <v>363209.63</v>
      </c>
      <c r="R109" s="41">
        <v>371615.65</v>
      </c>
      <c r="S109" s="41">
        <v>443034.11</v>
      </c>
      <c r="T109" s="41">
        <v>1007449.45</v>
      </c>
      <c r="U109" s="41">
        <v>-3988641.56</v>
      </c>
      <c r="V109" s="41">
        <v>1355</v>
      </c>
      <c r="W109" s="41">
        <v>1240.93</v>
      </c>
      <c r="X109" s="41"/>
      <c r="Y109" s="41">
        <v>0</v>
      </c>
      <c r="Z109" s="41">
        <v>0</v>
      </c>
      <c r="AA109" s="41">
        <v>0</v>
      </c>
      <c r="AB109" s="41">
        <v>0</v>
      </c>
      <c r="AC109" s="41">
        <v>0</v>
      </c>
      <c r="AD109" s="41">
        <v>0</v>
      </c>
      <c r="AE109" s="82">
        <v>0</v>
      </c>
      <c r="AF109" s="41">
        <v>0</v>
      </c>
      <c r="AG109" s="41">
        <v>0</v>
      </c>
      <c r="AH109" s="41">
        <v>0</v>
      </c>
      <c r="AI109" s="41">
        <v>0</v>
      </c>
      <c r="AJ109" s="41">
        <v>0</v>
      </c>
      <c r="AK109" s="41">
        <v>0</v>
      </c>
      <c r="AL109" s="41">
        <v>0</v>
      </c>
      <c r="AM109" s="41">
        <v>0</v>
      </c>
      <c r="AN109" s="41">
        <v>0</v>
      </c>
      <c r="AO109" s="41">
        <v>0</v>
      </c>
      <c r="AP109" s="41">
        <v>0</v>
      </c>
      <c r="AQ109" s="41">
        <v>0</v>
      </c>
      <c r="AR109" s="41">
        <v>0</v>
      </c>
      <c r="AS109" s="41">
        <v>0</v>
      </c>
      <c r="AT109" s="41">
        <v>0</v>
      </c>
      <c r="AU109" s="41">
        <v>0</v>
      </c>
      <c r="AV109" s="41">
        <v>0</v>
      </c>
      <c r="AW109" s="41">
        <v>0</v>
      </c>
      <c r="AX109" s="41">
        <v>0</v>
      </c>
      <c r="AY109" s="41">
        <v>0</v>
      </c>
      <c r="AZ109" s="41">
        <v>0</v>
      </c>
      <c r="BA109" s="41">
        <v>0</v>
      </c>
      <c r="BB109" s="41">
        <v>0</v>
      </c>
      <c r="BC109" s="41">
        <v>0</v>
      </c>
      <c r="BD109" s="41">
        <v>0</v>
      </c>
      <c r="BE109" s="41">
        <v>0</v>
      </c>
      <c r="BF109" s="41">
        <v>0</v>
      </c>
      <c r="BG109" s="41">
        <v>0</v>
      </c>
      <c r="BH109" s="41">
        <v>0</v>
      </c>
      <c r="BI109" s="41">
        <v>0</v>
      </c>
      <c r="BJ109" s="41">
        <v>0</v>
      </c>
      <c r="BK109" s="41">
        <v>0</v>
      </c>
      <c r="BL109" s="41">
        <v>0</v>
      </c>
      <c r="BM109" s="41">
        <v>0</v>
      </c>
      <c r="BN109" s="41">
        <v>0</v>
      </c>
      <c r="BO109" s="41">
        <v>0</v>
      </c>
      <c r="BP109" s="41">
        <v>0</v>
      </c>
      <c r="BQ109" s="41">
        <v>0</v>
      </c>
      <c r="BR109" s="41">
        <v>0</v>
      </c>
      <c r="BS109" s="41">
        <v>0</v>
      </c>
      <c r="BT109" s="43"/>
      <c r="BU109" s="39">
        <f t="shared" si="23"/>
        <v>23979.509999999609</v>
      </c>
      <c r="BV109" s="39">
        <f t="shared" si="20"/>
        <v>0</v>
      </c>
      <c r="BW109" s="39">
        <f t="shared" si="18"/>
        <v>0</v>
      </c>
      <c r="BX109" s="39">
        <f t="shared" si="22"/>
        <v>0</v>
      </c>
      <c r="BY109" s="39">
        <f t="shared" si="21"/>
        <v>0</v>
      </c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Q109" s="35"/>
      <c r="ER109" s="35"/>
      <c r="ES109" s="35"/>
      <c r="ET109" s="35"/>
      <c r="EU109" s="35"/>
      <c r="EV109" s="35"/>
      <c r="EW109" s="35"/>
      <c r="EX109" s="35"/>
      <c r="EY109" s="35"/>
      <c r="EZ109" s="35"/>
      <c r="FA109" s="35"/>
      <c r="FB109" s="35"/>
      <c r="FC109" s="35"/>
      <c r="FD109" s="35"/>
      <c r="FE109" s="35"/>
      <c r="FF109" s="35"/>
      <c r="FG109" s="35"/>
      <c r="FH109" s="35"/>
      <c r="FI109" s="35"/>
      <c r="FJ109" s="35"/>
      <c r="FK109" s="35"/>
      <c r="FL109" s="35"/>
      <c r="FM109" s="35"/>
      <c r="FN109" s="35"/>
      <c r="FO109" s="35"/>
      <c r="FP109" s="35"/>
      <c r="FQ109" s="35"/>
      <c r="FR109" s="35"/>
      <c r="FS109" s="35"/>
      <c r="FT109" s="35"/>
      <c r="FU109" s="35"/>
      <c r="FV109" s="35"/>
      <c r="FW109" s="35"/>
      <c r="FX109" s="35"/>
      <c r="FY109" s="35"/>
      <c r="FZ109" s="35"/>
      <c r="GA109" s="35"/>
      <c r="GB109" s="35"/>
      <c r="GC109" s="35"/>
      <c r="GD109" s="35"/>
      <c r="GE109" s="35"/>
      <c r="GF109" s="35"/>
      <c r="GG109" s="35"/>
      <c r="GH109" s="35"/>
      <c r="GI109" s="35"/>
      <c r="GJ109" s="35"/>
      <c r="GK109" s="35"/>
      <c r="GL109" s="35"/>
      <c r="GM109" s="35"/>
      <c r="GN109" s="35"/>
      <c r="GO109" s="35"/>
      <c r="GP109" s="35"/>
      <c r="GQ109" s="35"/>
      <c r="GR109" s="35"/>
      <c r="GS109" s="35"/>
      <c r="GT109" s="35"/>
      <c r="GU109" s="35"/>
      <c r="GV109" s="35"/>
      <c r="GW109" s="35"/>
      <c r="GX109" s="35"/>
      <c r="GY109" s="35"/>
      <c r="GZ109" s="35"/>
      <c r="HA109" s="35"/>
      <c r="HB109" s="35"/>
      <c r="HC109" s="35"/>
    </row>
    <row r="110" spans="1:211" s="26" customFormat="1" x14ac:dyDescent="0.25">
      <c r="A110" s="26" t="e">
        <f t="shared" si="19"/>
        <v>#REF!</v>
      </c>
      <c r="B110" s="15" t="s">
        <v>5</v>
      </c>
      <c r="C110" s="15" t="s">
        <v>6</v>
      </c>
      <c r="D110" s="27" t="s">
        <v>625</v>
      </c>
      <c r="E110" s="16" t="s">
        <v>579</v>
      </c>
      <c r="F110" s="15" t="s">
        <v>234</v>
      </c>
      <c r="G110" s="15"/>
      <c r="H110" s="15" t="s">
        <v>235</v>
      </c>
      <c r="I110" s="15" t="s">
        <v>537</v>
      </c>
      <c r="J110" s="15" t="s">
        <v>538</v>
      </c>
      <c r="K110" s="47" t="s">
        <v>433</v>
      </c>
      <c r="L110" s="42">
        <v>0</v>
      </c>
      <c r="M110" s="42">
        <v>397269.85</v>
      </c>
      <c r="N110" s="41">
        <v>328232.90000000002</v>
      </c>
      <c r="O110" s="42">
        <v>424519.86</v>
      </c>
      <c r="P110" s="42">
        <v>335517.26</v>
      </c>
      <c r="Q110" s="42">
        <v>414632.93</v>
      </c>
      <c r="R110" s="42">
        <v>398238.65</v>
      </c>
      <c r="S110" s="42">
        <v>399281.19</v>
      </c>
      <c r="T110" s="42">
        <v>787011</v>
      </c>
      <c r="U110" s="42">
        <v>385321.73</v>
      </c>
      <c r="V110" s="42">
        <v>346787.38</v>
      </c>
      <c r="W110" s="42">
        <v>337492.93</v>
      </c>
      <c r="X110" s="42">
        <v>366360.38</v>
      </c>
      <c r="Y110" s="42">
        <v>303267.31</v>
      </c>
      <c r="Z110" s="42">
        <v>314590.98</v>
      </c>
      <c r="AA110" s="42">
        <v>334527.06</v>
      </c>
      <c r="AB110" s="42">
        <v>314316.82</v>
      </c>
      <c r="AC110" s="42">
        <v>299592.31</v>
      </c>
      <c r="AD110" s="42">
        <v>345866.67</v>
      </c>
      <c r="AE110" s="42">
        <v>334393.92</v>
      </c>
      <c r="AF110" s="42">
        <v>323008.65000000002</v>
      </c>
      <c r="AG110" s="42">
        <v>364941.75</v>
      </c>
      <c r="AH110" s="42">
        <v>317286.73</v>
      </c>
      <c r="AI110" s="42">
        <v>360863.48</v>
      </c>
      <c r="AJ110" s="42">
        <v>370599.82</v>
      </c>
      <c r="AK110" s="42">
        <v>355836.59</v>
      </c>
      <c r="AL110" s="42">
        <v>323922.52</v>
      </c>
      <c r="AM110" s="42">
        <v>354801.15</v>
      </c>
      <c r="AN110" s="42">
        <v>379006.01</v>
      </c>
      <c r="AO110" s="42">
        <v>312399.8812525</v>
      </c>
      <c r="AP110" s="42">
        <v>360652.47014250001</v>
      </c>
      <c r="AQ110" s="42">
        <v>348689.26007999998</v>
      </c>
      <c r="AR110" s="42">
        <v>336817.26978750003</v>
      </c>
      <c r="AS110" s="42">
        <v>380543.00981250004</v>
      </c>
      <c r="AT110" s="42">
        <v>330850.7377075</v>
      </c>
      <c r="AU110" s="42">
        <v>376290.39377000002</v>
      </c>
      <c r="AV110" s="42">
        <v>362261.32405</v>
      </c>
      <c r="AW110" s="42">
        <v>347830.26672500005</v>
      </c>
      <c r="AX110" s="42">
        <v>316634.26330000005</v>
      </c>
      <c r="AY110" s="42">
        <v>346818.12412500003</v>
      </c>
      <c r="AZ110" s="42">
        <v>370478.37477500003</v>
      </c>
      <c r="BA110" s="42">
        <v>305370.88392431877</v>
      </c>
      <c r="BB110" s="42">
        <v>352537.78956429375</v>
      </c>
      <c r="BC110" s="42">
        <v>340843.7517282</v>
      </c>
      <c r="BD110" s="42">
        <v>329238.88121728128</v>
      </c>
      <c r="BE110" s="42">
        <v>371980.79209171882</v>
      </c>
      <c r="BF110" s="42">
        <v>323406.59610908123</v>
      </c>
      <c r="BG110" s="42">
        <v>367823.85991017503</v>
      </c>
      <c r="BH110" s="42">
        <v>355740.62021710002</v>
      </c>
      <c r="BI110" s="42">
        <v>341569.32192395005</v>
      </c>
      <c r="BJ110" s="42">
        <v>310934.84656060004</v>
      </c>
      <c r="BK110" s="42">
        <v>340575.39789075003</v>
      </c>
      <c r="BL110" s="42">
        <v>363809.76402905001</v>
      </c>
      <c r="BM110" s="42">
        <v>299874.20801368105</v>
      </c>
      <c r="BN110" s="42">
        <v>346192.10935213644</v>
      </c>
      <c r="BO110" s="42">
        <v>334708.56419709238</v>
      </c>
      <c r="BP110" s="42">
        <v>323312.58135537023</v>
      </c>
      <c r="BQ110" s="42">
        <v>365285.13783406786</v>
      </c>
      <c r="BR110" s="42">
        <v>317585.27737911779</v>
      </c>
      <c r="BS110" s="42">
        <v>361203.03043179185</v>
      </c>
      <c r="BT110" s="43"/>
      <c r="BU110" s="40">
        <f t="shared" si="23"/>
        <v>4554305.68</v>
      </c>
      <c r="BV110" s="40">
        <f t="shared" si="20"/>
        <v>3979016.06</v>
      </c>
      <c r="BW110" s="40">
        <f t="shared" si="18"/>
        <v>4230409.1125525003</v>
      </c>
      <c r="BX110" s="40">
        <f t="shared" si="22"/>
        <v>4135224.9075200688</v>
      </c>
      <c r="BY110" s="40">
        <f t="shared" si="21"/>
        <v>4060790.8591847075</v>
      </c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  <c r="FL110" s="29"/>
      <c r="FM110" s="29"/>
      <c r="FN110" s="29"/>
      <c r="FO110" s="29"/>
      <c r="FP110" s="29"/>
      <c r="FQ110" s="29"/>
      <c r="FR110" s="29"/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  <c r="GC110" s="29"/>
      <c r="GD110" s="29"/>
      <c r="GE110" s="29"/>
      <c r="GF110" s="29"/>
      <c r="GG110" s="29"/>
      <c r="GH110" s="29"/>
      <c r="GI110" s="29"/>
      <c r="GJ110" s="29"/>
      <c r="GK110" s="29"/>
      <c r="GL110" s="29"/>
      <c r="GM110" s="29"/>
      <c r="GN110" s="29"/>
      <c r="GO110" s="29"/>
      <c r="GP110" s="29"/>
      <c r="GQ110" s="29"/>
      <c r="GR110" s="29"/>
      <c r="GS110" s="29"/>
      <c r="GT110" s="29"/>
      <c r="GU110" s="29"/>
      <c r="GV110" s="29"/>
      <c r="GW110" s="29"/>
      <c r="GX110" s="29"/>
      <c r="GY110" s="29"/>
      <c r="GZ110" s="29"/>
      <c r="HA110" s="29"/>
      <c r="HB110" s="29"/>
      <c r="HC110" s="29"/>
    </row>
    <row r="111" spans="1:211" s="30" customFormat="1" x14ac:dyDescent="0.25">
      <c r="A111" s="30" t="e">
        <f t="shared" si="19"/>
        <v>#REF!</v>
      </c>
      <c r="B111" s="31" t="s">
        <v>7</v>
      </c>
      <c r="C111" s="31" t="s">
        <v>8</v>
      </c>
      <c r="D111" s="33">
        <v>501</v>
      </c>
      <c r="E111" s="34" t="s">
        <v>580</v>
      </c>
      <c r="F111" s="31" t="s">
        <v>234</v>
      </c>
      <c r="G111" s="31"/>
      <c r="H111" s="31" t="s">
        <v>235</v>
      </c>
      <c r="I111" s="31" t="s">
        <v>537</v>
      </c>
      <c r="J111" s="31" t="s">
        <v>538</v>
      </c>
      <c r="K111" s="47" t="s">
        <v>433</v>
      </c>
      <c r="L111" s="41">
        <v>2200756.4</v>
      </c>
      <c r="M111" s="41">
        <v>2669026.0699999998</v>
      </c>
      <c r="N111" s="41">
        <v>2841670.51</v>
      </c>
      <c r="O111" s="41">
        <v>2347670.5099999998</v>
      </c>
      <c r="P111" s="41">
        <v>3211789.41</v>
      </c>
      <c r="Q111" s="41">
        <v>3181906.42</v>
      </c>
      <c r="R111" s="41">
        <v>19295520.550000001</v>
      </c>
      <c r="S111" s="41">
        <v>5876467.5499999998</v>
      </c>
      <c r="T111" s="41">
        <v>5320512.24</v>
      </c>
      <c r="U111" s="41">
        <v>5740280.3000000007</v>
      </c>
      <c r="V111" s="41">
        <v>5714182.3200000003</v>
      </c>
      <c r="W111" s="41">
        <v>5216062.0999999996</v>
      </c>
      <c r="X111" s="41">
        <v>5343685.0999999996</v>
      </c>
      <c r="Y111" s="41">
        <v>4334492.04</v>
      </c>
      <c r="Z111" s="41">
        <v>4854139.5600000005</v>
      </c>
      <c r="AA111" s="41">
        <v>3385493.91</v>
      </c>
      <c r="AB111" s="41">
        <v>7144888</v>
      </c>
      <c r="AC111" s="41">
        <v>4950129.41</v>
      </c>
      <c r="AD111" s="41">
        <v>3567697.79</v>
      </c>
      <c r="AE111" s="41">
        <v>7997957.6500000004</v>
      </c>
      <c r="AF111" s="41">
        <v>4894242.1300000008</v>
      </c>
      <c r="AG111" s="41">
        <v>9109843.1600000001</v>
      </c>
      <c r="AH111" s="41">
        <v>5938336.54</v>
      </c>
      <c r="AI111" s="41">
        <v>5286306.59</v>
      </c>
      <c r="AJ111" s="41">
        <v>5299566.4399999995</v>
      </c>
      <c r="AK111" s="41">
        <v>5556453.8399999999</v>
      </c>
      <c r="AL111" s="41">
        <v>5643248.8200000003</v>
      </c>
      <c r="AM111" s="41">
        <v>7667859.04</v>
      </c>
      <c r="AN111" s="41">
        <v>5077315.0999999996</v>
      </c>
      <c r="AO111" s="41">
        <v>5161747.4422775004</v>
      </c>
      <c r="AP111" s="41">
        <v>3720216.8705225005</v>
      </c>
      <c r="AQ111" s="41">
        <v>8339870.3395375013</v>
      </c>
      <c r="AR111" s="41">
        <v>5103470.9810575014</v>
      </c>
      <c r="AS111" s="41">
        <v>9499288.9550900012</v>
      </c>
      <c r="AT111" s="41">
        <v>6192200.4270850001</v>
      </c>
      <c r="AU111" s="41">
        <v>5512296.1967225</v>
      </c>
      <c r="AV111" s="41">
        <v>5180326.1951000001</v>
      </c>
      <c r="AW111" s="41">
        <v>5431433.6286000004</v>
      </c>
      <c r="AX111" s="41">
        <v>5516275.7215500008</v>
      </c>
      <c r="AY111" s="41">
        <v>7495332.2116</v>
      </c>
      <c r="AZ111" s="41">
        <v>4963075.5102499994</v>
      </c>
      <c r="BA111" s="41">
        <v>5045608.1248262571</v>
      </c>
      <c r="BB111" s="41">
        <v>3636511.9909357443</v>
      </c>
      <c r="BC111" s="41">
        <v>8152223.2568979077</v>
      </c>
      <c r="BD111" s="41">
        <v>4988642.883983708</v>
      </c>
      <c r="BE111" s="41">
        <v>9285554.9536004774</v>
      </c>
      <c r="BF111" s="41">
        <v>6052875.9174755877</v>
      </c>
      <c r="BG111" s="41">
        <v>5388269.5322962441</v>
      </c>
      <c r="BH111" s="41">
        <v>5087080.3235881999</v>
      </c>
      <c r="BI111" s="41">
        <v>5333667.8232852006</v>
      </c>
      <c r="BJ111" s="41">
        <v>5416982.7585621011</v>
      </c>
      <c r="BK111" s="41">
        <v>7360416.2317912001</v>
      </c>
      <c r="BL111" s="41">
        <v>4873740.1510654995</v>
      </c>
      <c r="BM111" s="41">
        <v>4954787.1785793845</v>
      </c>
      <c r="BN111" s="41">
        <v>3571054.7750989008</v>
      </c>
      <c r="BO111" s="41">
        <v>8005483.2382737454</v>
      </c>
      <c r="BP111" s="41">
        <v>4898847.3120720014</v>
      </c>
      <c r="BQ111" s="41">
        <v>9118414.9644356687</v>
      </c>
      <c r="BR111" s="41">
        <v>5943924.1509610265</v>
      </c>
      <c r="BS111" s="41">
        <v>5291280.6807149118</v>
      </c>
      <c r="BT111" s="43"/>
      <c r="BU111" s="39">
        <f t="shared" si="23"/>
        <v>63615844.379999995</v>
      </c>
      <c r="BV111" s="39">
        <f t="shared" si="20"/>
        <v>66807211.879999995</v>
      </c>
      <c r="BW111" s="39">
        <f t="shared" si="18"/>
        <v>72773534.452292502</v>
      </c>
      <c r="BX111" s="39">
        <f t="shared" si="22"/>
        <v>71136129.927115932</v>
      </c>
      <c r="BY111" s="39">
        <f t="shared" si="21"/>
        <v>69855679.588427827</v>
      </c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Q111" s="35"/>
      <c r="ER111" s="35"/>
      <c r="ES111" s="35"/>
      <c r="ET111" s="35"/>
      <c r="EU111" s="35"/>
      <c r="EV111" s="35"/>
      <c r="EW111" s="35"/>
      <c r="EX111" s="35"/>
      <c r="EY111" s="35"/>
      <c r="EZ111" s="35"/>
      <c r="FA111" s="35"/>
      <c r="FB111" s="35"/>
      <c r="FC111" s="35"/>
      <c r="FD111" s="35"/>
      <c r="FE111" s="35"/>
      <c r="FF111" s="35"/>
      <c r="FG111" s="35"/>
      <c r="FH111" s="35"/>
      <c r="FI111" s="35"/>
      <c r="FJ111" s="35"/>
      <c r="FK111" s="35"/>
      <c r="FL111" s="35"/>
      <c r="FM111" s="35"/>
      <c r="FN111" s="35"/>
      <c r="FO111" s="35"/>
      <c r="FP111" s="35"/>
      <c r="FQ111" s="35"/>
      <c r="FR111" s="35"/>
      <c r="FS111" s="35"/>
      <c r="FT111" s="35"/>
      <c r="FU111" s="35"/>
      <c r="FV111" s="35"/>
      <c r="FW111" s="35"/>
      <c r="FX111" s="35"/>
      <c r="FY111" s="35"/>
      <c r="FZ111" s="35"/>
      <c r="GA111" s="35"/>
      <c r="GB111" s="35"/>
      <c r="GC111" s="35"/>
      <c r="GD111" s="35"/>
      <c r="GE111" s="35"/>
      <c r="GF111" s="35"/>
      <c r="GG111" s="35"/>
      <c r="GH111" s="35"/>
      <c r="GI111" s="35"/>
      <c r="GJ111" s="35"/>
      <c r="GK111" s="35"/>
      <c r="GL111" s="35"/>
      <c r="GM111" s="35"/>
      <c r="GN111" s="35"/>
      <c r="GO111" s="35"/>
      <c r="GP111" s="35"/>
      <c r="GQ111" s="35"/>
      <c r="GR111" s="35"/>
      <c r="GS111" s="35"/>
      <c r="GT111" s="35"/>
      <c r="GU111" s="35"/>
      <c r="GV111" s="35"/>
      <c r="GW111" s="35"/>
      <c r="GX111" s="35"/>
      <c r="GY111" s="35"/>
      <c r="GZ111" s="35"/>
      <c r="HA111" s="35"/>
      <c r="HB111" s="35"/>
      <c r="HC111" s="35"/>
    </row>
    <row r="112" spans="1:211" s="26" customFormat="1" x14ac:dyDescent="0.25">
      <c r="A112" s="26" t="e">
        <f t="shared" si="19"/>
        <v>#REF!</v>
      </c>
      <c r="B112" s="15" t="s">
        <v>7</v>
      </c>
      <c r="C112" s="15" t="s">
        <v>8</v>
      </c>
      <c r="D112" s="90" t="s">
        <v>641</v>
      </c>
      <c r="E112" s="16" t="s">
        <v>592</v>
      </c>
      <c r="F112" s="15" t="s">
        <v>234</v>
      </c>
      <c r="G112" s="15"/>
      <c r="H112" s="15" t="s">
        <v>235</v>
      </c>
      <c r="I112" s="15" t="s">
        <v>537</v>
      </c>
      <c r="J112" s="15" t="s">
        <v>538</v>
      </c>
      <c r="K112" s="47" t="s">
        <v>434</v>
      </c>
      <c r="L112" s="42"/>
      <c r="M112" s="42"/>
      <c r="N112" s="41"/>
      <c r="O112" s="42"/>
      <c r="P112" s="42"/>
      <c r="Q112" s="42"/>
      <c r="R112" s="42"/>
      <c r="S112" s="42"/>
      <c r="T112" s="42"/>
      <c r="U112" s="42"/>
      <c r="V112" s="42"/>
      <c r="W112" s="42"/>
      <c r="X112" s="42">
        <v>188271.68</v>
      </c>
      <c r="Y112" s="42">
        <v>98274.58</v>
      </c>
      <c r="Z112" s="42">
        <v>34759.46</v>
      </c>
      <c r="AA112" s="42">
        <v>0</v>
      </c>
      <c r="AB112" s="42">
        <v>54385.34</v>
      </c>
      <c r="AC112" s="42">
        <v>18675.82</v>
      </c>
      <c r="AD112" s="42">
        <v>40984.75</v>
      </c>
      <c r="AE112" s="42">
        <v>15395.53</v>
      </c>
      <c r="AF112" s="42">
        <v>25121.58</v>
      </c>
      <c r="AG112" s="42">
        <v>16671.54</v>
      </c>
      <c r="AH112" s="42">
        <v>31762.22</v>
      </c>
      <c r="AI112" s="42">
        <v>31347.45</v>
      </c>
      <c r="AJ112" s="42">
        <v>29207.07</v>
      </c>
      <c r="AK112" s="42">
        <v>45264.5</v>
      </c>
      <c r="AL112" s="42">
        <v>42790.34</v>
      </c>
      <c r="AM112" s="42">
        <v>50154.67</v>
      </c>
      <c r="AN112" s="42">
        <v>35735.31</v>
      </c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3"/>
      <c r="BU112" s="40"/>
      <c r="BV112" s="40">
        <f t="shared" si="20"/>
        <v>555649.95000000007</v>
      </c>
      <c r="BW112" s="40">
        <f t="shared" si="18"/>
        <v>203151.89</v>
      </c>
      <c r="BX112" s="40">
        <f t="shared" si="22"/>
        <v>0</v>
      </c>
      <c r="BY112" s="40">
        <f t="shared" si="21"/>
        <v>0</v>
      </c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</row>
    <row r="113" spans="1:211" s="26" customFormat="1" x14ac:dyDescent="0.25">
      <c r="A113" s="26" t="e">
        <f t="shared" si="19"/>
        <v>#REF!</v>
      </c>
      <c r="B113" s="15" t="s">
        <v>7</v>
      </c>
      <c r="C113" s="15" t="s">
        <v>8</v>
      </c>
      <c r="D113" s="27" t="s">
        <v>623</v>
      </c>
      <c r="E113" s="16" t="s">
        <v>577</v>
      </c>
      <c r="F113" s="15" t="s">
        <v>234</v>
      </c>
      <c r="G113" s="15"/>
      <c r="H113" s="15" t="s">
        <v>235</v>
      </c>
      <c r="I113" s="15" t="s">
        <v>537</v>
      </c>
      <c r="J113" s="15" t="s">
        <v>538</v>
      </c>
      <c r="K113" s="47" t="s">
        <v>436</v>
      </c>
      <c r="L113" s="42"/>
      <c r="M113" s="42"/>
      <c r="N113" s="41"/>
      <c r="O113" s="42"/>
      <c r="P113" s="42">
        <v>11562908.17</v>
      </c>
      <c r="Q113" s="42">
        <v>2651418.1800000002</v>
      </c>
      <c r="R113" s="42">
        <v>-14214326.35</v>
      </c>
      <c r="S113" s="42">
        <v>0</v>
      </c>
      <c r="T113" s="42">
        <v>0</v>
      </c>
      <c r="U113" s="42">
        <v>0</v>
      </c>
      <c r="V113" s="42"/>
      <c r="W113" s="42">
        <v>0</v>
      </c>
      <c r="X113" s="42"/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121">
        <v>0</v>
      </c>
      <c r="AF113" s="42">
        <v>2336276.75</v>
      </c>
      <c r="AG113" s="42">
        <v>-2336276.75</v>
      </c>
      <c r="AH113" s="42">
        <v>0</v>
      </c>
      <c r="AI113" s="42">
        <v>0</v>
      </c>
      <c r="AJ113" s="42">
        <v>0</v>
      </c>
      <c r="AK113" s="42">
        <v>0</v>
      </c>
      <c r="AL113" s="42">
        <v>0</v>
      </c>
      <c r="AM113" s="42">
        <v>0</v>
      </c>
      <c r="AN113" s="42">
        <v>0</v>
      </c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3"/>
      <c r="BU113" s="40">
        <f>SUM(L113:W113)</f>
        <v>0</v>
      </c>
      <c r="BV113" s="40">
        <f t="shared" si="20"/>
        <v>0</v>
      </c>
      <c r="BW113" s="40">
        <f t="shared" si="18"/>
        <v>0</v>
      </c>
      <c r="BX113" s="40">
        <f t="shared" si="22"/>
        <v>0</v>
      </c>
      <c r="BY113" s="40">
        <f t="shared" si="21"/>
        <v>0</v>
      </c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9"/>
      <c r="GP113" s="29"/>
      <c r="GQ113" s="29"/>
      <c r="GR113" s="29"/>
      <c r="GS113" s="29"/>
      <c r="GT113" s="29"/>
      <c r="GU113" s="29"/>
      <c r="GV113" s="29"/>
      <c r="GW113" s="29"/>
      <c r="GX113" s="29"/>
      <c r="GY113" s="29"/>
      <c r="GZ113" s="29"/>
      <c r="HA113" s="29"/>
      <c r="HB113" s="29"/>
      <c r="HC113" s="29"/>
    </row>
    <row r="114" spans="1:211" s="26" customFormat="1" x14ac:dyDescent="0.25">
      <c r="A114" s="26" t="e">
        <f t="shared" si="19"/>
        <v>#REF!</v>
      </c>
      <c r="B114" s="15" t="s">
        <v>7</v>
      </c>
      <c r="C114" s="15" t="s">
        <v>8</v>
      </c>
      <c r="D114" s="90" t="s">
        <v>625</v>
      </c>
      <c r="E114" s="16" t="s">
        <v>579</v>
      </c>
      <c r="F114" s="15" t="s">
        <v>234</v>
      </c>
      <c r="G114" s="15"/>
      <c r="H114" s="15" t="s">
        <v>235</v>
      </c>
      <c r="I114" s="15" t="s">
        <v>537</v>
      </c>
      <c r="J114" s="15" t="s">
        <v>538</v>
      </c>
      <c r="K114" s="47" t="s">
        <v>436</v>
      </c>
      <c r="L114" s="42"/>
      <c r="M114" s="42"/>
      <c r="N114" s="41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>
        <v>2047129.7</v>
      </c>
      <c r="AE114" s="42">
        <v>-2047129.7</v>
      </c>
      <c r="AF114" s="42">
        <v>0</v>
      </c>
      <c r="AG114" s="42">
        <v>0</v>
      </c>
      <c r="AH114" s="42">
        <v>0</v>
      </c>
      <c r="AI114" s="42">
        <v>0</v>
      </c>
      <c r="AJ114" s="42">
        <v>0</v>
      </c>
      <c r="AK114" s="42">
        <v>0</v>
      </c>
      <c r="AL114" s="42">
        <v>0</v>
      </c>
      <c r="AM114" s="42">
        <v>0</v>
      </c>
      <c r="AN114" s="42">
        <v>0</v>
      </c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3"/>
      <c r="BU114" s="40"/>
      <c r="BV114" s="40">
        <f t="shared" si="20"/>
        <v>0</v>
      </c>
      <c r="BW114" s="40">
        <f t="shared" si="18"/>
        <v>0</v>
      </c>
      <c r="BX114" s="40">
        <f t="shared" si="22"/>
        <v>0</v>
      </c>
      <c r="BY114" s="40">
        <f t="shared" si="21"/>
        <v>0</v>
      </c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</row>
    <row r="115" spans="1:211" s="30" customFormat="1" x14ac:dyDescent="0.25">
      <c r="A115" s="30" t="e">
        <f t="shared" si="19"/>
        <v>#REF!</v>
      </c>
      <c r="B115" s="31" t="s">
        <v>7</v>
      </c>
      <c r="C115" s="31" t="s">
        <v>8</v>
      </c>
      <c r="D115" s="32" t="s">
        <v>633</v>
      </c>
      <c r="E115" s="31" t="s">
        <v>580</v>
      </c>
      <c r="F115" s="31" t="s">
        <v>234</v>
      </c>
      <c r="G115" s="31"/>
      <c r="H115" s="31" t="s">
        <v>235</v>
      </c>
      <c r="I115" s="31" t="s">
        <v>537</v>
      </c>
      <c r="J115" s="31" t="s">
        <v>538</v>
      </c>
      <c r="K115" s="47" t="s">
        <v>434</v>
      </c>
      <c r="L115" s="41">
        <v>0</v>
      </c>
      <c r="M115" s="41">
        <v>0</v>
      </c>
      <c r="N115" s="41">
        <v>0</v>
      </c>
      <c r="O115" s="41">
        <v>0</v>
      </c>
      <c r="P115" s="41">
        <v>0</v>
      </c>
      <c r="Q115" s="41">
        <v>0</v>
      </c>
      <c r="R115" s="41">
        <v>0</v>
      </c>
      <c r="S115" s="41">
        <v>0</v>
      </c>
      <c r="T115" s="41">
        <v>0</v>
      </c>
      <c r="U115" s="41">
        <v>0</v>
      </c>
      <c r="V115" s="41"/>
      <c r="W115" s="41">
        <v>0</v>
      </c>
      <c r="X115" s="41"/>
      <c r="Y115" s="41">
        <v>0</v>
      </c>
      <c r="Z115" s="41">
        <v>0</v>
      </c>
      <c r="AA115" s="41">
        <v>0</v>
      </c>
      <c r="AB115" s="41">
        <v>0</v>
      </c>
      <c r="AC115" s="41">
        <v>0</v>
      </c>
      <c r="AD115" s="41">
        <v>0</v>
      </c>
      <c r="AE115" s="82">
        <v>0</v>
      </c>
      <c r="AF115" s="41">
        <v>0</v>
      </c>
      <c r="AG115" s="41">
        <v>0</v>
      </c>
      <c r="AH115" s="41">
        <v>0</v>
      </c>
      <c r="AI115" s="41">
        <v>0</v>
      </c>
      <c r="AJ115" s="41">
        <v>0</v>
      </c>
      <c r="AK115" s="41">
        <v>0</v>
      </c>
      <c r="AL115" s="41">
        <v>0</v>
      </c>
      <c r="AM115" s="41">
        <v>0</v>
      </c>
      <c r="AN115" s="41">
        <v>0</v>
      </c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3"/>
      <c r="BU115" s="39">
        <f t="shared" ref="BU115:BU129" si="24">SUM(L115:W115)</f>
        <v>0</v>
      </c>
      <c r="BV115" s="39">
        <f t="shared" si="20"/>
        <v>0</v>
      </c>
      <c r="BW115" s="39">
        <f t="shared" si="18"/>
        <v>0</v>
      </c>
      <c r="BX115" s="39">
        <f t="shared" si="22"/>
        <v>0</v>
      </c>
      <c r="BY115" s="39">
        <f t="shared" si="21"/>
        <v>0</v>
      </c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5"/>
      <c r="DW115" s="35"/>
      <c r="DX115" s="35"/>
      <c r="DY115" s="35"/>
      <c r="DZ115" s="35"/>
      <c r="EA115" s="35"/>
      <c r="EB115" s="35"/>
      <c r="EC115" s="35"/>
      <c r="ED115" s="35"/>
      <c r="EE115" s="35"/>
      <c r="EF115" s="35"/>
      <c r="EG115" s="35"/>
      <c r="EH115" s="35"/>
      <c r="EI115" s="35"/>
      <c r="EJ115" s="35"/>
      <c r="EK115" s="35"/>
      <c r="EL115" s="35"/>
      <c r="EM115" s="35"/>
      <c r="EN115" s="35"/>
      <c r="EO115" s="35"/>
      <c r="EP115" s="35"/>
      <c r="EQ115" s="35"/>
      <c r="ER115" s="35"/>
      <c r="ES115" s="35"/>
      <c r="ET115" s="35"/>
      <c r="EU115" s="35"/>
      <c r="EV115" s="35"/>
      <c r="EW115" s="35"/>
      <c r="EX115" s="35"/>
      <c r="EY115" s="35"/>
      <c r="EZ115" s="35"/>
      <c r="FA115" s="35"/>
      <c r="FB115" s="35"/>
      <c r="FC115" s="35"/>
      <c r="FD115" s="35"/>
      <c r="FE115" s="35"/>
      <c r="FF115" s="35"/>
      <c r="FG115" s="35"/>
      <c r="FH115" s="35"/>
      <c r="FI115" s="35"/>
      <c r="FJ115" s="35"/>
      <c r="FK115" s="35"/>
      <c r="FL115" s="35"/>
      <c r="FM115" s="35"/>
      <c r="FN115" s="35"/>
      <c r="FO115" s="35"/>
      <c r="FP115" s="35"/>
      <c r="FQ115" s="35"/>
      <c r="FR115" s="35"/>
      <c r="FS115" s="35"/>
      <c r="FT115" s="35"/>
      <c r="FU115" s="35"/>
      <c r="FV115" s="35"/>
      <c r="FW115" s="35"/>
      <c r="FX115" s="35"/>
      <c r="FY115" s="35"/>
      <c r="FZ115" s="35"/>
      <c r="GA115" s="35"/>
      <c r="GB115" s="35"/>
      <c r="GC115" s="35"/>
      <c r="GD115" s="35"/>
      <c r="GE115" s="35"/>
      <c r="GF115" s="35"/>
      <c r="GG115" s="35"/>
      <c r="GH115" s="35"/>
      <c r="GI115" s="35"/>
      <c r="GJ115" s="35"/>
      <c r="GK115" s="35"/>
      <c r="GL115" s="35"/>
      <c r="GM115" s="35"/>
      <c r="GN115" s="35"/>
      <c r="GO115" s="35"/>
      <c r="GP115" s="35"/>
      <c r="GQ115" s="35"/>
      <c r="GR115" s="35"/>
      <c r="GS115" s="35"/>
      <c r="GT115" s="35"/>
      <c r="GU115" s="35"/>
      <c r="GV115" s="35"/>
      <c r="GW115" s="35"/>
      <c r="GX115" s="35"/>
      <c r="GY115" s="35"/>
      <c r="GZ115" s="35"/>
      <c r="HA115" s="35"/>
      <c r="HB115" s="35"/>
      <c r="HC115" s="35"/>
    </row>
    <row r="116" spans="1:211" s="30" customFormat="1" x14ac:dyDescent="0.25">
      <c r="A116" s="30" t="e">
        <f t="shared" si="19"/>
        <v>#REF!</v>
      </c>
      <c r="B116" s="31" t="s">
        <v>9</v>
      </c>
      <c r="C116" s="31" t="s">
        <v>10</v>
      </c>
      <c r="D116" s="33" t="s">
        <v>625</v>
      </c>
      <c r="E116" s="34" t="s">
        <v>579</v>
      </c>
      <c r="F116" s="31" t="s">
        <v>673</v>
      </c>
      <c r="G116" s="31"/>
      <c r="H116" s="31" t="s">
        <v>672</v>
      </c>
      <c r="I116" s="31" t="s">
        <v>537</v>
      </c>
      <c r="J116" s="31" t="s">
        <v>538</v>
      </c>
      <c r="K116" s="47" t="s">
        <v>434</v>
      </c>
      <c r="L116" s="41"/>
      <c r="M116" s="41"/>
      <c r="N116" s="41">
        <v>1</v>
      </c>
      <c r="O116" s="41">
        <v>0</v>
      </c>
      <c r="P116" s="41">
        <v>0</v>
      </c>
      <c r="Q116" s="41">
        <v>0</v>
      </c>
      <c r="R116" s="41">
        <v>0</v>
      </c>
      <c r="S116" s="41">
        <v>0</v>
      </c>
      <c r="T116" s="41">
        <v>0</v>
      </c>
      <c r="U116" s="41">
        <v>0</v>
      </c>
      <c r="V116" s="41"/>
      <c r="W116" s="41">
        <v>0</v>
      </c>
      <c r="X116" s="41"/>
      <c r="Y116" s="41">
        <v>0</v>
      </c>
      <c r="Z116" s="41">
        <v>298.08</v>
      </c>
      <c r="AA116" s="41">
        <v>298.08</v>
      </c>
      <c r="AB116" s="41">
        <v>0</v>
      </c>
      <c r="AC116" s="41">
        <v>596</v>
      </c>
      <c r="AD116" s="41">
        <v>-1192.1600000000001</v>
      </c>
      <c r="AE116" s="82">
        <v>0</v>
      </c>
      <c r="AF116" s="41">
        <v>0</v>
      </c>
      <c r="AG116" s="41">
        <v>0</v>
      </c>
      <c r="AH116" s="41">
        <v>0</v>
      </c>
      <c r="AI116" s="41">
        <v>6099.24</v>
      </c>
      <c r="AJ116" s="41">
        <v>0</v>
      </c>
      <c r="AK116" s="41">
        <v>2033.08</v>
      </c>
      <c r="AL116" s="41">
        <v>2033.08</v>
      </c>
      <c r="AM116" s="41">
        <v>2033.08</v>
      </c>
      <c r="AN116" s="41">
        <v>2033</v>
      </c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3"/>
      <c r="BU116" s="39">
        <f t="shared" si="24"/>
        <v>1</v>
      </c>
      <c r="BV116" s="39">
        <f t="shared" si="20"/>
        <v>6099.24</v>
      </c>
      <c r="BW116" s="39">
        <f t="shared" si="18"/>
        <v>8132.24</v>
      </c>
      <c r="BX116" s="39">
        <f t="shared" si="22"/>
        <v>0</v>
      </c>
      <c r="BY116" s="39">
        <f t="shared" si="21"/>
        <v>0</v>
      </c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5"/>
      <c r="DW116" s="35"/>
      <c r="DX116" s="35"/>
      <c r="DY116" s="35"/>
      <c r="DZ116" s="35"/>
      <c r="EA116" s="35"/>
      <c r="EB116" s="35"/>
      <c r="EC116" s="35"/>
      <c r="ED116" s="35"/>
      <c r="EE116" s="35"/>
      <c r="EF116" s="35"/>
      <c r="EG116" s="35"/>
      <c r="EH116" s="35"/>
      <c r="EI116" s="35"/>
      <c r="EJ116" s="35"/>
      <c r="EK116" s="35"/>
      <c r="EL116" s="35"/>
      <c r="EM116" s="35"/>
      <c r="EN116" s="35"/>
      <c r="EO116" s="35"/>
      <c r="EP116" s="35"/>
      <c r="EQ116" s="35"/>
      <c r="ER116" s="35"/>
      <c r="ES116" s="35"/>
      <c r="ET116" s="35"/>
      <c r="EU116" s="35"/>
      <c r="EV116" s="35"/>
      <c r="EW116" s="35"/>
      <c r="EX116" s="35"/>
      <c r="EY116" s="35"/>
      <c r="EZ116" s="35"/>
      <c r="FA116" s="35"/>
      <c r="FB116" s="35"/>
      <c r="FC116" s="35"/>
      <c r="FD116" s="35"/>
      <c r="FE116" s="35"/>
      <c r="FF116" s="35"/>
      <c r="FG116" s="35"/>
      <c r="FH116" s="35"/>
      <c r="FI116" s="35"/>
      <c r="FJ116" s="35"/>
      <c r="FK116" s="35"/>
      <c r="FL116" s="35"/>
      <c r="FM116" s="35"/>
      <c r="FN116" s="35"/>
      <c r="FO116" s="35"/>
      <c r="FP116" s="35"/>
      <c r="FQ116" s="35"/>
      <c r="FR116" s="35"/>
      <c r="FS116" s="35"/>
      <c r="FT116" s="35"/>
      <c r="FU116" s="35"/>
      <c r="FV116" s="35"/>
      <c r="FW116" s="35"/>
      <c r="FX116" s="35"/>
      <c r="FY116" s="35"/>
      <c r="FZ116" s="35"/>
      <c r="GA116" s="35"/>
      <c r="GB116" s="35"/>
      <c r="GC116" s="35"/>
      <c r="GD116" s="35"/>
      <c r="GE116" s="35"/>
      <c r="GF116" s="35"/>
      <c r="GG116" s="35"/>
      <c r="GH116" s="35"/>
      <c r="GI116" s="35"/>
      <c r="GJ116" s="35"/>
      <c r="GK116" s="35"/>
      <c r="GL116" s="35"/>
      <c r="GM116" s="35"/>
      <c r="GN116" s="35"/>
      <c r="GO116" s="35"/>
      <c r="GP116" s="35"/>
      <c r="GQ116" s="35"/>
      <c r="GR116" s="35"/>
      <c r="GS116" s="35"/>
      <c r="GT116" s="35"/>
      <c r="GU116" s="35"/>
      <c r="GV116" s="35"/>
      <c r="GW116" s="35"/>
      <c r="GX116" s="35"/>
      <c r="GY116" s="35"/>
      <c r="GZ116" s="35"/>
      <c r="HA116" s="35"/>
      <c r="HB116" s="35"/>
      <c r="HC116" s="35"/>
    </row>
    <row r="117" spans="1:211" s="26" customFormat="1" x14ac:dyDescent="0.25">
      <c r="A117" s="26" t="e">
        <f t="shared" si="19"/>
        <v>#REF!</v>
      </c>
      <c r="B117" s="15" t="s">
        <v>9</v>
      </c>
      <c r="C117" s="15" t="s">
        <v>10</v>
      </c>
      <c r="D117" s="27" t="s">
        <v>625</v>
      </c>
      <c r="E117" s="16" t="s">
        <v>579</v>
      </c>
      <c r="F117" s="15" t="s">
        <v>234</v>
      </c>
      <c r="G117" s="15"/>
      <c r="H117" s="15" t="s">
        <v>235</v>
      </c>
      <c r="I117" s="15" t="s">
        <v>537</v>
      </c>
      <c r="J117" s="15" t="s">
        <v>538</v>
      </c>
      <c r="K117" s="47" t="s">
        <v>433</v>
      </c>
      <c r="L117" s="42">
        <v>6125973.2000000002</v>
      </c>
      <c r="M117" s="42">
        <v>2513197.7400000002</v>
      </c>
      <c r="N117" s="41">
        <v>8287056.1600000001</v>
      </c>
      <c r="O117" s="42">
        <v>2720127.78</v>
      </c>
      <c r="P117" s="42">
        <v>-8142214.54</v>
      </c>
      <c r="Q117" s="42">
        <v>6591598.5999999996</v>
      </c>
      <c r="R117" s="42">
        <v>3159709.92</v>
      </c>
      <c r="S117" s="42">
        <v>3515120.54</v>
      </c>
      <c r="T117" s="42">
        <v>3037114.47</v>
      </c>
      <c r="U117" s="42">
        <v>3139792.73</v>
      </c>
      <c r="V117" s="42">
        <v>2938362.59</v>
      </c>
      <c r="W117" s="42">
        <v>2915443.53</v>
      </c>
      <c r="X117" s="42">
        <v>3159177.07</v>
      </c>
      <c r="Y117" s="42">
        <v>2658072.27</v>
      </c>
      <c r="Z117" s="42">
        <v>2856646.56</v>
      </c>
      <c r="AA117" s="42">
        <v>3111683.11</v>
      </c>
      <c r="AB117" s="42">
        <v>2962912.28</v>
      </c>
      <c r="AC117" s="42">
        <v>2824046.15</v>
      </c>
      <c r="AD117" s="42">
        <v>3352332.12</v>
      </c>
      <c r="AE117" s="42">
        <v>3313091.18</v>
      </c>
      <c r="AF117" s="42">
        <v>3180384.84</v>
      </c>
      <c r="AG117" s="42">
        <v>3636635.03</v>
      </c>
      <c r="AH117" s="42">
        <v>3189630.56</v>
      </c>
      <c r="AI117" s="42">
        <v>3764478.56</v>
      </c>
      <c r="AJ117" s="42">
        <v>4245546.28</v>
      </c>
      <c r="AK117" s="42">
        <v>4168245.58</v>
      </c>
      <c r="AL117" s="42">
        <v>4176490.35</v>
      </c>
      <c r="AM117" s="42">
        <v>4695300.4800000004</v>
      </c>
      <c r="AN117" s="42">
        <v>4951791.99</v>
      </c>
      <c r="AO117" s="42">
        <v>2944774.1229125001</v>
      </c>
      <c r="AP117" s="42">
        <v>3495644.3181300005</v>
      </c>
      <c r="AQ117" s="42">
        <v>3454725.8279450005</v>
      </c>
      <c r="AR117" s="42">
        <v>3316346.2919100001</v>
      </c>
      <c r="AS117" s="42">
        <v>3792101.1775325001</v>
      </c>
      <c r="AT117" s="42">
        <v>3325987.2664400004</v>
      </c>
      <c r="AU117" s="42">
        <v>3925410.0184400002</v>
      </c>
      <c r="AV117" s="42">
        <v>4150021.4887000006</v>
      </c>
      <c r="AW117" s="42">
        <v>4074460.0544500002</v>
      </c>
      <c r="AX117" s="42">
        <v>4082519.3171250001</v>
      </c>
      <c r="AY117" s="42">
        <v>4589656.2192000002</v>
      </c>
      <c r="AZ117" s="42">
        <v>4840376.670225</v>
      </c>
      <c r="BA117" s="42">
        <v>2878516.7051469688</v>
      </c>
      <c r="BB117" s="42">
        <v>3416992.3209720757</v>
      </c>
      <c r="BC117" s="42">
        <v>3376994.4968162379</v>
      </c>
      <c r="BD117" s="42">
        <v>3241728.5003420254</v>
      </c>
      <c r="BE117" s="42">
        <v>3706778.901038019</v>
      </c>
      <c r="BF117" s="42">
        <v>3251152.5529451007</v>
      </c>
      <c r="BG117" s="42">
        <v>3837088.2930251006</v>
      </c>
      <c r="BH117" s="42">
        <v>4075321.1019034004</v>
      </c>
      <c r="BI117" s="42">
        <v>4001119.7734699002</v>
      </c>
      <c r="BJ117" s="42">
        <v>4009033.9694167501</v>
      </c>
      <c r="BK117" s="42">
        <v>4507042.4072543997</v>
      </c>
      <c r="BL117" s="42">
        <v>4753249.8901609499</v>
      </c>
      <c r="BM117" s="42">
        <v>2826703.4044543235</v>
      </c>
      <c r="BN117" s="42">
        <v>3355486.4591945782</v>
      </c>
      <c r="BO117" s="42">
        <v>3316208.5958735454</v>
      </c>
      <c r="BP117" s="42">
        <v>3183377.387335869</v>
      </c>
      <c r="BQ117" s="42">
        <v>3640056.8808193346</v>
      </c>
      <c r="BR117" s="42">
        <v>3192631.8069920889</v>
      </c>
      <c r="BS117" s="42">
        <v>3768020.7037506485</v>
      </c>
      <c r="BT117" s="43"/>
      <c r="BU117" s="40">
        <f t="shared" si="24"/>
        <v>36801282.720000006</v>
      </c>
      <c r="BV117" s="40">
        <f t="shared" si="20"/>
        <v>38009089.730000004</v>
      </c>
      <c r="BW117" s="40">
        <f t="shared" si="18"/>
        <v>46492363.703310005</v>
      </c>
      <c r="BX117" s="40">
        <f t="shared" si="22"/>
        <v>45446285.519985527</v>
      </c>
      <c r="BY117" s="40">
        <f t="shared" si="21"/>
        <v>44628252.380625792</v>
      </c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  <c r="GC117" s="29"/>
      <c r="GD117" s="29"/>
      <c r="GE117" s="29"/>
      <c r="GF117" s="29"/>
      <c r="GG117" s="29"/>
      <c r="GH117" s="29"/>
      <c r="GI117" s="29"/>
      <c r="GJ117" s="29"/>
      <c r="GK117" s="29"/>
      <c r="GL117" s="29"/>
      <c r="GM117" s="29"/>
      <c r="GN117" s="29"/>
      <c r="GO117" s="29"/>
      <c r="GP117" s="29"/>
      <c r="GQ117" s="29"/>
      <c r="GR117" s="29"/>
      <c r="GS117" s="29"/>
      <c r="GT117" s="29"/>
      <c r="GU117" s="29"/>
      <c r="GV117" s="29"/>
      <c r="GW117" s="29"/>
      <c r="GX117" s="29"/>
      <c r="GY117" s="29"/>
      <c r="GZ117" s="29"/>
      <c r="HA117" s="29"/>
      <c r="HB117" s="29"/>
      <c r="HC117" s="29"/>
    </row>
    <row r="118" spans="1:211" s="26" customFormat="1" x14ac:dyDescent="0.25">
      <c r="A118" s="26" t="e">
        <f t="shared" si="19"/>
        <v>#REF!</v>
      </c>
      <c r="B118" s="15" t="s">
        <v>11</v>
      </c>
      <c r="C118" s="15" t="s">
        <v>12</v>
      </c>
      <c r="D118" s="27">
        <v>501</v>
      </c>
      <c r="E118" s="16" t="s">
        <v>580</v>
      </c>
      <c r="F118" s="15" t="s">
        <v>234</v>
      </c>
      <c r="G118" s="15"/>
      <c r="H118" s="15" t="s">
        <v>235</v>
      </c>
      <c r="I118" s="15" t="s">
        <v>537</v>
      </c>
      <c r="J118" s="15" t="s">
        <v>538</v>
      </c>
      <c r="K118" s="47" t="s">
        <v>434</v>
      </c>
      <c r="L118" s="42"/>
      <c r="M118" s="42"/>
      <c r="N118" s="41"/>
      <c r="O118" s="42"/>
      <c r="P118" s="42">
        <v>49.15</v>
      </c>
      <c r="Q118" s="42">
        <v>11.81</v>
      </c>
      <c r="R118" s="42">
        <v>98.82</v>
      </c>
      <c r="S118" s="42">
        <v>0</v>
      </c>
      <c r="T118" s="42">
        <v>0</v>
      </c>
      <c r="U118" s="42">
        <v>0</v>
      </c>
      <c r="V118" s="42"/>
      <c r="W118" s="42">
        <v>0</v>
      </c>
      <c r="X118" s="42"/>
      <c r="Y118" s="42">
        <v>0</v>
      </c>
      <c r="Z118" s="42">
        <v>0</v>
      </c>
      <c r="AA118" s="42">
        <v>0</v>
      </c>
      <c r="AB118" s="42">
        <v>0</v>
      </c>
      <c r="AC118" s="42">
        <v>0</v>
      </c>
      <c r="AD118" s="42">
        <v>0</v>
      </c>
      <c r="AE118" s="121">
        <v>0</v>
      </c>
      <c r="AF118" s="42">
        <v>0</v>
      </c>
      <c r="AG118" s="42">
        <v>0</v>
      </c>
      <c r="AH118" s="42">
        <v>0</v>
      </c>
      <c r="AI118" s="42">
        <v>0</v>
      </c>
      <c r="AJ118" s="42">
        <v>0</v>
      </c>
      <c r="AK118" s="42">
        <v>0</v>
      </c>
      <c r="AL118" s="42">
        <v>0</v>
      </c>
      <c r="AM118" s="42">
        <v>0</v>
      </c>
      <c r="AN118" s="42">
        <v>0</v>
      </c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2"/>
      <c r="BR118" s="42"/>
      <c r="BS118" s="42"/>
      <c r="BT118" s="43"/>
      <c r="BU118" s="40">
        <f t="shared" si="24"/>
        <v>159.78</v>
      </c>
      <c r="BV118" s="40">
        <f t="shared" si="20"/>
        <v>0</v>
      </c>
      <c r="BW118" s="40">
        <f t="shared" si="18"/>
        <v>0</v>
      </c>
      <c r="BX118" s="40">
        <f t="shared" si="22"/>
        <v>0</v>
      </c>
      <c r="BY118" s="40">
        <f t="shared" si="21"/>
        <v>0</v>
      </c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  <c r="GC118" s="29"/>
      <c r="GD118" s="29"/>
      <c r="GE118" s="29"/>
      <c r="GF118" s="29"/>
      <c r="GG118" s="29"/>
      <c r="GH118" s="29"/>
      <c r="GI118" s="29"/>
      <c r="GJ118" s="29"/>
      <c r="GK118" s="29"/>
      <c r="GL118" s="29"/>
      <c r="GM118" s="29"/>
      <c r="GN118" s="29"/>
      <c r="GO118" s="29"/>
      <c r="GP118" s="29"/>
      <c r="GQ118" s="29"/>
      <c r="GR118" s="29"/>
      <c r="GS118" s="29"/>
      <c r="GT118" s="29"/>
      <c r="GU118" s="29"/>
      <c r="GV118" s="29"/>
      <c r="GW118" s="29"/>
      <c r="GX118" s="29"/>
      <c r="GY118" s="29"/>
      <c r="GZ118" s="29"/>
      <c r="HA118" s="29"/>
      <c r="HB118" s="29"/>
      <c r="HC118" s="29"/>
    </row>
    <row r="119" spans="1:211" s="30" customFormat="1" x14ac:dyDescent="0.25">
      <c r="A119" s="30" t="e">
        <f t="shared" si="19"/>
        <v>#REF!</v>
      </c>
      <c r="B119" s="31" t="s">
        <v>11</v>
      </c>
      <c r="C119" s="31" t="s">
        <v>12</v>
      </c>
      <c r="D119" s="33">
        <v>500</v>
      </c>
      <c r="E119" s="34" t="s">
        <v>577</v>
      </c>
      <c r="F119" s="31" t="s">
        <v>234</v>
      </c>
      <c r="G119" s="31"/>
      <c r="H119" s="31" t="s">
        <v>235</v>
      </c>
      <c r="I119" s="31" t="s">
        <v>537</v>
      </c>
      <c r="J119" s="31" t="s">
        <v>538</v>
      </c>
      <c r="K119" s="47" t="s">
        <v>434</v>
      </c>
      <c r="L119" s="41">
        <v>0</v>
      </c>
      <c r="M119" s="41">
        <v>11.59</v>
      </c>
      <c r="N119" s="41">
        <v>11.14</v>
      </c>
      <c r="O119" s="41">
        <v>24.93</v>
      </c>
      <c r="P119" s="41">
        <v>-47.66</v>
      </c>
      <c r="Q119" s="41">
        <v>0</v>
      </c>
      <c r="R119" s="41">
        <v>0</v>
      </c>
      <c r="S119" s="41">
        <v>81.33</v>
      </c>
      <c r="T119" s="41">
        <v>7.82</v>
      </c>
      <c r="U119" s="41">
        <v>48.65</v>
      </c>
      <c r="V119" s="41">
        <v>29.63</v>
      </c>
      <c r="W119" s="41">
        <v>7.8</v>
      </c>
      <c r="X119" s="41"/>
      <c r="Y119" s="41">
        <v>0</v>
      </c>
      <c r="Z119" s="41">
        <v>0</v>
      </c>
      <c r="AA119" s="41">
        <v>8.34</v>
      </c>
      <c r="AB119" s="41">
        <v>15.28</v>
      </c>
      <c r="AC119" s="41">
        <v>17.5</v>
      </c>
      <c r="AD119" s="41">
        <v>10</v>
      </c>
      <c r="AE119" s="41">
        <v>55.19</v>
      </c>
      <c r="AF119" s="41">
        <v>27.09</v>
      </c>
      <c r="AG119" s="41">
        <v>9.9</v>
      </c>
      <c r="AH119" s="41">
        <v>10.43</v>
      </c>
      <c r="AI119" s="41">
        <v>1.29</v>
      </c>
      <c r="AJ119" s="41">
        <v>0</v>
      </c>
      <c r="AK119" s="41">
        <v>0</v>
      </c>
      <c r="AL119" s="41">
        <v>60.69</v>
      </c>
      <c r="AM119" s="41">
        <v>49.73</v>
      </c>
      <c r="AN119" s="41">
        <v>9.69</v>
      </c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3"/>
      <c r="BU119" s="39">
        <f t="shared" si="24"/>
        <v>175.23000000000002</v>
      </c>
      <c r="BV119" s="39">
        <f t="shared" ref="BV119:BV150" si="25">SUM(X119:AI119)</f>
        <v>155.02000000000001</v>
      </c>
      <c r="BW119" s="39">
        <f t="shared" si="18"/>
        <v>120.10999999999999</v>
      </c>
      <c r="BX119" s="39">
        <f t="shared" si="22"/>
        <v>0</v>
      </c>
      <c r="BY119" s="39">
        <f t="shared" ref="BY119:BY150" si="26">SUM(BH119:BS119)</f>
        <v>0</v>
      </c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5"/>
      <c r="DW119" s="35"/>
      <c r="DX119" s="35"/>
      <c r="DY119" s="35"/>
      <c r="DZ119" s="35"/>
      <c r="EA119" s="35"/>
      <c r="EB119" s="35"/>
      <c r="EC119" s="35"/>
      <c r="ED119" s="35"/>
      <c r="EE119" s="35"/>
      <c r="EF119" s="35"/>
      <c r="EG119" s="35"/>
      <c r="EH119" s="35"/>
      <c r="EI119" s="35"/>
      <c r="EJ119" s="35"/>
      <c r="EK119" s="35"/>
      <c r="EL119" s="35"/>
      <c r="EM119" s="35"/>
      <c r="EN119" s="35"/>
      <c r="EO119" s="35"/>
      <c r="EP119" s="35"/>
      <c r="EQ119" s="35"/>
      <c r="ER119" s="35"/>
      <c r="ES119" s="35"/>
      <c r="ET119" s="35"/>
      <c r="EU119" s="35"/>
      <c r="EV119" s="35"/>
      <c r="EW119" s="35"/>
      <c r="EX119" s="35"/>
      <c r="EY119" s="35"/>
      <c r="EZ119" s="35"/>
      <c r="FA119" s="35"/>
      <c r="FB119" s="35"/>
      <c r="FC119" s="35"/>
      <c r="FD119" s="35"/>
      <c r="FE119" s="35"/>
      <c r="FF119" s="35"/>
      <c r="FG119" s="35"/>
      <c r="FH119" s="35"/>
      <c r="FI119" s="35"/>
      <c r="FJ119" s="35"/>
      <c r="FK119" s="35"/>
      <c r="FL119" s="35"/>
      <c r="FM119" s="35"/>
      <c r="FN119" s="35"/>
      <c r="FO119" s="35"/>
      <c r="FP119" s="35"/>
      <c r="FQ119" s="35"/>
      <c r="FR119" s="35"/>
      <c r="FS119" s="35"/>
      <c r="FT119" s="35"/>
      <c r="FU119" s="35"/>
      <c r="FV119" s="35"/>
      <c r="FW119" s="35"/>
      <c r="FX119" s="35"/>
      <c r="FY119" s="35"/>
      <c r="FZ119" s="35"/>
      <c r="GA119" s="35"/>
      <c r="GB119" s="35"/>
      <c r="GC119" s="35"/>
      <c r="GD119" s="35"/>
      <c r="GE119" s="35"/>
      <c r="GF119" s="35"/>
      <c r="GG119" s="35"/>
      <c r="GH119" s="35"/>
      <c r="GI119" s="35"/>
      <c r="GJ119" s="35"/>
      <c r="GK119" s="35"/>
      <c r="GL119" s="35"/>
      <c r="GM119" s="35"/>
      <c r="GN119" s="35"/>
      <c r="GO119" s="35"/>
      <c r="GP119" s="35"/>
      <c r="GQ119" s="35"/>
      <c r="GR119" s="35"/>
      <c r="GS119" s="35"/>
      <c r="GT119" s="35"/>
      <c r="GU119" s="35"/>
      <c r="GV119" s="35"/>
      <c r="GW119" s="35"/>
      <c r="GX119" s="35"/>
      <c r="GY119" s="35"/>
      <c r="GZ119" s="35"/>
      <c r="HA119" s="35"/>
      <c r="HB119" s="35"/>
      <c r="HC119" s="35"/>
    </row>
    <row r="120" spans="1:211" s="26" customFormat="1" x14ac:dyDescent="0.25">
      <c r="A120" s="26" t="e">
        <f t="shared" si="19"/>
        <v>#REF!</v>
      </c>
      <c r="B120" s="15" t="s">
        <v>13</v>
      </c>
      <c r="C120" s="15" t="s">
        <v>14</v>
      </c>
      <c r="D120" s="27">
        <v>500</v>
      </c>
      <c r="E120" s="16" t="s">
        <v>577</v>
      </c>
      <c r="F120" s="15" t="s">
        <v>234</v>
      </c>
      <c r="G120" s="15"/>
      <c r="H120" s="15" t="s">
        <v>235</v>
      </c>
      <c r="I120" s="15" t="s">
        <v>537</v>
      </c>
      <c r="J120" s="15" t="s">
        <v>538</v>
      </c>
      <c r="K120" s="47" t="s">
        <v>433</v>
      </c>
      <c r="L120" s="42">
        <v>0</v>
      </c>
      <c r="M120" s="42">
        <v>693.02</v>
      </c>
      <c r="N120" s="41">
        <v>446.04</v>
      </c>
      <c r="O120" s="81">
        <v>-0.13</v>
      </c>
      <c r="P120" s="42">
        <v>-1138.93</v>
      </c>
      <c r="Q120" s="42">
        <v>0</v>
      </c>
      <c r="R120" s="42">
        <v>0</v>
      </c>
      <c r="S120" s="42">
        <v>0</v>
      </c>
      <c r="T120" s="42">
        <v>0</v>
      </c>
      <c r="U120" s="42">
        <v>0</v>
      </c>
      <c r="V120" s="42"/>
      <c r="W120" s="42">
        <v>0</v>
      </c>
      <c r="X120" s="42"/>
      <c r="Y120" s="42">
        <v>0</v>
      </c>
      <c r="Z120" s="42">
        <v>0</v>
      </c>
      <c r="AA120" s="42">
        <v>0</v>
      </c>
      <c r="AB120" s="42">
        <v>0</v>
      </c>
      <c r="AC120" s="42">
        <v>0</v>
      </c>
      <c r="AD120" s="42">
        <v>0</v>
      </c>
      <c r="AE120" s="121">
        <v>0</v>
      </c>
      <c r="AF120" s="42">
        <v>0</v>
      </c>
      <c r="AG120" s="42">
        <v>0</v>
      </c>
      <c r="AH120" s="42">
        <v>0</v>
      </c>
      <c r="AI120" s="42">
        <v>0</v>
      </c>
      <c r="AJ120" s="42">
        <v>0</v>
      </c>
      <c r="AK120" s="42">
        <v>0</v>
      </c>
      <c r="AL120" s="42">
        <v>0</v>
      </c>
      <c r="AM120" s="42">
        <v>0</v>
      </c>
      <c r="AN120" s="42">
        <v>0</v>
      </c>
      <c r="AO120" s="42">
        <v>0</v>
      </c>
      <c r="AP120" s="42">
        <v>0</v>
      </c>
      <c r="AQ120" s="42">
        <v>0</v>
      </c>
      <c r="AR120" s="42">
        <v>0</v>
      </c>
      <c r="AS120" s="42">
        <v>0</v>
      </c>
      <c r="AT120" s="42">
        <v>0</v>
      </c>
      <c r="AU120" s="42">
        <v>0</v>
      </c>
      <c r="AV120" s="42">
        <v>0</v>
      </c>
      <c r="AW120" s="42">
        <v>0</v>
      </c>
      <c r="AX120" s="42">
        <v>0</v>
      </c>
      <c r="AY120" s="42">
        <v>0</v>
      </c>
      <c r="AZ120" s="42">
        <v>0</v>
      </c>
      <c r="BA120" s="42">
        <v>0</v>
      </c>
      <c r="BB120" s="42">
        <v>0</v>
      </c>
      <c r="BC120" s="42">
        <v>0</v>
      </c>
      <c r="BD120" s="42">
        <v>0</v>
      </c>
      <c r="BE120" s="42">
        <v>0</v>
      </c>
      <c r="BF120" s="42">
        <v>0</v>
      </c>
      <c r="BG120" s="42">
        <v>0</v>
      </c>
      <c r="BH120" s="42">
        <v>0</v>
      </c>
      <c r="BI120" s="42">
        <v>0</v>
      </c>
      <c r="BJ120" s="42">
        <v>0</v>
      </c>
      <c r="BK120" s="42">
        <v>0</v>
      </c>
      <c r="BL120" s="42">
        <v>0</v>
      </c>
      <c r="BM120" s="42">
        <v>0</v>
      </c>
      <c r="BN120" s="42">
        <v>0</v>
      </c>
      <c r="BO120" s="42">
        <v>0</v>
      </c>
      <c r="BP120" s="42">
        <v>0</v>
      </c>
      <c r="BQ120" s="42">
        <v>0</v>
      </c>
      <c r="BR120" s="42">
        <v>0</v>
      </c>
      <c r="BS120" s="42">
        <v>0</v>
      </c>
      <c r="BT120" s="43"/>
      <c r="BU120" s="40">
        <f t="shared" si="24"/>
        <v>-2.2737367544323206E-13</v>
      </c>
      <c r="BV120" s="40">
        <f t="shared" si="25"/>
        <v>0</v>
      </c>
      <c r="BW120" s="40">
        <f t="shared" si="18"/>
        <v>0</v>
      </c>
      <c r="BX120" s="40">
        <f t="shared" ref="BX120:BX151" si="27">SUM(AV120:BG120)</f>
        <v>0</v>
      </c>
      <c r="BY120" s="40">
        <f t="shared" si="26"/>
        <v>0</v>
      </c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  <c r="GC120" s="29"/>
      <c r="GD120" s="29"/>
      <c r="GE120" s="29"/>
      <c r="GF120" s="29"/>
      <c r="GG120" s="29"/>
      <c r="GH120" s="29"/>
      <c r="GI120" s="29"/>
      <c r="GJ120" s="29"/>
      <c r="GK120" s="29"/>
      <c r="GL120" s="29"/>
      <c r="GM120" s="29"/>
      <c r="GN120" s="29"/>
      <c r="GO120" s="29"/>
      <c r="GP120" s="29"/>
      <c r="GQ120" s="29"/>
      <c r="GR120" s="29"/>
      <c r="GS120" s="29"/>
      <c r="GT120" s="29"/>
      <c r="GU120" s="29"/>
      <c r="GV120" s="29"/>
      <c r="GW120" s="29"/>
      <c r="GX120" s="29"/>
      <c r="GY120" s="29"/>
      <c r="GZ120" s="29"/>
      <c r="HA120" s="29"/>
      <c r="HB120" s="29"/>
      <c r="HC120" s="29"/>
    </row>
    <row r="121" spans="1:211" s="30" customFormat="1" x14ac:dyDescent="0.25">
      <c r="A121" s="30" t="e">
        <f t="shared" si="19"/>
        <v>#REF!</v>
      </c>
      <c r="B121" s="31" t="s">
        <v>13</v>
      </c>
      <c r="C121" s="31" t="s">
        <v>14</v>
      </c>
      <c r="D121" s="32" t="s">
        <v>623</v>
      </c>
      <c r="E121" s="31" t="s">
        <v>577</v>
      </c>
      <c r="F121" s="31" t="s">
        <v>234</v>
      </c>
      <c r="G121" s="31"/>
      <c r="H121" s="31" t="s">
        <v>235</v>
      </c>
      <c r="I121" s="31" t="s">
        <v>537</v>
      </c>
      <c r="J121" s="31" t="s">
        <v>538</v>
      </c>
      <c r="K121" s="47" t="s">
        <v>434</v>
      </c>
      <c r="L121" s="41">
        <v>0</v>
      </c>
      <c r="M121" s="41">
        <v>0</v>
      </c>
      <c r="N121" s="41">
        <v>0</v>
      </c>
      <c r="O121" s="82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/>
      <c r="W121" s="41">
        <v>0</v>
      </c>
      <c r="X121" s="41"/>
      <c r="Y121" s="41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0</v>
      </c>
      <c r="AE121" s="82">
        <v>0</v>
      </c>
      <c r="AF121" s="41">
        <v>0</v>
      </c>
      <c r="AG121" s="41">
        <v>0</v>
      </c>
      <c r="AH121" s="41">
        <v>0</v>
      </c>
      <c r="AI121" s="41">
        <v>0</v>
      </c>
      <c r="AJ121" s="41">
        <v>0</v>
      </c>
      <c r="AK121" s="41">
        <v>0</v>
      </c>
      <c r="AL121" s="41">
        <v>0</v>
      </c>
      <c r="AM121" s="41">
        <v>0</v>
      </c>
      <c r="AN121" s="41">
        <v>0</v>
      </c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3"/>
      <c r="BU121" s="39">
        <f t="shared" si="24"/>
        <v>0</v>
      </c>
      <c r="BV121" s="39">
        <f t="shared" si="25"/>
        <v>0</v>
      </c>
      <c r="BW121" s="39">
        <f t="shared" si="18"/>
        <v>0</v>
      </c>
      <c r="BX121" s="39">
        <f t="shared" si="27"/>
        <v>0</v>
      </c>
      <c r="BY121" s="39">
        <f t="shared" si="26"/>
        <v>0</v>
      </c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  <c r="EP121" s="35"/>
      <c r="EQ121" s="35"/>
      <c r="ER121" s="35"/>
      <c r="ES121" s="35"/>
      <c r="ET121" s="35"/>
      <c r="EU121" s="35"/>
      <c r="EV121" s="35"/>
      <c r="EW121" s="35"/>
      <c r="EX121" s="35"/>
      <c r="EY121" s="35"/>
      <c r="EZ121" s="35"/>
      <c r="FA121" s="35"/>
      <c r="FB121" s="35"/>
      <c r="FC121" s="35"/>
      <c r="FD121" s="35"/>
      <c r="FE121" s="35"/>
      <c r="FF121" s="35"/>
      <c r="FG121" s="35"/>
      <c r="FH121" s="35"/>
      <c r="FI121" s="35"/>
      <c r="FJ121" s="35"/>
      <c r="FK121" s="35"/>
      <c r="FL121" s="35"/>
      <c r="FM121" s="35"/>
      <c r="FN121" s="35"/>
      <c r="FO121" s="35"/>
      <c r="FP121" s="35"/>
      <c r="FQ121" s="35"/>
      <c r="FR121" s="35"/>
      <c r="FS121" s="35"/>
      <c r="FT121" s="35"/>
      <c r="FU121" s="35"/>
      <c r="FV121" s="35"/>
      <c r="FW121" s="35"/>
      <c r="FX121" s="35"/>
      <c r="FY121" s="35"/>
      <c r="FZ121" s="35"/>
      <c r="GA121" s="35"/>
      <c r="GB121" s="35"/>
      <c r="GC121" s="35"/>
      <c r="GD121" s="35"/>
      <c r="GE121" s="35"/>
      <c r="GF121" s="35"/>
      <c r="GG121" s="35"/>
      <c r="GH121" s="35"/>
      <c r="GI121" s="35"/>
      <c r="GJ121" s="35"/>
      <c r="GK121" s="35"/>
      <c r="GL121" s="35"/>
      <c r="GM121" s="35"/>
      <c r="GN121" s="35"/>
      <c r="GO121" s="35"/>
      <c r="GP121" s="35"/>
      <c r="GQ121" s="35"/>
      <c r="GR121" s="35"/>
      <c r="GS121" s="35"/>
      <c r="GT121" s="35"/>
      <c r="GU121" s="35"/>
      <c r="GV121" s="35"/>
      <c r="GW121" s="35"/>
      <c r="GX121" s="35"/>
      <c r="GY121" s="35"/>
      <c r="GZ121" s="35"/>
      <c r="HA121" s="35"/>
      <c r="HB121" s="35"/>
      <c r="HC121" s="35"/>
    </row>
    <row r="122" spans="1:211" s="30" customFormat="1" x14ac:dyDescent="0.25">
      <c r="A122" s="30" t="e">
        <f t="shared" si="19"/>
        <v>#REF!</v>
      </c>
      <c r="B122" s="31" t="s">
        <v>13</v>
      </c>
      <c r="C122" s="31" t="s">
        <v>14</v>
      </c>
      <c r="D122" s="33">
        <v>899</v>
      </c>
      <c r="E122" s="34" t="s">
        <v>578</v>
      </c>
      <c r="F122" s="31" t="s">
        <v>234</v>
      </c>
      <c r="G122" s="31"/>
      <c r="H122" s="31" t="s">
        <v>235</v>
      </c>
      <c r="I122" s="31" t="s">
        <v>537</v>
      </c>
      <c r="J122" s="31" t="s">
        <v>538</v>
      </c>
      <c r="K122" s="47" t="s">
        <v>434</v>
      </c>
      <c r="L122" s="41"/>
      <c r="M122" s="41"/>
      <c r="N122" s="41"/>
      <c r="O122" s="82">
        <v>0.13</v>
      </c>
      <c r="P122" s="41">
        <v>0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/>
      <c r="W122" s="41">
        <v>0</v>
      </c>
      <c r="X122" s="41"/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E122" s="82">
        <v>0</v>
      </c>
      <c r="AF122" s="41">
        <v>0</v>
      </c>
      <c r="AG122" s="41">
        <v>0</v>
      </c>
      <c r="AH122" s="41">
        <v>0</v>
      </c>
      <c r="AI122" s="41">
        <v>92.79</v>
      </c>
      <c r="AJ122" s="41">
        <v>705.31</v>
      </c>
      <c r="AK122" s="41">
        <v>5.9</v>
      </c>
      <c r="AL122" s="41">
        <v>5.83</v>
      </c>
      <c r="AM122" s="41">
        <v>6.55</v>
      </c>
      <c r="AN122" s="41">
        <v>7.17</v>
      </c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3"/>
      <c r="BU122" s="39">
        <f t="shared" si="24"/>
        <v>0.13</v>
      </c>
      <c r="BV122" s="39">
        <f t="shared" si="25"/>
        <v>92.79</v>
      </c>
      <c r="BW122" s="39">
        <f t="shared" si="18"/>
        <v>730.75999999999988</v>
      </c>
      <c r="BX122" s="39">
        <f t="shared" si="27"/>
        <v>0</v>
      </c>
      <c r="BY122" s="39">
        <f t="shared" si="26"/>
        <v>0</v>
      </c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5"/>
      <c r="DW122" s="35"/>
      <c r="DX122" s="35"/>
      <c r="DY122" s="35"/>
      <c r="DZ122" s="35"/>
      <c r="EA122" s="35"/>
      <c r="EB122" s="35"/>
      <c r="EC122" s="35"/>
      <c r="ED122" s="35"/>
      <c r="EE122" s="35"/>
      <c r="EF122" s="35"/>
      <c r="EG122" s="35"/>
      <c r="EH122" s="35"/>
      <c r="EI122" s="35"/>
      <c r="EJ122" s="35"/>
      <c r="EK122" s="35"/>
      <c r="EL122" s="35"/>
      <c r="EM122" s="35"/>
      <c r="EN122" s="35"/>
      <c r="EO122" s="35"/>
      <c r="EP122" s="35"/>
      <c r="EQ122" s="35"/>
      <c r="ER122" s="35"/>
      <c r="ES122" s="35"/>
      <c r="ET122" s="35"/>
      <c r="EU122" s="35"/>
      <c r="EV122" s="35"/>
      <c r="EW122" s="35"/>
      <c r="EX122" s="35"/>
      <c r="EY122" s="35"/>
      <c r="EZ122" s="35"/>
      <c r="FA122" s="35"/>
      <c r="FB122" s="35"/>
      <c r="FC122" s="35"/>
      <c r="FD122" s="35"/>
      <c r="FE122" s="35"/>
      <c r="FF122" s="35"/>
      <c r="FG122" s="35"/>
      <c r="FH122" s="35"/>
      <c r="FI122" s="35"/>
      <c r="FJ122" s="35"/>
      <c r="FK122" s="35"/>
      <c r="FL122" s="35"/>
      <c r="FM122" s="35"/>
      <c r="FN122" s="35"/>
      <c r="FO122" s="35"/>
      <c r="FP122" s="35"/>
      <c r="FQ122" s="35"/>
      <c r="FR122" s="35"/>
      <c r="FS122" s="35"/>
      <c r="FT122" s="35"/>
      <c r="FU122" s="35"/>
      <c r="FV122" s="35"/>
      <c r="FW122" s="35"/>
      <c r="FX122" s="35"/>
      <c r="FY122" s="35"/>
      <c r="FZ122" s="35"/>
      <c r="GA122" s="35"/>
      <c r="GB122" s="35"/>
      <c r="GC122" s="35"/>
      <c r="GD122" s="35"/>
      <c r="GE122" s="35"/>
      <c r="GF122" s="35"/>
      <c r="GG122" s="35"/>
      <c r="GH122" s="35"/>
      <c r="GI122" s="35"/>
      <c r="GJ122" s="35"/>
      <c r="GK122" s="35"/>
      <c r="GL122" s="35"/>
      <c r="GM122" s="35"/>
      <c r="GN122" s="35"/>
      <c r="GO122" s="35"/>
      <c r="GP122" s="35"/>
      <c r="GQ122" s="35"/>
      <c r="GR122" s="35"/>
      <c r="GS122" s="35"/>
      <c r="GT122" s="35"/>
      <c r="GU122" s="35"/>
      <c r="GV122" s="35"/>
      <c r="GW122" s="35"/>
      <c r="GX122" s="35"/>
      <c r="GY122" s="35"/>
      <c r="GZ122" s="35"/>
      <c r="HA122" s="35"/>
      <c r="HB122" s="35"/>
      <c r="HC122" s="35"/>
    </row>
    <row r="123" spans="1:211" s="30" customFormat="1" x14ac:dyDescent="0.25">
      <c r="A123" s="30" t="e">
        <f t="shared" si="19"/>
        <v>#REF!</v>
      </c>
      <c r="B123" s="31" t="s">
        <v>13</v>
      </c>
      <c r="C123" s="31" t="s">
        <v>14</v>
      </c>
      <c r="D123" s="33">
        <v>501</v>
      </c>
      <c r="E123" s="34" t="s">
        <v>580</v>
      </c>
      <c r="F123" s="31" t="s">
        <v>234</v>
      </c>
      <c r="G123" s="31"/>
      <c r="H123" s="31" t="s">
        <v>235</v>
      </c>
      <c r="I123" s="31" t="s">
        <v>537</v>
      </c>
      <c r="J123" s="31" t="s">
        <v>538</v>
      </c>
      <c r="K123" s="47" t="s">
        <v>434</v>
      </c>
      <c r="L123" s="41">
        <v>0</v>
      </c>
      <c r="M123" s="41">
        <v>0</v>
      </c>
      <c r="N123" s="41">
        <v>0</v>
      </c>
      <c r="O123" s="41">
        <v>343.41</v>
      </c>
      <c r="P123" s="41">
        <v>1592.1</v>
      </c>
      <c r="Q123" s="41">
        <v>451.7</v>
      </c>
      <c r="R123" s="41">
        <v>480.04</v>
      </c>
      <c r="S123" s="41">
        <v>512.30999999999995</v>
      </c>
      <c r="T123" s="41">
        <v>438.51</v>
      </c>
      <c r="U123" s="41">
        <v>468.47</v>
      </c>
      <c r="V123" s="41"/>
      <c r="W123" s="41">
        <v>-4280.8900000000003</v>
      </c>
      <c r="X123" s="41"/>
      <c r="Y123" s="41">
        <v>3.82</v>
      </c>
      <c r="Z123" s="41">
        <v>17.22</v>
      </c>
      <c r="AA123" s="41">
        <v>23.99</v>
      </c>
      <c r="AB123" s="41">
        <v>10.36</v>
      </c>
      <c r="AC123" s="41">
        <v>16.670000000000002</v>
      </c>
      <c r="AD123" s="41">
        <v>29.48</v>
      </c>
      <c r="AE123" s="41">
        <v>34.06</v>
      </c>
      <c r="AF123" s="41">
        <v>25.04</v>
      </c>
      <c r="AG123" s="41">
        <v>8.98</v>
      </c>
      <c r="AH123" s="41">
        <v>5.15</v>
      </c>
      <c r="AI123" s="41">
        <v>6.24</v>
      </c>
      <c r="AJ123" s="41">
        <v>0</v>
      </c>
      <c r="AK123" s="41">
        <v>0</v>
      </c>
      <c r="AL123" s="41">
        <v>19.55</v>
      </c>
      <c r="AM123" s="41">
        <v>27.3</v>
      </c>
      <c r="AN123" s="41">
        <v>45.82</v>
      </c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3"/>
      <c r="BU123" s="39">
        <f t="shared" si="24"/>
        <v>5.6499999999996362</v>
      </c>
      <c r="BV123" s="39">
        <f t="shared" si="25"/>
        <v>181.01000000000002</v>
      </c>
      <c r="BW123" s="39">
        <f t="shared" si="18"/>
        <v>92.67</v>
      </c>
      <c r="BX123" s="39">
        <f t="shared" si="27"/>
        <v>0</v>
      </c>
      <c r="BY123" s="39">
        <f t="shared" si="26"/>
        <v>0</v>
      </c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5"/>
      <c r="DW123" s="35"/>
      <c r="DX123" s="35"/>
      <c r="DY123" s="35"/>
      <c r="DZ123" s="35"/>
      <c r="EA123" s="35"/>
      <c r="EB123" s="35"/>
      <c r="EC123" s="35"/>
      <c r="ED123" s="35"/>
      <c r="EE123" s="35"/>
      <c r="EF123" s="35"/>
      <c r="EG123" s="35"/>
      <c r="EH123" s="35"/>
      <c r="EI123" s="35"/>
      <c r="EJ123" s="35"/>
      <c r="EK123" s="35"/>
      <c r="EL123" s="35"/>
      <c r="EM123" s="35"/>
      <c r="EN123" s="35"/>
      <c r="EO123" s="35"/>
      <c r="EP123" s="35"/>
      <c r="EQ123" s="35"/>
      <c r="ER123" s="35"/>
      <c r="ES123" s="35"/>
      <c r="ET123" s="35"/>
      <c r="EU123" s="35"/>
      <c r="EV123" s="35"/>
      <c r="EW123" s="35"/>
      <c r="EX123" s="35"/>
      <c r="EY123" s="35"/>
      <c r="EZ123" s="35"/>
      <c r="FA123" s="35"/>
      <c r="FB123" s="35"/>
      <c r="FC123" s="35"/>
      <c r="FD123" s="35"/>
      <c r="FE123" s="35"/>
      <c r="FF123" s="35"/>
      <c r="FG123" s="35"/>
      <c r="FH123" s="35"/>
      <c r="FI123" s="35"/>
      <c r="FJ123" s="35"/>
      <c r="FK123" s="35"/>
      <c r="FL123" s="35"/>
      <c r="FM123" s="35"/>
      <c r="FN123" s="35"/>
      <c r="FO123" s="35"/>
      <c r="FP123" s="35"/>
      <c r="FQ123" s="35"/>
      <c r="FR123" s="35"/>
      <c r="FS123" s="35"/>
      <c r="FT123" s="35"/>
      <c r="FU123" s="35"/>
      <c r="FV123" s="35"/>
      <c r="FW123" s="35"/>
      <c r="FX123" s="35"/>
      <c r="FY123" s="35"/>
      <c r="FZ123" s="35"/>
      <c r="GA123" s="35"/>
      <c r="GB123" s="35"/>
      <c r="GC123" s="35"/>
      <c r="GD123" s="35"/>
      <c r="GE123" s="35"/>
      <c r="GF123" s="35"/>
      <c r="GG123" s="35"/>
      <c r="GH123" s="35"/>
      <c r="GI123" s="35"/>
      <c r="GJ123" s="35"/>
      <c r="GK123" s="35"/>
      <c r="GL123" s="35"/>
      <c r="GM123" s="35"/>
      <c r="GN123" s="35"/>
      <c r="GO123" s="35"/>
      <c r="GP123" s="35"/>
      <c r="GQ123" s="35"/>
      <c r="GR123" s="35"/>
      <c r="GS123" s="35"/>
      <c r="GT123" s="35"/>
      <c r="GU123" s="35"/>
      <c r="GV123" s="35"/>
      <c r="GW123" s="35"/>
      <c r="GX123" s="35"/>
      <c r="GY123" s="35"/>
      <c r="GZ123" s="35"/>
      <c r="HA123" s="35"/>
      <c r="HB123" s="35"/>
      <c r="HC123" s="35"/>
    </row>
    <row r="124" spans="1:211" s="26" customFormat="1" x14ac:dyDescent="0.25">
      <c r="A124" s="26" t="e">
        <f t="shared" si="19"/>
        <v>#REF!</v>
      </c>
      <c r="B124" s="15" t="s">
        <v>15</v>
      </c>
      <c r="C124" s="15" t="s">
        <v>16</v>
      </c>
      <c r="D124" s="27">
        <v>501</v>
      </c>
      <c r="E124" s="16" t="s">
        <v>580</v>
      </c>
      <c r="F124" s="15" t="s">
        <v>234</v>
      </c>
      <c r="G124" s="15"/>
      <c r="H124" s="15" t="s">
        <v>235</v>
      </c>
      <c r="I124" s="15" t="s">
        <v>537</v>
      </c>
      <c r="J124" s="15" t="s">
        <v>538</v>
      </c>
      <c r="K124" s="47" t="s">
        <v>434</v>
      </c>
      <c r="L124" s="42">
        <v>73.16</v>
      </c>
      <c r="M124" s="42">
        <v>65.430000000000007</v>
      </c>
      <c r="N124" s="41">
        <v>76.33</v>
      </c>
      <c r="O124" s="42">
        <v>0</v>
      </c>
      <c r="P124" s="42">
        <v>147.86000000000001</v>
      </c>
      <c r="Q124" s="42">
        <v>80.400000000000006</v>
      </c>
      <c r="R124" s="42">
        <v>71.599999999999994</v>
      </c>
      <c r="S124" s="42">
        <v>76.64</v>
      </c>
      <c r="T124" s="42">
        <v>0</v>
      </c>
      <c r="U124" s="42">
        <v>0</v>
      </c>
      <c r="V124" s="42"/>
      <c r="W124" s="42">
        <v>0</v>
      </c>
      <c r="X124" s="42"/>
      <c r="Y124" s="42">
        <v>2.33</v>
      </c>
      <c r="Z124" s="42">
        <v>4.42</v>
      </c>
      <c r="AA124" s="42">
        <v>4.95</v>
      </c>
      <c r="AB124" s="42">
        <v>5.0999999999999996</v>
      </c>
      <c r="AC124" s="42">
        <v>3.25</v>
      </c>
      <c r="AD124" s="42">
        <v>1.19</v>
      </c>
      <c r="AE124" s="42">
        <v>8.11</v>
      </c>
      <c r="AF124" s="42">
        <v>3.41</v>
      </c>
      <c r="AG124" s="42">
        <v>3.54</v>
      </c>
      <c r="AH124" s="42">
        <v>4.9800000000000004</v>
      </c>
      <c r="AI124" s="42">
        <v>2.0699999999999998</v>
      </c>
      <c r="AJ124" s="42">
        <v>0</v>
      </c>
      <c r="AK124" s="42">
        <v>0.55000000000000004</v>
      </c>
      <c r="AL124" s="42">
        <v>7</v>
      </c>
      <c r="AM124" s="42">
        <v>0.08</v>
      </c>
      <c r="AN124" s="42">
        <v>4.68</v>
      </c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3"/>
      <c r="BU124" s="40">
        <f t="shared" si="24"/>
        <v>591.42000000000007</v>
      </c>
      <c r="BV124" s="40">
        <f t="shared" si="25"/>
        <v>43.35</v>
      </c>
      <c r="BW124" s="40">
        <f t="shared" si="18"/>
        <v>12.309999999999999</v>
      </c>
      <c r="BX124" s="40">
        <f t="shared" si="27"/>
        <v>0</v>
      </c>
      <c r="BY124" s="40">
        <f t="shared" si="26"/>
        <v>0</v>
      </c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/>
      <c r="GB124" s="29"/>
      <c r="GC124" s="29"/>
      <c r="GD124" s="29"/>
      <c r="GE124" s="29"/>
      <c r="GF124" s="29"/>
      <c r="GG124" s="29"/>
      <c r="GH124" s="29"/>
      <c r="GI124" s="29"/>
      <c r="GJ124" s="29"/>
      <c r="GK124" s="29"/>
      <c r="GL124" s="29"/>
      <c r="GM124" s="29"/>
      <c r="GN124" s="29"/>
      <c r="GO124" s="29"/>
      <c r="GP124" s="29"/>
      <c r="GQ124" s="29"/>
      <c r="GR124" s="29"/>
      <c r="GS124" s="29"/>
      <c r="GT124" s="29"/>
      <c r="GU124" s="29"/>
      <c r="GV124" s="29"/>
      <c r="GW124" s="29"/>
      <c r="GX124" s="29"/>
      <c r="GY124" s="29"/>
      <c r="GZ124" s="29"/>
      <c r="HA124" s="29"/>
      <c r="HB124" s="29"/>
      <c r="HC124" s="29"/>
    </row>
    <row r="125" spans="1:211" s="30" customFormat="1" x14ac:dyDescent="0.25">
      <c r="A125" s="30" t="e">
        <f t="shared" si="19"/>
        <v>#REF!</v>
      </c>
      <c r="B125" s="31" t="s">
        <v>17</v>
      </c>
      <c r="C125" s="31" t="s">
        <v>18</v>
      </c>
      <c r="D125" s="33">
        <v>501</v>
      </c>
      <c r="E125" s="34" t="s">
        <v>580</v>
      </c>
      <c r="F125" s="31" t="s">
        <v>234</v>
      </c>
      <c r="G125" s="31"/>
      <c r="H125" s="31" t="s">
        <v>235</v>
      </c>
      <c r="I125" s="31" t="s">
        <v>537</v>
      </c>
      <c r="J125" s="31" t="s">
        <v>538</v>
      </c>
      <c r="K125" s="47" t="s">
        <v>434</v>
      </c>
      <c r="L125" s="41">
        <v>5.24</v>
      </c>
      <c r="M125" s="41">
        <v>1.62</v>
      </c>
      <c r="N125" s="41">
        <v>2.08</v>
      </c>
      <c r="O125" s="41">
        <v>1.66</v>
      </c>
      <c r="P125" s="41">
        <v>0.12</v>
      </c>
      <c r="Q125" s="41">
        <v>3.86</v>
      </c>
      <c r="R125" s="41">
        <v>21.91</v>
      </c>
      <c r="S125" s="41">
        <v>27.91</v>
      </c>
      <c r="T125" s="41">
        <v>16.420000000000002</v>
      </c>
      <c r="U125" s="41">
        <v>10.050000000000001</v>
      </c>
      <c r="V125" s="41">
        <v>9.23</v>
      </c>
      <c r="W125" s="41">
        <v>6.49</v>
      </c>
      <c r="X125" s="41"/>
      <c r="Y125" s="41">
        <v>0.04</v>
      </c>
      <c r="Z125" s="41">
        <v>0.04</v>
      </c>
      <c r="AA125" s="41">
        <v>0.04</v>
      </c>
      <c r="AB125" s="41">
        <v>0.33</v>
      </c>
      <c r="AC125" s="41">
        <v>1.1399999999999999</v>
      </c>
      <c r="AD125" s="41">
        <v>0.06</v>
      </c>
      <c r="AE125" s="41">
        <v>4.38</v>
      </c>
      <c r="AF125" s="41">
        <v>3.68</v>
      </c>
      <c r="AG125" s="41">
        <v>5.6</v>
      </c>
      <c r="AH125" s="41">
        <v>737.31</v>
      </c>
      <c r="AI125" s="41">
        <v>-727.45</v>
      </c>
      <c r="AJ125" s="41">
        <v>6.15</v>
      </c>
      <c r="AK125" s="41">
        <v>2.5099999999999998</v>
      </c>
      <c r="AL125" s="41">
        <v>4.5199999999999996</v>
      </c>
      <c r="AM125" s="41">
        <v>7.4</v>
      </c>
      <c r="AN125" s="41">
        <v>7.96</v>
      </c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3"/>
      <c r="BU125" s="39">
        <f t="shared" si="24"/>
        <v>106.59</v>
      </c>
      <c r="BV125" s="39">
        <f t="shared" si="25"/>
        <v>25.169999999999845</v>
      </c>
      <c r="BW125" s="39">
        <f t="shared" si="18"/>
        <v>28.54</v>
      </c>
      <c r="BX125" s="39">
        <f t="shared" si="27"/>
        <v>0</v>
      </c>
      <c r="BY125" s="39">
        <f t="shared" si="26"/>
        <v>0</v>
      </c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</row>
    <row r="126" spans="1:211" s="30" customFormat="1" x14ac:dyDescent="0.25">
      <c r="A126" s="30" t="e">
        <f t="shared" si="19"/>
        <v>#REF!</v>
      </c>
      <c r="B126" s="31" t="s">
        <v>17</v>
      </c>
      <c r="C126" s="31" t="s">
        <v>18</v>
      </c>
      <c r="D126" s="33" t="s">
        <v>623</v>
      </c>
      <c r="E126" s="34" t="s">
        <v>577</v>
      </c>
      <c r="F126" s="31" t="s">
        <v>234</v>
      </c>
      <c r="G126" s="31"/>
      <c r="H126" s="31" t="s">
        <v>235</v>
      </c>
      <c r="I126" s="31" t="s">
        <v>537</v>
      </c>
      <c r="J126" s="31" t="s">
        <v>538</v>
      </c>
      <c r="K126" s="47" t="s">
        <v>433</v>
      </c>
      <c r="L126" s="41"/>
      <c r="M126" s="41"/>
      <c r="N126" s="41"/>
      <c r="O126" s="41"/>
      <c r="P126" s="41">
        <v>1.91</v>
      </c>
      <c r="Q126" s="41">
        <v>-1.91</v>
      </c>
      <c r="R126" s="41">
        <v>0</v>
      </c>
      <c r="S126" s="41">
        <v>0</v>
      </c>
      <c r="T126" s="41">
        <v>0</v>
      </c>
      <c r="U126" s="41">
        <v>0</v>
      </c>
      <c r="V126" s="41"/>
      <c r="W126" s="41">
        <v>0</v>
      </c>
      <c r="X126" s="41"/>
      <c r="Y126" s="41">
        <v>0</v>
      </c>
      <c r="Z126" s="41">
        <v>0</v>
      </c>
      <c r="AA126" s="41">
        <v>0</v>
      </c>
      <c r="AB126" s="41">
        <v>0</v>
      </c>
      <c r="AC126" s="41">
        <v>0</v>
      </c>
      <c r="AD126" s="41">
        <v>0</v>
      </c>
      <c r="AE126" s="82">
        <v>0</v>
      </c>
      <c r="AF126" s="41">
        <v>0</v>
      </c>
      <c r="AG126" s="41">
        <v>0</v>
      </c>
      <c r="AH126" s="41">
        <v>0</v>
      </c>
      <c r="AI126" s="41">
        <v>0</v>
      </c>
      <c r="AJ126" s="41">
        <v>0</v>
      </c>
      <c r="AK126" s="41">
        <v>0</v>
      </c>
      <c r="AL126" s="41">
        <v>0</v>
      </c>
      <c r="AM126" s="41">
        <v>0</v>
      </c>
      <c r="AN126" s="41">
        <v>0</v>
      </c>
      <c r="AO126" s="41">
        <v>0</v>
      </c>
      <c r="AP126" s="41">
        <v>0</v>
      </c>
      <c r="AQ126" s="41">
        <v>0</v>
      </c>
      <c r="AR126" s="41">
        <v>0</v>
      </c>
      <c r="AS126" s="41">
        <v>0</v>
      </c>
      <c r="AT126" s="41">
        <v>0</v>
      </c>
      <c r="AU126" s="41">
        <v>0</v>
      </c>
      <c r="AV126" s="41">
        <v>0</v>
      </c>
      <c r="AW126" s="41">
        <v>0</v>
      </c>
      <c r="AX126" s="41">
        <v>0</v>
      </c>
      <c r="AY126" s="41">
        <v>0</v>
      </c>
      <c r="AZ126" s="41">
        <v>0</v>
      </c>
      <c r="BA126" s="41">
        <v>0</v>
      </c>
      <c r="BB126" s="41">
        <v>0</v>
      </c>
      <c r="BC126" s="41">
        <v>0</v>
      </c>
      <c r="BD126" s="41">
        <v>0</v>
      </c>
      <c r="BE126" s="41">
        <v>0</v>
      </c>
      <c r="BF126" s="41">
        <v>0</v>
      </c>
      <c r="BG126" s="41">
        <v>0</v>
      </c>
      <c r="BH126" s="41">
        <v>0</v>
      </c>
      <c r="BI126" s="41">
        <v>0</v>
      </c>
      <c r="BJ126" s="41">
        <v>0</v>
      </c>
      <c r="BK126" s="41">
        <v>0</v>
      </c>
      <c r="BL126" s="41">
        <v>0</v>
      </c>
      <c r="BM126" s="41">
        <v>0</v>
      </c>
      <c r="BN126" s="41">
        <v>0</v>
      </c>
      <c r="BO126" s="41">
        <v>0</v>
      </c>
      <c r="BP126" s="41">
        <v>0</v>
      </c>
      <c r="BQ126" s="41">
        <v>0</v>
      </c>
      <c r="BR126" s="41">
        <v>0</v>
      </c>
      <c r="BS126" s="41">
        <v>0</v>
      </c>
      <c r="BT126" s="43"/>
      <c r="BU126" s="39">
        <f t="shared" si="24"/>
        <v>0</v>
      </c>
      <c r="BV126" s="39">
        <f t="shared" si="25"/>
        <v>0</v>
      </c>
      <c r="BW126" s="39">
        <f t="shared" si="18"/>
        <v>0</v>
      </c>
      <c r="BX126" s="39">
        <f t="shared" si="27"/>
        <v>0</v>
      </c>
      <c r="BY126" s="39">
        <f t="shared" si="26"/>
        <v>0</v>
      </c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</row>
    <row r="127" spans="1:211" s="30" customFormat="1" x14ac:dyDescent="0.25">
      <c r="A127" s="30" t="e">
        <f t="shared" si="19"/>
        <v>#REF!</v>
      </c>
      <c r="B127" s="31" t="s">
        <v>19</v>
      </c>
      <c r="C127" s="31" t="s">
        <v>20</v>
      </c>
      <c r="D127" s="32" t="s">
        <v>623</v>
      </c>
      <c r="E127" s="31" t="s">
        <v>577</v>
      </c>
      <c r="F127" s="31" t="s">
        <v>234</v>
      </c>
      <c r="G127" s="31"/>
      <c r="H127" s="31" t="s">
        <v>235</v>
      </c>
      <c r="I127" s="31" t="s">
        <v>537</v>
      </c>
      <c r="J127" s="31" t="s">
        <v>538</v>
      </c>
      <c r="K127" s="47" t="s">
        <v>434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/>
      <c r="W127" s="41">
        <v>0</v>
      </c>
      <c r="X127" s="41"/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E127" s="82">
        <v>0</v>
      </c>
      <c r="AF127" s="41">
        <v>0</v>
      </c>
      <c r="AG127" s="41">
        <v>0</v>
      </c>
      <c r="AH127" s="41">
        <v>0</v>
      </c>
      <c r="AI127" s="41">
        <v>0</v>
      </c>
      <c r="AJ127" s="41">
        <v>0</v>
      </c>
      <c r="AK127" s="41">
        <v>0</v>
      </c>
      <c r="AL127" s="41">
        <v>0</v>
      </c>
      <c r="AM127" s="41">
        <v>0</v>
      </c>
      <c r="AN127" s="41">
        <v>0</v>
      </c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3"/>
      <c r="BU127" s="39">
        <f t="shared" si="24"/>
        <v>0</v>
      </c>
      <c r="BV127" s="39">
        <f t="shared" si="25"/>
        <v>0</v>
      </c>
      <c r="BW127" s="39">
        <f t="shared" si="18"/>
        <v>0</v>
      </c>
      <c r="BX127" s="39">
        <f t="shared" si="27"/>
        <v>0</v>
      </c>
      <c r="BY127" s="39">
        <f t="shared" si="26"/>
        <v>0</v>
      </c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</row>
    <row r="128" spans="1:211" s="26" customFormat="1" x14ac:dyDescent="0.25">
      <c r="A128" s="26" t="e">
        <f t="shared" si="19"/>
        <v>#REF!</v>
      </c>
      <c r="B128" s="15" t="s">
        <v>19</v>
      </c>
      <c r="C128" s="15" t="s">
        <v>20</v>
      </c>
      <c r="D128" s="18" t="s">
        <v>638</v>
      </c>
      <c r="E128" s="15" t="s">
        <v>588</v>
      </c>
      <c r="F128" s="15" t="s">
        <v>234</v>
      </c>
      <c r="G128" s="15"/>
      <c r="H128" s="15" t="s">
        <v>235</v>
      </c>
      <c r="I128" s="15" t="s">
        <v>537</v>
      </c>
      <c r="J128" s="15" t="s">
        <v>538</v>
      </c>
      <c r="K128" s="47" t="s">
        <v>434</v>
      </c>
      <c r="L128" s="42">
        <v>0</v>
      </c>
      <c r="M128" s="42">
        <v>0</v>
      </c>
      <c r="N128" s="41">
        <v>0</v>
      </c>
      <c r="O128" s="42">
        <v>0</v>
      </c>
      <c r="P128" s="42">
        <v>0</v>
      </c>
      <c r="Q128" s="42">
        <v>0</v>
      </c>
      <c r="R128" s="42">
        <v>0</v>
      </c>
      <c r="S128" s="42">
        <v>0</v>
      </c>
      <c r="T128" s="42">
        <v>0</v>
      </c>
      <c r="U128" s="42">
        <v>0</v>
      </c>
      <c r="V128" s="42"/>
      <c r="W128" s="42">
        <v>0</v>
      </c>
      <c r="X128" s="42"/>
      <c r="Y128" s="42">
        <v>0</v>
      </c>
      <c r="Z128" s="42">
        <v>0</v>
      </c>
      <c r="AA128" s="42">
        <v>0</v>
      </c>
      <c r="AB128" s="42">
        <v>0</v>
      </c>
      <c r="AC128" s="42">
        <v>0</v>
      </c>
      <c r="AD128" s="42">
        <v>0</v>
      </c>
      <c r="AE128" s="121">
        <v>0</v>
      </c>
      <c r="AF128" s="42">
        <v>0</v>
      </c>
      <c r="AG128" s="42">
        <v>0</v>
      </c>
      <c r="AH128" s="42">
        <v>0</v>
      </c>
      <c r="AI128" s="42">
        <v>0</v>
      </c>
      <c r="AJ128" s="42">
        <v>0</v>
      </c>
      <c r="AK128" s="42">
        <v>0</v>
      </c>
      <c r="AL128" s="42">
        <v>0</v>
      </c>
      <c r="AM128" s="42">
        <v>0</v>
      </c>
      <c r="AN128" s="42">
        <v>0</v>
      </c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3"/>
      <c r="BU128" s="40">
        <f t="shared" si="24"/>
        <v>0</v>
      </c>
      <c r="BV128" s="40">
        <f t="shared" si="25"/>
        <v>0</v>
      </c>
      <c r="BW128" s="40">
        <f t="shared" si="18"/>
        <v>0</v>
      </c>
      <c r="BX128" s="40">
        <f t="shared" si="27"/>
        <v>0</v>
      </c>
      <c r="BY128" s="40">
        <f t="shared" si="26"/>
        <v>0</v>
      </c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  <c r="FL128" s="29"/>
      <c r="FM128" s="29"/>
      <c r="FN128" s="29"/>
      <c r="FO128" s="29"/>
      <c r="FP128" s="29"/>
      <c r="FQ128" s="29"/>
      <c r="FR128" s="29"/>
      <c r="FS128" s="29"/>
      <c r="FT128" s="29"/>
      <c r="FU128" s="29"/>
      <c r="FV128" s="29"/>
      <c r="FW128" s="29"/>
      <c r="FX128" s="29"/>
      <c r="FY128" s="29"/>
      <c r="FZ128" s="29"/>
      <c r="GA128" s="29"/>
      <c r="GB128" s="29"/>
      <c r="GC128" s="29"/>
      <c r="GD128" s="29"/>
      <c r="GE128" s="29"/>
      <c r="GF128" s="29"/>
      <c r="GG128" s="29"/>
      <c r="GH128" s="29"/>
      <c r="GI128" s="29"/>
      <c r="GJ128" s="29"/>
      <c r="GK128" s="29"/>
      <c r="GL128" s="29"/>
      <c r="GM128" s="29"/>
      <c r="GN128" s="29"/>
      <c r="GO128" s="29"/>
      <c r="GP128" s="29"/>
      <c r="GQ128" s="29"/>
      <c r="GR128" s="29"/>
      <c r="GS128" s="29"/>
      <c r="GT128" s="29"/>
      <c r="GU128" s="29"/>
      <c r="GV128" s="29"/>
      <c r="GW128" s="29"/>
      <c r="GX128" s="29"/>
      <c r="GY128" s="29"/>
      <c r="GZ128" s="29"/>
      <c r="HA128" s="29"/>
      <c r="HB128" s="29"/>
      <c r="HC128" s="29"/>
    </row>
    <row r="129" spans="1:211" s="30" customFormat="1" x14ac:dyDescent="0.25">
      <c r="A129" s="30" t="e">
        <f t="shared" si="19"/>
        <v>#REF!</v>
      </c>
      <c r="B129" s="31" t="s">
        <v>19</v>
      </c>
      <c r="C129" s="31" t="s">
        <v>20</v>
      </c>
      <c r="D129" s="32" t="s">
        <v>634</v>
      </c>
      <c r="E129" s="31" t="s">
        <v>581</v>
      </c>
      <c r="F129" s="31" t="s">
        <v>234</v>
      </c>
      <c r="G129" s="31"/>
      <c r="H129" s="31" t="s">
        <v>235</v>
      </c>
      <c r="I129" s="31" t="s">
        <v>537</v>
      </c>
      <c r="J129" s="31" t="s">
        <v>538</v>
      </c>
      <c r="K129" s="47" t="s">
        <v>434</v>
      </c>
      <c r="L129" s="41">
        <v>0</v>
      </c>
      <c r="M129" s="41">
        <v>0</v>
      </c>
      <c r="N129" s="41">
        <v>0</v>
      </c>
      <c r="O129" s="41">
        <v>0</v>
      </c>
      <c r="P129" s="41">
        <v>0</v>
      </c>
      <c r="Q129" s="41">
        <v>0</v>
      </c>
      <c r="R129" s="41">
        <v>0</v>
      </c>
      <c r="S129" s="41">
        <v>0</v>
      </c>
      <c r="T129" s="41">
        <v>0</v>
      </c>
      <c r="U129" s="41">
        <v>0</v>
      </c>
      <c r="V129" s="41"/>
      <c r="W129" s="41">
        <v>0</v>
      </c>
      <c r="X129" s="41"/>
      <c r="Y129" s="41">
        <v>0</v>
      </c>
      <c r="Z129" s="41">
        <v>0</v>
      </c>
      <c r="AA129" s="41">
        <v>0</v>
      </c>
      <c r="AB129" s="41">
        <v>0</v>
      </c>
      <c r="AC129" s="41">
        <v>0</v>
      </c>
      <c r="AD129" s="41">
        <v>0</v>
      </c>
      <c r="AE129" s="82">
        <v>0</v>
      </c>
      <c r="AF129" s="41">
        <v>0</v>
      </c>
      <c r="AG129" s="41">
        <v>0</v>
      </c>
      <c r="AH129" s="41">
        <v>0</v>
      </c>
      <c r="AI129" s="41">
        <v>0</v>
      </c>
      <c r="AJ129" s="41">
        <v>0</v>
      </c>
      <c r="AK129" s="41">
        <v>0</v>
      </c>
      <c r="AL129" s="41">
        <v>0</v>
      </c>
      <c r="AM129" s="41">
        <v>0</v>
      </c>
      <c r="AN129" s="41">
        <v>0</v>
      </c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3"/>
      <c r="BU129" s="39">
        <f t="shared" si="24"/>
        <v>0</v>
      </c>
      <c r="BV129" s="39">
        <f t="shared" si="25"/>
        <v>0</v>
      </c>
      <c r="BW129" s="39">
        <f t="shared" si="18"/>
        <v>0</v>
      </c>
      <c r="BX129" s="39">
        <f t="shared" si="27"/>
        <v>0</v>
      </c>
      <c r="BY129" s="39">
        <f t="shared" si="26"/>
        <v>0</v>
      </c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</row>
    <row r="130" spans="1:211" s="30" customFormat="1" x14ac:dyDescent="0.25">
      <c r="A130" s="30" t="e">
        <f t="shared" si="19"/>
        <v>#REF!</v>
      </c>
      <c r="B130" s="36">
        <v>110008</v>
      </c>
      <c r="C130" s="31" t="e">
        <v>#N/A</v>
      </c>
      <c r="D130" s="33">
        <v>501</v>
      </c>
      <c r="E130" s="34" t="s">
        <v>580</v>
      </c>
      <c r="F130" s="31" t="s">
        <v>234</v>
      </c>
      <c r="G130" s="31"/>
      <c r="H130" s="31" t="s">
        <v>235</v>
      </c>
      <c r="I130" s="31" t="s">
        <v>537</v>
      </c>
      <c r="J130" s="31" t="s">
        <v>538</v>
      </c>
      <c r="K130" s="47" t="s">
        <v>434</v>
      </c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>
        <v>10.19</v>
      </c>
      <c r="Z130" s="41">
        <v>12.58</v>
      </c>
      <c r="AA130" s="41">
        <v>13.36</v>
      </c>
      <c r="AB130" s="41">
        <v>22.87</v>
      </c>
      <c r="AC130" s="41">
        <v>19.190000000000001</v>
      </c>
      <c r="AD130" s="41">
        <v>21.01</v>
      </c>
      <c r="AE130" s="82">
        <v>0</v>
      </c>
      <c r="AF130" s="41">
        <v>17.71</v>
      </c>
      <c r="AG130" s="41">
        <v>17.03</v>
      </c>
      <c r="AH130" s="41">
        <v>16.86</v>
      </c>
      <c r="AI130" s="41">
        <v>6.71</v>
      </c>
      <c r="AJ130" s="41">
        <v>0</v>
      </c>
      <c r="AK130" s="41">
        <v>0</v>
      </c>
      <c r="AL130" s="41">
        <v>0</v>
      </c>
      <c r="AM130" s="41">
        <v>11.05</v>
      </c>
      <c r="AN130" s="41">
        <v>12.47</v>
      </c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3"/>
      <c r="BU130" s="39"/>
      <c r="BV130" s="39">
        <f t="shared" si="25"/>
        <v>157.51000000000002</v>
      </c>
      <c r="BW130" s="39">
        <f t="shared" si="18"/>
        <v>23.520000000000003</v>
      </c>
      <c r="BX130" s="39">
        <f t="shared" si="27"/>
        <v>0</v>
      </c>
      <c r="BY130" s="39">
        <f t="shared" si="26"/>
        <v>0</v>
      </c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</row>
    <row r="131" spans="1:211" s="26" customFormat="1" x14ac:dyDescent="0.25">
      <c r="A131" s="26" t="e">
        <f t="shared" si="19"/>
        <v>#REF!</v>
      </c>
      <c r="B131" s="15" t="s">
        <v>21</v>
      </c>
      <c r="C131" s="15" t="s">
        <v>22</v>
      </c>
      <c r="D131" s="27" t="s">
        <v>623</v>
      </c>
      <c r="E131" s="16" t="s">
        <v>577</v>
      </c>
      <c r="F131" s="15" t="s">
        <v>234</v>
      </c>
      <c r="G131" s="15"/>
      <c r="H131" s="15" t="s">
        <v>235</v>
      </c>
      <c r="I131" s="15" t="s">
        <v>537</v>
      </c>
      <c r="J131" s="15" t="s">
        <v>538</v>
      </c>
      <c r="K131" s="47" t="s">
        <v>434</v>
      </c>
      <c r="L131" s="42">
        <v>290.82</v>
      </c>
      <c r="M131" s="42">
        <v>250.69</v>
      </c>
      <c r="N131" s="41">
        <v>360.24</v>
      </c>
      <c r="O131" s="42">
        <v>-901.75</v>
      </c>
      <c r="P131" s="42">
        <v>0</v>
      </c>
      <c r="Q131" s="42">
        <v>0</v>
      </c>
      <c r="R131" s="42">
        <v>0</v>
      </c>
      <c r="S131" s="42">
        <v>0</v>
      </c>
      <c r="T131" s="42">
        <v>0</v>
      </c>
      <c r="U131" s="42">
        <v>0</v>
      </c>
      <c r="V131" s="42"/>
      <c r="W131" s="42">
        <v>0</v>
      </c>
      <c r="X131" s="42"/>
      <c r="Y131" s="42">
        <v>0</v>
      </c>
      <c r="Z131" s="42">
        <v>0</v>
      </c>
      <c r="AA131" s="42">
        <v>0</v>
      </c>
      <c r="AB131" s="42">
        <v>0</v>
      </c>
      <c r="AC131" s="42">
        <v>0</v>
      </c>
      <c r="AD131" s="42">
        <v>0</v>
      </c>
      <c r="AE131" s="121">
        <v>0</v>
      </c>
      <c r="AF131" s="42">
        <v>0</v>
      </c>
      <c r="AG131" s="42">
        <v>0</v>
      </c>
      <c r="AH131" s="42">
        <v>0</v>
      </c>
      <c r="AI131" s="42">
        <v>0</v>
      </c>
      <c r="AJ131" s="42">
        <v>0</v>
      </c>
      <c r="AK131" s="42">
        <v>0</v>
      </c>
      <c r="AL131" s="42">
        <v>753.88</v>
      </c>
      <c r="AM131" s="42">
        <v>0</v>
      </c>
      <c r="AN131" s="42">
        <v>0</v>
      </c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3"/>
      <c r="BU131" s="40">
        <f t="shared" ref="BU131:BU137" si="28">SUM(L131:W131)</f>
        <v>0</v>
      </c>
      <c r="BV131" s="40">
        <f t="shared" si="25"/>
        <v>0</v>
      </c>
      <c r="BW131" s="40">
        <f t="shared" si="18"/>
        <v>753.88</v>
      </c>
      <c r="BX131" s="40">
        <f t="shared" si="27"/>
        <v>0</v>
      </c>
      <c r="BY131" s="40">
        <f t="shared" si="26"/>
        <v>0</v>
      </c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  <c r="FL131" s="29"/>
      <c r="FM131" s="29"/>
      <c r="FN131" s="29"/>
      <c r="FO131" s="29"/>
      <c r="FP131" s="29"/>
      <c r="FQ131" s="29"/>
      <c r="FR131" s="29"/>
      <c r="FS131" s="29"/>
      <c r="FT131" s="29"/>
      <c r="FU131" s="29"/>
      <c r="FV131" s="29"/>
      <c r="FW131" s="29"/>
      <c r="FX131" s="29"/>
      <c r="FY131" s="29"/>
      <c r="FZ131" s="29"/>
      <c r="GA131" s="29"/>
      <c r="GB131" s="29"/>
      <c r="GC131" s="29"/>
      <c r="GD131" s="29"/>
      <c r="GE131" s="29"/>
      <c r="GF131" s="29"/>
      <c r="GG131" s="29"/>
      <c r="GH131" s="29"/>
      <c r="GI131" s="29"/>
      <c r="GJ131" s="29"/>
      <c r="GK131" s="29"/>
      <c r="GL131" s="29"/>
      <c r="GM131" s="29"/>
      <c r="GN131" s="29"/>
      <c r="GO131" s="29"/>
      <c r="GP131" s="29"/>
      <c r="GQ131" s="29"/>
      <c r="GR131" s="29"/>
      <c r="GS131" s="29"/>
      <c r="GT131" s="29"/>
      <c r="GU131" s="29"/>
      <c r="GV131" s="29"/>
      <c r="GW131" s="29"/>
      <c r="GX131" s="29"/>
      <c r="GY131" s="29"/>
      <c r="GZ131" s="29"/>
      <c r="HA131" s="29"/>
      <c r="HB131" s="29"/>
      <c r="HC131" s="29"/>
    </row>
    <row r="132" spans="1:211" s="26" customFormat="1" x14ac:dyDescent="0.25">
      <c r="A132" s="26" t="e">
        <f t="shared" si="19"/>
        <v>#REF!</v>
      </c>
      <c r="B132" s="15" t="s">
        <v>21</v>
      </c>
      <c r="C132" s="15" t="s">
        <v>22</v>
      </c>
      <c r="D132" s="27">
        <v>501</v>
      </c>
      <c r="E132" s="16" t="s">
        <v>580</v>
      </c>
      <c r="F132" s="15" t="s">
        <v>234</v>
      </c>
      <c r="G132" s="15"/>
      <c r="H132" s="15" t="s">
        <v>235</v>
      </c>
      <c r="I132" s="15" t="s">
        <v>537</v>
      </c>
      <c r="J132" s="15" t="s">
        <v>538</v>
      </c>
      <c r="K132" s="47" t="s">
        <v>434</v>
      </c>
      <c r="L132" s="42"/>
      <c r="M132" s="42"/>
      <c r="N132" s="41"/>
      <c r="O132" s="42">
        <v>1009.98</v>
      </c>
      <c r="P132" s="42">
        <v>365.19</v>
      </c>
      <c r="Q132" s="42">
        <v>383.67</v>
      </c>
      <c r="R132" s="42">
        <v>385.75</v>
      </c>
      <c r="S132" s="42">
        <v>-29.12</v>
      </c>
      <c r="T132" s="42">
        <v>0</v>
      </c>
      <c r="U132" s="42">
        <v>261.98</v>
      </c>
      <c r="V132" s="42">
        <v>426.63</v>
      </c>
      <c r="W132" s="42">
        <v>173.58</v>
      </c>
      <c r="X132" s="42">
        <v>3.63</v>
      </c>
      <c r="Y132" s="42">
        <v>51.74</v>
      </c>
      <c r="Z132" s="42">
        <v>210.49</v>
      </c>
      <c r="AA132" s="42">
        <v>351.08</v>
      </c>
      <c r="AB132" s="42">
        <v>97.91</v>
      </c>
      <c r="AC132" s="42">
        <v>118.79</v>
      </c>
      <c r="AD132" s="42">
        <v>127.16</v>
      </c>
      <c r="AE132" s="42">
        <v>41.1</v>
      </c>
      <c r="AF132" s="42">
        <v>71.48</v>
      </c>
      <c r="AG132" s="42">
        <v>323.69</v>
      </c>
      <c r="AH132" s="42">
        <v>301.82</v>
      </c>
      <c r="AI132" s="42">
        <v>842.76</v>
      </c>
      <c r="AJ132" s="42">
        <v>284.52999999999997</v>
      </c>
      <c r="AK132" s="42">
        <v>236.71</v>
      </c>
      <c r="AL132" s="42">
        <v>234.42</v>
      </c>
      <c r="AM132" s="42">
        <v>633</v>
      </c>
      <c r="AN132" s="42">
        <v>487.8</v>
      </c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3"/>
      <c r="BU132" s="40">
        <f t="shared" si="28"/>
        <v>2977.6600000000003</v>
      </c>
      <c r="BV132" s="40">
        <f t="shared" si="25"/>
        <v>2541.6499999999996</v>
      </c>
      <c r="BW132" s="40">
        <f t="shared" si="18"/>
        <v>1876.4599999999998</v>
      </c>
      <c r="BX132" s="40">
        <f t="shared" si="27"/>
        <v>0</v>
      </c>
      <c r="BY132" s="40">
        <f t="shared" si="26"/>
        <v>0</v>
      </c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  <c r="FL132" s="29"/>
      <c r="FM132" s="29"/>
      <c r="FN132" s="29"/>
      <c r="FO132" s="29"/>
      <c r="FP132" s="29"/>
      <c r="FQ132" s="29"/>
      <c r="FR132" s="29"/>
      <c r="FS132" s="29"/>
      <c r="FT132" s="29"/>
      <c r="FU132" s="29"/>
      <c r="FV132" s="29"/>
      <c r="FW132" s="29"/>
      <c r="FX132" s="29"/>
      <c r="FY132" s="29"/>
      <c r="FZ132" s="29"/>
      <c r="GA132" s="29"/>
      <c r="GB132" s="29"/>
      <c r="GC132" s="29"/>
      <c r="GD132" s="29"/>
      <c r="GE132" s="29"/>
      <c r="GF132" s="29"/>
      <c r="GG132" s="29"/>
      <c r="GH132" s="29"/>
      <c r="GI132" s="29"/>
      <c r="GJ132" s="29"/>
      <c r="GK132" s="29"/>
      <c r="GL132" s="29"/>
      <c r="GM132" s="29"/>
      <c r="GN132" s="29"/>
      <c r="GO132" s="29"/>
      <c r="GP132" s="29"/>
      <c r="GQ132" s="29"/>
      <c r="GR132" s="29"/>
      <c r="GS132" s="29"/>
      <c r="GT132" s="29"/>
      <c r="GU132" s="29"/>
      <c r="GV132" s="29"/>
      <c r="GW132" s="29"/>
      <c r="GX132" s="29"/>
      <c r="GY132" s="29"/>
      <c r="GZ132" s="29"/>
      <c r="HA132" s="29"/>
      <c r="HB132" s="29"/>
      <c r="HC132" s="29"/>
    </row>
    <row r="133" spans="1:211" s="30" customFormat="1" x14ac:dyDescent="0.25">
      <c r="A133" s="30" t="e">
        <f t="shared" si="19"/>
        <v>#REF!</v>
      </c>
      <c r="B133" s="31" t="s">
        <v>21</v>
      </c>
      <c r="C133" s="31" t="s">
        <v>22</v>
      </c>
      <c r="D133" s="32" t="s">
        <v>638</v>
      </c>
      <c r="E133" s="31" t="s">
        <v>588</v>
      </c>
      <c r="F133" s="31" t="s">
        <v>234</v>
      </c>
      <c r="G133" s="31"/>
      <c r="H133" s="31" t="s">
        <v>235</v>
      </c>
      <c r="I133" s="31" t="s">
        <v>537</v>
      </c>
      <c r="J133" s="31" t="s">
        <v>538</v>
      </c>
      <c r="K133" s="47" t="s">
        <v>434</v>
      </c>
      <c r="L133" s="41">
        <v>0</v>
      </c>
      <c r="M133" s="41">
        <v>0</v>
      </c>
      <c r="N133" s="41">
        <v>0</v>
      </c>
      <c r="O133" s="41">
        <v>0</v>
      </c>
      <c r="P133" s="41">
        <v>0</v>
      </c>
      <c r="Q133" s="41">
        <v>0</v>
      </c>
      <c r="R133" s="41">
        <v>0</v>
      </c>
      <c r="S133" s="41">
        <v>0</v>
      </c>
      <c r="T133" s="41">
        <v>0</v>
      </c>
      <c r="U133" s="41">
        <v>0</v>
      </c>
      <c r="V133" s="41"/>
      <c r="W133" s="41">
        <v>0</v>
      </c>
      <c r="X133" s="41"/>
      <c r="Y133" s="41">
        <v>0</v>
      </c>
      <c r="Z133" s="41">
        <v>0</v>
      </c>
      <c r="AA133" s="41">
        <v>0</v>
      </c>
      <c r="AB133" s="41">
        <v>0</v>
      </c>
      <c r="AC133" s="41">
        <v>0</v>
      </c>
      <c r="AD133" s="41">
        <v>0</v>
      </c>
      <c r="AE133" s="82">
        <v>0</v>
      </c>
      <c r="AF133" s="41">
        <v>0</v>
      </c>
      <c r="AG133" s="41">
        <v>0</v>
      </c>
      <c r="AH133" s="41">
        <v>0</v>
      </c>
      <c r="AI133" s="41">
        <v>0</v>
      </c>
      <c r="AJ133" s="41">
        <v>0</v>
      </c>
      <c r="AK133" s="41">
        <v>0</v>
      </c>
      <c r="AL133" s="41">
        <v>0</v>
      </c>
      <c r="AM133" s="41">
        <v>0</v>
      </c>
      <c r="AN133" s="41">
        <v>0</v>
      </c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3"/>
      <c r="BU133" s="39">
        <f t="shared" si="28"/>
        <v>0</v>
      </c>
      <c r="BV133" s="39">
        <f t="shared" si="25"/>
        <v>0</v>
      </c>
      <c r="BW133" s="39">
        <f t="shared" si="18"/>
        <v>0</v>
      </c>
      <c r="BX133" s="39">
        <f t="shared" si="27"/>
        <v>0</v>
      </c>
      <c r="BY133" s="39">
        <f t="shared" si="26"/>
        <v>0</v>
      </c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</row>
    <row r="134" spans="1:211" s="30" customFormat="1" x14ac:dyDescent="0.25">
      <c r="A134" s="30" t="e">
        <f t="shared" si="19"/>
        <v>#REF!</v>
      </c>
      <c r="B134" s="31" t="s">
        <v>21</v>
      </c>
      <c r="C134" s="31" t="s">
        <v>22</v>
      </c>
      <c r="D134" s="86" t="s">
        <v>639</v>
      </c>
      <c r="E134" s="31" t="s">
        <v>589</v>
      </c>
      <c r="F134" s="31" t="s">
        <v>234</v>
      </c>
      <c r="G134" s="31"/>
      <c r="H134" s="31" t="s">
        <v>235</v>
      </c>
      <c r="I134" s="31" t="s">
        <v>537</v>
      </c>
      <c r="J134" s="31" t="s">
        <v>538</v>
      </c>
      <c r="K134" s="47" t="s">
        <v>434</v>
      </c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>
        <v>130.47999999999999</v>
      </c>
      <c r="X134" s="41"/>
      <c r="Y134" s="41">
        <v>0</v>
      </c>
      <c r="Z134" s="41">
        <v>0</v>
      </c>
      <c r="AA134" s="41">
        <v>0</v>
      </c>
      <c r="AB134" s="41">
        <v>0</v>
      </c>
      <c r="AC134" s="41">
        <v>0</v>
      </c>
      <c r="AD134" s="41">
        <v>0</v>
      </c>
      <c r="AE134" s="82">
        <v>0</v>
      </c>
      <c r="AF134" s="41">
        <v>0</v>
      </c>
      <c r="AG134" s="41">
        <v>0</v>
      </c>
      <c r="AH134" s="41">
        <v>0</v>
      </c>
      <c r="AI134" s="41">
        <v>0</v>
      </c>
      <c r="AJ134" s="41">
        <v>0</v>
      </c>
      <c r="AK134" s="41">
        <v>0</v>
      </c>
      <c r="AL134" s="41">
        <v>0</v>
      </c>
      <c r="AM134" s="41">
        <v>0</v>
      </c>
      <c r="AN134" s="41">
        <v>0</v>
      </c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3"/>
      <c r="BU134" s="39">
        <f t="shared" si="28"/>
        <v>130.47999999999999</v>
      </c>
      <c r="BV134" s="39">
        <f t="shared" si="25"/>
        <v>0</v>
      </c>
      <c r="BW134" s="39">
        <f t="shared" si="18"/>
        <v>0</v>
      </c>
      <c r="BX134" s="39">
        <f t="shared" si="27"/>
        <v>0</v>
      </c>
      <c r="BY134" s="39">
        <f t="shared" si="26"/>
        <v>0</v>
      </c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</row>
    <row r="135" spans="1:211" s="30" customFormat="1" x14ac:dyDescent="0.25">
      <c r="A135" s="30" t="e">
        <f t="shared" si="19"/>
        <v>#REF!</v>
      </c>
      <c r="B135" s="31" t="s">
        <v>21</v>
      </c>
      <c r="C135" s="31" t="s">
        <v>22</v>
      </c>
      <c r="D135" s="32" t="s">
        <v>624</v>
      </c>
      <c r="E135" s="31" t="s">
        <v>597</v>
      </c>
      <c r="F135" s="31" t="s">
        <v>234</v>
      </c>
      <c r="G135" s="31"/>
      <c r="H135" s="31" t="s">
        <v>235</v>
      </c>
      <c r="I135" s="31" t="s">
        <v>537</v>
      </c>
      <c r="J135" s="31" t="s">
        <v>538</v>
      </c>
      <c r="K135" s="47" t="s">
        <v>434</v>
      </c>
      <c r="L135" s="41">
        <v>0</v>
      </c>
      <c r="M135" s="41">
        <v>0</v>
      </c>
      <c r="N135" s="41">
        <v>0</v>
      </c>
      <c r="O135" s="41">
        <v>0</v>
      </c>
      <c r="P135" s="41">
        <v>0</v>
      </c>
      <c r="Q135" s="41">
        <v>0</v>
      </c>
      <c r="R135" s="41">
        <v>0</v>
      </c>
      <c r="S135" s="41">
        <v>0</v>
      </c>
      <c r="T135" s="41">
        <v>0</v>
      </c>
      <c r="U135" s="41">
        <v>0</v>
      </c>
      <c r="V135" s="41"/>
      <c r="W135" s="41">
        <v>0</v>
      </c>
      <c r="X135" s="41"/>
      <c r="Y135" s="41">
        <v>0</v>
      </c>
      <c r="Z135" s="41">
        <v>0</v>
      </c>
      <c r="AA135" s="41">
        <v>0</v>
      </c>
      <c r="AB135" s="41">
        <v>0</v>
      </c>
      <c r="AC135" s="41">
        <v>0</v>
      </c>
      <c r="AD135" s="41">
        <v>0</v>
      </c>
      <c r="AE135" s="82">
        <v>0</v>
      </c>
      <c r="AF135" s="41">
        <v>0</v>
      </c>
      <c r="AG135" s="41">
        <v>0</v>
      </c>
      <c r="AH135" s="41">
        <v>0</v>
      </c>
      <c r="AI135" s="41">
        <v>0</v>
      </c>
      <c r="AJ135" s="41">
        <v>0</v>
      </c>
      <c r="AK135" s="41">
        <v>0</v>
      </c>
      <c r="AL135" s="41">
        <v>0</v>
      </c>
      <c r="AM135" s="41">
        <v>0</v>
      </c>
      <c r="AN135" s="41">
        <v>0</v>
      </c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3"/>
      <c r="BU135" s="39">
        <f t="shared" si="28"/>
        <v>0</v>
      </c>
      <c r="BV135" s="39">
        <f t="shared" si="25"/>
        <v>0</v>
      </c>
      <c r="BW135" s="39">
        <f t="shared" si="18"/>
        <v>0</v>
      </c>
      <c r="BX135" s="39">
        <f t="shared" si="27"/>
        <v>0</v>
      </c>
      <c r="BY135" s="39">
        <f t="shared" si="26"/>
        <v>0</v>
      </c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</row>
    <row r="136" spans="1:211" s="26" customFormat="1" x14ac:dyDescent="0.25">
      <c r="A136" s="26" t="e">
        <f t="shared" si="19"/>
        <v>#REF!</v>
      </c>
      <c r="B136" s="15" t="s">
        <v>21</v>
      </c>
      <c r="C136" s="15" t="s">
        <v>22</v>
      </c>
      <c r="D136" s="27" t="s">
        <v>634</v>
      </c>
      <c r="E136" s="16" t="s">
        <v>581</v>
      </c>
      <c r="F136" s="15" t="s">
        <v>234</v>
      </c>
      <c r="G136" s="15"/>
      <c r="H136" s="15" t="s">
        <v>235</v>
      </c>
      <c r="I136" s="15" t="s">
        <v>537</v>
      </c>
      <c r="J136" s="15" t="s">
        <v>538</v>
      </c>
      <c r="K136" s="47" t="s">
        <v>434</v>
      </c>
      <c r="L136" s="42">
        <v>0</v>
      </c>
      <c r="M136" s="42">
        <v>127.83</v>
      </c>
      <c r="N136" s="41">
        <v>165.07</v>
      </c>
      <c r="O136" s="42">
        <v>285.3</v>
      </c>
      <c r="P136" s="42">
        <v>161.13</v>
      </c>
      <c r="Q136" s="42">
        <v>0</v>
      </c>
      <c r="R136" s="42">
        <v>0</v>
      </c>
      <c r="S136" s="42">
        <v>475.51</v>
      </c>
      <c r="T136" s="42">
        <v>0</v>
      </c>
      <c r="U136" s="42">
        <v>142.44</v>
      </c>
      <c r="V136" s="42">
        <v>280.32</v>
      </c>
      <c r="W136" s="42">
        <v>0</v>
      </c>
      <c r="X136" s="42">
        <v>141.46</v>
      </c>
      <c r="Y136" s="42">
        <v>117.15</v>
      </c>
      <c r="Z136" s="42">
        <v>121.41</v>
      </c>
      <c r="AA136" s="42">
        <v>129.04</v>
      </c>
      <c r="AB136" s="42">
        <v>121.18</v>
      </c>
      <c r="AC136" s="42">
        <v>115.49</v>
      </c>
      <c r="AD136" s="42">
        <v>133.09</v>
      </c>
      <c r="AE136" s="42">
        <v>128.57</v>
      </c>
      <c r="AF136" s="42">
        <v>124.09</v>
      </c>
      <c r="AG136" s="42">
        <v>140.07</v>
      </c>
      <c r="AH136" s="42">
        <v>121.62</v>
      </c>
      <c r="AI136" s="42">
        <v>0</v>
      </c>
      <c r="AJ136" s="42">
        <v>152.78</v>
      </c>
      <c r="AK136" s="42">
        <v>154.12</v>
      </c>
      <c r="AL136" s="42">
        <v>152.22999999999999</v>
      </c>
      <c r="AM136" s="42">
        <v>170.86</v>
      </c>
      <c r="AN136" s="42">
        <v>187.14</v>
      </c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2"/>
      <c r="BR136" s="42"/>
      <c r="BS136" s="42"/>
      <c r="BT136" s="43"/>
      <c r="BU136" s="40">
        <f t="shared" si="28"/>
        <v>1637.6000000000001</v>
      </c>
      <c r="BV136" s="40">
        <f t="shared" si="25"/>
        <v>1393.17</v>
      </c>
      <c r="BW136" s="40">
        <f t="shared" si="18"/>
        <v>817.13</v>
      </c>
      <c r="BX136" s="40">
        <f t="shared" si="27"/>
        <v>0</v>
      </c>
      <c r="BY136" s="40">
        <f t="shared" si="26"/>
        <v>0</v>
      </c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  <c r="FL136" s="29"/>
      <c r="FM136" s="29"/>
      <c r="FN136" s="29"/>
      <c r="FO136" s="29"/>
      <c r="FP136" s="29"/>
      <c r="FQ136" s="29"/>
      <c r="FR136" s="29"/>
      <c r="FS136" s="29"/>
      <c r="FT136" s="29"/>
      <c r="FU136" s="29"/>
      <c r="FV136" s="29"/>
      <c r="FW136" s="29"/>
      <c r="FX136" s="29"/>
      <c r="FY136" s="29"/>
      <c r="FZ136" s="29"/>
      <c r="GA136" s="29"/>
      <c r="GB136" s="29"/>
      <c r="GC136" s="29"/>
      <c r="GD136" s="29"/>
      <c r="GE136" s="29"/>
      <c r="GF136" s="29"/>
      <c r="GG136" s="29"/>
      <c r="GH136" s="29"/>
      <c r="GI136" s="29"/>
      <c r="GJ136" s="29"/>
      <c r="GK136" s="29"/>
      <c r="GL136" s="29"/>
      <c r="GM136" s="29"/>
      <c r="GN136" s="29"/>
      <c r="GO136" s="29"/>
      <c r="GP136" s="29"/>
      <c r="GQ136" s="29"/>
      <c r="GR136" s="29"/>
      <c r="GS136" s="29"/>
      <c r="GT136" s="29"/>
      <c r="GU136" s="29"/>
      <c r="GV136" s="29"/>
      <c r="GW136" s="29"/>
      <c r="GX136" s="29"/>
      <c r="GY136" s="29"/>
      <c r="GZ136" s="29"/>
      <c r="HA136" s="29"/>
      <c r="HB136" s="29"/>
      <c r="HC136" s="29"/>
    </row>
    <row r="137" spans="1:211" s="30" customFormat="1" x14ac:dyDescent="0.25">
      <c r="A137" s="30" t="e">
        <f t="shared" ref="A137:A200" si="29">A136+1</f>
        <v>#REF!</v>
      </c>
      <c r="B137" s="31" t="s">
        <v>23</v>
      </c>
      <c r="C137" s="31" t="s">
        <v>24</v>
      </c>
      <c r="D137" s="33" t="s">
        <v>625</v>
      </c>
      <c r="E137" s="34" t="s">
        <v>579</v>
      </c>
      <c r="F137" s="31" t="s">
        <v>234</v>
      </c>
      <c r="G137" s="31"/>
      <c r="H137" s="31" t="s">
        <v>235</v>
      </c>
      <c r="I137" s="31" t="s">
        <v>537</v>
      </c>
      <c r="J137" s="31" t="s">
        <v>538</v>
      </c>
      <c r="K137" s="47" t="s">
        <v>433</v>
      </c>
      <c r="L137" s="41">
        <v>32920.46</v>
      </c>
      <c r="M137" s="41">
        <v>27277.66</v>
      </c>
      <c r="N137" s="41">
        <v>37049.17</v>
      </c>
      <c r="O137" s="41">
        <v>30512.74</v>
      </c>
      <c r="P137" s="41">
        <v>39003.589999999997</v>
      </c>
      <c r="Q137" s="41">
        <v>38243.300000000003</v>
      </c>
      <c r="R137" s="41">
        <v>40086.07</v>
      </c>
      <c r="S137" s="41">
        <v>46863.27</v>
      </c>
      <c r="T137" s="41">
        <v>41735.660000000003</v>
      </c>
      <c r="U137" s="41">
        <v>44903.19</v>
      </c>
      <c r="V137" s="41">
        <v>42769.27</v>
      </c>
      <c r="W137" s="41">
        <v>41819.06</v>
      </c>
      <c r="X137" s="41">
        <v>47512.88</v>
      </c>
      <c r="Y137" s="41">
        <v>40456.400000000001</v>
      </c>
      <c r="Z137" s="41">
        <v>38311.800000000003</v>
      </c>
      <c r="AA137" s="41">
        <v>42665.440000000002</v>
      </c>
      <c r="AB137" s="41">
        <v>41173.75</v>
      </c>
      <c r="AC137" s="41">
        <v>39245.47</v>
      </c>
      <c r="AD137" s="41">
        <v>45940.91</v>
      </c>
      <c r="AE137" s="41">
        <v>46963.48</v>
      </c>
      <c r="AF137" s="41">
        <v>46425.19</v>
      </c>
      <c r="AG137" s="41">
        <v>53425.04</v>
      </c>
      <c r="AH137" s="41">
        <v>45911.61</v>
      </c>
      <c r="AI137" s="41">
        <v>607.03</v>
      </c>
      <c r="AJ137" s="41">
        <v>60406.37</v>
      </c>
      <c r="AK137" s="41">
        <v>61832.98</v>
      </c>
      <c r="AL137" s="41">
        <v>60205.9</v>
      </c>
      <c r="AM137" s="41">
        <v>68815.03</v>
      </c>
      <c r="AN137" s="41">
        <v>73497.119999999995</v>
      </c>
      <c r="AO137" s="41">
        <v>40923.213842500001</v>
      </c>
      <c r="AP137" s="41">
        <v>47904.883902500005</v>
      </c>
      <c r="AQ137" s="41">
        <v>48971.168770000004</v>
      </c>
      <c r="AR137" s="41">
        <v>48409.866872500003</v>
      </c>
      <c r="AS137" s="41">
        <v>55708.960460000002</v>
      </c>
      <c r="AT137" s="41">
        <v>47874.331327500004</v>
      </c>
      <c r="AU137" s="41">
        <v>632.98053249999998</v>
      </c>
      <c r="AV137" s="41">
        <v>59047.226675000005</v>
      </c>
      <c r="AW137" s="41">
        <v>60441.737950000002</v>
      </c>
      <c r="AX137" s="41">
        <v>58851.267250000004</v>
      </c>
      <c r="AY137" s="41">
        <v>67266.691825000002</v>
      </c>
      <c r="AZ137" s="41">
        <v>71843.434800000003</v>
      </c>
      <c r="BA137" s="41">
        <v>40002.441531043754</v>
      </c>
      <c r="BB137" s="41">
        <v>46827.024014693758</v>
      </c>
      <c r="BC137" s="41">
        <v>47869.317472675008</v>
      </c>
      <c r="BD137" s="41">
        <v>47320.644867868752</v>
      </c>
      <c r="BE137" s="41">
        <v>54455.508849650003</v>
      </c>
      <c r="BF137" s="41">
        <v>46797.158872631255</v>
      </c>
      <c r="BG137" s="41">
        <v>618.73847051874998</v>
      </c>
      <c r="BH137" s="41">
        <v>57984.376594850008</v>
      </c>
      <c r="BI137" s="41">
        <v>59353.7866669</v>
      </c>
      <c r="BJ137" s="41">
        <v>57791.944439500003</v>
      </c>
      <c r="BK137" s="41">
        <v>66055.891372149999</v>
      </c>
      <c r="BL137" s="41">
        <v>70550.2529736</v>
      </c>
      <c r="BM137" s="41">
        <v>39282.397583484963</v>
      </c>
      <c r="BN137" s="41">
        <v>45984.13758242927</v>
      </c>
      <c r="BO137" s="41">
        <v>47007.669758166856</v>
      </c>
      <c r="BP137" s="41">
        <v>46468.873260247114</v>
      </c>
      <c r="BQ137" s="41">
        <v>53475.309690356306</v>
      </c>
      <c r="BR137" s="41">
        <v>45954.810012923888</v>
      </c>
      <c r="BS137" s="41">
        <v>607.60117804941251</v>
      </c>
      <c r="BT137" s="43"/>
      <c r="BU137" s="39">
        <f t="shared" si="28"/>
        <v>463183.44000000006</v>
      </c>
      <c r="BV137" s="39">
        <f t="shared" si="25"/>
        <v>488639</v>
      </c>
      <c r="BW137" s="39">
        <f t="shared" si="18"/>
        <v>615182.80570750008</v>
      </c>
      <c r="BX137" s="39">
        <f t="shared" si="27"/>
        <v>601341.19257908117</v>
      </c>
      <c r="BY137" s="39">
        <f t="shared" si="26"/>
        <v>590517.05111265788</v>
      </c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</row>
    <row r="138" spans="1:211" s="26" customFormat="1" x14ac:dyDescent="0.25">
      <c r="A138" s="26" t="e">
        <f t="shared" si="29"/>
        <v>#REF!</v>
      </c>
      <c r="B138" s="15" t="s">
        <v>23</v>
      </c>
      <c r="C138" s="15" t="s">
        <v>24</v>
      </c>
      <c r="D138" s="18">
        <v>759</v>
      </c>
      <c r="E138" s="15" t="s">
        <v>579</v>
      </c>
      <c r="F138" s="80" t="s">
        <v>715</v>
      </c>
      <c r="G138" s="15"/>
      <c r="H138" s="15" t="s">
        <v>716</v>
      </c>
      <c r="I138" s="15" t="s">
        <v>537</v>
      </c>
      <c r="J138" s="15" t="s">
        <v>538</v>
      </c>
      <c r="K138" s="47" t="s">
        <v>434</v>
      </c>
      <c r="L138" s="42"/>
      <c r="M138" s="42"/>
      <c r="N138" s="41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>
        <v>85000</v>
      </c>
      <c r="AB138" s="42">
        <v>-85000</v>
      </c>
      <c r="AC138" s="42">
        <v>0</v>
      </c>
      <c r="AD138" s="42">
        <v>0</v>
      </c>
      <c r="AE138" s="121">
        <v>0</v>
      </c>
      <c r="AF138" s="42">
        <v>0</v>
      </c>
      <c r="AG138" s="42">
        <v>0</v>
      </c>
      <c r="AH138" s="42">
        <v>0</v>
      </c>
      <c r="AI138" s="42">
        <v>0</v>
      </c>
      <c r="AJ138" s="42">
        <v>0</v>
      </c>
      <c r="AK138" s="42">
        <v>0</v>
      </c>
      <c r="AL138" s="42">
        <v>0</v>
      </c>
      <c r="AM138" s="42">
        <v>0</v>
      </c>
      <c r="AN138" s="42">
        <v>0</v>
      </c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2"/>
      <c r="BR138" s="42"/>
      <c r="BS138" s="42"/>
      <c r="BT138" s="43"/>
      <c r="BU138" s="40"/>
      <c r="BV138" s="40">
        <f t="shared" si="25"/>
        <v>0</v>
      </c>
      <c r="BW138" s="40">
        <f t="shared" ref="BW138:BW201" si="30">SUM(AJ138:AU138)</f>
        <v>0</v>
      </c>
      <c r="BX138" s="40">
        <f t="shared" si="27"/>
        <v>0</v>
      </c>
      <c r="BY138" s="40">
        <f t="shared" si="26"/>
        <v>0</v>
      </c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  <c r="FL138" s="29"/>
      <c r="FM138" s="29"/>
      <c r="FN138" s="29"/>
      <c r="FO138" s="29"/>
      <c r="FP138" s="29"/>
      <c r="FQ138" s="29"/>
      <c r="FR138" s="29"/>
      <c r="FS138" s="29"/>
      <c r="FT138" s="29"/>
      <c r="FU138" s="29"/>
      <c r="FV138" s="29"/>
      <c r="FW138" s="29"/>
      <c r="FX138" s="29"/>
      <c r="FY138" s="29"/>
      <c r="FZ138" s="29"/>
      <c r="GA138" s="29"/>
      <c r="GB138" s="29"/>
      <c r="GC138" s="29"/>
      <c r="GD138" s="29"/>
      <c r="GE138" s="29"/>
      <c r="GF138" s="29"/>
      <c r="GG138" s="29"/>
      <c r="GH138" s="29"/>
      <c r="GI138" s="29"/>
      <c r="GJ138" s="29"/>
      <c r="GK138" s="29"/>
      <c r="GL138" s="29"/>
      <c r="GM138" s="29"/>
      <c r="GN138" s="29"/>
      <c r="GO138" s="29"/>
      <c r="GP138" s="29"/>
      <c r="GQ138" s="29"/>
      <c r="GR138" s="29"/>
      <c r="GS138" s="29"/>
      <c r="GT138" s="29"/>
      <c r="GU138" s="29"/>
      <c r="GV138" s="29"/>
      <c r="GW138" s="29"/>
      <c r="GX138" s="29"/>
      <c r="GY138" s="29"/>
      <c r="GZ138" s="29"/>
      <c r="HA138" s="29"/>
      <c r="HB138" s="29"/>
      <c r="HC138" s="29"/>
    </row>
    <row r="139" spans="1:211" s="26" customFormat="1" x14ac:dyDescent="0.25">
      <c r="A139" s="26" t="e">
        <f t="shared" si="29"/>
        <v>#REF!</v>
      </c>
      <c r="B139" s="15" t="s">
        <v>23</v>
      </c>
      <c r="C139" s="15" t="s">
        <v>24</v>
      </c>
      <c r="D139" s="18">
        <v>701</v>
      </c>
      <c r="E139" s="15" t="s">
        <v>583</v>
      </c>
      <c r="F139" s="80" t="s">
        <v>715</v>
      </c>
      <c r="G139" s="15"/>
      <c r="H139" s="15" t="s">
        <v>716</v>
      </c>
      <c r="I139" s="15" t="s">
        <v>537</v>
      </c>
      <c r="J139" s="15" t="s">
        <v>538</v>
      </c>
      <c r="K139" s="47" t="s">
        <v>434</v>
      </c>
      <c r="L139" s="42"/>
      <c r="M139" s="42"/>
      <c r="N139" s="41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>
        <v>85000</v>
      </c>
      <c r="AC139" s="42">
        <v>0</v>
      </c>
      <c r="AD139" s="42">
        <v>0</v>
      </c>
      <c r="AE139" s="121">
        <v>0</v>
      </c>
      <c r="AF139" s="42">
        <v>0</v>
      </c>
      <c r="AG139" s="42">
        <v>0</v>
      </c>
      <c r="AH139" s="42">
        <v>0</v>
      </c>
      <c r="AI139" s="42">
        <v>0</v>
      </c>
      <c r="AJ139" s="42">
        <v>0</v>
      </c>
      <c r="AK139" s="42">
        <v>0</v>
      </c>
      <c r="AL139" s="42">
        <v>0</v>
      </c>
      <c r="AM139" s="42">
        <v>0</v>
      </c>
      <c r="AN139" s="42">
        <v>0</v>
      </c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3"/>
      <c r="BU139" s="40"/>
      <c r="BV139" s="40">
        <f t="shared" si="25"/>
        <v>85000</v>
      </c>
      <c r="BW139" s="40">
        <f t="shared" si="30"/>
        <v>0</v>
      </c>
      <c r="BX139" s="40">
        <f t="shared" si="27"/>
        <v>0</v>
      </c>
      <c r="BY139" s="40">
        <f t="shared" si="26"/>
        <v>0</v>
      </c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  <c r="FL139" s="29"/>
      <c r="FM139" s="29"/>
      <c r="FN139" s="29"/>
      <c r="FO139" s="29"/>
      <c r="FP139" s="29"/>
      <c r="FQ139" s="29"/>
      <c r="FR139" s="29"/>
      <c r="FS139" s="29"/>
      <c r="FT139" s="29"/>
      <c r="FU139" s="29"/>
      <c r="FV139" s="29"/>
      <c r="FW139" s="29"/>
      <c r="FX139" s="29"/>
      <c r="FY139" s="29"/>
      <c r="FZ139" s="29"/>
      <c r="GA139" s="29"/>
      <c r="GB139" s="29"/>
      <c r="GC139" s="29"/>
      <c r="GD139" s="29"/>
      <c r="GE139" s="29"/>
      <c r="GF139" s="29"/>
      <c r="GG139" s="29"/>
      <c r="GH139" s="29"/>
      <c r="GI139" s="29"/>
      <c r="GJ139" s="29"/>
      <c r="GK139" s="29"/>
      <c r="GL139" s="29"/>
      <c r="GM139" s="29"/>
      <c r="GN139" s="29"/>
      <c r="GO139" s="29"/>
      <c r="GP139" s="29"/>
      <c r="GQ139" s="29"/>
      <c r="GR139" s="29"/>
      <c r="GS139" s="29"/>
      <c r="GT139" s="29"/>
      <c r="GU139" s="29"/>
      <c r="GV139" s="29"/>
      <c r="GW139" s="29"/>
      <c r="GX139" s="29"/>
      <c r="GY139" s="29"/>
      <c r="GZ139" s="29"/>
      <c r="HA139" s="29"/>
      <c r="HB139" s="29"/>
      <c r="HC139" s="29"/>
    </row>
    <row r="140" spans="1:211" s="30" customFormat="1" x14ac:dyDescent="0.25">
      <c r="A140" s="30" t="e">
        <f t="shared" si="29"/>
        <v>#REF!</v>
      </c>
      <c r="B140" s="31" t="s">
        <v>25</v>
      </c>
      <c r="C140" s="31" t="s">
        <v>26</v>
      </c>
      <c r="D140" s="32" t="s">
        <v>623</v>
      </c>
      <c r="E140" s="31" t="s">
        <v>577</v>
      </c>
      <c r="F140" s="31" t="s">
        <v>234</v>
      </c>
      <c r="G140" s="31"/>
      <c r="H140" s="31" t="s">
        <v>235</v>
      </c>
      <c r="I140" s="31" t="s">
        <v>537</v>
      </c>
      <c r="J140" s="31" t="s">
        <v>538</v>
      </c>
      <c r="K140" s="47" t="s">
        <v>434</v>
      </c>
      <c r="L140" s="41">
        <v>0</v>
      </c>
      <c r="M140" s="41">
        <v>0</v>
      </c>
      <c r="N140" s="41">
        <v>0</v>
      </c>
      <c r="O140" s="41">
        <v>0</v>
      </c>
      <c r="P140" s="41">
        <v>0</v>
      </c>
      <c r="Q140" s="41">
        <v>0</v>
      </c>
      <c r="R140" s="41">
        <v>0</v>
      </c>
      <c r="S140" s="41">
        <v>0</v>
      </c>
      <c r="T140" s="41">
        <v>0</v>
      </c>
      <c r="U140" s="41">
        <v>0</v>
      </c>
      <c r="V140" s="41"/>
      <c r="W140" s="41">
        <v>0</v>
      </c>
      <c r="X140" s="41"/>
      <c r="Y140" s="41">
        <v>0</v>
      </c>
      <c r="Z140" s="41">
        <v>0</v>
      </c>
      <c r="AA140" s="41">
        <v>0</v>
      </c>
      <c r="AB140" s="41">
        <v>0</v>
      </c>
      <c r="AC140" s="41">
        <v>0</v>
      </c>
      <c r="AD140" s="41">
        <v>0</v>
      </c>
      <c r="AE140" s="82">
        <v>0</v>
      </c>
      <c r="AF140" s="41">
        <v>0</v>
      </c>
      <c r="AG140" s="41">
        <v>0</v>
      </c>
      <c r="AH140" s="41">
        <v>0</v>
      </c>
      <c r="AI140" s="41">
        <v>0</v>
      </c>
      <c r="AJ140" s="41">
        <v>0</v>
      </c>
      <c r="AK140" s="41">
        <v>0</v>
      </c>
      <c r="AL140" s="41">
        <v>0</v>
      </c>
      <c r="AM140" s="41">
        <v>0</v>
      </c>
      <c r="AN140" s="41">
        <v>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3"/>
      <c r="BU140" s="39">
        <f t="shared" ref="BU140:BU146" si="31">SUM(L140:W140)</f>
        <v>0</v>
      </c>
      <c r="BV140" s="39">
        <f t="shared" si="25"/>
        <v>0</v>
      </c>
      <c r="BW140" s="39">
        <f t="shared" si="30"/>
        <v>0</v>
      </c>
      <c r="BX140" s="39">
        <f t="shared" si="27"/>
        <v>0</v>
      </c>
      <c r="BY140" s="39">
        <f t="shared" si="26"/>
        <v>0</v>
      </c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</row>
    <row r="141" spans="1:211" s="26" customFormat="1" x14ac:dyDescent="0.25">
      <c r="A141" s="26" t="e">
        <f t="shared" si="29"/>
        <v>#REF!</v>
      </c>
      <c r="B141" s="15" t="s">
        <v>25</v>
      </c>
      <c r="C141" s="15" t="s">
        <v>26</v>
      </c>
      <c r="D141" s="27">
        <v>899</v>
      </c>
      <c r="E141" s="16" t="s">
        <v>578</v>
      </c>
      <c r="F141" s="15" t="s">
        <v>234</v>
      </c>
      <c r="G141" s="15"/>
      <c r="H141" s="15" t="s">
        <v>235</v>
      </c>
      <c r="I141" s="15" t="s">
        <v>537</v>
      </c>
      <c r="J141" s="15" t="s">
        <v>538</v>
      </c>
      <c r="K141" s="47" t="s">
        <v>433</v>
      </c>
      <c r="L141" s="42">
        <v>589877.89</v>
      </c>
      <c r="M141" s="42">
        <v>503854.22</v>
      </c>
      <c r="N141" s="41">
        <v>666364.69999999995</v>
      </c>
      <c r="O141" s="42">
        <v>536337.6</v>
      </c>
      <c r="P141" s="42">
        <v>680447.84</v>
      </c>
      <c r="Q141" s="42">
        <v>657325.77</v>
      </c>
      <c r="R141" s="42">
        <v>657093.1</v>
      </c>
      <c r="S141" s="42">
        <v>708576.89</v>
      </c>
      <c r="T141" s="42">
        <v>563228.15</v>
      </c>
      <c r="U141" s="42">
        <v>508931.06</v>
      </c>
      <c r="V141" s="42">
        <v>475782</v>
      </c>
      <c r="W141" s="42">
        <v>469846.65</v>
      </c>
      <c r="X141" s="42">
        <v>478436.29</v>
      </c>
      <c r="Y141" s="42">
        <v>408772.23</v>
      </c>
      <c r="Z141" s="42">
        <v>438253.9</v>
      </c>
      <c r="AA141" s="42">
        <v>474498.52</v>
      </c>
      <c r="AB141" s="42">
        <v>680623.42</v>
      </c>
      <c r="AC141" s="42">
        <v>530497.81000000006</v>
      </c>
      <c r="AD141" s="42">
        <v>587292.93999999994</v>
      </c>
      <c r="AE141" s="42">
        <v>566423.51</v>
      </c>
      <c r="AF141" s="42">
        <v>545118.9</v>
      </c>
      <c r="AG141" s="42">
        <v>604783.38</v>
      </c>
      <c r="AH141" s="42">
        <v>530079.94999999995</v>
      </c>
      <c r="AI141" s="42">
        <v>557101.29</v>
      </c>
      <c r="AJ141" s="42">
        <v>482267.66</v>
      </c>
      <c r="AK141" s="42">
        <v>500927.87</v>
      </c>
      <c r="AL141" s="42">
        <v>491250.51</v>
      </c>
      <c r="AM141" s="42">
        <v>562513.98</v>
      </c>
      <c r="AN141" s="42">
        <v>645841.25</v>
      </c>
      <c r="AO141" s="42">
        <v>553176.5913775001</v>
      </c>
      <c r="AP141" s="42">
        <v>612399.713185</v>
      </c>
      <c r="AQ141" s="42">
        <v>590638.11505250004</v>
      </c>
      <c r="AR141" s="42">
        <v>568422.73297500005</v>
      </c>
      <c r="AS141" s="42">
        <v>630637.86949499999</v>
      </c>
      <c r="AT141" s="42">
        <v>552740.86786250002</v>
      </c>
      <c r="AU141" s="42">
        <v>580917.37014750007</v>
      </c>
      <c r="AV141" s="42">
        <v>471416.63764999999</v>
      </c>
      <c r="AW141" s="42">
        <v>489656.99292500003</v>
      </c>
      <c r="AX141" s="42">
        <v>480197.373525</v>
      </c>
      <c r="AY141" s="42">
        <v>549857.41544999997</v>
      </c>
      <c r="AZ141" s="42">
        <v>631309.82187500002</v>
      </c>
      <c r="BA141" s="42">
        <v>540730.11807150638</v>
      </c>
      <c r="BB141" s="42">
        <v>598620.7196383375</v>
      </c>
      <c r="BC141" s="42">
        <v>577348.75746381877</v>
      </c>
      <c r="BD141" s="42">
        <v>555633.2214830626</v>
      </c>
      <c r="BE141" s="42">
        <v>616448.51743136253</v>
      </c>
      <c r="BF141" s="42">
        <v>540304.1983355938</v>
      </c>
      <c r="BG141" s="42">
        <v>567846.72931918129</v>
      </c>
      <c r="BH141" s="42">
        <v>462931.13817230001</v>
      </c>
      <c r="BI141" s="42">
        <v>480843.16705235001</v>
      </c>
      <c r="BJ141" s="42">
        <v>471553.82080155</v>
      </c>
      <c r="BK141" s="42">
        <v>539959.98197189998</v>
      </c>
      <c r="BL141" s="42">
        <v>619946.24508124997</v>
      </c>
      <c r="BM141" s="42">
        <v>530996.97594621929</v>
      </c>
      <c r="BN141" s="42">
        <v>587845.54668484745</v>
      </c>
      <c r="BO141" s="42">
        <v>566956.47982947004</v>
      </c>
      <c r="BP141" s="42">
        <v>545631.82349636743</v>
      </c>
      <c r="BQ141" s="42">
        <v>605352.444117598</v>
      </c>
      <c r="BR141" s="42">
        <v>530578.72276555304</v>
      </c>
      <c r="BS141" s="42">
        <v>557625.48819143604</v>
      </c>
      <c r="BT141" s="43"/>
      <c r="BU141" s="40">
        <f t="shared" si="31"/>
        <v>7017665.8699999992</v>
      </c>
      <c r="BV141" s="40">
        <f t="shared" si="25"/>
        <v>6401882.1400000006</v>
      </c>
      <c r="BW141" s="40">
        <f t="shared" si="30"/>
        <v>6771734.5300950008</v>
      </c>
      <c r="BX141" s="40">
        <f t="shared" si="27"/>
        <v>6619370.503167863</v>
      </c>
      <c r="BY141" s="40">
        <f t="shared" si="26"/>
        <v>6500221.8341108412</v>
      </c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  <c r="FL141" s="29"/>
      <c r="FM141" s="29"/>
      <c r="FN141" s="29"/>
      <c r="FO141" s="29"/>
      <c r="FP141" s="29"/>
      <c r="FQ141" s="29"/>
      <c r="FR141" s="29"/>
      <c r="FS141" s="29"/>
      <c r="FT141" s="29"/>
      <c r="FU141" s="29"/>
      <c r="FV141" s="29"/>
      <c r="FW141" s="29"/>
      <c r="FX141" s="29"/>
      <c r="FY141" s="29"/>
      <c r="FZ141" s="29"/>
      <c r="GA141" s="29"/>
      <c r="GB141" s="29"/>
      <c r="GC141" s="29"/>
      <c r="GD141" s="29"/>
      <c r="GE141" s="29"/>
      <c r="GF141" s="29"/>
      <c r="GG141" s="29"/>
      <c r="GH141" s="29"/>
      <c r="GI141" s="29"/>
      <c r="GJ141" s="29"/>
      <c r="GK141" s="29"/>
      <c r="GL141" s="29"/>
      <c r="GM141" s="29"/>
      <c r="GN141" s="29"/>
      <c r="GO141" s="29"/>
      <c r="GP141" s="29"/>
      <c r="GQ141" s="29"/>
      <c r="GR141" s="29"/>
      <c r="GS141" s="29"/>
      <c r="GT141" s="29"/>
      <c r="GU141" s="29"/>
      <c r="GV141" s="29"/>
      <c r="GW141" s="29"/>
      <c r="GX141" s="29"/>
      <c r="GY141" s="29"/>
      <c r="GZ141" s="29"/>
      <c r="HA141" s="29"/>
      <c r="HB141" s="29"/>
      <c r="HC141" s="29"/>
    </row>
    <row r="142" spans="1:211" s="30" customFormat="1" x14ac:dyDescent="0.25">
      <c r="A142" s="30" t="e">
        <f t="shared" si="29"/>
        <v>#REF!</v>
      </c>
      <c r="B142" s="31" t="s">
        <v>27</v>
      </c>
      <c r="C142" s="31" t="s">
        <v>28</v>
      </c>
      <c r="D142" s="33" t="s">
        <v>625</v>
      </c>
      <c r="E142" s="34" t="s">
        <v>579</v>
      </c>
      <c r="F142" s="31" t="s">
        <v>234</v>
      </c>
      <c r="G142" s="31"/>
      <c r="H142" s="31" t="s">
        <v>235</v>
      </c>
      <c r="I142" s="31" t="s">
        <v>537</v>
      </c>
      <c r="J142" s="31" t="s">
        <v>538</v>
      </c>
      <c r="K142" s="47" t="s">
        <v>433</v>
      </c>
      <c r="L142" s="41">
        <v>32503.51</v>
      </c>
      <c r="M142" s="41">
        <v>26909.57</v>
      </c>
      <c r="N142" s="41">
        <v>34671.120000000003</v>
      </c>
      <c r="O142" s="41">
        <v>27400.27</v>
      </c>
      <c r="P142" s="41">
        <v>33584.239999999998</v>
      </c>
      <c r="Q142" s="41">
        <v>32224.86</v>
      </c>
      <c r="R142" s="41">
        <v>32428.01</v>
      </c>
      <c r="S142" s="41">
        <v>34698.11</v>
      </c>
      <c r="T142" s="41">
        <v>29858.51</v>
      </c>
      <c r="U142" s="41">
        <v>30667.83</v>
      </c>
      <c r="V142" s="41">
        <v>28253.83</v>
      </c>
      <c r="W142" s="41">
        <v>27649.93</v>
      </c>
      <c r="X142" s="41">
        <v>29829.919999999998</v>
      </c>
      <c r="Y142" s="41">
        <v>24890.75</v>
      </c>
      <c r="Z142" s="41">
        <v>25921.32</v>
      </c>
      <c r="AA142" s="41">
        <v>27582.29</v>
      </c>
      <c r="AB142" s="41">
        <v>26029.279999999999</v>
      </c>
      <c r="AC142" s="41">
        <v>24802.61</v>
      </c>
      <c r="AD142" s="41">
        <v>28641.81</v>
      </c>
      <c r="AE142" s="41">
        <v>27670.51</v>
      </c>
      <c r="AF142" s="41">
        <v>30512.89</v>
      </c>
      <c r="AG142" s="41">
        <v>36964.129999999997</v>
      </c>
      <c r="AH142" s="41">
        <v>32232.05</v>
      </c>
      <c r="AI142" s="41">
        <v>38042.050000000003</v>
      </c>
      <c r="AJ142" s="41">
        <v>41870.78</v>
      </c>
      <c r="AK142" s="41">
        <v>42225.51</v>
      </c>
      <c r="AL142" s="41">
        <v>41468.769999999997</v>
      </c>
      <c r="AM142" s="41">
        <v>46174.98</v>
      </c>
      <c r="AN142" s="41">
        <v>50315.24</v>
      </c>
      <c r="AO142" s="41">
        <v>25862.921577500001</v>
      </c>
      <c r="AP142" s="41">
        <v>29866.247377500003</v>
      </c>
      <c r="AQ142" s="41">
        <v>28853.4243025</v>
      </c>
      <c r="AR142" s="41">
        <v>31817.3160475</v>
      </c>
      <c r="AS142" s="41">
        <v>38544.346557500001</v>
      </c>
      <c r="AT142" s="41">
        <v>33609.9701375</v>
      </c>
      <c r="AU142" s="41">
        <v>39668.347637500003</v>
      </c>
      <c r="AV142" s="41">
        <v>40928.687449999998</v>
      </c>
      <c r="AW142" s="41">
        <v>41275.436025000003</v>
      </c>
      <c r="AX142" s="41">
        <v>40535.722674999997</v>
      </c>
      <c r="AY142" s="41">
        <v>45136.042950000003</v>
      </c>
      <c r="AZ142" s="41">
        <v>49183.147100000002</v>
      </c>
      <c r="BA142" s="41">
        <v>25281.005842006252</v>
      </c>
      <c r="BB142" s="41">
        <v>29194.256811506253</v>
      </c>
      <c r="BC142" s="41">
        <v>28204.222255693752</v>
      </c>
      <c r="BD142" s="41">
        <v>31101.426436431251</v>
      </c>
      <c r="BE142" s="41">
        <v>37677.09875995625</v>
      </c>
      <c r="BF142" s="41">
        <v>32853.745809406253</v>
      </c>
      <c r="BG142" s="41">
        <v>38775.809815656256</v>
      </c>
      <c r="BH142" s="41">
        <v>40191.971075899994</v>
      </c>
      <c r="BI142" s="41">
        <v>40532.478176550001</v>
      </c>
      <c r="BJ142" s="41">
        <v>39806.079666849997</v>
      </c>
      <c r="BK142" s="41">
        <v>44323.594176900006</v>
      </c>
      <c r="BL142" s="41">
        <v>48297.8504522</v>
      </c>
      <c r="BM142" s="41">
        <v>24825.947736850139</v>
      </c>
      <c r="BN142" s="41">
        <v>28668.760188899141</v>
      </c>
      <c r="BO142" s="41">
        <v>27696.546255091263</v>
      </c>
      <c r="BP142" s="41">
        <v>30541.600760575489</v>
      </c>
      <c r="BQ142" s="41">
        <v>36998.910982277041</v>
      </c>
      <c r="BR142" s="41">
        <v>32262.378384836938</v>
      </c>
      <c r="BS142" s="41">
        <v>38077.845238974442</v>
      </c>
      <c r="BT142" s="43"/>
      <c r="BU142" s="39">
        <f t="shared" si="31"/>
        <v>370849.79000000004</v>
      </c>
      <c r="BV142" s="39">
        <f t="shared" si="25"/>
        <v>353119.61</v>
      </c>
      <c r="BW142" s="39">
        <f t="shared" si="30"/>
        <v>450277.85363750008</v>
      </c>
      <c r="BX142" s="39">
        <f t="shared" si="27"/>
        <v>440146.6019306563</v>
      </c>
      <c r="BY142" s="39">
        <f t="shared" si="26"/>
        <v>432223.96309590444</v>
      </c>
      <c r="BZ142" s="35"/>
      <c r="CA142" s="35"/>
      <c r="CB142" s="35"/>
      <c r="CC142" s="35"/>
      <c r="CD142" s="35"/>
      <c r="CE142" s="35"/>
      <c r="CF142" s="35"/>
      <c r="CG142" s="35"/>
      <c r="CH142" s="35"/>
      <c r="CI142" s="35"/>
      <c r="CJ142" s="35"/>
      <c r="CK142" s="35"/>
      <c r="CL142" s="35"/>
      <c r="CM142" s="35"/>
      <c r="CN142" s="35"/>
      <c r="CO142" s="35"/>
      <c r="CP142" s="35"/>
      <c r="CQ142" s="35"/>
      <c r="CR142" s="35"/>
      <c r="CS142" s="35"/>
      <c r="CT142" s="35"/>
      <c r="CU142" s="35"/>
      <c r="CV142" s="35"/>
      <c r="CW142" s="35"/>
      <c r="CX142" s="35"/>
      <c r="CY142" s="35"/>
      <c r="CZ142" s="35"/>
      <c r="DA142" s="35"/>
      <c r="DB142" s="35"/>
      <c r="DC142" s="35"/>
      <c r="DD142" s="35"/>
      <c r="DE142" s="35"/>
      <c r="DF142" s="35"/>
      <c r="DG142" s="35"/>
      <c r="DH142" s="35"/>
      <c r="DI142" s="35"/>
      <c r="DJ142" s="35"/>
      <c r="DK142" s="35"/>
      <c r="DL142" s="35"/>
      <c r="DM142" s="35"/>
      <c r="DN142" s="35"/>
      <c r="DO142" s="35"/>
      <c r="DP142" s="35"/>
      <c r="DQ142" s="35"/>
      <c r="DR142" s="35"/>
      <c r="DS142" s="35"/>
      <c r="DT142" s="35"/>
      <c r="DU142" s="35"/>
      <c r="DV142" s="35"/>
      <c r="DW142" s="35"/>
      <c r="DX142" s="35"/>
      <c r="DY142" s="35"/>
      <c r="DZ142" s="35"/>
      <c r="EA142" s="35"/>
      <c r="EB142" s="35"/>
      <c r="EC142" s="35"/>
      <c r="ED142" s="35"/>
      <c r="EE142" s="35"/>
      <c r="EF142" s="35"/>
      <c r="EG142" s="35"/>
      <c r="EH142" s="35"/>
      <c r="EI142" s="35"/>
      <c r="EJ142" s="35"/>
      <c r="EK142" s="35"/>
      <c r="EL142" s="35"/>
      <c r="EM142" s="35"/>
      <c r="EN142" s="35"/>
      <c r="EO142" s="35"/>
      <c r="EP142" s="35"/>
      <c r="EQ142" s="35"/>
      <c r="ER142" s="35"/>
      <c r="ES142" s="35"/>
      <c r="ET142" s="35"/>
      <c r="EU142" s="35"/>
      <c r="EV142" s="35"/>
      <c r="EW142" s="35"/>
      <c r="EX142" s="35"/>
      <c r="EY142" s="35"/>
      <c r="EZ142" s="35"/>
      <c r="FA142" s="35"/>
      <c r="FB142" s="35"/>
      <c r="FC142" s="35"/>
      <c r="FD142" s="35"/>
      <c r="FE142" s="35"/>
      <c r="FF142" s="35"/>
      <c r="FG142" s="35"/>
      <c r="FH142" s="35"/>
      <c r="FI142" s="35"/>
      <c r="FJ142" s="35"/>
      <c r="FK142" s="35"/>
      <c r="FL142" s="35"/>
      <c r="FM142" s="35"/>
      <c r="FN142" s="35"/>
      <c r="FO142" s="35"/>
      <c r="FP142" s="35"/>
      <c r="FQ142" s="35"/>
      <c r="FR142" s="35"/>
      <c r="FS142" s="35"/>
      <c r="FT142" s="35"/>
      <c r="FU142" s="35"/>
      <c r="FV142" s="35"/>
      <c r="FW142" s="35"/>
      <c r="FX142" s="35"/>
      <c r="FY142" s="35"/>
      <c r="FZ142" s="35"/>
      <c r="GA142" s="35"/>
      <c r="GB142" s="35"/>
      <c r="GC142" s="35"/>
      <c r="GD142" s="35"/>
      <c r="GE142" s="35"/>
      <c r="GF142" s="35"/>
      <c r="GG142" s="35"/>
      <c r="GH142" s="35"/>
      <c r="GI142" s="35"/>
      <c r="GJ142" s="35"/>
      <c r="GK142" s="35"/>
      <c r="GL142" s="35"/>
      <c r="GM142" s="35"/>
      <c r="GN142" s="35"/>
      <c r="GO142" s="35"/>
      <c r="GP142" s="35"/>
      <c r="GQ142" s="35"/>
      <c r="GR142" s="35"/>
      <c r="GS142" s="35"/>
      <c r="GT142" s="35"/>
      <c r="GU142" s="35"/>
      <c r="GV142" s="35"/>
      <c r="GW142" s="35"/>
      <c r="GX142" s="35"/>
      <c r="GY142" s="35"/>
      <c r="GZ142" s="35"/>
      <c r="HA142" s="35"/>
      <c r="HB142" s="35"/>
      <c r="HC142" s="35"/>
    </row>
    <row r="143" spans="1:211" s="26" customFormat="1" x14ac:dyDescent="0.25">
      <c r="A143" s="26" t="e">
        <f t="shared" si="29"/>
        <v>#REF!</v>
      </c>
      <c r="B143" s="15" t="s">
        <v>546</v>
      </c>
      <c r="C143" s="15" t="s">
        <v>547</v>
      </c>
      <c r="D143" s="18">
        <v>501</v>
      </c>
      <c r="E143" s="15" t="s">
        <v>580</v>
      </c>
      <c r="F143" s="15" t="s">
        <v>234</v>
      </c>
      <c r="G143" s="15"/>
      <c r="H143" s="15" t="s">
        <v>235</v>
      </c>
      <c r="I143" s="15" t="s">
        <v>537</v>
      </c>
      <c r="J143" s="15" t="s">
        <v>538</v>
      </c>
      <c r="K143" s="47" t="s">
        <v>434</v>
      </c>
      <c r="L143" s="42">
        <v>0.33</v>
      </c>
      <c r="M143" s="42">
        <v>0</v>
      </c>
      <c r="N143" s="41">
        <v>3.77</v>
      </c>
      <c r="O143" s="42">
        <v>3.47</v>
      </c>
      <c r="P143" s="42">
        <v>3.84</v>
      </c>
      <c r="Q143" s="42">
        <v>0.42</v>
      </c>
      <c r="R143" s="42">
        <v>0.42</v>
      </c>
      <c r="S143" s="42">
        <v>0.45</v>
      </c>
      <c r="T143" s="42">
        <v>0.39</v>
      </c>
      <c r="U143" s="42">
        <v>0.4</v>
      </c>
      <c r="V143" s="42"/>
      <c r="W143" s="42">
        <v>0.36</v>
      </c>
      <c r="X143" s="42"/>
      <c r="Y143" s="42">
        <v>0.32</v>
      </c>
      <c r="Z143" s="42">
        <v>0.33</v>
      </c>
      <c r="AA143" s="42">
        <v>0.35</v>
      </c>
      <c r="AB143" s="42">
        <v>0.33</v>
      </c>
      <c r="AC143" s="42">
        <v>0.32</v>
      </c>
      <c r="AD143" s="42">
        <v>0.36</v>
      </c>
      <c r="AE143" s="121">
        <v>0.35</v>
      </c>
      <c r="AF143" s="42">
        <v>0.34</v>
      </c>
      <c r="AG143" s="42">
        <v>0.38</v>
      </c>
      <c r="AH143" s="42">
        <v>0.33</v>
      </c>
      <c r="AI143" s="42">
        <v>0.33</v>
      </c>
      <c r="AJ143" s="42">
        <v>0</v>
      </c>
      <c r="AK143" s="42">
        <v>0</v>
      </c>
      <c r="AL143" s="42">
        <v>0</v>
      </c>
      <c r="AM143" s="42">
        <v>0</v>
      </c>
      <c r="AN143" s="42">
        <v>0</v>
      </c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3"/>
      <c r="BU143" s="40">
        <f t="shared" si="31"/>
        <v>13.85</v>
      </c>
      <c r="BV143" s="40">
        <f t="shared" si="25"/>
        <v>3.74</v>
      </c>
      <c r="BW143" s="40">
        <f t="shared" si="30"/>
        <v>0</v>
      </c>
      <c r="BX143" s="40">
        <f t="shared" si="27"/>
        <v>0</v>
      </c>
      <c r="BY143" s="40">
        <f t="shared" si="26"/>
        <v>0</v>
      </c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  <c r="FL143" s="29"/>
      <c r="FM143" s="29"/>
      <c r="FN143" s="29"/>
      <c r="FO143" s="29"/>
      <c r="FP143" s="29"/>
      <c r="FQ143" s="29"/>
      <c r="FR143" s="29"/>
      <c r="FS143" s="29"/>
      <c r="FT143" s="29"/>
      <c r="FU143" s="29"/>
      <c r="FV143" s="29"/>
      <c r="FW143" s="29"/>
      <c r="FX143" s="29"/>
      <c r="FY143" s="29"/>
      <c r="FZ143" s="29"/>
      <c r="GA143" s="29"/>
      <c r="GB143" s="29"/>
      <c r="GC143" s="29"/>
      <c r="GD143" s="29"/>
      <c r="GE143" s="29"/>
      <c r="GF143" s="29"/>
      <c r="GG143" s="29"/>
      <c r="GH143" s="29"/>
      <c r="GI143" s="29"/>
      <c r="GJ143" s="29"/>
      <c r="GK143" s="29"/>
      <c r="GL143" s="29"/>
      <c r="GM143" s="29"/>
      <c r="GN143" s="29"/>
      <c r="GO143" s="29"/>
      <c r="GP143" s="29"/>
      <c r="GQ143" s="29"/>
      <c r="GR143" s="29"/>
      <c r="GS143" s="29"/>
      <c r="GT143" s="29"/>
      <c r="GU143" s="29"/>
      <c r="GV143" s="29"/>
      <c r="GW143" s="29"/>
      <c r="GX143" s="29"/>
      <c r="GY143" s="29"/>
      <c r="GZ143" s="29"/>
      <c r="HA143" s="29"/>
      <c r="HB143" s="29"/>
      <c r="HC143" s="29"/>
    </row>
    <row r="144" spans="1:211" s="30" customFormat="1" x14ac:dyDescent="0.25">
      <c r="A144" s="30" t="e">
        <f t="shared" si="29"/>
        <v>#REF!</v>
      </c>
      <c r="B144" s="31" t="s">
        <v>31</v>
      </c>
      <c r="C144" s="31" t="s">
        <v>32</v>
      </c>
      <c r="D144" s="33">
        <v>899</v>
      </c>
      <c r="E144" s="34" t="s">
        <v>578</v>
      </c>
      <c r="F144" s="31" t="s">
        <v>234</v>
      </c>
      <c r="G144" s="31"/>
      <c r="H144" s="31" t="s">
        <v>235</v>
      </c>
      <c r="I144" s="31" t="s">
        <v>537</v>
      </c>
      <c r="J144" s="31" t="s">
        <v>538</v>
      </c>
      <c r="K144" s="47" t="s">
        <v>433</v>
      </c>
      <c r="L144" s="41">
        <v>53140.07</v>
      </c>
      <c r="M144" s="41">
        <v>45170.06</v>
      </c>
      <c r="N144" s="41">
        <v>58944.480000000003</v>
      </c>
      <c r="O144" s="41">
        <v>46901.39</v>
      </c>
      <c r="P144" s="41">
        <v>56831.74</v>
      </c>
      <c r="Q144" s="41">
        <v>54084.22</v>
      </c>
      <c r="R144" s="41">
        <v>52762.09</v>
      </c>
      <c r="S144" s="41">
        <v>55658.38</v>
      </c>
      <c r="T144" s="41">
        <v>49401.53</v>
      </c>
      <c r="U144" s="41">
        <v>51207.6</v>
      </c>
      <c r="V144" s="41">
        <v>49726.91</v>
      </c>
      <c r="W144" s="41">
        <v>47190.3</v>
      </c>
      <c r="X144" s="41"/>
      <c r="Y144" s="41">
        <v>0</v>
      </c>
      <c r="Z144" s="41">
        <v>0</v>
      </c>
      <c r="AA144" s="41">
        <v>0</v>
      </c>
      <c r="AB144" s="41">
        <v>0</v>
      </c>
      <c r="AC144" s="41">
        <v>0</v>
      </c>
      <c r="AD144" s="41">
        <v>0</v>
      </c>
      <c r="AE144" s="82">
        <v>0</v>
      </c>
      <c r="AF144" s="41">
        <v>0</v>
      </c>
      <c r="AG144" s="41">
        <v>0</v>
      </c>
      <c r="AH144" s="41">
        <v>0</v>
      </c>
      <c r="AI144" s="41">
        <v>0</v>
      </c>
      <c r="AJ144" s="41">
        <v>0</v>
      </c>
      <c r="AK144" s="41">
        <v>0</v>
      </c>
      <c r="AL144" s="41">
        <v>0</v>
      </c>
      <c r="AM144" s="41">
        <v>0</v>
      </c>
      <c r="AN144" s="41">
        <v>0</v>
      </c>
      <c r="AO144" s="41">
        <v>0</v>
      </c>
      <c r="AP144" s="41">
        <v>0</v>
      </c>
      <c r="AQ144" s="41">
        <v>0</v>
      </c>
      <c r="AR144" s="41">
        <v>0</v>
      </c>
      <c r="AS144" s="41">
        <v>0</v>
      </c>
      <c r="AT144" s="41">
        <v>0</v>
      </c>
      <c r="AU144" s="41">
        <v>0</v>
      </c>
      <c r="AV144" s="41">
        <v>0</v>
      </c>
      <c r="AW144" s="41">
        <v>0</v>
      </c>
      <c r="AX144" s="41">
        <v>0</v>
      </c>
      <c r="AY144" s="41">
        <v>0</v>
      </c>
      <c r="AZ144" s="41">
        <v>0</v>
      </c>
      <c r="BA144" s="41">
        <v>0</v>
      </c>
      <c r="BB144" s="41">
        <v>0</v>
      </c>
      <c r="BC144" s="41">
        <v>0</v>
      </c>
      <c r="BD144" s="41">
        <v>0</v>
      </c>
      <c r="BE144" s="41">
        <v>0</v>
      </c>
      <c r="BF144" s="41">
        <v>0</v>
      </c>
      <c r="BG144" s="41">
        <v>0</v>
      </c>
      <c r="BH144" s="41">
        <v>0</v>
      </c>
      <c r="BI144" s="41">
        <v>0</v>
      </c>
      <c r="BJ144" s="41">
        <v>0</v>
      </c>
      <c r="BK144" s="41">
        <v>0</v>
      </c>
      <c r="BL144" s="41">
        <v>0</v>
      </c>
      <c r="BM144" s="41">
        <v>0</v>
      </c>
      <c r="BN144" s="41">
        <v>0</v>
      </c>
      <c r="BO144" s="41">
        <v>0</v>
      </c>
      <c r="BP144" s="41">
        <v>0</v>
      </c>
      <c r="BQ144" s="41">
        <v>0</v>
      </c>
      <c r="BR144" s="41">
        <v>0</v>
      </c>
      <c r="BS144" s="41">
        <v>0</v>
      </c>
      <c r="BT144" s="43"/>
      <c r="BU144" s="39">
        <f t="shared" si="31"/>
        <v>621018.77</v>
      </c>
      <c r="BV144" s="39">
        <f t="shared" si="25"/>
        <v>0</v>
      </c>
      <c r="BW144" s="39">
        <f t="shared" si="30"/>
        <v>0</v>
      </c>
      <c r="BX144" s="39">
        <f t="shared" si="27"/>
        <v>0</v>
      </c>
      <c r="BY144" s="39">
        <f t="shared" si="26"/>
        <v>0</v>
      </c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  <c r="CW144" s="35"/>
      <c r="CX144" s="35"/>
      <c r="CY144" s="35"/>
      <c r="CZ144" s="35"/>
      <c r="DA144" s="35"/>
      <c r="DB144" s="35"/>
      <c r="DC144" s="35"/>
      <c r="DD144" s="35"/>
      <c r="DE144" s="35"/>
      <c r="DF144" s="35"/>
      <c r="DG144" s="35"/>
      <c r="DH144" s="35"/>
      <c r="DI144" s="35"/>
      <c r="DJ144" s="35"/>
      <c r="DK144" s="35"/>
      <c r="DL144" s="35"/>
      <c r="DM144" s="35"/>
      <c r="DN144" s="35"/>
      <c r="DO144" s="35"/>
      <c r="DP144" s="35"/>
      <c r="DQ144" s="35"/>
      <c r="DR144" s="35"/>
      <c r="DS144" s="35"/>
      <c r="DT144" s="35"/>
      <c r="DU144" s="35"/>
      <c r="DV144" s="35"/>
      <c r="DW144" s="35"/>
      <c r="DX144" s="35"/>
      <c r="DY144" s="35"/>
      <c r="DZ144" s="35"/>
      <c r="EA144" s="35"/>
      <c r="EB144" s="35"/>
      <c r="EC144" s="35"/>
      <c r="ED144" s="35"/>
      <c r="EE144" s="35"/>
      <c r="EF144" s="35"/>
      <c r="EG144" s="35"/>
      <c r="EH144" s="35"/>
      <c r="EI144" s="35"/>
      <c r="EJ144" s="35"/>
      <c r="EK144" s="35"/>
      <c r="EL144" s="35"/>
      <c r="EM144" s="35"/>
      <c r="EN144" s="35"/>
      <c r="EO144" s="35"/>
      <c r="EP144" s="35"/>
      <c r="EQ144" s="35"/>
      <c r="ER144" s="35"/>
      <c r="ES144" s="35"/>
      <c r="ET144" s="35"/>
      <c r="EU144" s="35"/>
      <c r="EV144" s="35"/>
      <c r="EW144" s="35"/>
      <c r="EX144" s="35"/>
      <c r="EY144" s="35"/>
      <c r="EZ144" s="35"/>
      <c r="FA144" s="35"/>
      <c r="FB144" s="35"/>
      <c r="FC144" s="35"/>
      <c r="FD144" s="35"/>
      <c r="FE144" s="35"/>
      <c r="FF144" s="35"/>
      <c r="FG144" s="35"/>
      <c r="FH144" s="35"/>
      <c r="FI144" s="35"/>
      <c r="FJ144" s="35"/>
      <c r="FK144" s="35"/>
      <c r="FL144" s="35"/>
      <c r="FM144" s="35"/>
      <c r="FN144" s="35"/>
      <c r="FO144" s="35"/>
      <c r="FP144" s="35"/>
      <c r="FQ144" s="35"/>
      <c r="FR144" s="35"/>
      <c r="FS144" s="35"/>
      <c r="FT144" s="35"/>
      <c r="FU144" s="35"/>
      <c r="FV144" s="35"/>
      <c r="FW144" s="35"/>
      <c r="FX144" s="35"/>
      <c r="FY144" s="35"/>
      <c r="FZ144" s="35"/>
      <c r="GA144" s="35"/>
      <c r="GB144" s="35"/>
      <c r="GC144" s="35"/>
      <c r="GD144" s="35"/>
      <c r="GE144" s="35"/>
      <c r="GF144" s="35"/>
      <c r="GG144" s="35"/>
      <c r="GH144" s="35"/>
      <c r="GI144" s="35"/>
      <c r="GJ144" s="35"/>
      <c r="GK144" s="35"/>
      <c r="GL144" s="35"/>
      <c r="GM144" s="35"/>
      <c r="GN144" s="35"/>
      <c r="GO144" s="35"/>
      <c r="GP144" s="35"/>
      <c r="GQ144" s="35"/>
      <c r="GR144" s="35"/>
      <c r="GS144" s="35"/>
      <c r="GT144" s="35"/>
      <c r="GU144" s="35"/>
      <c r="GV144" s="35"/>
      <c r="GW144" s="35"/>
      <c r="GX144" s="35"/>
      <c r="GY144" s="35"/>
      <c r="GZ144" s="35"/>
      <c r="HA144" s="35"/>
      <c r="HB144" s="35"/>
      <c r="HC144" s="35"/>
    </row>
    <row r="145" spans="1:211" s="26" customFormat="1" x14ac:dyDescent="0.25">
      <c r="A145" s="26" t="e">
        <f t="shared" si="29"/>
        <v>#REF!</v>
      </c>
      <c r="B145" s="15" t="s">
        <v>33</v>
      </c>
      <c r="C145" s="15" t="s">
        <v>34</v>
      </c>
      <c r="D145" s="27">
        <v>501</v>
      </c>
      <c r="E145" s="16" t="s">
        <v>580</v>
      </c>
      <c r="F145" s="15" t="s">
        <v>234</v>
      </c>
      <c r="G145" s="15"/>
      <c r="H145" s="15" t="s">
        <v>235</v>
      </c>
      <c r="I145" s="15" t="s">
        <v>537</v>
      </c>
      <c r="J145" s="15" t="s">
        <v>538</v>
      </c>
      <c r="K145" s="47" t="s">
        <v>433</v>
      </c>
      <c r="L145" s="42">
        <v>455.41</v>
      </c>
      <c r="M145" s="42">
        <v>447.9</v>
      </c>
      <c r="N145" s="41">
        <v>550.6</v>
      </c>
      <c r="O145" s="42">
        <v>460.49</v>
      </c>
      <c r="P145" s="42">
        <v>0</v>
      </c>
      <c r="Q145" s="42">
        <v>1003.83</v>
      </c>
      <c r="R145" s="42">
        <v>518.98</v>
      </c>
      <c r="S145" s="42">
        <v>3655.12</v>
      </c>
      <c r="T145" s="42">
        <v>-2817.98</v>
      </c>
      <c r="U145" s="42">
        <v>536.26</v>
      </c>
      <c r="V145" s="42">
        <v>296.48</v>
      </c>
      <c r="W145" s="42">
        <v>352.28</v>
      </c>
      <c r="X145" s="42">
        <v>261.91000000000003</v>
      </c>
      <c r="Y145" s="42">
        <v>402.54</v>
      </c>
      <c r="Z145" s="42">
        <v>414.98</v>
      </c>
      <c r="AA145" s="42">
        <v>436.22</v>
      </c>
      <c r="AB145" s="42">
        <v>306.8</v>
      </c>
      <c r="AC145" s="42">
        <v>471.11</v>
      </c>
      <c r="AD145" s="42">
        <v>613.75</v>
      </c>
      <c r="AE145" s="42">
        <v>497.79</v>
      </c>
      <c r="AF145" s="42">
        <v>394.12</v>
      </c>
      <c r="AG145" s="42">
        <v>587.19000000000005</v>
      </c>
      <c r="AH145" s="42">
        <v>467.26</v>
      </c>
      <c r="AI145" s="42">
        <v>368.16</v>
      </c>
      <c r="AJ145" s="42">
        <v>525.55999999999995</v>
      </c>
      <c r="AK145" s="42">
        <v>438.86</v>
      </c>
      <c r="AL145" s="42">
        <v>564.29999999999995</v>
      </c>
      <c r="AM145" s="42">
        <v>384.25</v>
      </c>
      <c r="AN145" s="42">
        <v>530.33000000000004</v>
      </c>
      <c r="AO145" s="42">
        <v>491.24995250000006</v>
      </c>
      <c r="AP145" s="42">
        <v>639.98781250000002</v>
      </c>
      <c r="AQ145" s="42">
        <v>519.07052250000004</v>
      </c>
      <c r="AR145" s="42">
        <v>410.96863000000002</v>
      </c>
      <c r="AS145" s="42">
        <v>612.29237250000006</v>
      </c>
      <c r="AT145" s="42">
        <v>487.235365</v>
      </c>
      <c r="AU145" s="42">
        <v>383.89884000000006</v>
      </c>
      <c r="AV145" s="42">
        <v>513.73489999999993</v>
      </c>
      <c r="AW145" s="42">
        <v>428.98565000000002</v>
      </c>
      <c r="AX145" s="42">
        <v>551.60325</v>
      </c>
      <c r="AY145" s="42">
        <v>375.604375</v>
      </c>
      <c r="AZ145" s="42">
        <v>518.39757500000007</v>
      </c>
      <c r="BA145" s="42">
        <v>480.19682856875011</v>
      </c>
      <c r="BB145" s="42">
        <v>625.58808671874999</v>
      </c>
      <c r="BC145" s="42">
        <v>507.39143574375004</v>
      </c>
      <c r="BD145" s="42">
        <v>401.72183582500003</v>
      </c>
      <c r="BE145" s="42">
        <v>598.51579411875002</v>
      </c>
      <c r="BF145" s="42">
        <v>476.2725692875</v>
      </c>
      <c r="BG145" s="42">
        <v>375.26111610000009</v>
      </c>
      <c r="BH145" s="42">
        <v>504.48767179999993</v>
      </c>
      <c r="BI145" s="42">
        <v>421.26390830000003</v>
      </c>
      <c r="BJ145" s="42">
        <v>541.67439149999996</v>
      </c>
      <c r="BK145" s="42">
        <v>368.84349624999999</v>
      </c>
      <c r="BL145" s="42">
        <v>509.06641865000006</v>
      </c>
      <c r="BM145" s="42">
        <v>471.55328565451259</v>
      </c>
      <c r="BN145" s="42">
        <v>614.32750115781243</v>
      </c>
      <c r="BO145" s="42">
        <v>498.25838990036254</v>
      </c>
      <c r="BP145" s="42">
        <v>394.49084278015005</v>
      </c>
      <c r="BQ145" s="42">
        <v>587.74250982461251</v>
      </c>
      <c r="BR145" s="42">
        <v>467.69966304032499</v>
      </c>
      <c r="BS145" s="42">
        <v>368.5064160102001</v>
      </c>
      <c r="BT145" s="43"/>
      <c r="BU145" s="40">
        <f t="shared" si="31"/>
        <v>5459.37</v>
      </c>
      <c r="BV145" s="40">
        <f t="shared" si="25"/>
        <v>5221.83</v>
      </c>
      <c r="BW145" s="40">
        <f t="shared" si="30"/>
        <v>5988.003494999999</v>
      </c>
      <c r="BX145" s="40">
        <f t="shared" si="27"/>
        <v>5853.2734163625</v>
      </c>
      <c r="BY145" s="40">
        <f t="shared" si="26"/>
        <v>5747.9144948679741</v>
      </c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  <c r="FL145" s="29"/>
      <c r="FM145" s="29"/>
      <c r="FN145" s="29"/>
      <c r="FO145" s="29"/>
      <c r="FP145" s="29"/>
      <c r="FQ145" s="29"/>
      <c r="FR145" s="29"/>
      <c r="FS145" s="29"/>
      <c r="FT145" s="29"/>
      <c r="FU145" s="29"/>
      <c r="FV145" s="29"/>
      <c r="FW145" s="29"/>
      <c r="FX145" s="29"/>
      <c r="FY145" s="29"/>
      <c r="FZ145" s="29"/>
      <c r="GA145" s="29"/>
      <c r="GB145" s="29"/>
      <c r="GC145" s="29"/>
      <c r="GD145" s="29"/>
      <c r="GE145" s="29"/>
      <c r="GF145" s="29"/>
      <c r="GG145" s="29"/>
      <c r="GH145" s="29"/>
      <c r="GI145" s="29"/>
      <c r="GJ145" s="29"/>
      <c r="GK145" s="29"/>
      <c r="GL145" s="29"/>
      <c r="GM145" s="29"/>
      <c r="GN145" s="29"/>
      <c r="GO145" s="29"/>
      <c r="GP145" s="29"/>
      <c r="GQ145" s="29"/>
      <c r="GR145" s="29"/>
      <c r="GS145" s="29"/>
      <c r="GT145" s="29"/>
      <c r="GU145" s="29"/>
      <c r="GV145" s="29"/>
      <c r="GW145" s="29"/>
      <c r="GX145" s="29"/>
      <c r="GY145" s="29"/>
      <c r="GZ145" s="29"/>
      <c r="HA145" s="29"/>
      <c r="HB145" s="29"/>
      <c r="HC145" s="29"/>
    </row>
    <row r="146" spans="1:211" s="30" customFormat="1" x14ac:dyDescent="0.25">
      <c r="A146" s="30" t="e">
        <f t="shared" si="29"/>
        <v>#REF!</v>
      </c>
      <c r="B146" s="31" t="s">
        <v>33</v>
      </c>
      <c r="C146" s="31" t="s">
        <v>34</v>
      </c>
      <c r="D146" s="33">
        <v>700</v>
      </c>
      <c r="E146" s="34" t="s">
        <v>582</v>
      </c>
      <c r="F146" s="31" t="s">
        <v>234</v>
      </c>
      <c r="G146" s="31"/>
      <c r="H146" s="31" t="s">
        <v>235</v>
      </c>
      <c r="I146" s="31" t="s">
        <v>537</v>
      </c>
      <c r="J146" s="31" t="s">
        <v>538</v>
      </c>
      <c r="K146" s="47" t="s">
        <v>436</v>
      </c>
      <c r="L146" s="41">
        <v>1537.5</v>
      </c>
      <c r="M146" s="41">
        <v>1493.25</v>
      </c>
      <c r="N146" s="41">
        <v>2832.61</v>
      </c>
      <c r="O146" s="41">
        <v>1775.89</v>
      </c>
      <c r="P146" s="41">
        <v>0</v>
      </c>
      <c r="Q146" s="41">
        <v>7563.41</v>
      </c>
      <c r="R146" s="41">
        <v>3516.28</v>
      </c>
      <c r="S146" s="41">
        <v>3315.47</v>
      </c>
      <c r="T146" s="41">
        <v>2568.71</v>
      </c>
      <c r="U146" s="41">
        <v>2601.37</v>
      </c>
      <c r="V146" s="41">
        <v>2562.9</v>
      </c>
      <c r="W146" s="41">
        <v>4023.36</v>
      </c>
      <c r="X146" s="41">
        <v>6571.78</v>
      </c>
      <c r="Y146" s="41">
        <v>4186.38</v>
      </c>
      <c r="Z146" s="41">
        <v>3414.42</v>
      </c>
      <c r="AA146" s="41">
        <v>3930.32</v>
      </c>
      <c r="AB146" s="41">
        <v>3672.71</v>
      </c>
      <c r="AC146" s="41">
        <v>3563.78</v>
      </c>
      <c r="AD146" s="41">
        <v>5656.98</v>
      </c>
      <c r="AE146" s="41">
        <v>7247.37</v>
      </c>
      <c r="AF146" s="41">
        <v>5090.3599999999997</v>
      </c>
      <c r="AG146" s="41">
        <v>6956.29</v>
      </c>
      <c r="AH146" s="41">
        <v>6419.13</v>
      </c>
      <c r="AI146" s="41">
        <v>7168.51</v>
      </c>
      <c r="AJ146" s="41">
        <v>16587.78</v>
      </c>
      <c r="AK146" s="41">
        <v>15220.66</v>
      </c>
      <c r="AL146" s="41">
        <v>12457.01</v>
      </c>
      <c r="AM146" s="41">
        <v>11555.97</v>
      </c>
      <c r="AN146" s="41">
        <v>13962.52</v>
      </c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3"/>
      <c r="BU146" s="39">
        <f t="shared" si="31"/>
        <v>33790.75</v>
      </c>
      <c r="BV146" s="39">
        <f t="shared" si="25"/>
        <v>63878.03</v>
      </c>
      <c r="BW146" s="39">
        <f t="shared" si="30"/>
        <v>69783.94</v>
      </c>
      <c r="BX146" s="39">
        <f t="shared" si="27"/>
        <v>0</v>
      </c>
      <c r="BY146" s="39">
        <f t="shared" si="26"/>
        <v>0</v>
      </c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  <c r="CW146" s="35"/>
      <c r="CX146" s="35"/>
      <c r="CY146" s="35"/>
      <c r="CZ146" s="35"/>
      <c r="DA146" s="35"/>
      <c r="DB146" s="35"/>
      <c r="DC146" s="35"/>
      <c r="DD146" s="35"/>
      <c r="DE146" s="35"/>
      <c r="DF146" s="35"/>
      <c r="DG146" s="35"/>
      <c r="DH146" s="35"/>
      <c r="DI146" s="35"/>
      <c r="DJ146" s="35"/>
      <c r="DK146" s="35"/>
      <c r="DL146" s="35"/>
      <c r="DM146" s="35"/>
      <c r="DN146" s="35"/>
      <c r="DO146" s="35"/>
      <c r="DP146" s="35"/>
      <c r="DQ146" s="35"/>
      <c r="DR146" s="35"/>
      <c r="DS146" s="35"/>
      <c r="DT146" s="35"/>
      <c r="DU146" s="35"/>
      <c r="DV146" s="35"/>
      <c r="DW146" s="35"/>
      <c r="DX146" s="35"/>
      <c r="DY146" s="35"/>
      <c r="DZ146" s="35"/>
      <c r="EA146" s="35"/>
      <c r="EB146" s="35"/>
      <c r="EC146" s="35"/>
      <c r="ED146" s="35"/>
      <c r="EE146" s="35"/>
      <c r="EF146" s="35"/>
      <c r="EG146" s="35"/>
      <c r="EH146" s="35"/>
      <c r="EI146" s="35"/>
      <c r="EJ146" s="35"/>
      <c r="EK146" s="35"/>
      <c r="EL146" s="35"/>
      <c r="EM146" s="35"/>
      <c r="EN146" s="35"/>
      <c r="EO146" s="35"/>
      <c r="EP146" s="35"/>
      <c r="EQ146" s="35"/>
      <c r="ER146" s="35"/>
      <c r="ES146" s="35"/>
      <c r="ET146" s="35"/>
      <c r="EU146" s="35"/>
      <c r="EV146" s="35"/>
      <c r="EW146" s="35"/>
      <c r="EX146" s="35"/>
      <c r="EY146" s="35"/>
      <c r="EZ146" s="35"/>
      <c r="FA146" s="35"/>
      <c r="FB146" s="35"/>
      <c r="FC146" s="35"/>
      <c r="FD146" s="35"/>
      <c r="FE146" s="35"/>
      <c r="FF146" s="35"/>
      <c r="FG146" s="35"/>
      <c r="FH146" s="35"/>
      <c r="FI146" s="35"/>
      <c r="FJ146" s="35"/>
      <c r="FK146" s="35"/>
      <c r="FL146" s="35"/>
      <c r="FM146" s="35"/>
      <c r="FN146" s="35"/>
      <c r="FO146" s="35"/>
      <c r="FP146" s="35"/>
      <c r="FQ146" s="35"/>
      <c r="FR146" s="35"/>
      <c r="FS146" s="35"/>
      <c r="FT146" s="35"/>
      <c r="FU146" s="35"/>
      <c r="FV146" s="35"/>
      <c r="FW146" s="35"/>
      <c r="FX146" s="35"/>
      <c r="FY146" s="35"/>
      <c r="FZ146" s="35"/>
      <c r="GA146" s="35"/>
      <c r="GB146" s="35"/>
      <c r="GC146" s="35"/>
      <c r="GD146" s="35"/>
      <c r="GE146" s="35"/>
      <c r="GF146" s="35"/>
      <c r="GG146" s="35"/>
      <c r="GH146" s="35"/>
      <c r="GI146" s="35"/>
      <c r="GJ146" s="35"/>
      <c r="GK146" s="35"/>
      <c r="GL146" s="35"/>
      <c r="GM146" s="35"/>
      <c r="GN146" s="35"/>
      <c r="GO146" s="35"/>
      <c r="GP146" s="35"/>
      <c r="GQ146" s="35"/>
      <c r="GR146" s="35"/>
      <c r="GS146" s="35"/>
      <c r="GT146" s="35"/>
      <c r="GU146" s="35"/>
      <c r="GV146" s="35"/>
      <c r="GW146" s="35"/>
      <c r="GX146" s="35"/>
      <c r="GY146" s="35"/>
      <c r="GZ146" s="35"/>
      <c r="HA146" s="35"/>
      <c r="HB146" s="35"/>
      <c r="HC146" s="35"/>
    </row>
    <row r="147" spans="1:211" s="30" customFormat="1" x14ac:dyDescent="0.25">
      <c r="A147" s="30" t="e">
        <f t="shared" si="29"/>
        <v>#REF!</v>
      </c>
      <c r="B147" s="31" t="s">
        <v>35</v>
      </c>
      <c r="C147" s="31" t="s">
        <v>36</v>
      </c>
      <c r="D147" s="33">
        <v>753</v>
      </c>
      <c r="E147" s="34" t="s">
        <v>581</v>
      </c>
      <c r="F147" s="31" t="s">
        <v>230</v>
      </c>
      <c r="G147" s="31"/>
      <c r="H147" s="31" t="s">
        <v>231</v>
      </c>
      <c r="I147" s="31" t="s">
        <v>537</v>
      </c>
      <c r="J147" s="31" t="s">
        <v>538</v>
      </c>
      <c r="K147" s="47" t="s">
        <v>434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>
        <v>10142.4</v>
      </c>
      <c r="AC147" s="41">
        <v>2037.26</v>
      </c>
      <c r="AD147" s="41">
        <v>2879.88</v>
      </c>
      <c r="AE147" s="41">
        <v>1852.2</v>
      </c>
      <c r="AF147" s="41">
        <v>2037.26</v>
      </c>
      <c r="AG147" s="41">
        <v>2037.26</v>
      </c>
      <c r="AH147" s="41">
        <v>2157.6799999999998</v>
      </c>
      <c r="AI147" s="41">
        <v>2113.81</v>
      </c>
      <c r="AJ147" s="41">
        <v>2113.81</v>
      </c>
      <c r="AK147" s="41">
        <v>2113.81</v>
      </c>
      <c r="AL147" s="41">
        <v>0</v>
      </c>
      <c r="AM147" s="41">
        <v>-4227.62</v>
      </c>
      <c r="AN147" s="41">
        <v>0</v>
      </c>
      <c r="AO147" s="41">
        <v>2194.9152393792001</v>
      </c>
      <c r="AP147" s="41">
        <v>3102.7421632896003</v>
      </c>
      <c r="AQ147" s="41">
        <v>1995.5342010240001</v>
      </c>
      <c r="AR147" s="41">
        <v>2194.9152393792001</v>
      </c>
      <c r="AS147" s="41">
        <v>2194.9152393792001</v>
      </c>
      <c r="AT147" s="41">
        <v>2324.6540518655997</v>
      </c>
      <c r="AU147" s="41">
        <v>2277.3891315552</v>
      </c>
      <c r="AV147" s="41">
        <v>2248.9131092449998</v>
      </c>
      <c r="AW147" s="41">
        <v>2248.9131092449998</v>
      </c>
      <c r="AX147" s="41">
        <v>0</v>
      </c>
      <c r="AY147" s="41">
        <v>-4497.8262184899995</v>
      </c>
      <c r="AZ147" s="41">
        <v>0</v>
      </c>
      <c r="BA147" s="41">
        <v>2335.2021494465016</v>
      </c>
      <c r="BB147" s="41">
        <v>3301.052377285173</v>
      </c>
      <c r="BC147" s="41">
        <v>2123.0777717153483</v>
      </c>
      <c r="BD147" s="41">
        <v>2335.2021494465016</v>
      </c>
      <c r="BE147" s="41">
        <v>2335.2021494465016</v>
      </c>
      <c r="BF147" s="41">
        <v>2473.2331532635635</v>
      </c>
      <c r="BG147" s="41">
        <v>2422.9473192039845</v>
      </c>
      <c r="BH147" s="41">
        <v>2385.6470262870957</v>
      </c>
      <c r="BI147" s="41">
        <v>2385.6470262870957</v>
      </c>
      <c r="BJ147" s="41">
        <v>0</v>
      </c>
      <c r="BK147" s="41">
        <v>-4771.2940525741915</v>
      </c>
      <c r="BL147" s="41">
        <v>0</v>
      </c>
      <c r="BM147" s="41">
        <v>2477.182440132849</v>
      </c>
      <c r="BN147" s="41">
        <v>3501.7563618241115</v>
      </c>
      <c r="BO147" s="41">
        <v>2252.1609002356413</v>
      </c>
      <c r="BP147" s="41">
        <v>2477.182440132849</v>
      </c>
      <c r="BQ147" s="41">
        <v>2477.182440132849</v>
      </c>
      <c r="BR147" s="41">
        <v>2623.6057289819882</v>
      </c>
      <c r="BS147" s="41">
        <v>2570.2625162115869</v>
      </c>
      <c r="BT147" s="43"/>
      <c r="BU147" s="39"/>
      <c r="BV147" s="39">
        <f t="shared" si="25"/>
        <v>25257.75</v>
      </c>
      <c r="BW147" s="39">
        <f t="shared" si="30"/>
        <v>16285.065265871999</v>
      </c>
      <c r="BX147" s="39">
        <f t="shared" si="27"/>
        <v>17325.917069807576</v>
      </c>
      <c r="BY147" s="39">
        <f t="shared" si="26"/>
        <v>18379.332827651873</v>
      </c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  <c r="CW147" s="35"/>
      <c r="CX147" s="35"/>
      <c r="CY147" s="35"/>
      <c r="CZ147" s="35"/>
      <c r="DA147" s="35"/>
      <c r="DB147" s="35"/>
      <c r="DC147" s="35"/>
      <c r="DD147" s="35"/>
      <c r="DE147" s="35"/>
      <c r="DF147" s="35"/>
      <c r="DG147" s="35"/>
      <c r="DH147" s="35"/>
      <c r="DI147" s="35"/>
      <c r="DJ147" s="35"/>
      <c r="DK147" s="35"/>
      <c r="DL147" s="35"/>
      <c r="DM147" s="35"/>
      <c r="DN147" s="35"/>
      <c r="DO147" s="35"/>
      <c r="DP147" s="35"/>
      <c r="DQ147" s="35"/>
      <c r="DR147" s="35"/>
      <c r="DS147" s="35"/>
      <c r="DT147" s="35"/>
      <c r="DU147" s="35"/>
      <c r="DV147" s="35"/>
      <c r="DW147" s="35"/>
      <c r="DX147" s="35"/>
      <c r="DY147" s="35"/>
      <c r="DZ147" s="35"/>
      <c r="EA147" s="35"/>
      <c r="EB147" s="35"/>
      <c r="EC147" s="35"/>
      <c r="ED147" s="35"/>
      <c r="EE147" s="35"/>
      <c r="EF147" s="35"/>
      <c r="EG147" s="35"/>
      <c r="EH147" s="35"/>
      <c r="EI147" s="35"/>
      <c r="EJ147" s="35"/>
      <c r="EK147" s="35"/>
      <c r="EL147" s="35"/>
      <c r="EM147" s="35"/>
      <c r="EN147" s="35"/>
      <c r="EO147" s="35"/>
      <c r="EP147" s="35"/>
      <c r="EQ147" s="35"/>
      <c r="ER147" s="35"/>
      <c r="ES147" s="35"/>
      <c r="ET147" s="35"/>
      <c r="EU147" s="35"/>
      <c r="EV147" s="35"/>
      <c r="EW147" s="35"/>
      <c r="EX147" s="35"/>
      <c r="EY147" s="35"/>
      <c r="EZ147" s="35"/>
      <c r="FA147" s="35"/>
      <c r="FB147" s="35"/>
      <c r="FC147" s="35"/>
      <c r="FD147" s="35"/>
      <c r="FE147" s="35"/>
      <c r="FF147" s="35"/>
      <c r="FG147" s="35"/>
      <c r="FH147" s="35"/>
      <c r="FI147" s="35"/>
      <c r="FJ147" s="35"/>
      <c r="FK147" s="35"/>
      <c r="FL147" s="35"/>
      <c r="FM147" s="35"/>
      <c r="FN147" s="35"/>
      <c r="FO147" s="35"/>
      <c r="FP147" s="35"/>
      <c r="FQ147" s="35"/>
      <c r="FR147" s="35"/>
      <c r="FS147" s="35"/>
      <c r="FT147" s="35"/>
      <c r="FU147" s="35"/>
      <c r="FV147" s="35"/>
      <c r="FW147" s="35"/>
      <c r="FX147" s="35"/>
      <c r="FY147" s="35"/>
      <c r="FZ147" s="35"/>
      <c r="GA147" s="35"/>
      <c r="GB147" s="35"/>
      <c r="GC147" s="35"/>
      <c r="GD147" s="35"/>
      <c r="GE147" s="35"/>
      <c r="GF147" s="35"/>
      <c r="GG147" s="35"/>
      <c r="GH147" s="35"/>
      <c r="GI147" s="35"/>
      <c r="GJ147" s="35"/>
      <c r="GK147" s="35"/>
      <c r="GL147" s="35"/>
      <c r="GM147" s="35"/>
      <c r="GN147" s="35"/>
      <c r="GO147" s="35"/>
      <c r="GP147" s="35"/>
      <c r="GQ147" s="35"/>
      <c r="GR147" s="35"/>
      <c r="GS147" s="35"/>
      <c r="GT147" s="35"/>
      <c r="GU147" s="35"/>
      <c r="GV147" s="35"/>
      <c r="GW147" s="35"/>
      <c r="GX147" s="35"/>
      <c r="GY147" s="35"/>
      <c r="GZ147" s="35"/>
      <c r="HA147" s="35"/>
      <c r="HB147" s="35"/>
      <c r="HC147" s="35"/>
    </row>
    <row r="148" spans="1:211" s="26" customFormat="1" x14ac:dyDescent="0.25">
      <c r="A148" s="26" t="e">
        <f t="shared" si="29"/>
        <v>#REF!</v>
      </c>
      <c r="B148" s="15" t="s">
        <v>35</v>
      </c>
      <c r="C148" s="15" t="s">
        <v>36</v>
      </c>
      <c r="D148" s="18" t="s">
        <v>623</v>
      </c>
      <c r="E148" s="15" t="s">
        <v>577</v>
      </c>
      <c r="F148" s="15" t="s">
        <v>234</v>
      </c>
      <c r="G148" s="15"/>
      <c r="H148" s="15" t="s">
        <v>235</v>
      </c>
      <c r="I148" s="15" t="s">
        <v>537</v>
      </c>
      <c r="J148" s="15" t="s">
        <v>538</v>
      </c>
      <c r="K148" s="47" t="s">
        <v>434</v>
      </c>
      <c r="L148" s="42">
        <v>0</v>
      </c>
      <c r="M148" s="42">
        <v>0</v>
      </c>
      <c r="N148" s="41">
        <v>0</v>
      </c>
      <c r="O148" s="42">
        <v>0</v>
      </c>
      <c r="P148" s="42">
        <v>0</v>
      </c>
      <c r="Q148" s="42">
        <v>0</v>
      </c>
      <c r="R148" s="42">
        <v>0</v>
      </c>
      <c r="S148" s="42">
        <v>0</v>
      </c>
      <c r="T148" s="42">
        <v>0</v>
      </c>
      <c r="U148" s="42">
        <v>0</v>
      </c>
      <c r="V148" s="42"/>
      <c r="W148" s="42">
        <v>0</v>
      </c>
      <c r="X148" s="42"/>
      <c r="Y148" s="42">
        <v>0</v>
      </c>
      <c r="Z148" s="42">
        <v>0</v>
      </c>
      <c r="AA148" s="42">
        <v>0</v>
      </c>
      <c r="AB148" s="42">
        <v>0</v>
      </c>
      <c r="AC148" s="42">
        <v>0</v>
      </c>
      <c r="AD148" s="42">
        <v>0</v>
      </c>
      <c r="AE148" s="121">
        <v>0</v>
      </c>
      <c r="AF148" s="42">
        <v>0</v>
      </c>
      <c r="AG148" s="42">
        <v>0</v>
      </c>
      <c r="AH148" s="42">
        <v>0</v>
      </c>
      <c r="AI148" s="42">
        <v>0</v>
      </c>
      <c r="AJ148" s="42">
        <v>0</v>
      </c>
      <c r="AK148" s="42">
        <v>0</v>
      </c>
      <c r="AL148" s="42">
        <v>0</v>
      </c>
      <c r="AM148" s="42">
        <v>0</v>
      </c>
      <c r="AN148" s="42">
        <v>0</v>
      </c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2"/>
      <c r="BR148" s="42"/>
      <c r="BS148" s="42"/>
      <c r="BT148" s="43"/>
      <c r="BU148" s="40">
        <f t="shared" ref="BU148:BU179" si="32">SUM(L148:W148)</f>
        <v>0</v>
      </c>
      <c r="BV148" s="40">
        <f t="shared" si="25"/>
        <v>0</v>
      </c>
      <c r="BW148" s="40">
        <f t="shared" si="30"/>
        <v>0</v>
      </c>
      <c r="BX148" s="40">
        <f t="shared" si="27"/>
        <v>0</v>
      </c>
      <c r="BY148" s="40">
        <f t="shared" si="26"/>
        <v>0</v>
      </c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  <c r="FL148" s="29"/>
      <c r="FM148" s="29"/>
      <c r="FN148" s="29"/>
      <c r="FO148" s="29"/>
      <c r="FP148" s="29"/>
      <c r="FQ148" s="29"/>
      <c r="FR148" s="29"/>
      <c r="FS148" s="29"/>
      <c r="FT148" s="29"/>
      <c r="FU148" s="29"/>
      <c r="FV148" s="29"/>
      <c r="FW148" s="29"/>
      <c r="FX148" s="29"/>
      <c r="FY148" s="29"/>
      <c r="FZ148" s="29"/>
      <c r="GA148" s="29"/>
      <c r="GB148" s="29"/>
      <c r="GC148" s="29"/>
      <c r="GD148" s="29"/>
      <c r="GE148" s="29"/>
      <c r="GF148" s="29"/>
      <c r="GG148" s="29"/>
      <c r="GH148" s="29"/>
      <c r="GI148" s="29"/>
      <c r="GJ148" s="29"/>
      <c r="GK148" s="29"/>
      <c r="GL148" s="29"/>
      <c r="GM148" s="29"/>
      <c r="GN148" s="29"/>
      <c r="GO148" s="29"/>
      <c r="GP148" s="29"/>
      <c r="GQ148" s="29"/>
      <c r="GR148" s="29"/>
      <c r="GS148" s="29"/>
      <c r="GT148" s="29"/>
      <c r="GU148" s="29"/>
      <c r="GV148" s="29"/>
      <c r="GW148" s="29"/>
      <c r="GX148" s="29"/>
      <c r="GY148" s="29"/>
      <c r="GZ148" s="29"/>
      <c r="HA148" s="29"/>
      <c r="HB148" s="29"/>
      <c r="HC148" s="29"/>
    </row>
    <row r="149" spans="1:211" s="30" customFormat="1" x14ac:dyDescent="0.25">
      <c r="A149" s="30" t="e">
        <f t="shared" si="29"/>
        <v>#REF!</v>
      </c>
      <c r="B149" s="31" t="s">
        <v>35</v>
      </c>
      <c r="C149" s="31" t="s">
        <v>36</v>
      </c>
      <c r="D149" s="33">
        <v>754</v>
      </c>
      <c r="E149" s="34" t="s">
        <v>193</v>
      </c>
      <c r="F149" s="31" t="s">
        <v>234</v>
      </c>
      <c r="G149" s="31"/>
      <c r="H149" s="31" t="s">
        <v>235</v>
      </c>
      <c r="I149" s="31" t="s">
        <v>537</v>
      </c>
      <c r="J149" s="31" t="s">
        <v>538</v>
      </c>
      <c r="K149" s="47" t="s">
        <v>435</v>
      </c>
      <c r="L149" s="41">
        <v>0</v>
      </c>
      <c r="M149" s="41">
        <v>0</v>
      </c>
      <c r="N149" s="41">
        <v>0</v>
      </c>
      <c r="O149" s="41">
        <v>65504.78</v>
      </c>
      <c r="P149" s="41">
        <v>2569.67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/>
      <c r="W149" s="41">
        <v>0</v>
      </c>
      <c r="X149" s="41"/>
      <c r="Y149" s="41">
        <v>0</v>
      </c>
      <c r="Z149" s="41">
        <v>0</v>
      </c>
      <c r="AA149" s="41">
        <v>0</v>
      </c>
      <c r="AB149" s="41">
        <v>0</v>
      </c>
      <c r="AC149" s="41">
        <v>0</v>
      </c>
      <c r="AD149" s="41">
        <v>0</v>
      </c>
      <c r="AE149" s="82">
        <v>0</v>
      </c>
      <c r="AF149" s="41">
        <v>0</v>
      </c>
      <c r="AG149" s="41">
        <v>0</v>
      </c>
      <c r="AH149" s="41">
        <v>0</v>
      </c>
      <c r="AI149" s="41">
        <v>0</v>
      </c>
      <c r="AJ149" s="41">
        <v>0</v>
      </c>
      <c r="AK149" s="41">
        <v>11691.05</v>
      </c>
      <c r="AL149" s="41">
        <v>9486.9699999999993</v>
      </c>
      <c r="AM149" s="41">
        <v>10649.09</v>
      </c>
      <c r="AN149" s="41">
        <v>11769.87</v>
      </c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3"/>
      <c r="BU149" s="39">
        <f t="shared" si="32"/>
        <v>68074.45</v>
      </c>
      <c r="BV149" s="39">
        <f t="shared" si="25"/>
        <v>0</v>
      </c>
      <c r="BW149" s="39">
        <f t="shared" si="30"/>
        <v>43596.979999999996</v>
      </c>
      <c r="BX149" s="39">
        <f t="shared" si="27"/>
        <v>0</v>
      </c>
      <c r="BY149" s="39">
        <f t="shared" si="26"/>
        <v>0</v>
      </c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  <c r="CW149" s="35"/>
      <c r="CX149" s="35"/>
      <c r="CY149" s="35"/>
      <c r="CZ149" s="35"/>
      <c r="DA149" s="35"/>
      <c r="DB149" s="35"/>
      <c r="DC149" s="35"/>
      <c r="DD149" s="35"/>
      <c r="DE149" s="35"/>
      <c r="DF149" s="35"/>
      <c r="DG149" s="35"/>
      <c r="DH149" s="35"/>
      <c r="DI149" s="35"/>
      <c r="DJ149" s="35"/>
      <c r="DK149" s="35"/>
      <c r="DL149" s="35"/>
      <c r="DM149" s="35"/>
      <c r="DN149" s="35"/>
      <c r="DO149" s="35"/>
      <c r="DP149" s="35"/>
      <c r="DQ149" s="35"/>
      <c r="DR149" s="35"/>
      <c r="DS149" s="35"/>
      <c r="DT149" s="35"/>
      <c r="DU149" s="35"/>
      <c r="DV149" s="35"/>
      <c r="DW149" s="35"/>
      <c r="DX149" s="35"/>
      <c r="DY149" s="35"/>
      <c r="DZ149" s="35"/>
      <c r="EA149" s="35"/>
      <c r="EB149" s="35"/>
      <c r="EC149" s="35"/>
      <c r="ED149" s="35"/>
      <c r="EE149" s="35"/>
      <c r="EF149" s="35"/>
      <c r="EG149" s="35"/>
      <c r="EH149" s="35"/>
      <c r="EI149" s="35"/>
      <c r="EJ149" s="35"/>
      <c r="EK149" s="35"/>
      <c r="EL149" s="35"/>
      <c r="EM149" s="35"/>
      <c r="EN149" s="35"/>
      <c r="EO149" s="35"/>
      <c r="EP149" s="35"/>
      <c r="EQ149" s="35"/>
      <c r="ER149" s="35"/>
      <c r="ES149" s="35"/>
      <c r="ET149" s="35"/>
      <c r="EU149" s="35"/>
      <c r="EV149" s="35"/>
      <c r="EW149" s="35"/>
      <c r="EX149" s="35"/>
      <c r="EY149" s="35"/>
      <c r="EZ149" s="35"/>
      <c r="FA149" s="35"/>
      <c r="FB149" s="35"/>
      <c r="FC149" s="35"/>
      <c r="FD149" s="35"/>
      <c r="FE149" s="35"/>
      <c r="FF149" s="35"/>
      <c r="FG149" s="35"/>
      <c r="FH149" s="35"/>
      <c r="FI149" s="35"/>
      <c r="FJ149" s="35"/>
      <c r="FK149" s="35"/>
      <c r="FL149" s="35"/>
      <c r="FM149" s="35"/>
      <c r="FN149" s="35"/>
      <c r="FO149" s="35"/>
      <c r="FP149" s="35"/>
      <c r="FQ149" s="35"/>
      <c r="FR149" s="35"/>
      <c r="FS149" s="35"/>
      <c r="FT149" s="35"/>
      <c r="FU149" s="35"/>
      <c r="FV149" s="35"/>
      <c r="FW149" s="35"/>
      <c r="FX149" s="35"/>
      <c r="FY149" s="35"/>
      <c r="FZ149" s="35"/>
      <c r="GA149" s="35"/>
      <c r="GB149" s="35"/>
      <c r="GC149" s="35"/>
      <c r="GD149" s="35"/>
      <c r="GE149" s="35"/>
      <c r="GF149" s="35"/>
      <c r="GG149" s="35"/>
      <c r="GH149" s="35"/>
      <c r="GI149" s="35"/>
      <c r="GJ149" s="35"/>
      <c r="GK149" s="35"/>
      <c r="GL149" s="35"/>
      <c r="GM149" s="35"/>
      <c r="GN149" s="35"/>
      <c r="GO149" s="35"/>
      <c r="GP149" s="35"/>
      <c r="GQ149" s="35"/>
      <c r="GR149" s="35"/>
      <c r="GS149" s="35"/>
      <c r="GT149" s="35"/>
      <c r="GU149" s="35"/>
      <c r="GV149" s="35"/>
      <c r="GW149" s="35"/>
      <c r="GX149" s="35"/>
      <c r="GY149" s="35"/>
      <c r="GZ149" s="35"/>
      <c r="HA149" s="35"/>
      <c r="HB149" s="35"/>
      <c r="HC149" s="35"/>
    </row>
    <row r="150" spans="1:211" s="26" customFormat="1" x14ac:dyDescent="0.25">
      <c r="A150" s="26" t="e">
        <f t="shared" si="29"/>
        <v>#REF!</v>
      </c>
      <c r="B150" s="15" t="s">
        <v>35</v>
      </c>
      <c r="C150" s="15" t="s">
        <v>36</v>
      </c>
      <c r="D150" s="27">
        <v>700</v>
      </c>
      <c r="E150" s="16" t="s">
        <v>582</v>
      </c>
      <c r="F150" s="15" t="s">
        <v>234</v>
      </c>
      <c r="G150" s="15"/>
      <c r="H150" s="15" t="s">
        <v>235</v>
      </c>
      <c r="I150" s="15" t="s">
        <v>537</v>
      </c>
      <c r="J150" s="15" t="s">
        <v>538</v>
      </c>
      <c r="K150" s="47" t="s">
        <v>436</v>
      </c>
      <c r="L150" s="42">
        <v>257672.43</v>
      </c>
      <c r="M150" s="42">
        <v>224009.15</v>
      </c>
      <c r="N150" s="41">
        <v>247289.59999999998</v>
      </c>
      <c r="O150" s="42">
        <v>230964.66</v>
      </c>
      <c r="P150" s="42">
        <v>473363.11</v>
      </c>
      <c r="Q150" s="42">
        <v>462610.24</v>
      </c>
      <c r="R150" s="42">
        <v>461772.78</v>
      </c>
      <c r="S150" s="42">
        <v>492020.1</v>
      </c>
      <c r="T150" s="42">
        <v>423788.81000000006</v>
      </c>
      <c r="U150" s="42">
        <v>428330.63000000006</v>
      </c>
      <c r="V150" s="42">
        <v>395521.69</v>
      </c>
      <c r="W150" s="42">
        <v>380438.37</v>
      </c>
      <c r="X150" s="42">
        <v>392090.77999999997</v>
      </c>
      <c r="Y150" s="42">
        <v>337812.86</v>
      </c>
      <c r="Z150" s="42">
        <v>241615.96000000002</v>
      </c>
      <c r="AA150" s="42">
        <v>350416.26</v>
      </c>
      <c r="AB150" s="42">
        <v>320298.49</v>
      </c>
      <c r="AC150" s="42">
        <v>304177.83999999997</v>
      </c>
      <c r="AD150" s="42">
        <v>340461.5</v>
      </c>
      <c r="AE150" s="42">
        <v>323419.91000000003</v>
      </c>
      <c r="AF150" s="42">
        <v>307864.69</v>
      </c>
      <c r="AG150" s="42">
        <v>315108.53000000003</v>
      </c>
      <c r="AH150" s="42">
        <v>299412.78999999998</v>
      </c>
      <c r="AI150" s="42">
        <v>313376.32</v>
      </c>
      <c r="AJ150" s="42">
        <v>338610.35</v>
      </c>
      <c r="AK150" s="42">
        <v>356731.35000000003</v>
      </c>
      <c r="AL150" s="42">
        <v>330464.23</v>
      </c>
      <c r="AM150" s="42">
        <v>379075.26</v>
      </c>
      <c r="AN150" s="42">
        <v>361142.77</v>
      </c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2"/>
      <c r="BR150" s="42"/>
      <c r="BS150" s="42"/>
      <c r="BT150" s="43"/>
      <c r="BU150" s="40">
        <f t="shared" si="32"/>
        <v>4477781.5699999994</v>
      </c>
      <c r="BV150" s="40">
        <f t="shared" si="25"/>
        <v>3846055.93</v>
      </c>
      <c r="BW150" s="40">
        <f t="shared" si="30"/>
        <v>1766023.96</v>
      </c>
      <c r="BX150" s="40">
        <f t="shared" si="27"/>
        <v>0</v>
      </c>
      <c r="BY150" s="40">
        <f t="shared" si="26"/>
        <v>0</v>
      </c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  <c r="FL150" s="29"/>
      <c r="FM150" s="29"/>
      <c r="FN150" s="29"/>
      <c r="FO150" s="29"/>
      <c r="FP150" s="29"/>
      <c r="FQ150" s="29"/>
      <c r="FR150" s="29"/>
      <c r="FS150" s="29"/>
      <c r="FT150" s="29"/>
      <c r="FU150" s="29"/>
      <c r="FV150" s="29"/>
      <c r="FW150" s="29"/>
      <c r="FX150" s="29"/>
      <c r="FY150" s="29"/>
      <c r="FZ150" s="29"/>
      <c r="GA150" s="29"/>
      <c r="GB150" s="29"/>
      <c r="GC150" s="29"/>
      <c r="GD150" s="29"/>
      <c r="GE150" s="29"/>
      <c r="GF150" s="29"/>
      <c r="GG150" s="29"/>
      <c r="GH150" s="29"/>
      <c r="GI150" s="29"/>
      <c r="GJ150" s="29"/>
      <c r="GK150" s="29"/>
      <c r="GL150" s="29"/>
      <c r="GM150" s="29"/>
      <c r="GN150" s="29"/>
      <c r="GO150" s="29"/>
      <c r="GP150" s="29"/>
      <c r="GQ150" s="29"/>
      <c r="GR150" s="29"/>
      <c r="GS150" s="29"/>
      <c r="GT150" s="29"/>
      <c r="GU150" s="29"/>
      <c r="GV150" s="29"/>
      <c r="GW150" s="29"/>
      <c r="GX150" s="29"/>
      <c r="GY150" s="29"/>
      <c r="GZ150" s="29"/>
      <c r="HA150" s="29"/>
      <c r="HB150" s="29"/>
      <c r="HC150" s="29"/>
    </row>
    <row r="151" spans="1:211" s="26" customFormat="1" x14ac:dyDescent="0.25">
      <c r="A151" s="26" t="e">
        <f t="shared" si="29"/>
        <v>#REF!</v>
      </c>
      <c r="B151" s="15" t="s">
        <v>35</v>
      </c>
      <c r="C151" s="15" t="s">
        <v>36</v>
      </c>
      <c r="D151" s="27">
        <v>501</v>
      </c>
      <c r="E151" s="16" t="s">
        <v>580</v>
      </c>
      <c r="F151" s="15" t="s">
        <v>234</v>
      </c>
      <c r="G151" s="15"/>
      <c r="H151" s="15" t="s">
        <v>235</v>
      </c>
      <c r="I151" s="15" t="s">
        <v>537</v>
      </c>
      <c r="J151" s="15" t="s">
        <v>538</v>
      </c>
      <c r="K151" s="47" t="s">
        <v>434</v>
      </c>
      <c r="L151" s="42"/>
      <c r="M151" s="42"/>
      <c r="N151" s="41"/>
      <c r="O151" s="42"/>
      <c r="P151" s="42">
        <v>24633.03</v>
      </c>
      <c r="Q151" s="42">
        <v>12304.65</v>
      </c>
      <c r="R151" s="42">
        <v>10511.25</v>
      </c>
      <c r="S151" s="42">
        <v>7238.02</v>
      </c>
      <c r="T151" s="42">
        <v>7408.39</v>
      </c>
      <c r="U151" s="42">
        <v>11590.66</v>
      </c>
      <c r="V151" s="42">
        <v>7421.17</v>
      </c>
      <c r="W151" s="42">
        <v>3164.94</v>
      </c>
      <c r="X151" s="42">
        <v>6027.87</v>
      </c>
      <c r="Y151" s="42">
        <v>3312.46</v>
      </c>
      <c r="Z151" s="42">
        <v>5568.3</v>
      </c>
      <c r="AA151" s="42">
        <v>6004.63</v>
      </c>
      <c r="AB151" s="42">
        <v>3393.82</v>
      </c>
      <c r="AC151" s="42">
        <v>9689.02</v>
      </c>
      <c r="AD151" s="42">
        <v>13823.66</v>
      </c>
      <c r="AE151" s="42">
        <v>5751.16</v>
      </c>
      <c r="AF151" s="42">
        <v>5619.82</v>
      </c>
      <c r="AG151" s="42">
        <v>9835.2000000000007</v>
      </c>
      <c r="AH151" s="42">
        <v>6076.17</v>
      </c>
      <c r="AI151" s="42">
        <v>5936.53</v>
      </c>
      <c r="AJ151" s="42">
        <v>6689.07</v>
      </c>
      <c r="AK151" s="42">
        <v>7427.28</v>
      </c>
      <c r="AL151" s="42">
        <v>5101</v>
      </c>
      <c r="AM151" s="42">
        <v>8153.17</v>
      </c>
      <c r="AN151" s="42">
        <v>8564.9599999999991</v>
      </c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3"/>
      <c r="BU151" s="40">
        <f t="shared" si="32"/>
        <v>84272.11</v>
      </c>
      <c r="BV151" s="40">
        <f t="shared" ref="BV151:BV182" si="33">SUM(X151:AI151)</f>
        <v>81038.640000000014</v>
      </c>
      <c r="BW151" s="40">
        <f t="shared" si="30"/>
        <v>35935.479999999996</v>
      </c>
      <c r="BX151" s="40">
        <f t="shared" si="27"/>
        <v>0</v>
      </c>
      <c r="BY151" s="40">
        <f t="shared" ref="BY151:BY182" si="34">SUM(BH151:BS151)</f>
        <v>0</v>
      </c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  <c r="FL151" s="29"/>
      <c r="FM151" s="29"/>
      <c r="FN151" s="29"/>
      <c r="FO151" s="29"/>
      <c r="FP151" s="29"/>
      <c r="FQ151" s="29"/>
      <c r="FR151" s="29"/>
      <c r="FS151" s="29"/>
      <c r="FT151" s="29"/>
      <c r="FU151" s="29"/>
      <c r="FV151" s="29"/>
      <c r="FW151" s="29"/>
      <c r="FX151" s="29"/>
      <c r="FY151" s="29"/>
      <c r="FZ151" s="29"/>
      <c r="GA151" s="29"/>
      <c r="GB151" s="29"/>
      <c r="GC151" s="29"/>
      <c r="GD151" s="29"/>
      <c r="GE151" s="29"/>
      <c r="GF151" s="29"/>
      <c r="GG151" s="29"/>
      <c r="GH151" s="29"/>
      <c r="GI151" s="29"/>
      <c r="GJ151" s="29"/>
      <c r="GK151" s="29"/>
      <c r="GL151" s="29"/>
      <c r="GM151" s="29"/>
      <c r="GN151" s="29"/>
      <c r="GO151" s="29"/>
      <c r="GP151" s="29"/>
      <c r="GQ151" s="29"/>
      <c r="GR151" s="29"/>
      <c r="GS151" s="29"/>
      <c r="GT151" s="29"/>
      <c r="GU151" s="29"/>
      <c r="GV151" s="29"/>
      <c r="GW151" s="29"/>
      <c r="GX151" s="29"/>
      <c r="GY151" s="29"/>
      <c r="GZ151" s="29"/>
      <c r="HA151" s="29"/>
      <c r="HB151" s="29"/>
      <c r="HC151" s="29"/>
    </row>
    <row r="152" spans="1:211" s="30" customFormat="1" x14ac:dyDescent="0.25">
      <c r="A152" s="30" t="e">
        <f t="shared" si="29"/>
        <v>#REF!</v>
      </c>
      <c r="B152" s="31" t="s">
        <v>35</v>
      </c>
      <c r="C152" s="31" t="s">
        <v>36</v>
      </c>
      <c r="D152" s="32" t="s">
        <v>650</v>
      </c>
      <c r="E152" s="31" t="s">
        <v>606</v>
      </c>
      <c r="F152" s="31" t="s">
        <v>234</v>
      </c>
      <c r="G152" s="31"/>
      <c r="H152" s="31" t="s">
        <v>235</v>
      </c>
      <c r="I152" s="31" t="s">
        <v>537</v>
      </c>
      <c r="J152" s="31" t="s">
        <v>538</v>
      </c>
      <c r="K152" s="47" t="s">
        <v>434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/>
      <c r="W152" s="41">
        <v>0</v>
      </c>
      <c r="X152" s="41"/>
      <c r="Y152" s="41">
        <v>0</v>
      </c>
      <c r="Z152" s="41">
        <v>0</v>
      </c>
      <c r="AA152" s="41">
        <v>0</v>
      </c>
      <c r="AB152" s="41">
        <v>0</v>
      </c>
      <c r="AC152" s="41">
        <v>0</v>
      </c>
      <c r="AD152" s="41">
        <v>0</v>
      </c>
      <c r="AE152" s="82">
        <v>0</v>
      </c>
      <c r="AF152" s="41">
        <v>0</v>
      </c>
      <c r="AG152" s="41">
        <v>0</v>
      </c>
      <c r="AH152" s="41">
        <v>0</v>
      </c>
      <c r="AI152" s="41">
        <v>0</v>
      </c>
      <c r="AJ152" s="41">
        <v>0</v>
      </c>
      <c r="AK152" s="41">
        <v>0</v>
      </c>
      <c r="AL152" s="41">
        <v>0</v>
      </c>
      <c r="AM152" s="41">
        <v>0</v>
      </c>
      <c r="AN152" s="41">
        <v>0</v>
      </c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3"/>
      <c r="BU152" s="39">
        <f t="shared" si="32"/>
        <v>0</v>
      </c>
      <c r="BV152" s="39">
        <f t="shared" si="33"/>
        <v>0</v>
      </c>
      <c r="BW152" s="39">
        <f t="shared" si="30"/>
        <v>0</v>
      </c>
      <c r="BX152" s="39">
        <f t="shared" ref="BX152:BX183" si="35">SUM(AV152:BG152)</f>
        <v>0</v>
      </c>
      <c r="BY152" s="39">
        <f t="shared" si="34"/>
        <v>0</v>
      </c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  <c r="CW152" s="35"/>
      <c r="CX152" s="35"/>
      <c r="CY152" s="35"/>
      <c r="CZ152" s="35"/>
      <c r="DA152" s="35"/>
      <c r="DB152" s="35"/>
      <c r="DC152" s="35"/>
      <c r="DD152" s="35"/>
      <c r="DE152" s="35"/>
      <c r="DF152" s="35"/>
      <c r="DG152" s="35"/>
      <c r="DH152" s="35"/>
      <c r="DI152" s="35"/>
      <c r="DJ152" s="35"/>
      <c r="DK152" s="35"/>
      <c r="DL152" s="35"/>
      <c r="DM152" s="35"/>
      <c r="DN152" s="35"/>
      <c r="DO152" s="35"/>
      <c r="DP152" s="35"/>
      <c r="DQ152" s="35"/>
      <c r="DR152" s="35"/>
      <c r="DS152" s="35"/>
      <c r="DT152" s="35"/>
      <c r="DU152" s="35"/>
      <c r="DV152" s="35"/>
      <c r="DW152" s="35"/>
      <c r="DX152" s="35"/>
      <c r="DY152" s="35"/>
      <c r="DZ152" s="35"/>
      <c r="EA152" s="35"/>
      <c r="EB152" s="35"/>
      <c r="EC152" s="35"/>
      <c r="ED152" s="35"/>
      <c r="EE152" s="35"/>
      <c r="EF152" s="35"/>
      <c r="EG152" s="35"/>
      <c r="EH152" s="35"/>
      <c r="EI152" s="35"/>
      <c r="EJ152" s="35"/>
      <c r="EK152" s="35"/>
      <c r="EL152" s="35"/>
      <c r="EM152" s="35"/>
      <c r="EN152" s="35"/>
      <c r="EO152" s="35"/>
      <c r="EP152" s="35"/>
      <c r="EQ152" s="35"/>
      <c r="ER152" s="35"/>
      <c r="ES152" s="35"/>
      <c r="ET152" s="35"/>
      <c r="EU152" s="35"/>
      <c r="EV152" s="35"/>
      <c r="EW152" s="35"/>
      <c r="EX152" s="35"/>
      <c r="EY152" s="35"/>
      <c r="EZ152" s="35"/>
      <c r="FA152" s="35"/>
      <c r="FB152" s="35"/>
      <c r="FC152" s="35"/>
      <c r="FD152" s="35"/>
      <c r="FE152" s="35"/>
      <c r="FF152" s="35"/>
      <c r="FG152" s="35"/>
      <c r="FH152" s="35"/>
      <c r="FI152" s="35"/>
      <c r="FJ152" s="35"/>
      <c r="FK152" s="35"/>
      <c r="FL152" s="35"/>
      <c r="FM152" s="35"/>
      <c r="FN152" s="35"/>
      <c r="FO152" s="35"/>
      <c r="FP152" s="35"/>
      <c r="FQ152" s="35"/>
      <c r="FR152" s="35"/>
      <c r="FS152" s="35"/>
      <c r="FT152" s="35"/>
      <c r="FU152" s="35"/>
      <c r="FV152" s="35"/>
      <c r="FW152" s="35"/>
      <c r="FX152" s="35"/>
      <c r="FY152" s="35"/>
      <c r="FZ152" s="35"/>
      <c r="GA152" s="35"/>
      <c r="GB152" s="35"/>
      <c r="GC152" s="35"/>
      <c r="GD152" s="35"/>
      <c r="GE152" s="35"/>
      <c r="GF152" s="35"/>
      <c r="GG152" s="35"/>
      <c r="GH152" s="35"/>
      <c r="GI152" s="35"/>
      <c r="GJ152" s="35"/>
      <c r="GK152" s="35"/>
      <c r="GL152" s="35"/>
      <c r="GM152" s="35"/>
      <c r="GN152" s="35"/>
      <c r="GO152" s="35"/>
      <c r="GP152" s="35"/>
      <c r="GQ152" s="35"/>
      <c r="GR152" s="35"/>
      <c r="GS152" s="35"/>
      <c r="GT152" s="35"/>
      <c r="GU152" s="35"/>
      <c r="GV152" s="35"/>
      <c r="GW152" s="35"/>
      <c r="GX152" s="35"/>
      <c r="GY152" s="35"/>
      <c r="GZ152" s="35"/>
      <c r="HA152" s="35"/>
      <c r="HB152" s="35"/>
      <c r="HC152" s="35"/>
    </row>
    <row r="153" spans="1:211" s="26" customFormat="1" x14ac:dyDescent="0.25">
      <c r="A153" s="26" t="e">
        <f t="shared" si="29"/>
        <v>#REF!</v>
      </c>
      <c r="B153" s="15" t="s">
        <v>35</v>
      </c>
      <c r="C153" s="15" t="s">
        <v>36</v>
      </c>
      <c r="D153" s="18" t="s">
        <v>625</v>
      </c>
      <c r="E153" s="15" t="s">
        <v>579</v>
      </c>
      <c r="F153" s="15" t="s">
        <v>234</v>
      </c>
      <c r="G153" s="15"/>
      <c r="H153" s="15" t="s">
        <v>235</v>
      </c>
      <c r="I153" s="15" t="s">
        <v>537</v>
      </c>
      <c r="J153" s="15" t="s">
        <v>538</v>
      </c>
      <c r="K153" s="47" t="s">
        <v>434</v>
      </c>
      <c r="L153" s="42">
        <v>0</v>
      </c>
      <c r="M153" s="42">
        <v>0</v>
      </c>
      <c r="N153" s="41">
        <v>0</v>
      </c>
      <c r="O153" s="42">
        <v>0</v>
      </c>
      <c r="P153" s="42">
        <v>0</v>
      </c>
      <c r="Q153" s="42">
        <v>0</v>
      </c>
      <c r="R153" s="42">
        <v>0</v>
      </c>
      <c r="S153" s="42">
        <v>0</v>
      </c>
      <c r="T153" s="42">
        <v>0</v>
      </c>
      <c r="U153" s="42">
        <v>0</v>
      </c>
      <c r="V153" s="42"/>
      <c r="W153" s="42">
        <v>0</v>
      </c>
      <c r="X153" s="42"/>
      <c r="Y153" s="42">
        <v>0</v>
      </c>
      <c r="Z153" s="42">
        <v>0</v>
      </c>
      <c r="AA153" s="42">
        <v>0</v>
      </c>
      <c r="AB153" s="42">
        <v>0</v>
      </c>
      <c r="AC153" s="42">
        <v>0</v>
      </c>
      <c r="AD153" s="42">
        <v>0</v>
      </c>
      <c r="AE153" s="121">
        <v>0</v>
      </c>
      <c r="AF153" s="42">
        <v>0</v>
      </c>
      <c r="AG153" s="42">
        <v>0</v>
      </c>
      <c r="AH153" s="42">
        <v>0</v>
      </c>
      <c r="AI153" s="42">
        <v>0</v>
      </c>
      <c r="AJ153" s="42">
        <v>0</v>
      </c>
      <c r="AK153" s="42">
        <v>0</v>
      </c>
      <c r="AL153" s="42">
        <v>0</v>
      </c>
      <c r="AM153" s="42">
        <v>0</v>
      </c>
      <c r="AN153" s="42">
        <v>0</v>
      </c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2"/>
      <c r="BS153" s="42"/>
      <c r="BT153" s="43"/>
      <c r="BU153" s="40">
        <f t="shared" si="32"/>
        <v>0</v>
      </c>
      <c r="BV153" s="40">
        <f t="shared" si="33"/>
        <v>0</v>
      </c>
      <c r="BW153" s="40">
        <f t="shared" si="30"/>
        <v>0</v>
      </c>
      <c r="BX153" s="40">
        <f t="shared" si="35"/>
        <v>0</v>
      </c>
      <c r="BY153" s="40">
        <f t="shared" si="34"/>
        <v>0</v>
      </c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  <c r="FL153" s="29"/>
      <c r="FM153" s="29"/>
      <c r="FN153" s="29"/>
      <c r="FO153" s="29"/>
      <c r="FP153" s="29"/>
      <c r="FQ153" s="29"/>
      <c r="FR153" s="29"/>
      <c r="FS153" s="29"/>
      <c r="FT153" s="29"/>
      <c r="FU153" s="29"/>
      <c r="FV153" s="29"/>
      <c r="FW153" s="29"/>
      <c r="FX153" s="29"/>
      <c r="FY153" s="29"/>
      <c r="FZ153" s="29"/>
      <c r="GA153" s="29"/>
      <c r="GB153" s="29"/>
      <c r="GC153" s="29"/>
      <c r="GD153" s="29"/>
      <c r="GE153" s="29"/>
      <c r="GF153" s="29"/>
      <c r="GG153" s="29"/>
      <c r="GH153" s="29"/>
      <c r="GI153" s="29"/>
      <c r="GJ153" s="29"/>
      <c r="GK153" s="29"/>
      <c r="GL153" s="29"/>
      <c r="GM153" s="29"/>
      <c r="GN153" s="29"/>
      <c r="GO153" s="29"/>
      <c r="GP153" s="29"/>
      <c r="GQ153" s="29"/>
      <c r="GR153" s="29"/>
      <c r="GS153" s="29"/>
      <c r="GT153" s="29"/>
      <c r="GU153" s="29"/>
      <c r="GV153" s="29"/>
      <c r="GW153" s="29"/>
      <c r="GX153" s="29"/>
      <c r="GY153" s="29"/>
      <c r="GZ153" s="29"/>
      <c r="HA153" s="29"/>
      <c r="HB153" s="29"/>
      <c r="HC153" s="29"/>
    </row>
    <row r="154" spans="1:211" s="30" customFormat="1" x14ac:dyDescent="0.25">
      <c r="A154" s="30" t="e">
        <f t="shared" si="29"/>
        <v>#REF!</v>
      </c>
      <c r="B154" s="31" t="s">
        <v>35</v>
      </c>
      <c r="C154" s="31" t="s">
        <v>36</v>
      </c>
      <c r="D154" s="33" t="s">
        <v>636</v>
      </c>
      <c r="E154" s="34" t="s">
        <v>585</v>
      </c>
      <c r="F154" s="31" t="s">
        <v>234</v>
      </c>
      <c r="G154" s="31"/>
      <c r="H154" s="31" t="s">
        <v>235</v>
      </c>
      <c r="I154" s="31" t="s">
        <v>537</v>
      </c>
      <c r="J154" s="31" t="s">
        <v>538</v>
      </c>
      <c r="K154" s="47" t="s">
        <v>433</v>
      </c>
      <c r="L154" s="41">
        <v>137470.82999999999</v>
      </c>
      <c r="M154" s="41">
        <v>0</v>
      </c>
      <c r="N154" s="41">
        <v>0</v>
      </c>
      <c r="O154" s="41">
        <v>336448.03</v>
      </c>
      <c r="P154" s="41">
        <v>89855.34</v>
      </c>
      <c r="Q154" s="41">
        <v>81525.66</v>
      </c>
      <c r="R154" s="41">
        <v>81111.16</v>
      </c>
      <c r="S154" s="41">
        <v>87780.18</v>
      </c>
      <c r="T154" s="41">
        <v>75480.45</v>
      </c>
      <c r="U154" s="41">
        <v>77424.73</v>
      </c>
      <c r="V154" s="41">
        <v>29112.6</v>
      </c>
      <c r="W154" s="41">
        <v>18909.3</v>
      </c>
      <c r="X154" s="41">
        <v>34042</v>
      </c>
      <c r="Y154" s="41">
        <v>33832.97</v>
      </c>
      <c r="Z154" s="41">
        <v>35321.14</v>
      </c>
      <c r="AA154" s="41">
        <v>48989.25</v>
      </c>
      <c r="AB154" s="41">
        <v>52137.91</v>
      </c>
      <c r="AC154" s="41">
        <v>50040.06</v>
      </c>
      <c r="AD154" s="41">
        <v>65173.25</v>
      </c>
      <c r="AE154" s="41">
        <v>50833.65</v>
      </c>
      <c r="AF154" s="41">
        <v>47859.26</v>
      </c>
      <c r="AG154" s="41">
        <v>69347.28</v>
      </c>
      <c r="AH154" s="41">
        <v>68749.86</v>
      </c>
      <c r="AI154" s="41">
        <v>78222.63</v>
      </c>
      <c r="AJ154" s="41">
        <v>106240.11</v>
      </c>
      <c r="AK154" s="41">
        <v>109752.33</v>
      </c>
      <c r="AL154" s="41">
        <v>107767.22</v>
      </c>
      <c r="AM154" s="41">
        <v>131807.47</v>
      </c>
      <c r="AN154" s="41">
        <v>155000.93</v>
      </c>
      <c r="AO154" s="41">
        <v>52179.272564999999</v>
      </c>
      <c r="AP154" s="41">
        <v>67959.406437500002</v>
      </c>
      <c r="AQ154" s="41">
        <v>53006.788537500004</v>
      </c>
      <c r="AR154" s="41">
        <v>49905.243365000002</v>
      </c>
      <c r="AS154" s="41">
        <v>72311.876220000006</v>
      </c>
      <c r="AT154" s="41">
        <v>71688.916515000004</v>
      </c>
      <c r="AU154" s="41">
        <v>81566.647432500016</v>
      </c>
      <c r="AV154" s="41">
        <v>103849.70752500001</v>
      </c>
      <c r="AW154" s="41">
        <v>107282.902575</v>
      </c>
      <c r="AX154" s="41">
        <v>105342.45755000001</v>
      </c>
      <c r="AY154" s="41">
        <v>128841.80192500001</v>
      </c>
      <c r="AZ154" s="41">
        <v>151513.409075</v>
      </c>
      <c r="BA154" s="41">
        <v>51005.238932287502</v>
      </c>
      <c r="BB154" s="41">
        <v>66430.319792656257</v>
      </c>
      <c r="BC154" s="41">
        <v>51814.135795406255</v>
      </c>
      <c r="BD154" s="41">
        <v>48782.375389287503</v>
      </c>
      <c r="BE154" s="41">
        <v>70684.859005050006</v>
      </c>
      <c r="BF154" s="41">
        <v>70075.915893412501</v>
      </c>
      <c r="BG154" s="41">
        <v>79731.397865268766</v>
      </c>
      <c r="BH154" s="41">
        <v>101980.41278955</v>
      </c>
      <c r="BI154" s="41">
        <v>105351.81032865</v>
      </c>
      <c r="BJ154" s="41">
        <v>103446.29331410001</v>
      </c>
      <c r="BK154" s="41">
        <v>126522.64949035</v>
      </c>
      <c r="BL154" s="41">
        <v>148786.16771164999</v>
      </c>
      <c r="BM154" s="41">
        <v>50087.144631506329</v>
      </c>
      <c r="BN154" s="41">
        <v>65234.574036388447</v>
      </c>
      <c r="BO154" s="41">
        <v>50881.481351088943</v>
      </c>
      <c r="BP154" s="41">
        <v>47904.292632280325</v>
      </c>
      <c r="BQ154" s="41">
        <v>69412.531542959099</v>
      </c>
      <c r="BR154" s="41">
        <v>68814.549407331069</v>
      </c>
      <c r="BS154" s="41">
        <v>78296.232703693924</v>
      </c>
      <c r="BT154" s="43"/>
      <c r="BU154" s="39">
        <f t="shared" si="32"/>
        <v>1015118.2799999999</v>
      </c>
      <c r="BV154" s="39">
        <f t="shared" si="33"/>
        <v>634549.26</v>
      </c>
      <c r="BW154" s="39">
        <f t="shared" si="30"/>
        <v>1059186.2110725001</v>
      </c>
      <c r="BX154" s="39">
        <f t="shared" si="35"/>
        <v>1035354.5213233689</v>
      </c>
      <c r="BY154" s="39">
        <f t="shared" si="34"/>
        <v>1016718.139939548</v>
      </c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  <c r="CW154" s="35"/>
      <c r="CX154" s="35"/>
      <c r="CY154" s="35"/>
      <c r="CZ154" s="35"/>
      <c r="DA154" s="35"/>
      <c r="DB154" s="35"/>
      <c r="DC154" s="35"/>
      <c r="DD154" s="35"/>
      <c r="DE154" s="35"/>
      <c r="DF154" s="35"/>
      <c r="DG154" s="35"/>
      <c r="DH154" s="35"/>
      <c r="DI154" s="35"/>
      <c r="DJ154" s="35"/>
      <c r="DK154" s="35"/>
      <c r="DL154" s="35"/>
      <c r="DM154" s="35"/>
      <c r="DN154" s="35"/>
      <c r="DO154" s="35"/>
      <c r="DP154" s="35"/>
      <c r="DQ154" s="35"/>
      <c r="DR154" s="35"/>
      <c r="DS154" s="35"/>
      <c r="DT154" s="35"/>
      <c r="DU154" s="35"/>
      <c r="DV154" s="35"/>
      <c r="DW154" s="35"/>
      <c r="DX154" s="35"/>
      <c r="DY154" s="35"/>
      <c r="DZ154" s="35"/>
      <c r="EA154" s="35"/>
      <c r="EB154" s="35"/>
      <c r="EC154" s="35"/>
      <c r="ED154" s="35"/>
      <c r="EE154" s="35"/>
      <c r="EF154" s="35"/>
      <c r="EG154" s="35"/>
      <c r="EH154" s="35"/>
      <c r="EI154" s="35"/>
      <c r="EJ154" s="35"/>
      <c r="EK154" s="35"/>
      <c r="EL154" s="35"/>
      <c r="EM154" s="35"/>
      <c r="EN154" s="35"/>
      <c r="EO154" s="35"/>
      <c r="EP154" s="35"/>
      <c r="EQ154" s="35"/>
      <c r="ER154" s="35"/>
      <c r="ES154" s="35"/>
      <c r="ET154" s="35"/>
      <c r="EU154" s="35"/>
      <c r="EV154" s="35"/>
      <c r="EW154" s="35"/>
      <c r="EX154" s="35"/>
      <c r="EY154" s="35"/>
      <c r="EZ154" s="35"/>
      <c r="FA154" s="35"/>
      <c r="FB154" s="35"/>
      <c r="FC154" s="35"/>
      <c r="FD154" s="35"/>
      <c r="FE154" s="35"/>
      <c r="FF154" s="35"/>
      <c r="FG154" s="35"/>
      <c r="FH154" s="35"/>
      <c r="FI154" s="35"/>
      <c r="FJ154" s="35"/>
      <c r="FK154" s="35"/>
      <c r="FL154" s="35"/>
      <c r="FM154" s="35"/>
      <c r="FN154" s="35"/>
      <c r="FO154" s="35"/>
      <c r="FP154" s="35"/>
      <c r="FQ154" s="35"/>
      <c r="FR154" s="35"/>
      <c r="FS154" s="35"/>
      <c r="FT154" s="35"/>
      <c r="FU154" s="35"/>
      <c r="FV154" s="35"/>
      <c r="FW154" s="35"/>
      <c r="FX154" s="35"/>
      <c r="FY154" s="35"/>
      <c r="FZ154" s="35"/>
      <c r="GA154" s="35"/>
      <c r="GB154" s="35"/>
      <c r="GC154" s="35"/>
      <c r="GD154" s="35"/>
      <c r="GE154" s="35"/>
      <c r="GF154" s="35"/>
      <c r="GG154" s="35"/>
      <c r="GH154" s="35"/>
      <c r="GI154" s="35"/>
      <c r="GJ154" s="35"/>
      <c r="GK154" s="35"/>
      <c r="GL154" s="35"/>
      <c r="GM154" s="35"/>
      <c r="GN154" s="35"/>
      <c r="GO154" s="35"/>
      <c r="GP154" s="35"/>
      <c r="GQ154" s="35"/>
      <c r="GR154" s="35"/>
      <c r="GS154" s="35"/>
      <c r="GT154" s="35"/>
      <c r="GU154" s="35"/>
      <c r="GV154" s="35"/>
      <c r="GW154" s="35"/>
      <c r="GX154" s="35"/>
      <c r="GY154" s="35"/>
      <c r="GZ154" s="35"/>
      <c r="HA154" s="35"/>
      <c r="HB154" s="35"/>
      <c r="HC154" s="35"/>
    </row>
    <row r="155" spans="1:211" s="26" customFormat="1" x14ac:dyDescent="0.25">
      <c r="A155" s="26" t="e">
        <f t="shared" si="29"/>
        <v>#REF!</v>
      </c>
      <c r="B155" s="15" t="s">
        <v>35</v>
      </c>
      <c r="C155" s="15" t="s">
        <v>36</v>
      </c>
      <c r="D155" s="27">
        <v>704</v>
      </c>
      <c r="E155" s="16" t="s">
        <v>584</v>
      </c>
      <c r="F155" s="15" t="s">
        <v>234</v>
      </c>
      <c r="G155" s="15"/>
      <c r="H155" s="15" t="s">
        <v>235</v>
      </c>
      <c r="I155" s="15" t="s">
        <v>537</v>
      </c>
      <c r="J155" s="15" t="s">
        <v>538</v>
      </c>
      <c r="K155" s="47" t="s">
        <v>433</v>
      </c>
      <c r="L155" s="42">
        <v>2209.38</v>
      </c>
      <c r="M155" s="42">
        <v>1823.23</v>
      </c>
      <c r="N155" s="41">
        <v>2354.37</v>
      </c>
      <c r="O155" s="42">
        <v>1859.7</v>
      </c>
      <c r="P155" s="42">
        <v>2298.0500000000002</v>
      </c>
      <c r="Q155" s="42">
        <v>2205.0100000000002</v>
      </c>
      <c r="R155" s="42">
        <v>2210.58</v>
      </c>
      <c r="S155" s="42">
        <v>2366.5</v>
      </c>
      <c r="T155" s="42">
        <v>2031.45</v>
      </c>
      <c r="U155" s="42">
        <v>2083.46</v>
      </c>
      <c r="V155" s="42">
        <v>1914.67</v>
      </c>
      <c r="W155" s="42">
        <v>1237.3</v>
      </c>
      <c r="X155" s="42"/>
      <c r="Y155" s="42">
        <v>0</v>
      </c>
      <c r="Z155" s="42">
        <v>0</v>
      </c>
      <c r="AA155" s="42">
        <v>0</v>
      </c>
      <c r="AB155" s="42">
        <v>0</v>
      </c>
      <c r="AC155" s="42">
        <v>0</v>
      </c>
      <c r="AD155" s="42">
        <v>0</v>
      </c>
      <c r="AE155" s="121">
        <v>0</v>
      </c>
      <c r="AF155" s="42">
        <v>0</v>
      </c>
      <c r="AG155" s="42">
        <v>0</v>
      </c>
      <c r="AH155" s="42">
        <v>0</v>
      </c>
      <c r="AI155" s="42">
        <v>0</v>
      </c>
      <c r="AJ155" s="42">
        <v>0</v>
      </c>
      <c r="AK155" s="42">
        <v>0</v>
      </c>
      <c r="AL155" s="42">
        <v>0</v>
      </c>
      <c r="AM155" s="42">
        <v>0</v>
      </c>
      <c r="AN155" s="42">
        <v>0</v>
      </c>
      <c r="AO155" s="42">
        <v>0</v>
      </c>
      <c r="AP155" s="42">
        <v>0</v>
      </c>
      <c r="AQ155" s="42">
        <v>0</v>
      </c>
      <c r="AR155" s="42">
        <v>0</v>
      </c>
      <c r="AS155" s="42">
        <v>0</v>
      </c>
      <c r="AT155" s="42">
        <v>0</v>
      </c>
      <c r="AU155" s="42">
        <v>0</v>
      </c>
      <c r="AV155" s="42">
        <v>0</v>
      </c>
      <c r="AW155" s="42">
        <v>0</v>
      </c>
      <c r="AX155" s="42">
        <v>0</v>
      </c>
      <c r="AY155" s="42">
        <v>0</v>
      </c>
      <c r="AZ155" s="42">
        <v>0</v>
      </c>
      <c r="BA155" s="42">
        <v>0</v>
      </c>
      <c r="BB155" s="42">
        <v>0</v>
      </c>
      <c r="BC155" s="42">
        <v>0</v>
      </c>
      <c r="BD155" s="42">
        <v>0</v>
      </c>
      <c r="BE155" s="42">
        <v>0</v>
      </c>
      <c r="BF155" s="42">
        <v>0</v>
      </c>
      <c r="BG155" s="42">
        <v>0</v>
      </c>
      <c r="BH155" s="42">
        <v>0</v>
      </c>
      <c r="BI155" s="42">
        <v>0</v>
      </c>
      <c r="BJ155" s="42">
        <v>0</v>
      </c>
      <c r="BK155" s="42">
        <v>0</v>
      </c>
      <c r="BL155" s="42">
        <v>0</v>
      </c>
      <c r="BM155" s="42">
        <v>0</v>
      </c>
      <c r="BN155" s="42">
        <v>0</v>
      </c>
      <c r="BO155" s="42">
        <v>0</v>
      </c>
      <c r="BP155" s="42">
        <v>0</v>
      </c>
      <c r="BQ155" s="42">
        <v>0</v>
      </c>
      <c r="BR155" s="42">
        <v>0</v>
      </c>
      <c r="BS155" s="42">
        <v>0</v>
      </c>
      <c r="BT155" s="43"/>
      <c r="BU155" s="40">
        <f t="shared" si="32"/>
        <v>24593.7</v>
      </c>
      <c r="BV155" s="40">
        <f t="shared" si="33"/>
        <v>0</v>
      </c>
      <c r="BW155" s="40">
        <f t="shared" si="30"/>
        <v>0</v>
      </c>
      <c r="BX155" s="40">
        <f t="shared" si="35"/>
        <v>0</v>
      </c>
      <c r="BY155" s="40">
        <f t="shared" si="34"/>
        <v>0</v>
      </c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29"/>
      <c r="FP155" s="29"/>
      <c r="FQ155" s="29"/>
      <c r="FR155" s="29"/>
      <c r="FS155" s="29"/>
      <c r="FT155" s="29"/>
      <c r="FU155" s="29"/>
      <c r="FV155" s="29"/>
      <c r="FW155" s="29"/>
      <c r="FX155" s="29"/>
      <c r="FY155" s="29"/>
      <c r="FZ155" s="29"/>
      <c r="GA155" s="29"/>
      <c r="GB155" s="29"/>
      <c r="GC155" s="29"/>
      <c r="GD155" s="29"/>
      <c r="GE155" s="29"/>
      <c r="GF155" s="29"/>
      <c r="GG155" s="29"/>
      <c r="GH155" s="29"/>
      <c r="GI155" s="29"/>
      <c r="GJ155" s="29"/>
      <c r="GK155" s="29"/>
      <c r="GL155" s="29"/>
      <c r="GM155" s="29"/>
      <c r="GN155" s="29"/>
      <c r="GO155" s="29"/>
      <c r="GP155" s="29"/>
      <c r="GQ155" s="29"/>
      <c r="GR155" s="29"/>
      <c r="GS155" s="29"/>
      <c r="GT155" s="29"/>
      <c r="GU155" s="29"/>
      <c r="GV155" s="29"/>
      <c r="GW155" s="29"/>
      <c r="GX155" s="29"/>
      <c r="GY155" s="29"/>
      <c r="GZ155" s="29"/>
      <c r="HA155" s="29"/>
      <c r="HB155" s="29"/>
      <c r="HC155" s="29"/>
    </row>
    <row r="156" spans="1:211" s="30" customFormat="1" x14ac:dyDescent="0.25">
      <c r="A156" s="30" t="e">
        <f t="shared" si="29"/>
        <v>#REF!</v>
      </c>
      <c r="B156" s="31" t="s">
        <v>35</v>
      </c>
      <c r="C156" s="31" t="s">
        <v>36</v>
      </c>
      <c r="D156" s="33">
        <v>753</v>
      </c>
      <c r="E156" s="34" t="s">
        <v>581</v>
      </c>
      <c r="F156" s="31" t="s">
        <v>234</v>
      </c>
      <c r="G156" s="31"/>
      <c r="H156" s="31" t="s">
        <v>235</v>
      </c>
      <c r="I156" s="31" t="s">
        <v>537</v>
      </c>
      <c r="J156" s="31" t="s">
        <v>538</v>
      </c>
      <c r="K156" s="47" t="s">
        <v>434</v>
      </c>
      <c r="L156" s="41">
        <v>21545.66</v>
      </c>
      <c r="M156" s="41">
        <v>0</v>
      </c>
      <c r="N156" s="41">
        <v>0</v>
      </c>
      <c r="O156" s="41">
        <v>0</v>
      </c>
      <c r="P156" s="41">
        <v>0</v>
      </c>
      <c r="Q156" s="41">
        <v>0</v>
      </c>
      <c r="R156" s="41">
        <v>0</v>
      </c>
      <c r="S156" s="41">
        <v>0</v>
      </c>
      <c r="T156" s="41">
        <v>0</v>
      </c>
      <c r="U156" s="41">
        <v>0</v>
      </c>
      <c r="V156" s="41"/>
      <c r="W156" s="41">
        <v>0</v>
      </c>
      <c r="X156" s="41"/>
      <c r="Y156" s="41">
        <v>0</v>
      </c>
      <c r="Z156" s="41">
        <v>0</v>
      </c>
      <c r="AA156" s="41">
        <v>0</v>
      </c>
      <c r="AB156" s="41">
        <v>53133.7</v>
      </c>
      <c r="AC156" s="41">
        <v>11041.47</v>
      </c>
      <c r="AD156" s="41">
        <v>12173.1</v>
      </c>
      <c r="AE156" s="41">
        <v>11659.4</v>
      </c>
      <c r="AF156" s="41">
        <v>11418.83</v>
      </c>
      <c r="AG156" s="41">
        <v>11975.45</v>
      </c>
      <c r="AH156" s="41">
        <v>10681.11</v>
      </c>
      <c r="AI156" s="41">
        <v>10456.950000000001</v>
      </c>
      <c r="AJ156" s="41">
        <v>6786.35</v>
      </c>
      <c r="AK156" s="41">
        <v>7275.89</v>
      </c>
      <c r="AL156" s="41">
        <v>7891.9</v>
      </c>
      <c r="AM156" s="41">
        <v>9399.3799999999992</v>
      </c>
      <c r="AN156" s="41">
        <v>10896.85</v>
      </c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3"/>
      <c r="BU156" s="39">
        <f t="shared" si="32"/>
        <v>21545.66</v>
      </c>
      <c r="BV156" s="39">
        <f t="shared" si="33"/>
        <v>132540.01</v>
      </c>
      <c r="BW156" s="39">
        <f t="shared" si="30"/>
        <v>42250.369999999995</v>
      </c>
      <c r="BX156" s="39">
        <f t="shared" si="35"/>
        <v>0</v>
      </c>
      <c r="BY156" s="39">
        <f t="shared" si="34"/>
        <v>0</v>
      </c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  <c r="CW156" s="35"/>
      <c r="CX156" s="35"/>
      <c r="CY156" s="35"/>
      <c r="CZ156" s="35"/>
      <c r="DA156" s="35"/>
      <c r="DB156" s="35"/>
      <c r="DC156" s="35"/>
      <c r="DD156" s="35"/>
      <c r="DE156" s="35"/>
      <c r="DF156" s="35"/>
      <c r="DG156" s="35"/>
      <c r="DH156" s="35"/>
      <c r="DI156" s="35"/>
      <c r="DJ156" s="35"/>
      <c r="DK156" s="35"/>
      <c r="DL156" s="35"/>
      <c r="DM156" s="35"/>
      <c r="DN156" s="35"/>
      <c r="DO156" s="35"/>
      <c r="DP156" s="35"/>
      <c r="DQ156" s="35"/>
      <c r="DR156" s="35"/>
      <c r="DS156" s="35"/>
      <c r="DT156" s="35"/>
      <c r="DU156" s="35"/>
      <c r="DV156" s="35"/>
      <c r="DW156" s="35"/>
      <c r="DX156" s="35"/>
      <c r="DY156" s="35"/>
      <c r="DZ156" s="35"/>
      <c r="EA156" s="35"/>
      <c r="EB156" s="35"/>
      <c r="EC156" s="35"/>
      <c r="ED156" s="35"/>
      <c r="EE156" s="35"/>
      <c r="EF156" s="35"/>
      <c r="EG156" s="35"/>
      <c r="EH156" s="35"/>
      <c r="EI156" s="35"/>
      <c r="EJ156" s="35"/>
      <c r="EK156" s="35"/>
      <c r="EL156" s="35"/>
      <c r="EM156" s="35"/>
      <c r="EN156" s="35"/>
      <c r="EO156" s="35"/>
      <c r="EP156" s="35"/>
      <c r="EQ156" s="35"/>
      <c r="ER156" s="35"/>
      <c r="ES156" s="35"/>
      <c r="ET156" s="35"/>
      <c r="EU156" s="35"/>
      <c r="EV156" s="35"/>
      <c r="EW156" s="35"/>
      <c r="EX156" s="35"/>
      <c r="EY156" s="35"/>
      <c r="EZ156" s="35"/>
      <c r="FA156" s="35"/>
      <c r="FB156" s="35"/>
      <c r="FC156" s="35"/>
      <c r="FD156" s="35"/>
      <c r="FE156" s="35"/>
      <c r="FF156" s="35"/>
      <c r="FG156" s="35"/>
      <c r="FH156" s="35"/>
      <c r="FI156" s="35"/>
      <c r="FJ156" s="35"/>
      <c r="FK156" s="35"/>
      <c r="FL156" s="35"/>
      <c r="FM156" s="35"/>
      <c r="FN156" s="35"/>
      <c r="FO156" s="35"/>
      <c r="FP156" s="35"/>
      <c r="FQ156" s="35"/>
      <c r="FR156" s="35"/>
      <c r="FS156" s="35"/>
      <c r="FT156" s="35"/>
      <c r="FU156" s="35"/>
      <c r="FV156" s="35"/>
      <c r="FW156" s="35"/>
      <c r="FX156" s="35"/>
      <c r="FY156" s="35"/>
      <c r="FZ156" s="35"/>
      <c r="GA156" s="35"/>
      <c r="GB156" s="35"/>
      <c r="GC156" s="35"/>
      <c r="GD156" s="35"/>
      <c r="GE156" s="35"/>
      <c r="GF156" s="35"/>
      <c r="GG156" s="35"/>
      <c r="GH156" s="35"/>
      <c r="GI156" s="35"/>
      <c r="GJ156" s="35"/>
      <c r="GK156" s="35"/>
      <c r="GL156" s="35"/>
      <c r="GM156" s="35"/>
      <c r="GN156" s="35"/>
      <c r="GO156" s="35"/>
      <c r="GP156" s="35"/>
      <c r="GQ156" s="35"/>
      <c r="GR156" s="35"/>
      <c r="GS156" s="35"/>
      <c r="GT156" s="35"/>
      <c r="GU156" s="35"/>
      <c r="GV156" s="35"/>
      <c r="GW156" s="35"/>
      <c r="GX156" s="35"/>
      <c r="GY156" s="35"/>
      <c r="GZ156" s="35"/>
      <c r="HA156" s="35"/>
      <c r="HB156" s="35"/>
      <c r="HC156" s="35"/>
    </row>
    <row r="157" spans="1:211" s="26" customFormat="1" x14ac:dyDescent="0.25">
      <c r="A157" s="26" t="e">
        <f t="shared" si="29"/>
        <v>#REF!</v>
      </c>
      <c r="B157" s="15" t="s">
        <v>35</v>
      </c>
      <c r="C157" s="15" t="s">
        <v>36</v>
      </c>
      <c r="D157" s="27">
        <v>899</v>
      </c>
      <c r="E157" s="16" t="s">
        <v>578</v>
      </c>
      <c r="F157" s="15" t="s">
        <v>234</v>
      </c>
      <c r="G157" s="15"/>
      <c r="H157" s="15" t="s">
        <v>235</v>
      </c>
      <c r="I157" s="15" t="s">
        <v>537</v>
      </c>
      <c r="J157" s="15" t="s">
        <v>538</v>
      </c>
      <c r="K157" s="47" t="s">
        <v>433</v>
      </c>
      <c r="L157" s="42">
        <v>161010.65</v>
      </c>
      <c r="M157" s="42">
        <v>237490.42</v>
      </c>
      <c r="N157" s="41">
        <v>270070.57</v>
      </c>
      <c r="O157" s="42">
        <v>-220085.47</v>
      </c>
      <c r="P157" s="42">
        <v>86244.74</v>
      </c>
      <c r="Q157" s="42">
        <v>111584.04</v>
      </c>
      <c r="R157" s="42">
        <v>105609.11</v>
      </c>
      <c r="S157" s="42">
        <v>134633.97</v>
      </c>
      <c r="T157" s="42">
        <v>128599.45</v>
      </c>
      <c r="U157" s="42">
        <v>144897.26999999999</v>
      </c>
      <c r="V157" s="42">
        <v>484991.53</v>
      </c>
      <c r="W157" s="42">
        <v>418535.75</v>
      </c>
      <c r="X157" s="42">
        <v>332012.52</v>
      </c>
      <c r="Y157" s="42">
        <v>253872.83</v>
      </c>
      <c r="Z157" s="42">
        <v>260603.15</v>
      </c>
      <c r="AA157" s="42">
        <v>251315.12</v>
      </c>
      <c r="AB157" s="42">
        <v>175913.95</v>
      </c>
      <c r="AC157" s="42">
        <v>185377.99</v>
      </c>
      <c r="AD157" s="42">
        <v>205808.05</v>
      </c>
      <c r="AE157" s="42">
        <v>574748.94999999995</v>
      </c>
      <c r="AF157" s="42">
        <v>850729.71</v>
      </c>
      <c r="AG157" s="42">
        <v>927063.14</v>
      </c>
      <c r="AH157" s="42">
        <v>725835.29</v>
      </c>
      <c r="AI157" s="42">
        <v>833651.64</v>
      </c>
      <c r="AJ157" s="42">
        <v>999837.89</v>
      </c>
      <c r="AK157" s="42">
        <v>975451.83</v>
      </c>
      <c r="AL157" s="42">
        <v>974550.28</v>
      </c>
      <c r="AM157" s="42">
        <v>1102298.6000000001</v>
      </c>
      <c r="AN157" s="42">
        <v>1254651.06</v>
      </c>
      <c r="AO157" s="42">
        <v>193302.8990725</v>
      </c>
      <c r="AP157" s="42">
        <v>214606.34413750001</v>
      </c>
      <c r="AQ157" s="42">
        <v>599319.46761249995</v>
      </c>
      <c r="AR157" s="42">
        <v>887098.40510249999</v>
      </c>
      <c r="AS157" s="42">
        <v>966695.08923500008</v>
      </c>
      <c r="AT157" s="42">
        <v>756864.74864750006</v>
      </c>
      <c r="AU157" s="42">
        <v>869290.24761000008</v>
      </c>
      <c r="AV157" s="42">
        <v>977341.53747500002</v>
      </c>
      <c r="AW157" s="42">
        <v>953504.16382499994</v>
      </c>
      <c r="AX157" s="42">
        <v>952622.89870000002</v>
      </c>
      <c r="AY157" s="42">
        <v>1077496.8815000001</v>
      </c>
      <c r="AZ157" s="42">
        <v>1226421.4111500001</v>
      </c>
      <c r="BA157" s="42">
        <v>188953.58384336877</v>
      </c>
      <c r="BB157" s="42">
        <v>209777.70139440626</v>
      </c>
      <c r="BC157" s="42">
        <v>585834.77959121868</v>
      </c>
      <c r="BD157" s="42">
        <v>867138.69098769373</v>
      </c>
      <c r="BE157" s="42">
        <v>944944.44972721266</v>
      </c>
      <c r="BF157" s="42">
        <v>739835.29180293134</v>
      </c>
      <c r="BG157" s="42">
        <v>849731.2170387751</v>
      </c>
      <c r="BH157" s="42">
        <v>959749.38980044995</v>
      </c>
      <c r="BI157" s="42">
        <v>936341.08887614997</v>
      </c>
      <c r="BJ157" s="42">
        <v>935475.68652340001</v>
      </c>
      <c r="BK157" s="42">
        <v>1058101.9376330001</v>
      </c>
      <c r="BL157" s="42">
        <v>1204345.8257493</v>
      </c>
      <c r="BM157" s="42">
        <v>185552.41933418813</v>
      </c>
      <c r="BN157" s="42">
        <v>206001.70276930695</v>
      </c>
      <c r="BO157" s="42">
        <v>575289.75355857669</v>
      </c>
      <c r="BP157" s="42">
        <v>851530.19454991526</v>
      </c>
      <c r="BQ157" s="42">
        <v>927935.44963212276</v>
      </c>
      <c r="BR157" s="42">
        <v>726518.25655047852</v>
      </c>
      <c r="BS157" s="42">
        <v>834436.05513207708</v>
      </c>
      <c r="BT157" s="43"/>
      <c r="BU157" s="40">
        <f t="shared" si="32"/>
        <v>2063582.03</v>
      </c>
      <c r="BV157" s="40">
        <f t="shared" si="33"/>
        <v>5576932.3399999999</v>
      </c>
      <c r="BW157" s="40">
        <f t="shared" si="30"/>
        <v>9793966.8614175022</v>
      </c>
      <c r="BX157" s="40">
        <f t="shared" si="35"/>
        <v>9573602.6070356071</v>
      </c>
      <c r="BY157" s="40">
        <f t="shared" si="34"/>
        <v>9401277.7601089664</v>
      </c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  <c r="FL157" s="29"/>
      <c r="FM157" s="29"/>
      <c r="FN157" s="29"/>
      <c r="FO157" s="29"/>
      <c r="FP157" s="29"/>
      <c r="FQ157" s="29"/>
      <c r="FR157" s="29"/>
      <c r="FS157" s="29"/>
      <c r="FT157" s="29"/>
      <c r="FU157" s="29"/>
      <c r="FV157" s="29"/>
      <c r="FW157" s="29"/>
      <c r="FX157" s="29"/>
      <c r="FY157" s="29"/>
      <c r="FZ157" s="29"/>
      <c r="GA157" s="29"/>
      <c r="GB157" s="29"/>
      <c r="GC157" s="29"/>
      <c r="GD157" s="29"/>
      <c r="GE157" s="29"/>
      <c r="GF157" s="29"/>
      <c r="GG157" s="29"/>
      <c r="GH157" s="29"/>
      <c r="GI157" s="29"/>
      <c r="GJ157" s="29"/>
      <c r="GK157" s="29"/>
      <c r="GL157" s="29"/>
      <c r="GM157" s="29"/>
      <c r="GN157" s="29"/>
      <c r="GO157" s="29"/>
      <c r="GP157" s="29"/>
      <c r="GQ157" s="29"/>
      <c r="GR157" s="29"/>
      <c r="GS157" s="29"/>
      <c r="GT157" s="29"/>
      <c r="GU157" s="29"/>
      <c r="GV157" s="29"/>
      <c r="GW157" s="29"/>
      <c r="GX157" s="29"/>
      <c r="GY157" s="29"/>
      <c r="GZ157" s="29"/>
      <c r="HA157" s="29"/>
      <c r="HB157" s="29"/>
      <c r="HC157" s="29"/>
    </row>
    <row r="158" spans="1:211" s="30" customFormat="1" x14ac:dyDescent="0.25">
      <c r="A158" s="30" t="e">
        <f t="shared" si="29"/>
        <v>#REF!</v>
      </c>
      <c r="B158" s="31" t="s">
        <v>37</v>
      </c>
      <c r="C158" s="31" t="s">
        <v>38</v>
      </c>
      <c r="D158" s="33">
        <v>501</v>
      </c>
      <c r="E158" s="34" t="s">
        <v>580</v>
      </c>
      <c r="F158" s="31" t="s">
        <v>234</v>
      </c>
      <c r="G158" s="31"/>
      <c r="H158" s="31" t="s">
        <v>235</v>
      </c>
      <c r="I158" s="31" t="s">
        <v>537</v>
      </c>
      <c r="J158" s="31" t="s">
        <v>538</v>
      </c>
      <c r="K158" s="47" t="s">
        <v>434</v>
      </c>
      <c r="L158" s="41">
        <v>34.67</v>
      </c>
      <c r="M158" s="41">
        <v>27.34</v>
      </c>
      <c r="N158" s="41">
        <v>118.66</v>
      </c>
      <c r="O158" s="41">
        <v>140.94999999999999</v>
      </c>
      <c r="P158" s="41">
        <v>320.98</v>
      </c>
      <c r="Q158" s="41">
        <v>551.32000000000005</v>
      </c>
      <c r="R158" s="41">
        <v>586.14</v>
      </c>
      <c r="S158" s="41">
        <v>274.79000000000002</v>
      </c>
      <c r="T158" s="41">
        <v>406.77</v>
      </c>
      <c r="U158" s="41">
        <v>320.01</v>
      </c>
      <c r="V158" s="41">
        <v>385.49</v>
      </c>
      <c r="W158" s="41">
        <v>346.04</v>
      </c>
      <c r="X158" s="41">
        <v>163.59</v>
      </c>
      <c r="Y158" s="41">
        <v>281.29000000000002</v>
      </c>
      <c r="Z158" s="41">
        <v>123.15</v>
      </c>
      <c r="AA158" s="41">
        <v>485.32</v>
      </c>
      <c r="AB158" s="41">
        <v>140.62</v>
      </c>
      <c r="AC158" s="41">
        <v>204.48</v>
      </c>
      <c r="AD158" s="41">
        <v>303.35000000000002</v>
      </c>
      <c r="AE158" s="41">
        <v>249.27</v>
      </c>
      <c r="AF158" s="41">
        <v>145.51</v>
      </c>
      <c r="AG158" s="41">
        <v>295.49</v>
      </c>
      <c r="AH158" s="41">
        <v>206.29</v>
      </c>
      <c r="AI158" s="41">
        <v>138.26</v>
      </c>
      <c r="AJ158" s="41">
        <v>140.55000000000001</v>
      </c>
      <c r="AK158" s="41">
        <v>142.94</v>
      </c>
      <c r="AL158" s="41">
        <v>244.36</v>
      </c>
      <c r="AM158" s="41">
        <v>7445.75</v>
      </c>
      <c r="AN158" s="41">
        <v>263.38</v>
      </c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3"/>
      <c r="BU158" s="39">
        <f t="shared" si="32"/>
        <v>3513.16</v>
      </c>
      <c r="BV158" s="39">
        <f t="shared" si="33"/>
        <v>2736.62</v>
      </c>
      <c r="BW158" s="39">
        <f t="shared" si="30"/>
        <v>8236.98</v>
      </c>
      <c r="BX158" s="39">
        <f t="shared" si="35"/>
        <v>0</v>
      </c>
      <c r="BY158" s="39">
        <f t="shared" si="34"/>
        <v>0</v>
      </c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  <c r="CW158" s="35"/>
      <c r="CX158" s="35"/>
      <c r="CY158" s="35"/>
      <c r="CZ158" s="35"/>
      <c r="DA158" s="35"/>
      <c r="DB158" s="35"/>
      <c r="DC158" s="35"/>
      <c r="DD158" s="35"/>
      <c r="DE158" s="35"/>
      <c r="DF158" s="35"/>
      <c r="DG158" s="35"/>
      <c r="DH158" s="35"/>
      <c r="DI158" s="35"/>
      <c r="DJ158" s="35"/>
      <c r="DK158" s="35"/>
      <c r="DL158" s="35"/>
      <c r="DM158" s="35"/>
      <c r="DN158" s="35"/>
      <c r="DO158" s="35"/>
      <c r="DP158" s="35"/>
      <c r="DQ158" s="35"/>
      <c r="DR158" s="35"/>
      <c r="DS158" s="35"/>
      <c r="DT158" s="35"/>
      <c r="DU158" s="35"/>
      <c r="DV158" s="35"/>
      <c r="DW158" s="35"/>
      <c r="DX158" s="35"/>
      <c r="DY158" s="35"/>
      <c r="DZ158" s="35"/>
      <c r="EA158" s="35"/>
      <c r="EB158" s="35"/>
      <c r="EC158" s="35"/>
      <c r="ED158" s="35"/>
      <c r="EE158" s="35"/>
      <c r="EF158" s="35"/>
      <c r="EG158" s="35"/>
      <c r="EH158" s="35"/>
      <c r="EI158" s="35"/>
      <c r="EJ158" s="35"/>
      <c r="EK158" s="35"/>
      <c r="EL158" s="35"/>
      <c r="EM158" s="35"/>
      <c r="EN158" s="35"/>
      <c r="EO158" s="35"/>
      <c r="EP158" s="35"/>
      <c r="EQ158" s="35"/>
      <c r="ER158" s="35"/>
      <c r="ES158" s="35"/>
      <c r="ET158" s="35"/>
      <c r="EU158" s="35"/>
      <c r="EV158" s="35"/>
      <c r="EW158" s="35"/>
      <c r="EX158" s="35"/>
      <c r="EY158" s="35"/>
      <c r="EZ158" s="35"/>
      <c r="FA158" s="35"/>
      <c r="FB158" s="35"/>
      <c r="FC158" s="35"/>
      <c r="FD158" s="35"/>
      <c r="FE158" s="35"/>
      <c r="FF158" s="35"/>
      <c r="FG158" s="35"/>
      <c r="FH158" s="35"/>
      <c r="FI158" s="35"/>
      <c r="FJ158" s="35"/>
      <c r="FK158" s="35"/>
      <c r="FL158" s="35"/>
      <c r="FM158" s="35"/>
      <c r="FN158" s="35"/>
      <c r="FO158" s="35"/>
      <c r="FP158" s="35"/>
      <c r="FQ158" s="35"/>
      <c r="FR158" s="35"/>
      <c r="FS158" s="35"/>
      <c r="FT158" s="35"/>
      <c r="FU158" s="35"/>
      <c r="FV158" s="35"/>
      <c r="FW158" s="35"/>
      <c r="FX158" s="35"/>
      <c r="FY158" s="35"/>
      <c r="FZ158" s="35"/>
      <c r="GA158" s="35"/>
      <c r="GB158" s="35"/>
      <c r="GC158" s="35"/>
      <c r="GD158" s="35"/>
      <c r="GE158" s="35"/>
      <c r="GF158" s="35"/>
      <c r="GG158" s="35"/>
      <c r="GH158" s="35"/>
      <c r="GI158" s="35"/>
      <c r="GJ158" s="35"/>
      <c r="GK158" s="35"/>
      <c r="GL158" s="35"/>
      <c r="GM158" s="35"/>
      <c r="GN158" s="35"/>
      <c r="GO158" s="35"/>
      <c r="GP158" s="35"/>
      <c r="GQ158" s="35"/>
      <c r="GR158" s="35"/>
      <c r="GS158" s="35"/>
      <c r="GT158" s="35"/>
      <c r="GU158" s="35"/>
      <c r="GV158" s="35"/>
      <c r="GW158" s="35"/>
      <c r="GX158" s="35"/>
      <c r="GY158" s="35"/>
      <c r="GZ158" s="35"/>
      <c r="HA158" s="35"/>
      <c r="HB158" s="35"/>
      <c r="HC158" s="35"/>
    </row>
    <row r="159" spans="1:211" s="26" customFormat="1" x14ac:dyDescent="0.25">
      <c r="A159" s="26" t="e">
        <f t="shared" si="29"/>
        <v>#REF!</v>
      </c>
      <c r="B159" s="15" t="s">
        <v>37</v>
      </c>
      <c r="C159" s="15" t="s">
        <v>38</v>
      </c>
      <c r="D159" s="27" t="s">
        <v>634</v>
      </c>
      <c r="E159" s="16" t="s">
        <v>581</v>
      </c>
      <c r="F159" s="15" t="s">
        <v>234</v>
      </c>
      <c r="G159" s="15"/>
      <c r="H159" s="15" t="s">
        <v>235</v>
      </c>
      <c r="I159" s="15" t="s">
        <v>537</v>
      </c>
      <c r="J159" s="15" t="s">
        <v>538</v>
      </c>
      <c r="K159" s="47" t="s">
        <v>433</v>
      </c>
      <c r="L159" s="42">
        <v>13244.8</v>
      </c>
      <c r="M159" s="42">
        <v>11491.25</v>
      </c>
      <c r="N159" s="41">
        <v>15313.73</v>
      </c>
      <c r="O159" s="42">
        <v>12415.92</v>
      </c>
      <c r="P159" s="42">
        <v>15830.71</v>
      </c>
      <c r="Q159" s="42">
        <v>15151.52</v>
      </c>
      <c r="R159" s="42">
        <v>14724.32</v>
      </c>
      <c r="S159" s="42">
        <v>15644.17</v>
      </c>
      <c r="T159" s="42">
        <v>13284.85</v>
      </c>
      <c r="U159" s="42">
        <v>13294.66</v>
      </c>
      <c r="V159" s="42">
        <v>12111.35</v>
      </c>
      <c r="W159" s="42">
        <v>11029.23</v>
      </c>
      <c r="X159" s="42">
        <v>5167.8999999999996</v>
      </c>
      <c r="Y159" s="42">
        <v>6260.23</v>
      </c>
      <c r="Z159" s="42">
        <v>10134.549999999999</v>
      </c>
      <c r="AA159" s="42">
        <v>10839.43</v>
      </c>
      <c r="AB159" s="42">
        <v>10049.82</v>
      </c>
      <c r="AC159" s="42">
        <v>15632.38</v>
      </c>
      <c r="AD159" s="42">
        <v>11041.77</v>
      </c>
      <c r="AE159" s="42">
        <v>10761.99</v>
      </c>
      <c r="AF159" s="42">
        <v>10030.290000000001</v>
      </c>
      <c r="AG159" s="42">
        <v>11140.91</v>
      </c>
      <c r="AH159" s="42">
        <v>9284.7900000000009</v>
      </c>
      <c r="AI159" s="42">
        <v>9912.15</v>
      </c>
      <c r="AJ159" s="42">
        <v>10611.58</v>
      </c>
      <c r="AK159" s="42">
        <v>10656.26</v>
      </c>
      <c r="AL159" s="42">
        <v>9396.08</v>
      </c>
      <c r="AM159" s="42">
        <v>3379.19</v>
      </c>
      <c r="AN159" s="42">
        <v>11940.1</v>
      </c>
      <c r="AO159" s="42">
        <v>16300.664245</v>
      </c>
      <c r="AP159" s="42">
        <v>11513.805667500001</v>
      </c>
      <c r="AQ159" s="42">
        <v>11222.0650725</v>
      </c>
      <c r="AR159" s="42">
        <v>10459.084897500001</v>
      </c>
      <c r="AS159" s="42">
        <v>11617.183902500001</v>
      </c>
      <c r="AT159" s="42">
        <v>9681.7147725000013</v>
      </c>
      <c r="AU159" s="42">
        <v>10335.8944125</v>
      </c>
      <c r="AV159" s="42">
        <v>10372.819450000001</v>
      </c>
      <c r="AW159" s="42">
        <v>10416.49415</v>
      </c>
      <c r="AX159" s="42">
        <v>9184.6682000000001</v>
      </c>
      <c r="AY159" s="42">
        <v>3303.1582250000001</v>
      </c>
      <c r="AZ159" s="42">
        <v>11671.447750000001</v>
      </c>
      <c r="BA159" s="42">
        <v>15933.899299487501</v>
      </c>
      <c r="BB159" s="42">
        <v>11254.745039981251</v>
      </c>
      <c r="BC159" s="42">
        <v>10969.568608368751</v>
      </c>
      <c r="BD159" s="42">
        <v>10223.755487306251</v>
      </c>
      <c r="BE159" s="42">
        <v>11355.797264693751</v>
      </c>
      <c r="BF159" s="42">
        <v>9463.8761901187518</v>
      </c>
      <c r="BG159" s="42">
        <v>10103.33678821875</v>
      </c>
      <c r="BH159" s="42">
        <v>10186.1086999</v>
      </c>
      <c r="BI159" s="42">
        <v>10228.997255300001</v>
      </c>
      <c r="BJ159" s="42">
        <v>9019.3441724000004</v>
      </c>
      <c r="BK159" s="42">
        <v>3243.7013769499999</v>
      </c>
      <c r="BL159" s="42">
        <v>11461.361690500002</v>
      </c>
      <c r="BM159" s="42">
        <v>15647.089112096726</v>
      </c>
      <c r="BN159" s="42">
        <v>11052.159629261589</v>
      </c>
      <c r="BO159" s="42">
        <v>10772.116373418114</v>
      </c>
      <c r="BP159" s="42">
        <v>10039.727888534739</v>
      </c>
      <c r="BQ159" s="42">
        <v>11151.392913929263</v>
      </c>
      <c r="BR159" s="42">
        <v>9293.5264186966142</v>
      </c>
      <c r="BS159" s="42">
        <v>9921.4767260308126</v>
      </c>
      <c r="BT159" s="43"/>
      <c r="BU159" s="40">
        <f t="shared" si="32"/>
        <v>163536.51</v>
      </c>
      <c r="BV159" s="40">
        <f t="shared" si="33"/>
        <v>120256.21000000002</v>
      </c>
      <c r="BW159" s="40">
        <f t="shared" si="30"/>
        <v>127113.62296999998</v>
      </c>
      <c r="BX159" s="40">
        <f t="shared" si="35"/>
        <v>124253.56645317501</v>
      </c>
      <c r="BY159" s="40">
        <f t="shared" si="34"/>
        <v>122017.00225701786</v>
      </c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29"/>
      <c r="FO159" s="29"/>
      <c r="FP159" s="29"/>
      <c r="FQ159" s="29"/>
      <c r="FR159" s="29"/>
      <c r="FS159" s="29"/>
      <c r="FT159" s="29"/>
      <c r="FU159" s="29"/>
      <c r="FV159" s="29"/>
      <c r="FW159" s="29"/>
      <c r="FX159" s="29"/>
      <c r="FY159" s="29"/>
      <c r="FZ159" s="29"/>
      <c r="GA159" s="29"/>
      <c r="GB159" s="29"/>
      <c r="GC159" s="29"/>
      <c r="GD159" s="29"/>
      <c r="GE159" s="29"/>
      <c r="GF159" s="29"/>
      <c r="GG159" s="29"/>
      <c r="GH159" s="29"/>
      <c r="GI159" s="29"/>
      <c r="GJ159" s="29"/>
      <c r="GK159" s="29"/>
      <c r="GL159" s="29"/>
      <c r="GM159" s="29"/>
      <c r="GN159" s="29"/>
      <c r="GO159" s="29"/>
      <c r="GP159" s="29"/>
      <c r="GQ159" s="29"/>
      <c r="GR159" s="29"/>
      <c r="GS159" s="29"/>
      <c r="GT159" s="29"/>
      <c r="GU159" s="29"/>
      <c r="GV159" s="29"/>
      <c r="GW159" s="29"/>
      <c r="GX159" s="29"/>
      <c r="GY159" s="29"/>
      <c r="GZ159" s="29"/>
      <c r="HA159" s="29"/>
      <c r="HB159" s="29"/>
      <c r="HC159" s="29"/>
    </row>
    <row r="160" spans="1:211" s="30" customFormat="1" x14ac:dyDescent="0.25">
      <c r="A160" s="30" t="e">
        <f t="shared" si="29"/>
        <v>#REF!</v>
      </c>
      <c r="B160" s="31" t="s">
        <v>37</v>
      </c>
      <c r="C160" s="31" t="s">
        <v>38</v>
      </c>
      <c r="D160" s="33">
        <v>703</v>
      </c>
      <c r="E160" s="34" t="s">
        <v>586</v>
      </c>
      <c r="F160" s="31" t="s">
        <v>234</v>
      </c>
      <c r="G160" s="31"/>
      <c r="H160" s="31" t="s">
        <v>235</v>
      </c>
      <c r="I160" s="31" t="s">
        <v>537</v>
      </c>
      <c r="J160" s="31" t="s">
        <v>538</v>
      </c>
      <c r="K160" s="47" t="s">
        <v>436</v>
      </c>
      <c r="L160" s="41">
        <v>0</v>
      </c>
      <c r="M160" s="41">
        <v>7272.46</v>
      </c>
      <c r="N160" s="41">
        <v>4463.6000000000004</v>
      </c>
      <c r="O160" s="41">
        <v>3651.53</v>
      </c>
      <c r="P160" s="41">
        <v>4938.47</v>
      </c>
      <c r="Q160" s="41">
        <v>4959.62</v>
      </c>
      <c r="R160" s="41">
        <v>5776.15</v>
      </c>
      <c r="S160" s="41">
        <v>7159.14</v>
      </c>
      <c r="T160" s="41">
        <v>6636.67</v>
      </c>
      <c r="U160" s="41">
        <v>6988.03</v>
      </c>
      <c r="V160" s="41">
        <v>7660.67</v>
      </c>
      <c r="W160" s="41">
        <v>8832.64</v>
      </c>
      <c r="X160" s="41">
        <v>9126.6299999999992</v>
      </c>
      <c r="Y160" s="41">
        <v>7518.08</v>
      </c>
      <c r="Z160" s="41">
        <v>7320.64</v>
      </c>
      <c r="AA160" s="41">
        <v>8117.46</v>
      </c>
      <c r="AB160" s="41">
        <v>7426.48</v>
      </c>
      <c r="AC160" s="41">
        <v>920.27</v>
      </c>
      <c r="AD160" s="41">
        <v>8013.9</v>
      </c>
      <c r="AE160" s="41">
        <v>8362.74</v>
      </c>
      <c r="AF160" s="41">
        <v>9266.7099999999991</v>
      </c>
      <c r="AG160" s="41">
        <v>12685.74</v>
      </c>
      <c r="AH160" s="41">
        <v>14016.5</v>
      </c>
      <c r="AI160" s="41">
        <v>19708.5</v>
      </c>
      <c r="AJ160" s="41">
        <v>26370.080000000002</v>
      </c>
      <c r="AK160" s="41">
        <v>27692.27</v>
      </c>
      <c r="AL160" s="41">
        <v>27292.560000000001</v>
      </c>
      <c r="AM160" s="41">
        <v>30501.9</v>
      </c>
      <c r="AN160" s="41">
        <v>33561.18</v>
      </c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3"/>
      <c r="BU160" s="39">
        <f t="shared" si="32"/>
        <v>68338.98</v>
      </c>
      <c r="BV160" s="39">
        <f t="shared" si="33"/>
        <v>112483.65</v>
      </c>
      <c r="BW160" s="39">
        <f t="shared" si="30"/>
        <v>145417.99</v>
      </c>
      <c r="BX160" s="39">
        <f t="shared" si="35"/>
        <v>0</v>
      </c>
      <c r="BY160" s="39">
        <f t="shared" si="34"/>
        <v>0</v>
      </c>
      <c r="BZ160" s="35"/>
      <c r="CA160" s="35"/>
      <c r="CB160" s="35"/>
      <c r="CC160" s="35"/>
      <c r="CD160" s="35"/>
      <c r="CE160" s="35"/>
      <c r="CF160" s="35"/>
      <c r="CG160" s="35"/>
      <c r="CH160" s="35"/>
      <c r="CI160" s="35"/>
      <c r="CJ160" s="35"/>
      <c r="CK160" s="35"/>
      <c r="CL160" s="35"/>
      <c r="CM160" s="35"/>
      <c r="CN160" s="35"/>
      <c r="CO160" s="35"/>
      <c r="CP160" s="35"/>
      <c r="CQ160" s="35"/>
      <c r="CR160" s="35"/>
      <c r="CS160" s="35"/>
      <c r="CT160" s="35"/>
      <c r="CU160" s="35"/>
      <c r="CV160" s="35"/>
      <c r="CW160" s="35"/>
      <c r="CX160" s="35"/>
      <c r="CY160" s="35"/>
      <c r="CZ160" s="35"/>
      <c r="DA160" s="35"/>
      <c r="DB160" s="35"/>
      <c r="DC160" s="35"/>
      <c r="DD160" s="35"/>
      <c r="DE160" s="35"/>
      <c r="DF160" s="35"/>
      <c r="DG160" s="35"/>
      <c r="DH160" s="35"/>
      <c r="DI160" s="35"/>
      <c r="DJ160" s="35"/>
      <c r="DK160" s="35"/>
      <c r="DL160" s="35"/>
      <c r="DM160" s="35"/>
      <c r="DN160" s="35"/>
      <c r="DO160" s="35"/>
      <c r="DP160" s="35"/>
      <c r="DQ160" s="35"/>
      <c r="DR160" s="35"/>
      <c r="DS160" s="35"/>
      <c r="DT160" s="35"/>
      <c r="DU160" s="35"/>
      <c r="DV160" s="35"/>
      <c r="DW160" s="35"/>
      <c r="DX160" s="35"/>
      <c r="DY160" s="35"/>
      <c r="DZ160" s="35"/>
      <c r="EA160" s="35"/>
      <c r="EB160" s="35"/>
      <c r="EC160" s="35"/>
      <c r="ED160" s="35"/>
      <c r="EE160" s="35"/>
      <c r="EF160" s="35"/>
      <c r="EG160" s="35"/>
      <c r="EH160" s="35"/>
      <c r="EI160" s="35"/>
      <c r="EJ160" s="35"/>
      <c r="EK160" s="35"/>
      <c r="EL160" s="35"/>
      <c r="EM160" s="35"/>
      <c r="EN160" s="35"/>
      <c r="EO160" s="35"/>
      <c r="EP160" s="35"/>
      <c r="EQ160" s="35"/>
      <c r="ER160" s="35"/>
      <c r="ES160" s="35"/>
      <c r="ET160" s="35"/>
      <c r="EU160" s="35"/>
      <c r="EV160" s="35"/>
      <c r="EW160" s="35"/>
      <c r="EX160" s="35"/>
      <c r="EY160" s="35"/>
      <c r="EZ160" s="35"/>
      <c r="FA160" s="35"/>
      <c r="FB160" s="35"/>
      <c r="FC160" s="35"/>
      <c r="FD160" s="35"/>
      <c r="FE160" s="35"/>
      <c r="FF160" s="35"/>
      <c r="FG160" s="35"/>
      <c r="FH160" s="35"/>
      <c r="FI160" s="35"/>
      <c r="FJ160" s="35"/>
      <c r="FK160" s="35"/>
      <c r="FL160" s="35"/>
      <c r="FM160" s="35"/>
      <c r="FN160" s="35"/>
      <c r="FO160" s="35"/>
      <c r="FP160" s="35"/>
      <c r="FQ160" s="35"/>
      <c r="FR160" s="35"/>
      <c r="FS160" s="35"/>
      <c r="FT160" s="35"/>
      <c r="FU160" s="35"/>
      <c r="FV160" s="35"/>
      <c r="FW160" s="35"/>
      <c r="FX160" s="35"/>
      <c r="FY160" s="35"/>
      <c r="FZ160" s="35"/>
      <c r="GA160" s="35"/>
      <c r="GB160" s="35"/>
      <c r="GC160" s="35"/>
      <c r="GD160" s="35"/>
      <c r="GE160" s="35"/>
      <c r="GF160" s="35"/>
      <c r="GG160" s="35"/>
      <c r="GH160" s="35"/>
      <c r="GI160" s="35"/>
      <c r="GJ160" s="35"/>
      <c r="GK160" s="35"/>
      <c r="GL160" s="35"/>
      <c r="GM160" s="35"/>
      <c r="GN160" s="35"/>
      <c r="GO160" s="35"/>
      <c r="GP160" s="35"/>
      <c r="GQ160" s="35"/>
      <c r="GR160" s="35"/>
      <c r="GS160" s="35"/>
      <c r="GT160" s="35"/>
      <c r="GU160" s="35"/>
      <c r="GV160" s="35"/>
      <c r="GW160" s="35"/>
      <c r="GX160" s="35"/>
      <c r="GY160" s="35"/>
      <c r="GZ160" s="35"/>
      <c r="HA160" s="35"/>
      <c r="HB160" s="35"/>
      <c r="HC160" s="35"/>
    </row>
    <row r="161" spans="1:211" s="26" customFormat="1" x14ac:dyDescent="0.25">
      <c r="A161" s="26" t="e">
        <f t="shared" si="29"/>
        <v>#REF!</v>
      </c>
      <c r="B161" s="15" t="s">
        <v>39</v>
      </c>
      <c r="C161" s="15" t="s">
        <v>40</v>
      </c>
      <c r="D161" s="27" t="s">
        <v>623</v>
      </c>
      <c r="E161" s="16" t="s">
        <v>577</v>
      </c>
      <c r="F161" s="15" t="s">
        <v>234</v>
      </c>
      <c r="G161" s="15"/>
      <c r="H161" s="15" t="s">
        <v>235</v>
      </c>
      <c r="I161" s="15" t="s">
        <v>537</v>
      </c>
      <c r="J161" s="15" t="s">
        <v>538</v>
      </c>
      <c r="K161" s="47" t="s">
        <v>433</v>
      </c>
      <c r="L161" s="42">
        <v>8753.73</v>
      </c>
      <c r="M161" s="42">
        <v>7725.95</v>
      </c>
      <c r="N161" s="41">
        <v>7663.51</v>
      </c>
      <c r="O161" s="42">
        <v>5927.3</v>
      </c>
      <c r="P161" s="42">
        <v>7588.09</v>
      </c>
      <c r="Q161" s="42">
        <v>708918.90999999992</v>
      </c>
      <c r="R161" s="42">
        <v>56013</v>
      </c>
      <c r="S161" s="42">
        <v>35144.28</v>
      </c>
      <c r="T161" s="42">
        <v>29580.36</v>
      </c>
      <c r="U161" s="42">
        <v>28872.03</v>
      </c>
      <c r="V161" s="42">
        <v>29398.91</v>
      </c>
      <c r="W161" s="42">
        <v>25142.45</v>
      </c>
      <c r="X161" s="42">
        <v>24468.61</v>
      </c>
      <c r="Y161" s="42">
        <v>18755.969999999998</v>
      </c>
      <c r="Z161" s="42">
        <v>20010.11</v>
      </c>
      <c r="AA161" s="42">
        <v>6138.33</v>
      </c>
      <c r="AB161" s="42">
        <v>37253.5</v>
      </c>
      <c r="AC161" s="42">
        <v>21354.920000000002</v>
      </c>
      <c r="AD161" s="42">
        <v>23975.010000000002</v>
      </c>
      <c r="AE161" s="42">
        <v>18715.91</v>
      </c>
      <c r="AF161" s="42">
        <v>19292.260000000002</v>
      </c>
      <c r="AG161" s="42">
        <v>17194.05</v>
      </c>
      <c r="AH161" s="42">
        <v>15201.37</v>
      </c>
      <c r="AI161" s="42">
        <v>15788.14</v>
      </c>
      <c r="AJ161" s="42">
        <v>19307.599999999999</v>
      </c>
      <c r="AK161" s="42">
        <v>18633.37</v>
      </c>
      <c r="AL161" s="42">
        <v>17076.7</v>
      </c>
      <c r="AM161" s="42">
        <v>23457.43</v>
      </c>
      <c r="AN161" s="42">
        <v>27136.51</v>
      </c>
      <c r="AO161" s="42">
        <v>22267.842830000005</v>
      </c>
      <c r="AP161" s="42">
        <v>24999.941677500003</v>
      </c>
      <c r="AQ161" s="42">
        <v>19516.0151525</v>
      </c>
      <c r="AR161" s="42">
        <v>20117.004115000003</v>
      </c>
      <c r="AS161" s="42">
        <v>17929.095637499999</v>
      </c>
      <c r="AT161" s="42">
        <v>15851.228567500002</v>
      </c>
      <c r="AU161" s="42">
        <v>16463.082985000001</v>
      </c>
      <c r="AV161" s="42">
        <v>18873.179</v>
      </c>
      <c r="AW161" s="42">
        <v>18214.119175</v>
      </c>
      <c r="AX161" s="42">
        <v>16692.474250000003</v>
      </c>
      <c r="AY161" s="42">
        <v>22929.637825000002</v>
      </c>
      <c r="AZ161" s="42">
        <v>26525.938524999998</v>
      </c>
      <c r="BA161" s="42">
        <v>21766.816366325005</v>
      </c>
      <c r="BB161" s="42">
        <v>24437.442989756255</v>
      </c>
      <c r="BC161" s="42">
        <v>19076.904811568751</v>
      </c>
      <c r="BD161" s="42">
        <v>19664.371522412504</v>
      </c>
      <c r="BE161" s="42">
        <v>17525.690985656249</v>
      </c>
      <c r="BF161" s="42">
        <v>15494.575924731253</v>
      </c>
      <c r="BG161" s="42">
        <v>16092.663617837501</v>
      </c>
      <c r="BH161" s="42">
        <v>18533.461778000001</v>
      </c>
      <c r="BI161" s="42">
        <v>17886.265029850001</v>
      </c>
      <c r="BJ161" s="42">
        <v>16392.009713500003</v>
      </c>
      <c r="BK161" s="42">
        <v>22516.90434415</v>
      </c>
      <c r="BL161" s="42">
        <v>26048.471631549997</v>
      </c>
      <c r="BM161" s="42">
        <v>21375.013671731154</v>
      </c>
      <c r="BN161" s="42">
        <v>23997.56901594064</v>
      </c>
      <c r="BO161" s="42">
        <v>18733.520524960513</v>
      </c>
      <c r="BP161" s="42">
        <v>19310.41283500908</v>
      </c>
      <c r="BQ161" s="42">
        <v>17210.228547914438</v>
      </c>
      <c r="BR161" s="42">
        <v>15215.67355808609</v>
      </c>
      <c r="BS161" s="42">
        <v>15802.995672716426</v>
      </c>
      <c r="BT161" s="43"/>
      <c r="BU161" s="40">
        <f t="shared" si="32"/>
        <v>950728.5199999999</v>
      </c>
      <c r="BV161" s="40">
        <f t="shared" si="33"/>
        <v>238148.18</v>
      </c>
      <c r="BW161" s="40">
        <f t="shared" si="30"/>
        <v>242755.82096500002</v>
      </c>
      <c r="BX161" s="40">
        <f t="shared" si="35"/>
        <v>237293.81499328752</v>
      </c>
      <c r="BY161" s="40">
        <f t="shared" si="34"/>
        <v>233022.52632340838</v>
      </c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  <c r="FL161" s="29"/>
      <c r="FM161" s="29"/>
      <c r="FN161" s="29"/>
      <c r="FO161" s="29"/>
      <c r="FP161" s="29"/>
      <c r="FQ161" s="29"/>
      <c r="FR161" s="29"/>
      <c r="FS161" s="29"/>
      <c r="FT161" s="29"/>
      <c r="FU161" s="29"/>
      <c r="FV161" s="29"/>
      <c r="FW161" s="29"/>
      <c r="FX161" s="29"/>
      <c r="FY161" s="29"/>
      <c r="FZ161" s="29"/>
      <c r="GA161" s="29"/>
      <c r="GB161" s="29"/>
      <c r="GC161" s="29"/>
      <c r="GD161" s="29"/>
      <c r="GE161" s="29"/>
      <c r="GF161" s="29"/>
      <c r="GG161" s="29"/>
      <c r="GH161" s="29"/>
      <c r="GI161" s="29"/>
      <c r="GJ161" s="29"/>
      <c r="GK161" s="29"/>
      <c r="GL161" s="29"/>
      <c r="GM161" s="29"/>
      <c r="GN161" s="29"/>
      <c r="GO161" s="29"/>
      <c r="GP161" s="29"/>
      <c r="GQ161" s="29"/>
      <c r="GR161" s="29"/>
      <c r="GS161" s="29"/>
      <c r="GT161" s="29"/>
      <c r="GU161" s="29"/>
      <c r="GV161" s="29"/>
      <c r="GW161" s="29"/>
      <c r="GX161" s="29"/>
      <c r="GY161" s="29"/>
      <c r="GZ161" s="29"/>
      <c r="HA161" s="29"/>
      <c r="HB161" s="29"/>
      <c r="HC161" s="29"/>
    </row>
    <row r="162" spans="1:211" s="26" customFormat="1" x14ac:dyDescent="0.25">
      <c r="A162" s="26" t="e">
        <f t="shared" si="29"/>
        <v>#REF!</v>
      </c>
      <c r="B162" s="15" t="s">
        <v>39</v>
      </c>
      <c r="C162" s="15" t="s">
        <v>40</v>
      </c>
      <c r="D162" s="27">
        <v>501</v>
      </c>
      <c r="E162" s="16" t="s">
        <v>580</v>
      </c>
      <c r="F162" s="15" t="s">
        <v>234</v>
      </c>
      <c r="G162" s="15"/>
      <c r="H162" s="15" t="s">
        <v>235</v>
      </c>
      <c r="I162" s="15" t="s">
        <v>537</v>
      </c>
      <c r="J162" s="15" t="s">
        <v>538</v>
      </c>
      <c r="K162" s="47" t="s">
        <v>433</v>
      </c>
      <c r="L162" s="42"/>
      <c r="M162" s="42"/>
      <c r="N162" s="41"/>
      <c r="O162" s="42"/>
      <c r="P162" s="42"/>
      <c r="Q162" s="42">
        <v>626.86</v>
      </c>
      <c r="R162" s="42">
        <v>25547.94</v>
      </c>
      <c r="S162" s="42">
        <v>12420.96</v>
      </c>
      <c r="T162" s="42">
        <v>8868.18</v>
      </c>
      <c r="U162" s="42">
        <v>8016.26</v>
      </c>
      <c r="V162" s="42">
        <v>6965.6</v>
      </c>
      <c r="W162" s="42">
        <v>9298.8799999999992</v>
      </c>
      <c r="X162" s="42">
        <v>9757.7099999999991</v>
      </c>
      <c r="Y162" s="42">
        <v>11451.38</v>
      </c>
      <c r="Z162" s="42">
        <v>13344.41</v>
      </c>
      <c r="AA162" s="42">
        <v>643.08000000000004</v>
      </c>
      <c r="AB162" s="42">
        <v>27547.35</v>
      </c>
      <c r="AC162" s="42">
        <v>11803.89</v>
      </c>
      <c r="AD162" s="42">
        <v>13016.66</v>
      </c>
      <c r="AE162" s="42">
        <v>16776.93</v>
      </c>
      <c r="AF162" s="42">
        <v>13023.68</v>
      </c>
      <c r="AG162" s="42">
        <v>17196.169999999998</v>
      </c>
      <c r="AH162" s="42">
        <v>15848.71</v>
      </c>
      <c r="AI162" s="42">
        <v>20122.16</v>
      </c>
      <c r="AJ162" s="42">
        <v>20698.12</v>
      </c>
      <c r="AK162" s="42">
        <v>18947.09</v>
      </c>
      <c r="AL162" s="42">
        <v>17989.830000000002</v>
      </c>
      <c r="AM162" s="42">
        <v>18872.59</v>
      </c>
      <c r="AN162" s="42">
        <v>19170.96</v>
      </c>
      <c r="AO162" s="42">
        <v>12308.5062975</v>
      </c>
      <c r="AP162" s="42">
        <v>13573.122215000001</v>
      </c>
      <c r="AQ162" s="42">
        <v>17494.143757500002</v>
      </c>
      <c r="AR162" s="42">
        <v>13580.442320000002</v>
      </c>
      <c r="AS162" s="42">
        <v>17931.3062675</v>
      </c>
      <c r="AT162" s="42">
        <v>16526.242352500001</v>
      </c>
      <c r="AU162" s="42">
        <v>20982.38234</v>
      </c>
      <c r="AV162" s="42">
        <v>20232.4123</v>
      </c>
      <c r="AW162" s="42">
        <v>18520.780475</v>
      </c>
      <c r="AX162" s="42">
        <v>17585.058825000004</v>
      </c>
      <c r="AY162" s="42">
        <v>18447.956725</v>
      </c>
      <c r="AZ162" s="42">
        <v>18739.613399999998</v>
      </c>
      <c r="BA162" s="42">
        <v>12031.56490580625</v>
      </c>
      <c r="BB162" s="42">
        <v>13267.726965162501</v>
      </c>
      <c r="BC162" s="42">
        <v>17100.525522956254</v>
      </c>
      <c r="BD162" s="42">
        <v>13274.882367800003</v>
      </c>
      <c r="BE162" s="42">
        <v>17527.851876481251</v>
      </c>
      <c r="BF162" s="42">
        <v>16154.401899568751</v>
      </c>
      <c r="BG162" s="42">
        <v>20510.27873735</v>
      </c>
      <c r="BH162" s="42">
        <v>19868.228878599999</v>
      </c>
      <c r="BI162" s="42">
        <v>18187.406426449998</v>
      </c>
      <c r="BJ162" s="42">
        <v>17268.527766150004</v>
      </c>
      <c r="BK162" s="42">
        <v>18115.893503949999</v>
      </c>
      <c r="BL162" s="42">
        <v>18402.300358799999</v>
      </c>
      <c r="BM162" s="42">
        <v>11814.996737501737</v>
      </c>
      <c r="BN162" s="42">
        <v>13028.907879789576</v>
      </c>
      <c r="BO162" s="42">
        <v>16792.716063543041</v>
      </c>
      <c r="BP162" s="42">
        <v>13035.934485179603</v>
      </c>
      <c r="BQ162" s="42">
        <v>17212.350542704589</v>
      </c>
      <c r="BR162" s="42">
        <v>15863.622665376513</v>
      </c>
      <c r="BS162" s="42">
        <v>20141.093720077701</v>
      </c>
      <c r="BT162" s="43"/>
      <c r="BU162" s="40">
        <f t="shared" si="32"/>
        <v>71744.679999999993</v>
      </c>
      <c r="BV162" s="40">
        <f t="shared" si="33"/>
        <v>170532.13</v>
      </c>
      <c r="BW162" s="40">
        <f t="shared" si="30"/>
        <v>208074.73555000001</v>
      </c>
      <c r="BX162" s="40">
        <f t="shared" si="35"/>
        <v>203393.054000125</v>
      </c>
      <c r="BY162" s="40">
        <f t="shared" si="34"/>
        <v>199731.97902812279</v>
      </c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  <c r="FL162" s="29"/>
      <c r="FM162" s="29"/>
      <c r="FN162" s="29"/>
      <c r="FO162" s="29"/>
      <c r="FP162" s="29"/>
      <c r="FQ162" s="29"/>
      <c r="FR162" s="29"/>
      <c r="FS162" s="29"/>
      <c r="FT162" s="29"/>
      <c r="FU162" s="29"/>
      <c r="FV162" s="29"/>
      <c r="FW162" s="29"/>
      <c r="FX162" s="29"/>
      <c r="FY162" s="29"/>
      <c r="FZ162" s="29"/>
      <c r="GA162" s="29"/>
      <c r="GB162" s="29"/>
      <c r="GC162" s="29"/>
      <c r="GD162" s="29"/>
      <c r="GE162" s="29"/>
      <c r="GF162" s="29"/>
      <c r="GG162" s="29"/>
      <c r="GH162" s="29"/>
      <c r="GI162" s="29"/>
      <c r="GJ162" s="29"/>
      <c r="GK162" s="29"/>
      <c r="GL162" s="29"/>
      <c r="GM162" s="29"/>
      <c r="GN162" s="29"/>
      <c r="GO162" s="29"/>
      <c r="GP162" s="29"/>
      <c r="GQ162" s="29"/>
      <c r="GR162" s="29"/>
      <c r="GS162" s="29"/>
      <c r="GT162" s="29"/>
      <c r="GU162" s="29"/>
      <c r="GV162" s="29"/>
      <c r="GW162" s="29"/>
      <c r="GX162" s="29"/>
      <c r="GY162" s="29"/>
      <c r="GZ162" s="29"/>
      <c r="HA162" s="29"/>
      <c r="HB162" s="29"/>
      <c r="HC162" s="29"/>
    </row>
    <row r="163" spans="1:211" s="30" customFormat="1" x14ac:dyDescent="0.25">
      <c r="A163" s="30" t="e">
        <f t="shared" si="29"/>
        <v>#REF!</v>
      </c>
      <c r="B163" s="31" t="s">
        <v>39</v>
      </c>
      <c r="C163" s="31" t="s">
        <v>40</v>
      </c>
      <c r="D163" s="33">
        <v>700</v>
      </c>
      <c r="E163" s="34" t="s">
        <v>582</v>
      </c>
      <c r="F163" s="31" t="s">
        <v>234</v>
      </c>
      <c r="G163" s="31"/>
      <c r="H163" s="31" t="s">
        <v>235</v>
      </c>
      <c r="I163" s="31" t="s">
        <v>537</v>
      </c>
      <c r="J163" s="31" t="s">
        <v>538</v>
      </c>
      <c r="K163" s="47" t="s">
        <v>436</v>
      </c>
      <c r="L163" s="41">
        <v>4699.8</v>
      </c>
      <c r="M163" s="41">
        <v>3842.04</v>
      </c>
      <c r="N163" s="41">
        <v>4735.18</v>
      </c>
      <c r="O163" s="41">
        <v>3829.51</v>
      </c>
      <c r="P163" s="41">
        <v>4646.3</v>
      </c>
      <c r="Q163" s="41">
        <v>110174.3</v>
      </c>
      <c r="R163" s="41">
        <v>6931.29</v>
      </c>
      <c r="S163" s="41">
        <v>6929.06</v>
      </c>
      <c r="T163" s="41">
        <v>4273.75</v>
      </c>
      <c r="U163" s="41">
        <v>2755.97</v>
      </c>
      <c r="V163" s="41">
        <v>3290.17</v>
      </c>
      <c r="W163" s="41">
        <v>3935.3</v>
      </c>
      <c r="X163" s="41">
        <v>5278.56</v>
      </c>
      <c r="Y163" s="41">
        <v>5318.84</v>
      </c>
      <c r="Z163" s="41">
        <v>6124.77</v>
      </c>
      <c r="AA163" s="41">
        <v>6455.4</v>
      </c>
      <c r="AB163" s="41">
        <v>5713.41</v>
      </c>
      <c r="AC163" s="41">
        <v>6636.2</v>
      </c>
      <c r="AD163" s="41">
        <v>7557.57</v>
      </c>
      <c r="AE163" s="41">
        <v>7263.34</v>
      </c>
      <c r="AF163" s="41">
        <v>7023.22</v>
      </c>
      <c r="AG163" s="41">
        <v>7918.75</v>
      </c>
      <c r="AH163" s="41">
        <v>6837.87</v>
      </c>
      <c r="AI163" s="41">
        <v>9698.86</v>
      </c>
      <c r="AJ163" s="41">
        <v>9921.43</v>
      </c>
      <c r="AK163" s="41">
        <v>9789.92</v>
      </c>
      <c r="AL163" s="41">
        <v>9414.73</v>
      </c>
      <c r="AM163" s="41">
        <v>8951.5400000000009</v>
      </c>
      <c r="AN163" s="41">
        <v>8025.56</v>
      </c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3"/>
      <c r="BU163" s="39">
        <f t="shared" si="32"/>
        <v>160042.67000000001</v>
      </c>
      <c r="BV163" s="39">
        <f t="shared" si="33"/>
        <v>81826.789999999994</v>
      </c>
      <c r="BW163" s="39">
        <f t="shared" si="30"/>
        <v>46103.179999999993</v>
      </c>
      <c r="BX163" s="39">
        <f t="shared" si="35"/>
        <v>0</v>
      </c>
      <c r="BY163" s="39">
        <f t="shared" si="34"/>
        <v>0</v>
      </c>
      <c r="BZ163" s="35"/>
      <c r="CA163" s="35"/>
      <c r="CB163" s="35"/>
      <c r="CC163" s="35"/>
      <c r="CD163" s="35"/>
      <c r="CE163" s="35"/>
      <c r="CF163" s="35"/>
      <c r="CG163" s="35"/>
      <c r="CH163" s="35"/>
      <c r="CI163" s="35"/>
      <c r="CJ163" s="35"/>
      <c r="CK163" s="35"/>
      <c r="CL163" s="35"/>
      <c r="CM163" s="35"/>
      <c r="CN163" s="35"/>
      <c r="CO163" s="35"/>
      <c r="CP163" s="35"/>
      <c r="CQ163" s="35"/>
      <c r="CR163" s="35"/>
      <c r="CS163" s="35"/>
      <c r="CT163" s="35"/>
      <c r="CU163" s="35"/>
      <c r="CV163" s="35"/>
      <c r="CW163" s="35"/>
      <c r="CX163" s="35"/>
      <c r="CY163" s="35"/>
      <c r="CZ163" s="35"/>
      <c r="DA163" s="35"/>
      <c r="DB163" s="35"/>
      <c r="DC163" s="35"/>
      <c r="DD163" s="35"/>
      <c r="DE163" s="35"/>
      <c r="DF163" s="35"/>
      <c r="DG163" s="35"/>
      <c r="DH163" s="35"/>
      <c r="DI163" s="35"/>
      <c r="DJ163" s="35"/>
      <c r="DK163" s="35"/>
      <c r="DL163" s="35"/>
      <c r="DM163" s="35"/>
      <c r="DN163" s="35"/>
      <c r="DO163" s="35"/>
      <c r="DP163" s="35"/>
      <c r="DQ163" s="35"/>
      <c r="DR163" s="35"/>
      <c r="DS163" s="35"/>
      <c r="DT163" s="35"/>
      <c r="DU163" s="35"/>
      <c r="DV163" s="35"/>
      <c r="DW163" s="35"/>
      <c r="DX163" s="35"/>
      <c r="DY163" s="35"/>
      <c r="DZ163" s="35"/>
      <c r="EA163" s="35"/>
      <c r="EB163" s="35"/>
      <c r="EC163" s="35"/>
      <c r="ED163" s="35"/>
      <c r="EE163" s="35"/>
      <c r="EF163" s="35"/>
      <c r="EG163" s="35"/>
      <c r="EH163" s="35"/>
      <c r="EI163" s="35"/>
      <c r="EJ163" s="35"/>
      <c r="EK163" s="35"/>
      <c r="EL163" s="35"/>
      <c r="EM163" s="35"/>
      <c r="EN163" s="35"/>
      <c r="EO163" s="35"/>
      <c r="EP163" s="35"/>
      <c r="EQ163" s="35"/>
      <c r="ER163" s="35"/>
      <c r="ES163" s="35"/>
      <c r="ET163" s="35"/>
      <c r="EU163" s="35"/>
      <c r="EV163" s="35"/>
      <c r="EW163" s="35"/>
      <c r="EX163" s="35"/>
      <c r="EY163" s="35"/>
      <c r="EZ163" s="35"/>
      <c r="FA163" s="35"/>
      <c r="FB163" s="35"/>
      <c r="FC163" s="35"/>
      <c r="FD163" s="35"/>
      <c r="FE163" s="35"/>
      <c r="FF163" s="35"/>
      <c r="FG163" s="35"/>
      <c r="FH163" s="35"/>
      <c r="FI163" s="35"/>
      <c r="FJ163" s="35"/>
      <c r="FK163" s="35"/>
      <c r="FL163" s="35"/>
      <c r="FM163" s="35"/>
      <c r="FN163" s="35"/>
      <c r="FO163" s="35"/>
      <c r="FP163" s="35"/>
      <c r="FQ163" s="35"/>
      <c r="FR163" s="35"/>
      <c r="FS163" s="35"/>
      <c r="FT163" s="35"/>
      <c r="FU163" s="35"/>
      <c r="FV163" s="35"/>
      <c r="FW163" s="35"/>
      <c r="FX163" s="35"/>
      <c r="FY163" s="35"/>
      <c r="FZ163" s="35"/>
      <c r="GA163" s="35"/>
      <c r="GB163" s="35"/>
      <c r="GC163" s="35"/>
      <c r="GD163" s="35"/>
      <c r="GE163" s="35"/>
      <c r="GF163" s="35"/>
      <c r="GG163" s="35"/>
      <c r="GH163" s="35"/>
      <c r="GI163" s="35"/>
      <c r="GJ163" s="35"/>
      <c r="GK163" s="35"/>
      <c r="GL163" s="35"/>
      <c r="GM163" s="35"/>
      <c r="GN163" s="35"/>
      <c r="GO163" s="35"/>
      <c r="GP163" s="35"/>
      <c r="GQ163" s="35"/>
      <c r="GR163" s="35"/>
      <c r="GS163" s="35"/>
      <c r="GT163" s="35"/>
      <c r="GU163" s="35"/>
      <c r="GV163" s="35"/>
      <c r="GW163" s="35"/>
      <c r="GX163" s="35"/>
      <c r="GY163" s="35"/>
      <c r="GZ163" s="35"/>
      <c r="HA163" s="35"/>
      <c r="HB163" s="35"/>
      <c r="HC163" s="35"/>
    </row>
    <row r="164" spans="1:211" s="30" customFormat="1" x14ac:dyDescent="0.25">
      <c r="A164" s="30" t="e">
        <f t="shared" si="29"/>
        <v>#REF!</v>
      </c>
      <c r="B164" s="31" t="s">
        <v>39</v>
      </c>
      <c r="C164" s="31" t="s">
        <v>40</v>
      </c>
      <c r="D164" s="33">
        <v>759</v>
      </c>
      <c r="E164" s="34" t="s">
        <v>579</v>
      </c>
      <c r="F164" s="31" t="s">
        <v>234</v>
      </c>
      <c r="G164" s="31"/>
      <c r="H164" s="31" t="s">
        <v>235</v>
      </c>
      <c r="I164" s="31" t="s">
        <v>537</v>
      </c>
      <c r="J164" s="31" t="s">
        <v>538</v>
      </c>
      <c r="K164" s="47" t="s">
        <v>433</v>
      </c>
      <c r="L164" s="41"/>
      <c r="M164" s="41"/>
      <c r="N164" s="41"/>
      <c r="O164" s="41"/>
      <c r="P164" s="41">
        <v>16.309999999999999</v>
      </c>
      <c r="Q164" s="41">
        <v>102.5</v>
      </c>
      <c r="R164" s="41">
        <v>1.01</v>
      </c>
      <c r="S164" s="41">
        <v>35.33</v>
      </c>
      <c r="T164" s="41">
        <v>1.18</v>
      </c>
      <c r="U164" s="41">
        <v>29.66</v>
      </c>
      <c r="V164" s="41">
        <v>1.32</v>
      </c>
      <c r="W164" s="41">
        <v>57.9</v>
      </c>
      <c r="X164" s="41"/>
      <c r="Y164" s="41">
        <v>0</v>
      </c>
      <c r="Z164" s="41">
        <v>26.84</v>
      </c>
      <c r="AA164" s="41">
        <v>23.66</v>
      </c>
      <c r="AB164" s="41">
        <v>23.07</v>
      </c>
      <c r="AC164" s="41">
        <v>0.43</v>
      </c>
      <c r="AD164" s="41">
        <v>20.66</v>
      </c>
      <c r="AE164" s="41">
        <v>0.61</v>
      </c>
      <c r="AF164" s="41">
        <v>0.59</v>
      </c>
      <c r="AG164" s="41">
        <v>19</v>
      </c>
      <c r="AH164" s="41">
        <v>0</v>
      </c>
      <c r="AI164" s="41">
        <v>0</v>
      </c>
      <c r="AJ164" s="41">
        <v>0</v>
      </c>
      <c r="AK164" s="41">
        <v>0</v>
      </c>
      <c r="AL164" s="41">
        <v>10.23</v>
      </c>
      <c r="AM164" s="41">
        <v>0</v>
      </c>
      <c r="AN164" s="41">
        <v>0</v>
      </c>
      <c r="AO164" s="41">
        <v>0.44838250000000002</v>
      </c>
      <c r="AP164" s="41">
        <v>21.543215</v>
      </c>
      <c r="AQ164" s="41">
        <v>0.63607750000000007</v>
      </c>
      <c r="AR164" s="41">
        <v>0.61522250000000001</v>
      </c>
      <c r="AS164" s="41">
        <v>19.812250000000002</v>
      </c>
      <c r="AT164" s="41">
        <v>0</v>
      </c>
      <c r="AU164" s="41">
        <v>0</v>
      </c>
      <c r="AV164" s="41">
        <v>0</v>
      </c>
      <c r="AW164" s="41">
        <v>0</v>
      </c>
      <c r="AX164" s="41">
        <v>9.9998250000000013</v>
      </c>
      <c r="AY164" s="41">
        <v>0</v>
      </c>
      <c r="AZ164" s="41">
        <v>0</v>
      </c>
      <c r="BA164" s="41">
        <v>0.43829389375000005</v>
      </c>
      <c r="BB164" s="41">
        <v>21.058492662500001</v>
      </c>
      <c r="BC164" s="41">
        <v>0.62176575625000008</v>
      </c>
      <c r="BD164" s="41">
        <v>0.60137999375000006</v>
      </c>
      <c r="BE164" s="41">
        <v>19.366474375000003</v>
      </c>
      <c r="BF164" s="41">
        <v>0</v>
      </c>
      <c r="BG164" s="41">
        <v>0</v>
      </c>
      <c r="BH164" s="41">
        <v>0</v>
      </c>
      <c r="BI164" s="41">
        <v>0</v>
      </c>
      <c r="BJ164" s="41">
        <v>9.8198281500000011</v>
      </c>
      <c r="BK164" s="41">
        <v>0</v>
      </c>
      <c r="BL164" s="41">
        <v>0</v>
      </c>
      <c r="BM164" s="41">
        <v>0.43040460366250005</v>
      </c>
      <c r="BN164" s="41">
        <v>20.679439794575</v>
      </c>
      <c r="BO164" s="41">
        <v>0.61057397263750002</v>
      </c>
      <c r="BP164" s="41">
        <v>0.59055515386250002</v>
      </c>
      <c r="BQ164" s="41">
        <v>19.017877836250001</v>
      </c>
      <c r="BR164" s="41">
        <v>0</v>
      </c>
      <c r="BS164" s="41">
        <v>0</v>
      </c>
      <c r="BT164" s="43"/>
      <c r="BU164" s="39">
        <f t="shared" si="32"/>
        <v>245.21</v>
      </c>
      <c r="BV164" s="39">
        <f t="shared" si="33"/>
        <v>114.86</v>
      </c>
      <c r="BW164" s="39">
        <f t="shared" si="30"/>
        <v>53.285147500000008</v>
      </c>
      <c r="BX164" s="39">
        <f t="shared" si="35"/>
        <v>52.086231681250005</v>
      </c>
      <c r="BY164" s="39">
        <f t="shared" si="34"/>
        <v>51.148679510987506</v>
      </c>
      <c r="BZ164" s="35"/>
      <c r="CA164" s="35"/>
      <c r="CB164" s="35"/>
      <c r="CC164" s="35"/>
      <c r="CD164" s="35"/>
      <c r="CE164" s="35"/>
      <c r="CF164" s="35"/>
      <c r="CG164" s="35"/>
      <c r="CH164" s="35"/>
      <c r="CI164" s="35"/>
      <c r="CJ164" s="35"/>
      <c r="CK164" s="35"/>
      <c r="CL164" s="35"/>
      <c r="CM164" s="35"/>
      <c r="CN164" s="35"/>
      <c r="CO164" s="35"/>
      <c r="CP164" s="35"/>
      <c r="CQ164" s="35"/>
      <c r="CR164" s="35"/>
      <c r="CS164" s="35"/>
      <c r="CT164" s="35"/>
      <c r="CU164" s="35"/>
      <c r="CV164" s="35"/>
      <c r="CW164" s="35"/>
      <c r="CX164" s="35"/>
      <c r="CY164" s="35"/>
      <c r="CZ164" s="35"/>
      <c r="DA164" s="35"/>
      <c r="DB164" s="35"/>
      <c r="DC164" s="35"/>
      <c r="DD164" s="35"/>
      <c r="DE164" s="35"/>
      <c r="DF164" s="35"/>
      <c r="DG164" s="35"/>
      <c r="DH164" s="35"/>
      <c r="DI164" s="35"/>
      <c r="DJ164" s="35"/>
      <c r="DK164" s="35"/>
      <c r="DL164" s="35"/>
      <c r="DM164" s="35"/>
      <c r="DN164" s="35"/>
      <c r="DO164" s="35"/>
      <c r="DP164" s="35"/>
      <c r="DQ164" s="35"/>
      <c r="DR164" s="35"/>
      <c r="DS164" s="35"/>
      <c r="DT164" s="35"/>
      <c r="DU164" s="35"/>
      <c r="DV164" s="35"/>
      <c r="DW164" s="35"/>
      <c r="DX164" s="35"/>
      <c r="DY164" s="35"/>
      <c r="DZ164" s="35"/>
      <c r="EA164" s="35"/>
      <c r="EB164" s="35"/>
      <c r="EC164" s="35"/>
      <c r="ED164" s="35"/>
      <c r="EE164" s="35"/>
      <c r="EF164" s="35"/>
      <c r="EG164" s="35"/>
      <c r="EH164" s="35"/>
      <c r="EI164" s="35"/>
      <c r="EJ164" s="35"/>
      <c r="EK164" s="35"/>
      <c r="EL164" s="35"/>
      <c r="EM164" s="35"/>
      <c r="EN164" s="35"/>
      <c r="EO164" s="35"/>
      <c r="EP164" s="35"/>
      <c r="EQ164" s="35"/>
      <c r="ER164" s="35"/>
      <c r="ES164" s="35"/>
      <c r="ET164" s="35"/>
      <c r="EU164" s="35"/>
      <c r="EV164" s="35"/>
      <c r="EW164" s="35"/>
      <c r="EX164" s="35"/>
      <c r="EY164" s="35"/>
      <c r="EZ164" s="35"/>
      <c r="FA164" s="35"/>
      <c r="FB164" s="35"/>
      <c r="FC164" s="35"/>
      <c r="FD164" s="35"/>
      <c r="FE164" s="35"/>
      <c r="FF164" s="35"/>
      <c r="FG164" s="35"/>
      <c r="FH164" s="35"/>
      <c r="FI164" s="35"/>
      <c r="FJ164" s="35"/>
      <c r="FK164" s="35"/>
      <c r="FL164" s="35"/>
      <c r="FM164" s="35"/>
      <c r="FN164" s="35"/>
      <c r="FO164" s="35"/>
      <c r="FP164" s="35"/>
      <c r="FQ164" s="35"/>
      <c r="FR164" s="35"/>
      <c r="FS164" s="35"/>
      <c r="FT164" s="35"/>
      <c r="FU164" s="35"/>
      <c r="FV164" s="35"/>
      <c r="FW164" s="35"/>
      <c r="FX164" s="35"/>
      <c r="FY164" s="35"/>
      <c r="FZ164" s="35"/>
      <c r="GA164" s="35"/>
      <c r="GB164" s="35"/>
      <c r="GC164" s="35"/>
      <c r="GD164" s="35"/>
      <c r="GE164" s="35"/>
      <c r="GF164" s="35"/>
      <c r="GG164" s="35"/>
      <c r="GH164" s="35"/>
      <c r="GI164" s="35"/>
      <c r="GJ164" s="35"/>
      <c r="GK164" s="35"/>
      <c r="GL164" s="35"/>
      <c r="GM164" s="35"/>
      <c r="GN164" s="35"/>
      <c r="GO164" s="35"/>
      <c r="GP164" s="35"/>
      <c r="GQ164" s="35"/>
      <c r="GR164" s="35"/>
      <c r="GS164" s="35"/>
      <c r="GT164" s="35"/>
      <c r="GU164" s="35"/>
      <c r="GV164" s="35"/>
      <c r="GW164" s="35"/>
      <c r="GX164" s="35"/>
      <c r="GY164" s="35"/>
      <c r="GZ164" s="35"/>
      <c r="HA164" s="35"/>
      <c r="HB164" s="35"/>
      <c r="HC164" s="35"/>
    </row>
    <row r="165" spans="1:211" s="26" customFormat="1" x14ac:dyDescent="0.25">
      <c r="A165" s="26" t="e">
        <f t="shared" si="29"/>
        <v>#REF!</v>
      </c>
      <c r="B165" s="15" t="s">
        <v>39</v>
      </c>
      <c r="C165" s="15" t="s">
        <v>40</v>
      </c>
      <c r="D165" s="27">
        <v>899</v>
      </c>
      <c r="E165" s="16" t="s">
        <v>578</v>
      </c>
      <c r="F165" s="15" t="s">
        <v>234</v>
      </c>
      <c r="G165" s="15"/>
      <c r="H165" s="15" t="s">
        <v>235</v>
      </c>
      <c r="I165" s="15" t="s">
        <v>537</v>
      </c>
      <c r="J165" s="15" t="s">
        <v>538</v>
      </c>
      <c r="K165" s="47" t="s">
        <v>433</v>
      </c>
      <c r="L165" s="42">
        <v>1711.57</v>
      </c>
      <c r="M165" s="42">
        <v>1721.14</v>
      </c>
      <c r="N165" s="41">
        <v>1656.96</v>
      </c>
      <c r="O165" s="42">
        <v>1770.4</v>
      </c>
      <c r="P165" s="42">
        <v>2261.5500000000002</v>
      </c>
      <c r="Q165" s="42">
        <v>117760.76</v>
      </c>
      <c r="R165" s="42">
        <v>8323.92</v>
      </c>
      <c r="S165" s="42">
        <v>5161.9399999999996</v>
      </c>
      <c r="T165" s="42">
        <v>4423.18</v>
      </c>
      <c r="U165" s="42">
        <v>4031.66</v>
      </c>
      <c r="V165" s="42">
        <v>3834.09</v>
      </c>
      <c r="W165" s="42">
        <v>3432.94</v>
      </c>
      <c r="X165" s="42">
        <v>3424.67</v>
      </c>
      <c r="Y165" s="42">
        <v>2769.54</v>
      </c>
      <c r="Z165" s="42">
        <v>2619.58</v>
      </c>
      <c r="AA165" s="42">
        <v>2034.17</v>
      </c>
      <c r="AB165" s="42">
        <v>3198.91</v>
      </c>
      <c r="AC165" s="42">
        <v>2534.58</v>
      </c>
      <c r="AD165" s="42">
        <v>2869.21</v>
      </c>
      <c r="AE165" s="42">
        <v>2526.48</v>
      </c>
      <c r="AF165" s="42">
        <v>2656.35</v>
      </c>
      <c r="AG165" s="42">
        <v>2730.44</v>
      </c>
      <c r="AH165" s="42">
        <v>2089.52</v>
      </c>
      <c r="AI165" s="42">
        <v>1738.85</v>
      </c>
      <c r="AJ165" s="42">
        <v>1911.88</v>
      </c>
      <c r="AK165" s="42">
        <v>139763.01</v>
      </c>
      <c r="AL165" s="42">
        <v>1732.29</v>
      </c>
      <c r="AM165" s="42">
        <v>66.06</v>
      </c>
      <c r="AN165" s="42">
        <v>0</v>
      </c>
      <c r="AO165" s="42">
        <v>2642.9332950000003</v>
      </c>
      <c r="AP165" s="42">
        <v>2991.8687275000002</v>
      </c>
      <c r="AQ165" s="42">
        <v>2634.48702</v>
      </c>
      <c r="AR165" s="42">
        <v>2769.9089625000001</v>
      </c>
      <c r="AS165" s="42">
        <v>2847.1663100000001</v>
      </c>
      <c r="AT165" s="42">
        <v>2178.8469800000003</v>
      </c>
      <c r="AU165" s="42">
        <v>1813.1858374999999</v>
      </c>
      <c r="AV165" s="42">
        <v>1868.8627000000001</v>
      </c>
      <c r="AW165" s="42">
        <v>136618.342275</v>
      </c>
      <c r="AX165" s="42">
        <v>1693.3134749999999</v>
      </c>
      <c r="AY165" s="42">
        <v>64.573650000000001</v>
      </c>
      <c r="AZ165" s="42">
        <v>0</v>
      </c>
      <c r="BA165" s="42">
        <v>2583.4672958625006</v>
      </c>
      <c r="BB165" s="42">
        <v>2924.5516811312505</v>
      </c>
      <c r="BC165" s="42">
        <v>2575.2110620500002</v>
      </c>
      <c r="BD165" s="42">
        <v>2707.58601084375</v>
      </c>
      <c r="BE165" s="42">
        <v>2783.105068025</v>
      </c>
      <c r="BF165" s="42">
        <v>2129.8229229500002</v>
      </c>
      <c r="BG165" s="42">
        <v>1772.38915615625</v>
      </c>
      <c r="BH165" s="42">
        <v>1835.2231714000002</v>
      </c>
      <c r="BI165" s="42">
        <v>134159.21211404999</v>
      </c>
      <c r="BJ165" s="42">
        <v>1662.8338324499998</v>
      </c>
      <c r="BK165" s="42">
        <v>63.411324299999997</v>
      </c>
      <c r="BL165" s="42">
        <v>0</v>
      </c>
      <c r="BM165" s="42">
        <v>2536.9648845369757</v>
      </c>
      <c r="BN165" s="42">
        <v>2871.9097508708878</v>
      </c>
      <c r="BO165" s="42">
        <v>2528.8572629331002</v>
      </c>
      <c r="BP165" s="42">
        <v>2658.8494626485626</v>
      </c>
      <c r="BQ165" s="42">
        <v>2733.00917680055</v>
      </c>
      <c r="BR165" s="42">
        <v>2091.4861103369003</v>
      </c>
      <c r="BS165" s="42">
        <v>1740.4861513454375</v>
      </c>
      <c r="BT165" s="43"/>
      <c r="BU165" s="40">
        <f t="shared" si="32"/>
        <v>156090.10999999999</v>
      </c>
      <c r="BV165" s="40">
        <f t="shared" si="33"/>
        <v>31192.299999999996</v>
      </c>
      <c r="BW165" s="40">
        <f t="shared" si="30"/>
        <v>161351.63713250001</v>
      </c>
      <c r="BX165" s="40">
        <f t="shared" si="35"/>
        <v>157721.22529701874</v>
      </c>
      <c r="BY165" s="40">
        <f t="shared" si="34"/>
        <v>154882.2432416724</v>
      </c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</row>
    <row r="166" spans="1:211" s="30" customFormat="1" x14ac:dyDescent="0.25">
      <c r="A166" s="30" t="e">
        <f t="shared" si="29"/>
        <v>#REF!</v>
      </c>
      <c r="B166" s="31" t="s">
        <v>41</v>
      </c>
      <c r="C166" s="31" t="s">
        <v>42</v>
      </c>
      <c r="D166" s="33" t="s">
        <v>623</v>
      </c>
      <c r="E166" s="34" t="s">
        <v>577</v>
      </c>
      <c r="F166" s="31" t="s">
        <v>234</v>
      </c>
      <c r="G166" s="31"/>
      <c r="H166" s="31" t="s">
        <v>235</v>
      </c>
      <c r="I166" s="31" t="s">
        <v>537</v>
      </c>
      <c r="J166" s="31" t="s">
        <v>538</v>
      </c>
      <c r="K166" s="47" t="s">
        <v>434</v>
      </c>
      <c r="L166" s="41">
        <v>457.49</v>
      </c>
      <c r="M166" s="41">
        <v>386.84</v>
      </c>
      <c r="N166" s="41">
        <v>518.96</v>
      </c>
      <c r="O166" s="41">
        <v>399.53</v>
      </c>
      <c r="P166" s="41">
        <v>414.33</v>
      </c>
      <c r="Q166" s="41">
        <v>456.62</v>
      </c>
      <c r="R166" s="41">
        <v>462.03</v>
      </c>
      <c r="S166" s="41">
        <v>488.72</v>
      </c>
      <c r="T166" s="41">
        <v>420.35</v>
      </c>
      <c r="U166" s="41">
        <v>432.79</v>
      </c>
      <c r="V166" s="41">
        <v>396.74</v>
      </c>
      <c r="W166" s="41">
        <v>237.99</v>
      </c>
      <c r="X166" s="41">
        <v>1.78</v>
      </c>
      <c r="Y166" s="41">
        <v>1.49</v>
      </c>
      <c r="Z166" s="41">
        <v>1.55</v>
      </c>
      <c r="AA166" s="41">
        <v>1.65</v>
      </c>
      <c r="AB166" s="41">
        <v>1.56</v>
      </c>
      <c r="AC166" s="41">
        <v>1.51</v>
      </c>
      <c r="AD166" s="41">
        <v>1.74</v>
      </c>
      <c r="AE166" s="41">
        <v>1.68</v>
      </c>
      <c r="AF166" s="41">
        <v>0.46</v>
      </c>
      <c r="AG166" s="41">
        <v>0</v>
      </c>
      <c r="AH166" s="41">
        <v>0</v>
      </c>
      <c r="AI166" s="41">
        <v>0</v>
      </c>
      <c r="AJ166" s="41">
        <v>0</v>
      </c>
      <c r="AK166" s="41">
        <v>0</v>
      </c>
      <c r="AL166" s="41">
        <v>0</v>
      </c>
      <c r="AM166" s="41">
        <v>0</v>
      </c>
      <c r="AN166" s="41">
        <v>0</v>
      </c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3"/>
      <c r="BU166" s="39">
        <f t="shared" si="32"/>
        <v>5072.3900000000003</v>
      </c>
      <c r="BV166" s="39">
        <f t="shared" si="33"/>
        <v>13.420000000000002</v>
      </c>
      <c r="BW166" s="39">
        <f t="shared" si="30"/>
        <v>0</v>
      </c>
      <c r="BX166" s="39">
        <f t="shared" si="35"/>
        <v>0</v>
      </c>
      <c r="BY166" s="39">
        <f t="shared" si="34"/>
        <v>0</v>
      </c>
      <c r="BZ166" s="35"/>
      <c r="CA166" s="35"/>
      <c r="CB166" s="35"/>
      <c r="CC166" s="35"/>
      <c r="CD166" s="35"/>
      <c r="CE166" s="35"/>
      <c r="CF166" s="35"/>
      <c r="CG166" s="35"/>
      <c r="CH166" s="35"/>
      <c r="CI166" s="35"/>
      <c r="CJ166" s="35"/>
      <c r="CK166" s="35"/>
      <c r="CL166" s="35"/>
      <c r="CM166" s="35"/>
      <c r="CN166" s="35"/>
      <c r="CO166" s="35"/>
      <c r="CP166" s="35"/>
      <c r="CQ166" s="35"/>
      <c r="CR166" s="35"/>
      <c r="CS166" s="35"/>
      <c r="CT166" s="35"/>
      <c r="CU166" s="35"/>
      <c r="CV166" s="35"/>
      <c r="CW166" s="35"/>
      <c r="CX166" s="35"/>
      <c r="CY166" s="35"/>
      <c r="CZ166" s="35"/>
      <c r="DA166" s="35"/>
      <c r="DB166" s="35"/>
      <c r="DC166" s="35"/>
      <c r="DD166" s="35"/>
      <c r="DE166" s="35"/>
      <c r="DF166" s="35"/>
      <c r="DG166" s="35"/>
      <c r="DH166" s="35"/>
      <c r="DI166" s="35"/>
      <c r="DJ166" s="35"/>
      <c r="DK166" s="35"/>
      <c r="DL166" s="35"/>
      <c r="DM166" s="35"/>
      <c r="DN166" s="35"/>
      <c r="DO166" s="35"/>
      <c r="DP166" s="35"/>
      <c r="DQ166" s="35"/>
      <c r="DR166" s="35"/>
      <c r="DS166" s="35"/>
      <c r="DT166" s="35"/>
      <c r="DU166" s="35"/>
      <c r="DV166" s="35"/>
      <c r="DW166" s="35"/>
      <c r="DX166" s="35"/>
      <c r="DY166" s="35"/>
      <c r="DZ166" s="35"/>
      <c r="EA166" s="35"/>
      <c r="EB166" s="35"/>
      <c r="EC166" s="35"/>
      <c r="ED166" s="35"/>
      <c r="EE166" s="35"/>
      <c r="EF166" s="35"/>
      <c r="EG166" s="35"/>
      <c r="EH166" s="35"/>
      <c r="EI166" s="35"/>
      <c r="EJ166" s="35"/>
      <c r="EK166" s="35"/>
      <c r="EL166" s="35"/>
      <c r="EM166" s="35"/>
      <c r="EN166" s="35"/>
      <c r="EO166" s="35"/>
      <c r="EP166" s="35"/>
      <c r="EQ166" s="35"/>
      <c r="ER166" s="35"/>
      <c r="ES166" s="35"/>
      <c r="ET166" s="35"/>
      <c r="EU166" s="35"/>
      <c r="EV166" s="35"/>
      <c r="EW166" s="35"/>
      <c r="EX166" s="35"/>
      <c r="EY166" s="35"/>
      <c r="EZ166" s="35"/>
      <c r="FA166" s="35"/>
      <c r="FB166" s="35"/>
      <c r="FC166" s="35"/>
      <c r="FD166" s="35"/>
      <c r="FE166" s="35"/>
      <c r="FF166" s="35"/>
      <c r="FG166" s="35"/>
      <c r="FH166" s="35"/>
      <c r="FI166" s="35"/>
      <c r="FJ166" s="35"/>
      <c r="FK166" s="35"/>
      <c r="FL166" s="35"/>
      <c r="FM166" s="35"/>
      <c r="FN166" s="35"/>
      <c r="FO166" s="35"/>
      <c r="FP166" s="35"/>
      <c r="FQ166" s="35"/>
      <c r="FR166" s="35"/>
      <c r="FS166" s="35"/>
      <c r="FT166" s="35"/>
      <c r="FU166" s="35"/>
      <c r="FV166" s="35"/>
      <c r="FW166" s="35"/>
      <c r="FX166" s="35"/>
      <c r="FY166" s="35"/>
      <c r="FZ166" s="35"/>
      <c r="GA166" s="35"/>
      <c r="GB166" s="35"/>
      <c r="GC166" s="35"/>
      <c r="GD166" s="35"/>
      <c r="GE166" s="35"/>
      <c r="GF166" s="35"/>
      <c r="GG166" s="35"/>
      <c r="GH166" s="35"/>
      <c r="GI166" s="35"/>
      <c r="GJ166" s="35"/>
      <c r="GK166" s="35"/>
      <c r="GL166" s="35"/>
      <c r="GM166" s="35"/>
      <c r="GN166" s="35"/>
      <c r="GO166" s="35"/>
      <c r="GP166" s="35"/>
      <c r="GQ166" s="35"/>
      <c r="GR166" s="35"/>
      <c r="GS166" s="35"/>
      <c r="GT166" s="35"/>
      <c r="GU166" s="35"/>
      <c r="GV166" s="35"/>
      <c r="GW166" s="35"/>
      <c r="GX166" s="35"/>
      <c r="GY166" s="35"/>
      <c r="GZ166" s="35"/>
      <c r="HA166" s="35"/>
      <c r="HB166" s="35"/>
      <c r="HC166" s="35"/>
    </row>
    <row r="167" spans="1:211" s="30" customFormat="1" x14ac:dyDescent="0.25">
      <c r="A167" s="30" t="e">
        <f t="shared" si="29"/>
        <v>#REF!</v>
      </c>
      <c r="B167" s="31" t="s">
        <v>41</v>
      </c>
      <c r="C167" s="31" t="s">
        <v>42</v>
      </c>
      <c r="D167" s="33">
        <v>501</v>
      </c>
      <c r="E167" s="34" t="s">
        <v>580</v>
      </c>
      <c r="F167" s="31" t="s">
        <v>234</v>
      </c>
      <c r="G167" s="31"/>
      <c r="H167" s="31" t="s">
        <v>235</v>
      </c>
      <c r="I167" s="31" t="s">
        <v>537</v>
      </c>
      <c r="J167" s="31" t="s">
        <v>538</v>
      </c>
      <c r="K167" s="47" t="s">
        <v>434</v>
      </c>
      <c r="L167" s="41"/>
      <c r="M167" s="41"/>
      <c r="N167" s="41"/>
      <c r="O167" s="41"/>
      <c r="P167" s="41">
        <v>97.33</v>
      </c>
      <c r="Q167" s="41">
        <v>443.93</v>
      </c>
      <c r="R167" s="41">
        <v>441.98</v>
      </c>
      <c r="S167" s="41">
        <v>469.66</v>
      </c>
      <c r="T167" s="41">
        <v>408.2</v>
      </c>
      <c r="U167" s="41">
        <v>411.59</v>
      </c>
      <c r="V167" s="41">
        <v>-2132.91</v>
      </c>
      <c r="W167" s="41">
        <v>1.37</v>
      </c>
      <c r="X167" s="41"/>
      <c r="Y167" s="41">
        <v>2.12</v>
      </c>
      <c r="Z167" s="41">
        <v>0.09</v>
      </c>
      <c r="AA167" s="41">
        <v>0.01</v>
      </c>
      <c r="AB167" s="41">
        <v>1.4</v>
      </c>
      <c r="AC167" s="41">
        <v>962.38</v>
      </c>
      <c r="AD167" s="41">
        <v>5.24</v>
      </c>
      <c r="AE167" s="41">
        <v>1.2</v>
      </c>
      <c r="AF167" s="41">
        <v>0.06</v>
      </c>
      <c r="AG167" s="41">
        <v>3.59</v>
      </c>
      <c r="AH167" s="41">
        <v>4.67</v>
      </c>
      <c r="AI167" s="41">
        <v>2.62</v>
      </c>
      <c r="AJ167" s="41">
        <v>0</v>
      </c>
      <c r="AK167" s="41">
        <v>36.32</v>
      </c>
      <c r="AL167" s="41">
        <v>83.12</v>
      </c>
      <c r="AM167" s="41">
        <v>92.74</v>
      </c>
      <c r="AN167" s="41">
        <v>98.19</v>
      </c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3"/>
      <c r="BU167" s="39">
        <f t="shared" si="32"/>
        <v>141.1500000000002</v>
      </c>
      <c r="BV167" s="39">
        <f t="shared" si="33"/>
        <v>983.38</v>
      </c>
      <c r="BW167" s="39">
        <f t="shared" si="30"/>
        <v>310.37</v>
      </c>
      <c r="BX167" s="39">
        <f t="shared" si="35"/>
        <v>0</v>
      </c>
      <c r="BY167" s="39">
        <f t="shared" si="34"/>
        <v>0</v>
      </c>
      <c r="BZ167" s="35"/>
      <c r="CA167" s="35"/>
      <c r="CB167" s="35"/>
      <c r="CC167" s="35"/>
      <c r="CD167" s="35"/>
      <c r="CE167" s="35"/>
      <c r="CF167" s="35"/>
      <c r="CG167" s="35"/>
      <c r="CH167" s="35"/>
      <c r="CI167" s="35"/>
      <c r="CJ167" s="35"/>
      <c r="CK167" s="35"/>
      <c r="CL167" s="35"/>
      <c r="CM167" s="35"/>
      <c r="CN167" s="35"/>
      <c r="CO167" s="35"/>
      <c r="CP167" s="35"/>
      <c r="CQ167" s="35"/>
      <c r="CR167" s="35"/>
      <c r="CS167" s="35"/>
      <c r="CT167" s="35"/>
      <c r="CU167" s="35"/>
      <c r="CV167" s="35"/>
      <c r="CW167" s="35"/>
      <c r="CX167" s="35"/>
      <c r="CY167" s="35"/>
      <c r="CZ167" s="35"/>
      <c r="DA167" s="35"/>
      <c r="DB167" s="35"/>
      <c r="DC167" s="35"/>
      <c r="DD167" s="35"/>
      <c r="DE167" s="35"/>
      <c r="DF167" s="35"/>
      <c r="DG167" s="35"/>
      <c r="DH167" s="35"/>
      <c r="DI167" s="35"/>
      <c r="DJ167" s="35"/>
      <c r="DK167" s="35"/>
      <c r="DL167" s="35"/>
      <c r="DM167" s="35"/>
      <c r="DN167" s="35"/>
      <c r="DO167" s="35"/>
      <c r="DP167" s="35"/>
      <c r="DQ167" s="35"/>
      <c r="DR167" s="35"/>
      <c r="DS167" s="35"/>
      <c r="DT167" s="35"/>
      <c r="DU167" s="35"/>
      <c r="DV167" s="35"/>
      <c r="DW167" s="35"/>
      <c r="DX167" s="35"/>
      <c r="DY167" s="35"/>
      <c r="DZ167" s="35"/>
      <c r="EA167" s="35"/>
      <c r="EB167" s="35"/>
      <c r="EC167" s="35"/>
      <c r="ED167" s="35"/>
      <c r="EE167" s="35"/>
      <c r="EF167" s="35"/>
      <c r="EG167" s="35"/>
      <c r="EH167" s="35"/>
      <c r="EI167" s="35"/>
      <c r="EJ167" s="35"/>
      <c r="EK167" s="35"/>
      <c r="EL167" s="35"/>
      <c r="EM167" s="35"/>
      <c r="EN167" s="35"/>
      <c r="EO167" s="35"/>
      <c r="EP167" s="35"/>
      <c r="EQ167" s="35"/>
      <c r="ER167" s="35"/>
      <c r="ES167" s="35"/>
      <c r="ET167" s="35"/>
      <c r="EU167" s="35"/>
      <c r="EV167" s="35"/>
      <c r="EW167" s="35"/>
      <c r="EX167" s="35"/>
      <c r="EY167" s="35"/>
      <c r="EZ167" s="35"/>
      <c r="FA167" s="35"/>
      <c r="FB167" s="35"/>
      <c r="FC167" s="35"/>
      <c r="FD167" s="35"/>
      <c r="FE167" s="35"/>
      <c r="FF167" s="35"/>
      <c r="FG167" s="35"/>
      <c r="FH167" s="35"/>
      <c r="FI167" s="35"/>
      <c r="FJ167" s="35"/>
      <c r="FK167" s="35"/>
      <c r="FL167" s="35"/>
      <c r="FM167" s="35"/>
      <c r="FN167" s="35"/>
      <c r="FO167" s="35"/>
      <c r="FP167" s="35"/>
      <c r="FQ167" s="35"/>
      <c r="FR167" s="35"/>
      <c r="FS167" s="35"/>
      <c r="FT167" s="35"/>
      <c r="FU167" s="35"/>
      <c r="FV167" s="35"/>
      <c r="FW167" s="35"/>
      <c r="FX167" s="35"/>
      <c r="FY167" s="35"/>
      <c r="FZ167" s="35"/>
      <c r="GA167" s="35"/>
      <c r="GB167" s="35"/>
      <c r="GC167" s="35"/>
      <c r="GD167" s="35"/>
      <c r="GE167" s="35"/>
      <c r="GF167" s="35"/>
      <c r="GG167" s="35"/>
      <c r="GH167" s="35"/>
      <c r="GI167" s="35"/>
      <c r="GJ167" s="35"/>
      <c r="GK167" s="35"/>
      <c r="GL167" s="35"/>
      <c r="GM167" s="35"/>
      <c r="GN167" s="35"/>
      <c r="GO167" s="35"/>
      <c r="GP167" s="35"/>
      <c r="GQ167" s="35"/>
      <c r="GR167" s="35"/>
      <c r="GS167" s="35"/>
      <c r="GT167" s="35"/>
      <c r="GU167" s="35"/>
      <c r="GV167" s="35"/>
      <c r="GW167" s="35"/>
      <c r="GX167" s="35"/>
      <c r="GY167" s="35"/>
      <c r="GZ167" s="35"/>
      <c r="HA167" s="35"/>
      <c r="HB167" s="35"/>
      <c r="HC167" s="35"/>
    </row>
    <row r="168" spans="1:211" s="26" customFormat="1" x14ac:dyDescent="0.25">
      <c r="A168" s="26" t="e">
        <f t="shared" si="29"/>
        <v>#REF!</v>
      </c>
      <c r="B168" s="15" t="s">
        <v>41</v>
      </c>
      <c r="C168" s="15" t="s">
        <v>42</v>
      </c>
      <c r="D168" s="27">
        <v>754</v>
      </c>
      <c r="E168" s="16" t="s">
        <v>193</v>
      </c>
      <c r="F168" s="15" t="s">
        <v>234</v>
      </c>
      <c r="G168" s="15"/>
      <c r="H168" s="15" t="s">
        <v>235</v>
      </c>
      <c r="I168" s="15" t="s">
        <v>537</v>
      </c>
      <c r="J168" s="15" t="s">
        <v>538</v>
      </c>
      <c r="K168" s="47" t="s">
        <v>435</v>
      </c>
      <c r="L168" s="42">
        <v>104775.39</v>
      </c>
      <c r="M168" s="42">
        <v>86463.31</v>
      </c>
      <c r="N168" s="41">
        <v>111651.25</v>
      </c>
      <c r="O168" s="42">
        <v>88170.3</v>
      </c>
      <c r="P168" s="42">
        <v>108798.44</v>
      </c>
      <c r="Q168" s="42">
        <v>104330.36</v>
      </c>
      <c r="R168" s="42">
        <v>104217.77</v>
      </c>
      <c r="S168" s="42">
        <v>111568.65</v>
      </c>
      <c r="T168" s="42">
        <v>95772.93</v>
      </c>
      <c r="U168" s="42">
        <v>71537.2</v>
      </c>
      <c r="V168" s="42">
        <v>6564.68</v>
      </c>
      <c r="W168" s="42">
        <v>0</v>
      </c>
      <c r="X168" s="42"/>
      <c r="Y168" s="42">
        <v>0</v>
      </c>
      <c r="Z168" s="42">
        <v>0</v>
      </c>
      <c r="AA168" s="42">
        <v>0</v>
      </c>
      <c r="AB168" s="42">
        <v>0</v>
      </c>
      <c r="AC168" s="42">
        <v>0</v>
      </c>
      <c r="AD168" s="42">
        <v>0</v>
      </c>
      <c r="AE168" s="121">
        <v>0</v>
      </c>
      <c r="AF168" s="42">
        <v>0</v>
      </c>
      <c r="AG168" s="42">
        <v>0</v>
      </c>
      <c r="AH168" s="42">
        <v>0</v>
      </c>
      <c r="AI168" s="42">
        <v>0</v>
      </c>
      <c r="AJ168" s="42">
        <v>0</v>
      </c>
      <c r="AK168" s="42">
        <v>0</v>
      </c>
      <c r="AL168" s="42">
        <v>0</v>
      </c>
      <c r="AM168" s="42">
        <v>0</v>
      </c>
      <c r="AN168" s="42">
        <v>0</v>
      </c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3"/>
      <c r="BU168" s="40">
        <f t="shared" si="32"/>
        <v>993850.28000000014</v>
      </c>
      <c r="BV168" s="40">
        <f t="shared" si="33"/>
        <v>0</v>
      </c>
      <c r="BW168" s="40">
        <f t="shared" si="30"/>
        <v>0</v>
      </c>
      <c r="BX168" s="40">
        <f t="shared" si="35"/>
        <v>0</v>
      </c>
      <c r="BY168" s="40">
        <f t="shared" si="34"/>
        <v>0</v>
      </c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</row>
    <row r="169" spans="1:211" s="30" customFormat="1" x14ac:dyDescent="0.25">
      <c r="A169" s="30" t="e">
        <f t="shared" si="29"/>
        <v>#REF!</v>
      </c>
      <c r="B169" s="31" t="s">
        <v>41</v>
      </c>
      <c r="C169" s="31" t="s">
        <v>42</v>
      </c>
      <c r="D169" s="33">
        <v>700</v>
      </c>
      <c r="E169" s="34" t="s">
        <v>582</v>
      </c>
      <c r="F169" s="31" t="s">
        <v>234</v>
      </c>
      <c r="G169" s="31"/>
      <c r="H169" s="31" t="s">
        <v>235</v>
      </c>
      <c r="I169" s="31" t="s">
        <v>537</v>
      </c>
      <c r="J169" s="31" t="s">
        <v>538</v>
      </c>
      <c r="K169" s="47" t="s">
        <v>436</v>
      </c>
      <c r="L169" s="41">
        <v>78695.03</v>
      </c>
      <c r="M169" s="41">
        <v>74203.73</v>
      </c>
      <c r="N169" s="41">
        <v>71314.58</v>
      </c>
      <c r="O169" s="41">
        <v>13082.79</v>
      </c>
      <c r="P169" s="41">
        <v>16166.59</v>
      </c>
      <c r="Q169" s="41">
        <v>15512</v>
      </c>
      <c r="R169" s="41">
        <v>15551.17</v>
      </c>
      <c r="S169" s="41">
        <v>16648.05</v>
      </c>
      <c r="T169" s="41">
        <v>14291.04</v>
      </c>
      <c r="U169" s="41">
        <v>14656.91</v>
      </c>
      <c r="V169" s="41">
        <v>13469.53</v>
      </c>
      <c r="W169" s="41">
        <v>13091.75</v>
      </c>
      <c r="X169" s="41">
        <v>14193.86</v>
      </c>
      <c r="Y169" s="41">
        <v>11753.99</v>
      </c>
      <c r="Z169" s="41">
        <v>12181.48</v>
      </c>
      <c r="AA169" s="41">
        <v>1762.95</v>
      </c>
      <c r="AB169" s="41">
        <v>0</v>
      </c>
      <c r="AC169" s="41">
        <v>0</v>
      </c>
      <c r="AD169" s="41">
        <v>0</v>
      </c>
      <c r="AE169" s="82">
        <v>0</v>
      </c>
      <c r="AF169" s="41">
        <v>0</v>
      </c>
      <c r="AG169" s="41">
        <v>0</v>
      </c>
      <c r="AH169" s="41">
        <v>0</v>
      </c>
      <c r="AI169" s="41">
        <v>0</v>
      </c>
      <c r="AJ169" s="41">
        <v>0</v>
      </c>
      <c r="AK169" s="41">
        <v>0</v>
      </c>
      <c r="AL169" s="41">
        <v>0</v>
      </c>
      <c r="AM169" s="41">
        <v>0</v>
      </c>
      <c r="AN169" s="41">
        <v>0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3"/>
      <c r="BU169" s="39">
        <f t="shared" si="32"/>
        <v>356683.17</v>
      </c>
      <c r="BV169" s="39">
        <f t="shared" si="33"/>
        <v>39892.28</v>
      </c>
      <c r="BW169" s="39">
        <f t="shared" si="30"/>
        <v>0</v>
      </c>
      <c r="BX169" s="39">
        <f t="shared" si="35"/>
        <v>0</v>
      </c>
      <c r="BY169" s="39">
        <f t="shared" si="34"/>
        <v>0</v>
      </c>
      <c r="BZ169" s="35"/>
      <c r="CA169" s="35"/>
      <c r="CB169" s="35"/>
      <c r="CC169" s="35"/>
      <c r="CD169" s="35"/>
      <c r="CE169" s="35"/>
      <c r="CF169" s="35"/>
      <c r="CG169" s="35"/>
      <c r="CH169" s="35"/>
      <c r="CI169" s="35"/>
      <c r="CJ169" s="35"/>
      <c r="CK169" s="35"/>
      <c r="CL169" s="35"/>
      <c r="CM169" s="35"/>
      <c r="CN169" s="35"/>
      <c r="CO169" s="35"/>
      <c r="CP169" s="35"/>
      <c r="CQ169" s="35"/>
      <c r="CR169" s="35"/>
      <c r="CS169" s="35"/>
      <c r="CT169" s="35"/>
      <c r="CU169" s="35"/>
      <c r="CV169" s="35"/>
      <c r="CW169" s="35"/>
      <c r="CX169" s="35"/>
      <c r="CY169" s="35"/>
      <c r="CZ169" s="35"/>
      <c r="DA169" s="35"/>
      <c r="DB169" s="35"/>
      <c r="DC169" s="35"/>
      <c r="DD169" s="35"/>
      <c r="DE169" s="35"/>
      <c r="DF169" s="35"/>
      <c r="DG169" s="35"/>
      <c r="DH169" s="35"/>
      <c r="DI169" s="35"/>
      <c r="DJ169" s="35"/>
      <c r="DK169" s="35"/>
      <c r="DL169" s="35"/>
      <c r="DM169" s="35"/>
      <c r="DN169" s="35"/>
      <c r="DO169" s="35"/>
      <c r="DP169" s="35"/>
      <c r="DQ169" s="35"/>
      <c r="DR169" s="35"/>
      <c r="DS169" s="35"/>
      <c r="DT169" s="35"/>
      <c r="DU169" s="35"/>
      <c r="DV169" s="35"/>
      <c r="DW169" s="35"/>
      <c r="DX169" s="35"/>
      <c r="DY169" s="35"/>
      <c r="DZ169" s="35"/>
      <c r="EA169" s="35"/>
      <c r="EB169" s="35"/>
      <c r="EC169" s="35"/>
      <c r="ED169" s="35"/>
      <c r="EE169" s="35"/>
      <c r="EF169" s="35"/>
      <c r="EG169" s="35"/>
      <c r="EH169" s="35"/>
      <c r="EI169" s="35"/>
      <c r="EJ169" s="35"/>
      <c r="EK169" s="35"/>
      <c r="EL169" s="35"/>
      <c r="EM169" s="35"/>
      <c r="EN169" s="35"/>
      <c r="EO169" s="35"/>
      <c r="EP169" s="35"/>
      <c r="EQ169" s="35"/>
      <c r="ER169" s="35"/>
      <c r="ES169" s="35"/>
      <c r="ET169" s="35"/>
      <c r="EU169" s="35"/>
      <c r="EV169" s="35"/>
      <c r="EW169" s="35"/>
      <c r="EX169" s="35"/>
      <c r="EY169" s="35"/>
      <c r="EZ169" s="35"/>
      <c r="FA169" s="35"/>
      <c r="FB169" s="35"/>
      <c r="FC169" s="35"/>
      <c r="FD169" s="35"/>
      <c r="FE169" s="35"/>
      <c r="FF169" s="35"/>
      <c r="FG169" s="35"/>
      <c r="FH169" s="35"/>
      <c r="FI169" s="35"/>
      <c r="FJ169" s="35"/>
      <c r="FK169" s="35"/>
      <c r="FL169" s="35"/>
      <c r="FM169" s="35"/>
      <c r="FN169" s="35"/>
      <c r="FO169" s="35"/>
      <c r="FP169" s="35"/>
      <c r="FQ169" s="35"/>
      <c r="FR169" s="35"/>
      <c r="FS169" s="35"/>
      <c r="FT169" s="35"/>
      <c r="FU169" s="35"/>
      <c r="FV169" s="35"/>
      <c r="FW169" s="35"/>
      <c r="FX169" s="35"/>
      <c r="FY169" s="35"/>
      <c r="FZ169" s="35"/>
      <c r="GA169" s="35"/>
      <c r="GB169" s="35"/>
      <c r="GC169" s="35"/>
      <c r="GD169" s="35"/>
      <c r="GE169" s="35"/>
      <c r="GF169" s="35"/>
      <c r="GG169" s="35"/>
      <c r="GH169" s="35"/>
      <c r="GI169" s="35"/>
      <c r="GJ169" s="35"/>
      <c r="GK169" s="35"/>
      <c r="GL169" s="35"/>
      <c r="GM169" s="35"/>
      <c r="GN169" s="35"/>
      <c r="GO169" s="35"/>
      <c r="GP169" s="35"/>
      <c r="GQ169" s="35"/>
      <c r="GR169" s="35"/>
      <c r="GS169" s="35"/>
      <c r="GT169" s="35"/>
      <c r="GU169" s="35"/>
      <c r="GV169" s="35"/>
      <c r="GW169" s="35"/>
      <c r="GX169" s="35"/>
      <c r="GY169" s="35"/>
      <c r="GZ169" s="35"/>
      <c r="HA169" s="35"/>
      <c r="HB169" s="35"/>
      <c r="HC169" s="35"/>
    </row>
    <row r="170" spans="1:211" s="30" customFormat="1" x14ac:dyDescent="0.25">
      <c r="A170" s="30" t="e">
        <f t="shared" si="29"/>
        <v>#REF!</v>
      </c>
      <c r="B170" s="31" t="s">
        <v>41</v>
      </c>
      <c r="C170" s="31" t="s">
        <v>42</v>
      </c>
      <c r="D170" s="33">
        <v>706</v>
      </c>
      <c r="E170" s="34" t="s">
        <v>161</v>
      </c>
      <c r="F170" s="31" t="s">
        <v>234</v>
      </c>
      <c r="G170" s="31"/>
      <c r="H170" s="31" t="s">
        <v>235</v>
      </c>
      <c r="I170" s="31" t="s">
        <v>537</v>
      </c>
      <c r="J170" s="31" t="s">
        <v>538</v>
      </c>
      <c r="K170" s="47" t="s">
        <v>433</v>
      </c>
      <c r="L170" s="41"/>
      <c r="M170" s="41"/>
      <c r="N170" s="41"/>
      <c r="O170" s="41"/>
      <c r="P170" s="41"/>
      <c r="Q170" s="41"/>
      <c r="R170" s="41"/>
      <c r="S170" s="41"/>
      <c r="T170" s="41">
        <v>2027.64</v>
      </c>
      <c r="U170" s="41">
        <v>195.71</v>
      </c>
      <c r="V170" s="41">
        <v>222.03</v>
      </c>
      <c r="W170" s="41">
        <v>141.96</v>
      </c>
      <c r="X170" s="41"/>
      <c r="Y170" s="41">
        <v>0</v>
      </c>
      <c r="Z170" s="41">
        <v>0</v>
      </c>
      <c r="AA170" s="41">
        <v>0</v>
      </c>
      <c r="AB170" s="41">
        <v>0</v>
      </c>
      <c r="AC170" s="41">
        <v>0</v>
      </c>
      <c r="AD170" s="41">
        <v>46212.97</v>
      </c>
      <c r="AE170" s="41">
        <v>54584.26</v>
      </c>
      <c r="AF170" s="41">
        <v>54226.19</v>
      </c>
      <c r="AG170" s="41">
        <v>59512.42</v>
      </c>
      <c r="AH170" s="41">
        <v>15857</v>
      </c>
      <c r="AI170" s="41">
        <v>18960.150000000001</v>
      </c>
      <c r="AJ170" s="41">
        <v>36180.980000000003</v>
      </c>
      <c r="AK170" s="41">
        <v>36590.629999999997</v>
      </c>
      <c r="AL170" s="41">
        <v>38029.339999999997</v>
      </c>
      <c r="AM170" s="41">
        <v>42475.41</v>
      </c>
      <c r="AN170" s="41">
        <v>46240.4</v>
      </c>
      <c r="AO170" s="41">
        <v>0</v>
      </c>
      <c r="AP170" s="41">
        <v>48188.574467500002</v>
      </c>
      <c r="AQ170" s="41">
        <v>56917.737115000004</v>
      </c>
      <c r="AR170" s="41">
        <v>56544.359622500007</v>
      </c>
      <c r="AS170" s="41">
        <v>62056.575955</v>
      </c>
      <c r="AT170" s="41">
        <v>16534.886750000001</v>
      </c>
      <c r="AU170" s="41">
        <v>19770.696412500001</v>
      </c>
      <c r="AV170" s="41">
        <v>35366.907950000008</v>
      </c>
      <c r="AW170" s="41">
        <v>35767.340824999999</v>
      </c>
      <c r="AX170" s="41">
        <v>37173.67985</v>
      </c>
      <c r="AY170" s="41">
        <v>41519.713275000002</v>
      </c>
      <c r="AZ170" s="41">
        <v>45199.991000000002</v>
      </c>
      <c r="BA170" s="41">
        <v>0</v>
      </c>
      <c r="BB170" s="41">
        <v>47104.331541981257</v>
      </c>
      <c r="BC170" s="41">
        <v>55637.088029912506</v>
      </c>
      <c r="BD170" s="41">
        <v>55272.11153099376</v>
      </c>
      <c r="BE170" s="41">
        <v>60660.302996012506</v>
      </c>
      <c r="BF170" s="41">
        <v>16162.851798125002</v>
      </c>
      <c r="BG170" s="41">
        <v>19325.855743218752</v>
      </c>
      <c r="BH170" s="41">
        <v>34730.303606900008</v>
      </c>
      <c r="BI170" s="41">
        <v>35123.52869015</v>
      </c>
      <c r="BJ170" s="41">
        <v>36504.553612700001</v>
      </c>
      <c r="BK170" s="41">
        <v>40772.358436050003</v>
      </c>
      <c r="BL170" s="41">
        <v>44386.391162</v>
      </c>
      <c r="BM170" s="41">
        <v>0</v>
      </c>
      <c r="BN170" s="41">
        <v>46256.45357422559</v>
      </c>
      <c r="BO170" s="41">
        <v>54635.620445374079</v>
      </c>
      <c r="BP170" s="41">
        <v>54277.213523435872</v>
      </c>
      <c r="BQ170" s="41">
        <v>59568.41754208428</v>
      </c>
      <c r="BR170" s="41">
        <v>15871.920465758752</v>
      </c>
      <c r="BS170" s="41">
        <v>18977.990339840813</v>
      </c>
      <c r="BT170" s="43"/>
      <c r="BU170" s="39">
        <f t="shared" si="32"/>
        <v>2587.34</v>
      </c>
      <c r="BV170" s="39">
        <f t="shared" si="33"/>
        <v>249352.99000000002</v>
      </c>
      <c r="BW170" s="39">
        <f t="shared" si="30"/>
        <v>459529.59032250004</v>
      </c>
      <c r="BX170" s="39">
        <f t="shared" si="35"/>
        <v>449190.17454024381</v>
      </c>
      <c r="BY170" s="39">
        <f t="shared" si="34"/>
        <v>441104.7513985195</v>
      </c>
      <c r="BZ170" s="35"/>
      <c r="CA170" s="35"/>
      <c r="CB170" s="35"/>
      <c r="CC170" s="35"/>
      <c r="CD170" s="35"/>
      <c r="CE170" s="35"/>
      <c r="CF170" s="35"/>
      <c r="CG170" s="35"/>
      <c r="CH170" s="35"/>
      <c r="CI170" s="35"/>
      <c r="CJ170" s="35"/>
      <c r="CK170" s="35"/>
      <c r="CL170" s="35"/>
      <c r="CM170" s="35"/>
      <c r="CN170" s="35"/>
      <c r="CO170" s="35"/>
      <c r="CP170" s="35"/>
      <c r="CQ170" s="35"/>
      <c r="CR170" s="35"/>
      <c r="CS170" s="35"/>
      <c r="CT170" s="35"/>
      <c r="CU170" s="35"/>
      <c r="CV170" s="35"/>
      <c r="CW170" s="35"/>
      <c r="CX170" s="35"/>
      <c r="CY170" s="35"/>
      <c r="CZ170" s="35"/>
      <c r="DA170" s="35"/>
      <c r="DB170" s="35"/>
      <c r="DC170" s="35"/>
      <c r="DD170" s="35"/>
      <c r="DE170" s="35"/>
      <c r="DF170" s="35"/>
      <c r="DG170" s="35"/>
      <c r="DH170" s="35"/>
      <c r="DI170" s="35"/>
      <c r="DJ170" s="35"/>
      <c r="DK170" s="35"/>
      <c r="DL170" s="35"/>
      <c r="DM170" s="35"/>
      <c r="DN170" s="35"/>
      <c r="DO170" s="35"/>
      <c r="DP170" s="35"/>
      <c r="DQ170" s="35"/>
      <c r="DR170" s="35"/>
      <c r="DS170" s="35"/>
      <c r="DT170" s="35"/>
      <c r="DU170" s="35"/>
      <c r="DV170" s="35"/>
      <c r="DW170" s="35"/>
      <c r="DX170" s="35"/>
      <c r="DY170" s="35"/>
      <c r="DZ170" s="35"/>
      <c r="EA170" s="35"/>
      <c r="EB170" s="35"/>
      <c r="EC170" s="35"/>
      <c r="ED170" s="35"/>
      <c r="EE170" s="35"/>
      <c r="EF170" s="35"/>
      <c r="EG170" s="35"/>
      <c r="EH170" s="35"/>
      <c r="EI170" s="35"/>
      <c r="EJ170" s="35"/>
      <c r="EK170" s="35"/>
      <c r="EL170" s="35"/>
      <c r="EM170" s="35"/>
      <c r="EN170" s="35"/>
      <c r="EO170" s="35"/>
      <c r="EP170" s="35"/>
      <c r="EQ170" s="35"/>
      <c r="ER170" s="35"/>
      <c r="ES170" s="35"/>
      <c r="ET170" s="35"/>
      <c r="EU170" s="35"/>
      <c r="EV170" s="35"/>
      <c r="EW170" s="35"/>
      <c r="EX170" s="35"/>
      <c r="EY170" s="35"/>
      <c r="EZ170" s="35"/>
      <c r="FA170" s="35"/>
      <c r="FB170" s="35"/>
      <c r="FC170" s="35"/>
      <c r="FD170" s="35"/>
      <c r="FE170" s="35"/>
      <c r="FF170" s="35"/>
      <c r="FG170" s="35"/>
      <c r="FH170" s="35"/>
      <c r="FI170" s="35"/>
      <c r="FJ170" s="35"/>
      <c r="FK170" s="35"/>
      <c r="FL170" s="35"/>
      <c r="FM170" s="35"/>
      <c r="FN170" s="35"/>
      <c r="FO170" s="35"/>
      <c r="FP170" s="35"/>
      <c r="FQ170" s="35"/>
      <c r="FR170" s="35"/>
      <c r="FS170" s="35"/>
      <c r="FT170" s="35"/>
      <c r="FU170" s="35"/>
      <c r="FV170" s="35"/>
      <c r="FW170" s="35"/>
      <c r="FX170" s="35"/>
      <c r="FY170" s="35"/>
      <c r="FZ170" s="35"/>
      <c r="GA170" s="35"/>
      <c r="GB170" s="35"/>
      <c r="GC170" s="35"/>
      <c r="GD170" s="35"/>
      <c r="GE170" s="35"/>
      <c r="GF170" s="35"/>
      <c r="GG170" s="35"/>
      <c r="GH170" s="35"/>
      <c r="GI170" s="35"/>
      <c r="GJ170" s="35"/>
      <c r="GK170" s="35"/>
      <c r="GL170" s="35"/>
      <c r="GM170" s="35"/>
      <c r="GN170" s="35"/>
      <c r="GO170" s="35"/>
      <c r="GP170" s="35"/>
      <c r="GQ170" s="35"/>
      <c r="GR170" s="35"/>
      <c r="GS170" s="35"/>
      <c r="GT170" s="35"/>
      <c r="GU170" s="35"/>
      <c r="GV170" s="35"/>
      <c r="GW170" s="35"/>
      <c r="GX170" s="35"/>
      <c r="GY170" s="35"/>
      <c r="GZ170" s="35"/>
      <c r="HA170" s="35"/>
      <c r="HB170" s="35"/>
      <c r="HC170" s="35"/>
    </row>
    <row r="171" spans="1:211" s="26" customFormat="1" x14ac:dyDescent="0.25">
      <c r="A171" s="26" t="e">
        <f t="shared" si="29"/>
        <v>#REF!</v>
      </c>
      <c r="B171" s="15" t="s">
        <v>41</v>
      </c>
      <c r="C171" s="15" t="s">
        <v>42</v>
      </c>
      <c r="D171" s="27">
        <v>749</v>
      </c>
      <c r="E171" s="16" t="s">
        <v>587</v>
      </c>
      <c r="F171" s="15" t="s">
        <v>234</v>
      </c>
      <c r="G171" s="15"/>
      <c r="H171" s="15" t="s">
        <v>235</v>
      </c>
      <c r="I171" s="15" t="s">
        <v>537</v>
      </c>
      <c r="J171" s="15" t="s">
        <v>538</v>
      </c>
      <c r="K171" s="47" t="s">
        <v>433</v>
      </c>
      <c r="L171" s="42">
        <v>258.54000000000002</v>
      </c>
      <c r="M171" s="42">
        <v>213.36</v>
      </c>
      <c r="N171" s="41">
        <v>275.52</v>
      </c>
      <c r="O171" s="42">
        <v>217.63</v>
      </c>
      <c r="P171" s="42">
        <v>268.93</v>
      </c>
      <c r="Q171" s="42">
        <v>258.02999999999997</v>
      </c>
      <c r="R171" s="42">
        <v>258.69</v>
      </c>
      <c r="S171" s="42">
        <v>276.94</v>
      </c>
      <c r="T171" s="42">
        <v>-2027.64</v>
      </c>
      <c r="U171" s="42">
        <v>0</v>
      </c>
      <c r="V171" s="42"/>
      <c r="W171" s="42">
        <v>0</v>
      </c>
      <c r="X171" s="42"/>
      <c r="Y171" s="42">
        <v>0</v>
      </c>
      <c r="Z171" s="42">
        <v>0</v>
      </c>
      <c r="AA171" s="42">
        <v>0</v>
      </c>
      <c r="AB171" s="42">
        <v>0</v>
      </c>
      <c r="AC171" s="42">
        <v>0</v>
      </c>
      <c r="AD171" s="42">
        <v>0</v>
      </c>
      <c r="AE171" s="121">
        <v>0</v>
      </c>
      <c r="AF171" s="42">
        <v>0</v>
      </c>
      <c r="AG171" s="42">
        <v>0</v>
      </c>
      <c r="AH171" s="42">
        <v>0</v>
      </c>
      <c r="AI171" s="42">
        <v>0</v>
      </c>
      <c r="AJ171" s="42">
        <v>0</v>
      </c>
      <c r="AK171" s="42">
        <v>0</v>
      </c>
      <c r="AL171" s="42">
        <v>0</v>
      </c>
      <c r="AM171" s="42">
        <v>0</v>
      </c>
      <c r="AN171" s="42">
        <v>0</v>
      </c>
      <c r="AO171" s="42">
        <v>0</v>
      </c>
      <c r="AP171" s="42">
        <v>0</v>
      </c>
      <c r="AQ171" s="42">
        <v>0</v>
      </c>
      <c r="AR171" s="42">
        <v>0</v>
      </c>
      <c r="AS171" s="42">
        <v>0</v>
      </c>
      <c r="AT171" s="42">
        <v>0</v>
      </c>
      <c r="AU171" s="42">
        <v>0</v>
      </c>
      <c r="AV171" s="42">
        <v>0</v>
      </c>
      <c r="AW171" s="42">
        <v>0</v>
      </c>
      <c r="AX171" s="42">
        <v>0</v>
      </c>
      <c r="AY171" s="42">
        <v>0</v>
      </c>
      <c r="AZ171" s="42">
        <v>0</v>
      </c>
      <c r="BA171" s="42">
        <v>0</v>
      </c>
      <c r="BB171" s="42">
        <v>0</v>
      </c>
      <c r="BC171" s="42">
        <v>0</v>
      </c>
      <c r="BD171" s="42">
        <v>0</v>
      </c>
      <c r="BE171" s="42">
        <v>0</v>
      </c>
      <c r="BF171" s="42">
        <v>0</v>
      </c>
      <c r="BG171" s="42">
        <v>0</v>
      </c>
      <c r="BH171" s="42">
        <v>0</v>
      </c>
      <c r="BI171" s="42">
        <v>0</v>
      </c>
      <c r="BJ171" s="42">
        <v>0</v>
      </c>
      <c r="BK171" s="42">
        <v>0</v>
      </c>
      <c r="BL171" s="42">
        <v>0</v>
      </c>
      <c r="BM171" s="42">
        <v>0</v>
      </c>
      <c r="BN171" s="42">
        <v>0</v>
      </c>
      <c r="BO171" s="42">
        <v>0</v>
      </c>
      <c r="BP171" s="42">
        <v>0</v>
      </c>
      <c r="BQ171" s="42">
        <v>0</v>
      </c>
      <c r="BR171" s="42">
        <v>0</v>
      </c>
      <c r="BS171" s="42">
        <v>0</v>
      </c>
      <c r="BT171" s="43"/>
      <c r="BU171" s="40">
        <f t="shared" si="32"/>
        <v>0</v>
      </c>
      <c r="BV171" s="40">
        <f t="shared" si="33"/>
        <v>0</v>
      </c>
      <c r="BW171" s="40">
        <f t="shared" si="30"/>
        <v>0</v>
      </c>
      <c r="BX171" s="40">
        <f t="shared" si="35"/>
        <v>0</v>
      </c>
      <c r="BY171" s="40">
        <f t="shared" si="34"/>
        <v>0</v>
      </c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</row>
    <row r="172" spans="1:211" s="26" customFormat="1" x14ac:dyDescent="0.25">
      <c r="A172" s="26" t="e">
        <f t="shared" si="29"/>
        <v>#REF!</v>
      </c>
      <c r="B172" s="15" t="s">
        <v>43</v>
      </c>
      <c r="C172" s="15" t="s">
        <v>44</v>
      </c>
      <c r="D172" s="27">
        <v>501</v>
      </c>
      <c r="E172" s="16" t="s">
        <v>580</v>
      </c>
      <c r="F172" s="15" t="s">
        <v>234</v>
      </c>
      <c r="G172" s="15"/>
      <c r="H172" s="15" t="s">
        <v>235</v>
      </c>
      <c r="I172" s="15" t="s">
        <v>537</v>
      </c>
      <c r="J172" s="15" t="s">
        <v>538</v>
      </c>
      <c r="K172" s="47" t="s">
        <v>433</v>
      </c>
      <c r="L172" s="42">
        <v>148796.88</v>
      </c>
      <c r="M172" s="42">
        <v>158607.37</v>
      </c>
      <c r="N172" s="41">
        <v>0</v>
      </c>
      <c r="O172" s="42">
        <v>0</v>
      </c>
      <c r="P172" s="42">
        <v>507391.3</v>
      </c>
      <c r="Q172" s="42">
        <v>125441.47</v>
      </c>
      <c r="R172" s="42">
        <v>91041.46</v>
      </c>
      <c r="S172" s="42">
        <v>42246.84</v>
      </c>
      <c r="T172" s="42">
        <v>77214.03</v>
      </c>
      <c r="U172" s="42">
        <v>161679.48000000001</v>
      </c>
      <c r="V172" s="42">
        <v>54620.2</v>
      </c>
      <c r="W172" s="42">
        <v>37703.050000000003</v>
      </c>
      <c r="X172" s="42"/>
      <c r="Y172" s="42">
        <v>96096.49</v>
      </c>
      <c r="Z172" s="42">
        <v>54740.53</v>
      </c>
      <c r="AA172" s="42">
        <v>24210.91</v>
      </c>
      <c r="AB172" s="42">
        <v>52396.99</v>
      </c>
      <c r="AC172" s="42">
        <v>16317.6</v>
      </c>
      <c r="AD172" s="42">
        <v>58346.25</v>
      </c>
      <c r="AE172" s="42">
        <v>29358.54</v>
      </c>
      <c r="AF172" s="42">
        <v>33160.58</v>
      </c>
      <c r="AG172" s="42">
        <v>67619.69</v>
      </c>
      <c r="AH172" s="42">
        <v>19671.740000000002</v>
      </c>
      <c r="AI172" s="42">
        <v>55902.28</v>
      </c>
      <c r="AJ172" s="42">
        <v>49132.68</v>
      </c>
      <c r="AK172" s="42">
        <v>67094.17</v>
      </c>
      <c r="AL172" s="42">
        <v>106510.84</v>
      </c>
      <c r="AM172" s="42">
        <v>88304.9</v>
      </c>
      <c r="AN172" s="42">
        <v>105511.01</v>
      </c>
      <c r="AO172" s="42">
        <v>17015.1774</v>
      </c>
      <c r="AP172" s="42">
        <v>60840.552187500005</v>
      </c>
      <c r="AQ172" s="42">
        <v>30613.617585000004</v>
      </c>
      <c r="AR172" s="42">
        <v>34578.194795000003</v>
      </c>
      <c r="AS172" s="42">
        <v>70510.431747500013</v>
      </c>
      <c r="AT172" s="42">
        <v>20512.706885000003</v>
      </c>
      <c r="AU172" s="42">
        <v>58292.102470000005</v>
      </c>
      <c r="AV172" s="42">
        <v>48027.1947</v>
      </c>
      <c r="AW172" s="42">
        <v>65584.551175000001</v>
      </c>
      <c r="AX172" s="42">
        <v>104114.3461</v>
      </c>
      <c r="AY172" s="42">
        <v>86318.039749999996</v>
      </c>
      <c r="AZ172" s="42">
        <v>103137.012275</v>
      </c>
      <c r="BA172" s="42">
        <v>16632.335908500001</v>
      </c>
      <c r="BB172" s="42">
        <v>59471.639763281259</v>
      </c>
      <c r="BC172" s="42">
        <v>29924.811189337506</v>
      </c>
      <c r="BD172" s="42">
        <v>33800.185412112507</v>
      </c>
      <c r="BE172" s="42">
        <v>68923.947033181263</v>
      </c>
      <c r="BF172" s="42">
        <v>20051.170980087503</v>
      </c>
      <c r="BG172" s="42">
        <v>56980.530164425007</v>
      </c>
      <c r="BH172" s="42">
        <v>47162.705195399998</v>
      </c>
      <c r="BI172" s="42">
        <v>64404.02925385</v>
      </c>
      <c r="BJ172" s="42">
        <v>102240.28787019999</v>
      </c>
      <c r="BK172" s="42">
        <v>84764.315034499989</v>
      </c>
      <c r="BL172" s="42">
        <v>101280.54605405001</v>
      </c>
      <c r="BM172" s="42">
        <v>16332.953862147</v>
      </c>
      <c r="BN172" s="42">
        <v>58401.150247542195</v>
      </c>
      <c r="BO172" s="42">
        <v>29386.16458792943</v>
      </c>
      <c r="BP172" s="42">
        <v>33191.782074694478</v>
      </c>
      <c r="BQ172" s="42">
        <v>67683.315986583999</v>
      </c>
      <c r="BR172" s="42">
        <v>19690.249902445928</v>
      </c>
      <c r="BS172" s="42">
        <v>55954.880621465352</v>
      </c>
      <c r="BT172" s="43"/>
      <c r="BU172" s="40">
        <f t="shared" si="32"/>
        <v>1404742.08</v>
      </c>
      <c r="BV172" s="40">
        <f t="shared" si="33"/>
        <v>507821.6</v>
      </c>
      <c r="BW172" s="40">
        <f t="shared" si="30"/>
        <v>708916.38306999998</v>
      </c>
      <c r="BX172" s="40">
        <f t="shared" si="35"/>
        <v>692965.76445092517</v>
      </c>
      <c r="BY172" s="40">
        <f t="shared" si="34"/>
        <v>680492.38069080852</v>
      </c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</row>
    <row r="173" spans="1:211" s="26" customFormat="1" x14ac:dyDescent="0.25">
      <c r="A173" s="26" t="e">
        <f t="shared" si="29"/>
        <v>#REF!</v>
      </c>
      <c r="B173" s="15" t="s">
        <v>43</v>
      </c>
      <c r="C173" s="15" t="s">
        <v>44</v>
      </c>
      <c r="D173" s="27">
        <v>500</v>
      </c>
      <c r="E173" s="16" t="s">
        <v>577</v>
      </c>
      <c r="F173" s="15" t="s">
        <v>234</v>
      </c>
      <c r="G173" s="15"/>
      <c r="H173" s="15" t="s">
        <v>235</v>
      </c>
      <c r="I173" s="15" t="s">
        <v>537</v>
      </c>
      <c r="J173" s="15" t="s">
        <v>538</v>
      </c>
      <c r="K173" s="47" t="s">
        <v>433</v>
      </c>
      <c r="L173" s="42"/>
      <c r="M173" s="42"/>
      <c r="N173" s="41">
        <v>190131.58</v>
      </c>
      <c r="O173" s="42">
        <v>111664.04</v>
      </c>
      <c r="P173" s="42">
        <v>-301795.62</v>
      </c>
      <c r="Q173" s="42">
        <v>0</v>
      </c>
      <c r="R173" s="42">
        <v>0</v>
      </c>
      <c r="S173" s="42">
        <v>0</v>
      </c>
      <c r="T173" s="42">
        <v>0</v>
      </c>
      <c r="U173" s="42">
        <v>0</v>
      </c>
      <c r="V173" s="42"/>
      <c r="W173" s="42">
        <v>0</v>
      </c>
      <c r="X173" s="42"/>
      <c r="Y173" s="42">
        <v>0</v>
      </c>
      <c r="Z173" s="42">
        <v>0</v>
      </c>
      <c r="AA173" s="42">
        <v>0</v>
      </c>
      <c r="AB173" s="42">
        <v>0</v>
      </c>
      <c r="AC173" s="42">
        <v>0</v>
      </c>
      <c r="AD173" s="42">
        <v>0</v>
      </c>
      <c r="AE173" s="121">
        <v>0</v>
      </c>
      <c r="AF173" s="42">
        <v>0</v>
      </c>
      <c r="AG173" s="42">
        <v>0</v>
      </c>
      <c r="AH173" s="42">
        <v>0</v>
      </c>
      <c r="AI173" s="42">
        <v>0</v>
      </c>
      <c r="AJ173" s="42">
        <v>0</v>
      </c>
      <c r="AK173" s="42">
        <v>0</v>
      </c>
      <c r="AL173" s="42">
        <v>0</v>
      </c>
      <c r="AM173" s="42">
        <v>0</v>
      </c>
      <c r="AN173" s="42">
        <v>0</v>
      </c>
      <c r="AO173" s="42">
        <v>0</v>
      </c>
      <c r="AP173" s="42">
        <v>0</v>
      </c>
      <c r="AQ173" s="42">
        <v>0</v>
      </c>
      <c r="AR173" s="42">
        <v>0</v>
      </c>
      <c r="AS173" s="42">
        <v>0</v>
      </c>
      <c r="AT173" s="42">
        <v>0</v>
      </c>
      <c r="AU173" s="42">
        <v>0</v>
      </c>
      <c r="AV173" s="42">
        <v>0</v>
      </c>
      <c r="AW173" s="42">
        <v>0</v>
      </c>
      <c r="AX173" s="42">
        <v>0</v>
      </c>
      <c r="AY173" s="42">
        <v>0</v>
      </c>
      <c r="AZ173" s="42">
        <v>0</v>
      </c>
      <c r="BA173" s="42">
        <v>0</v>
      </c>
      <c r="BB173" s="42">
        <v>0</v>
      </c>
      <c r="BC173" s="42">
        <v>0</v>
      </c>
      <c r="BD173" s="42">
        <v>0</v>
      </c>
      <c r="BE173" s="42">
        <v>0</v>
      </c>
      <c r="BF173" s="42">
        <v>0</v>
      </c>
      <c r="BG173" s="42">
        <v>0</v>
      </c>
      <c r="BH173" s="42">
        <v>0</v>
      </c>
      <c r="BI173" s="42">
        <v>0</v>
      </c>
      <c r="BJ173" s="42">
        <v>0</v>
      </c>
      <c r="BK173" s="42">
        <v>0</v>
      </c>
      <c r="BL173" s="42">
        <v>0</v>
      </c>
      <c r="BM173" s="42">
        <v>0</v>
      </c>
      <c r="BN173" s="42">
        <v>0</v>
      </c>
      <c r="BO173" s="42">
        <v>0</v>
      </c>
      <c r="BP173" s="42">
        <v>0</v>
      </c>
      <c r="BQ173" s="42">
        <v>0</v>
      </c>
      <c r="BR173" s="42">
        <v>0</v>
      </c>
      <c r="BS173" s="42">
        <v>0</v>
      </c>
      <c r="BT173" s="43"/>
      <c r="BU173" s="40">
        <f t="shared" si="32"/>
        <v>0</v>
      </c>
      <c r="BV173" s="40">
        <f t="shared" si="33"/>
        <v>0</v>
      </c>
      <c r="BW173" s="40">
        <f t="shared" si="30"/>
        <v>0</v>
      </c>
      <c r="BX173" s="40">
        <f t="shared" si="35"/>
        <v>0</v>
      </c>
      <c r="BY173" s="40">
        <f t="shared" si="34"/>
        <v>0</v>
      </c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</row>
    <row r="174" spans="1:211" s="30" customFormat="1" x14ac:dyDescent="0.25">
      <c r="A174" s="30" t="e">
        <f t="shared" si="29"/>
        <v>#REF!</v>
      </c>
      <c r="B174" s="31" t="s">
        <v>45</v>
      </c>
      <c r="C174" s="31" t="s">
        <v>46</v>
      </c>
      <c r="D174" s="33">
        <v>501</v>
      </c>
      <c r="E174" s="34" t="s">
        <v>580</v>
      </c>
      <c r="F174" s="31" t="s">
        <v>234</v>
      </c>
      <c r="G174" s="31"/>
      <c r="H174" s="31" t="s">
        <v>235</v>
      </c>
      <c r="I174" s="31" t="s">
        <v>537</v>
      </c>
      <c r="J174" s="31" t="s">
        <v>538</v>
      </c>
      <c r="K174" s="47" t="s">
        <v>434</v>
      </c>
      <c r="L174" s="41"/>
      <c r="M174" s="41"/>
      <c r="N174" s="41"/>
      <c r="O174" s="41"/>
      <c r="P174" s="41">
        <v>45.19</v>
      </c>
      <c r="Q174" s="41">
        <v>12.42</v>
      </c>
      <c r="R174" s="41">
        <v>15.86</v>
      </c>
      <c r="S174" s="41">
        <v>15.25</v>
      </c>
      <c r="T174" s="41">
        <v>23.96</v>
      </c>
      <c r="U174" s="41">
        <v>16.36</v>
      </c>
      <c r="V174" s="41">
        <v>15.18</v>
      </c>
      <c r="W174" s="41">
        <v>11.65</v>
      </c>
      <c r="X174" s="41"/>
      <c r="Y174" s="41">
        <v>0</v>
      </c>
      <c r="Z174" s="41">
        <v>0</v>
      </c>
      <c r="AA174" s="41">
        <v>0</v>
      </c>
      <c r="AB174" s="41">
        <v>0</v>
      </c>
      <c r="AC174" s="41">
        <v>0</v>
      </c>
      <c r="AD174" s="41">
        <v>0</v>
      </c>
      <c r="AE174" s="82">
        <v>0</v>
      </c>
      <c r="AF174" s="41">
        <v>0</v>
      </c>
      <c r="AG174" s="41">
        <v>0</v>
      </c>
      <c r="AH174" s="41">
        <v>0</v>
      </c>
      <c r="AI174" s="41">
        <v>0</v>
      </c>
      <c r="AJ174" s="41">
        <v>0</v>
      </c>
      <c r="AK174" s="41">
        <v>0</v>
      </c>
      <c r="AL174" s="41">
        <v>0</v>
      </c>
      <c r="AM174" s="41">
        <v>0</v>
      </c>
      <c r="AN174" s="41">
        <v>0</v>
      </c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3"/>
      <c r="BU174" s="39">
        <f t="shared" si="32"/>
        <v>155.87000000000003</v>
      </c>
      <c r="BV174" s="39">
        <f t="shared" si="33"/>
        <v>0</v>
      </c>
      <c r="BW174" s="39">
        <f t="shared" si="30"/>
        <v>0</v>
      </c>
      <c r="BX174" s="39">
        <f t="shared" si="35"/>
        <v>0</v>
      </c>
      <c r="BY174" s="39">
        <f t="shared" si="34"/>
        <v>0</v>
      </c>
      <c r="BZ174" s="35"/>
      <c r="CA174" s="35"/>
      <c r="CB174" s="35"/>
      <c r="CC174" s="35"/>
      <c r="CD174" s="35"/>
      <c r="CE174" s="35"/>
      <c r="CF174" s="35"/>
      <c r="CG174" s="35"/>
      <c r="CH174" s="35"/>
      <c r="CI174" s="35"/>
      <c r="CJ174" s="35"/>
      <c r="CK174" s="35"/>
      <c r="CL174" s="35"/>
      <c r="CM174" s="35"/>
      <c r="CN174" s="35"/>
      <c r="CO174" s="35"/>
      <c r="CP174" s="35"/>
      <c r="CQ174" s="35"/>
      <c r="CR174" s="35"/>
      <c r="CS174" s="35"/>
      <c r="CT174" s="35"/>
      <c r="CU174" s="35"/>
      <c r="CV174" s="35"/>
      <c r="CW174" s="35"/>
      <c r="CX174" s="35"/>
      <c r="CY174" s="35"/>
      <c r="CZ174" s="35"/>
      <c r="DA174" s="35"/>
      <c r="DB174" s="35"/>
      <c r="DC174" s="35"/>
      <c r="DD174" s="35"/>
      <c r="DE174" s="35"/>
      <c r="DF174" s="35"/>
      <c r="DG174" s="35"/>
      <c r="DH174" s="35"/>
      <c r="DI174" s="35"/>
      <c r="DJ174" s="35"/>
      <c r="DK174" s="35"/>
      <c r="DL174" s="35"/>
      <c r="DM174" s="35"/>
      <c r="DN174" s="35"/>
      <c r="DO174" s="35"/>
      <c r="DP174" s="35"/>
      <c r="DQ174" s="35"/>
      <c r="DR174" s="35"/>
      <c r="DS174" s="35"/>
      <c r="DT174" s="35"/>
      <c r="DU174" s="35"/>
      <c r="DV174" s="35"/>
      <c r="DW174" s="35"/>
      <c r="DX174" s="35"/>
      <c r="DY174" s="35"/>
      <c r="DZ174" s="35"/>
      <c r="EA174" s="35"/>
      <c r="EB174" s="35"/>
      <c r="EC174" s="35"/>
      <c r="ED174" s="35"/>
      <c r="EE174" s="35"/>
      <c r="EF174" s="35"/>
      <c r="EG174" s="35"/>
      <c r="EH174" s="35"/>
      <c r="EI174" s="35"/>
      <c r="EJ174" s="35"/>
      <c r="EK174" s="35"/>
      <c r="EL174" s="35"/>
      <c r="EM174" s="35"/>
      <c r="EN174" s="35"/>
      <c r="EO174" s="35"/>
      <c r="EP174" s="35"/>
      <c r="EQ174" s="35"/>
      <c r="ER174" s="35"/>
      <c r="ES174" s="35"/>
      <c r="ET174" s="35"/>
      <c r="EU174" s="35"/>
      <c r="EV174" s="35"/>
      <c r="EW174" s="35"/>
      <c r="EX174" s="35"/>
      <c r="EY174" s="35"/>
      <c r="EZ174" s="35"/>
      <c r="FA174" s="35"/>
      <c r="FB174" s="35"/>
      <c r="FC174" s="35"/>
      <c r="FD174" s="35"/>
      <c r="FE174" s="35"/>
      <c r="FF174" s="35"/>
      <c r="FG174" s="35"/>
      <c r="FH174" s="35"/>
      <c r="FI174" s="35"/>
      <c r="FJ174" s="35"/>
      <c r="FK174" s="35"/>
      <c r="FL174" s="35"/>
      <c r="FM174" s="35"/>
      <c r="FN174" s="35"/>
      <c r="FO174" s="35"/>
      <c r="FP174" s="35"/>
      <c r="FQ174" s="35"/>
      <c r="FR174" s="35"/>
      <c r="FS174" s="35"/>
      <c r="FT174" s="35"/>
      <c r="FU174" s="35"/>
      <c r="FV174" s="35"/>
      <c r="FW174" s="35"/>
      <c r="FX174" s="35"/>
      <c r="FY174" s="35"/>
      <c r="FZ174" s="35"/>
      <c r="GA174" s="35"/>
      <c r="GB174" s="35"/>
      <c r="GC174" s="35"/>
      <c r="GD174" s="35"/>
      <c r="GE174" s="35"/>
      <c r="GF174" s="35"/>
      <c r="GG174" s="35"/>
      <c r="GH174" s="35"/>
      <c r="GI174" s="35"/>
      <c r="GJ174" s="35"/>
      <c r="GK174" s="35"/>
      <c r="GL174" s="35"/>
      <c r="GM174" s="35"/>
      <c r="GN174" s="35"/>
      <c r="GO174" s="35"/>
      <c r="GP174" s="35"/>
      <c r="GQ174" s="35"/>
      <c r="GR174" s="35"/>
      <c r="GS174" s="35"/>
      <c r="GT174" s="35"/>
      <c r="GU174" s="35"/>
      <c r="GV174" s="35"/>
      <c r="GW174" s="35"/>
      <c r="GX174" s="35"/>
      <c r="GY174" s="35"/>
      <c r="GZ174" s="35"/>
      <c r="HA174" s="35"/>
      <c r="HB174" s="35"/>
      <c r="HC174" s="35"/>
    </row>
    <row r="175" spans="1:211" s="26" customFormat="1" x14ac:dyDescent="0.25">
      <c r="A175" s="26" t="e">
        <f t="shared" si="29"/>
        <v>#REF!</v>
      </c>
      <c r="B175" s="15" t="s">
        <v>45</v>
      </c>
      <c r="C175" s="15" t="s">
        <v>46</v>
      </c>
      <c r="D175" s="27" t="s">
        <v>623</v>
      </c>
      <c r="E175" s="16" t="s">
        <v>577</v>
      </c>
      <c r="F175" s="15" t="s">
        <v>234</v>
      </c>
      <c r="G175" s="15"/>
      <c r="H175" s="15" t="s">
        <v>235</v>
      </c>
      <c r="I175" s="15" t="s">
        <v>537</v>
      </c>
      <c r="J175" s="15" t="s">
        <v>538</v>
      </c>
      <c r="K175" s="47" t="s">
        <v>434</v>
      </c>
      <c r="L175" s="42">
        <v>0.06</v>
      </c>
      <c r="M175" s="42">
        <v>4.1100000000000003</v>
      </c>
      <c r="N175" s="41">
        <v>13.1</v>
      </c>
      <c r="O175" s="42">
        <v>10.33</v>
      </c>
      <c r="P175" s="42">
        <v>-27.6</v>
      </c>
      <c r="Q175" s="42">
        <v>0</v>
      </c>
      <c r="R175" s="42">
        <v>0</v>
      </c>
      <c r="S175" s="42">
        <v>0</v>
      </c>
      <c r="T175" s="42">
        <v>0</v>
      </c>
      <c r="U175" s="42">
        <v>0</v>
      </c>
      <c r="V175" s="42"/>
      <c r="W175" s="42">
        <v>0</v>
      </c>
      <c r="X175" s="42"/>
      <c r="Y175" s="42">
        <v>0</v>
      </c>
      <c r="Z175" s="42">
        <v>0</v>
      </c>
      <c r="AA175" s="42">
        <v>0</v>
      </c>
      <c r="AB175" s="42">
        <v>0</v>
      </c>
      <c r="AC175" s="42">
        <v>0</v>
      </c>
      <c r="AD175" s="42">
        <v>0</v>
      </c>
      <c r="AE175" s="121">
        <v>0</v>
      </c>
      <c r="AF175" s="42">
        <v>0</v>
      </c>
      <c r="AG175" s="42">
        <v>0</v>
      </c>
      <c r="AH175" s="42">
        <v>0</v>
      </c>
      <c r="AI175" s="42">
        <v>0</v>
      </c>
      <c r="AJ175" s="42">
        <v>0</v>
      </c>
      <c r="AK175" s="42">
        <v>0</v>
      </c>
      <c r="AL175" s="42">
        <v>0</v>
      </c>
      <c r="AM175" s="42">
        <v>0</v>
      </c>
      <c r="AN175" s="42">
        <v>0</v>
      </c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3"/>
      <c r="BU175" s="40">
        <f t="shared" si="32"/>
        <v>0</v>
      </c>
      <c r="BV175" s="40">
        <f t="shared" si="33"/>
        <v>0</v>
      </c>
      <c r="BW175" s="40">
        <f t="shared" si="30"/>
        <v>0</v>
      </c>
      <c r="BX175" s="40">
        <f t="shared" si="35"/>
        <v>0</v>
      </c>
      <c r="BY175" s="40">
        <f t="shared" si="34"/>
        <v>0</v>
      </c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</row>
    <row r="176" spans="1:211" s="30" customFormat="1" x14ac:dyDescent="0.25">
      <c r="A176" s="30" t="e">
        <f t="shared" si="29"/>
        <v>#REF!</v>
      </c>
      <c r="B176" s="31" t="s">
        <v>47</v>
      </c>
      <c r="C176" s="31" t="s">
        <v>48</v>
      </c>
      <c r="D176" s="33">
        <v>501</v>
      </c>
      <c r="E176" s="34" t="s">
        <v>580</v>
      </c>
      <c r="F176" s="31" t="s">
        <v>234</v>
      </c>
      <c r="G176" s="31"/>
      <c r="H176" s="31" t="s">
        <v>235</v>
      </c>
      <c r="I176" s="31" t="s">
        <v>537</v>
      </c>
      <c r="J176" s="31" t="s">
        <v>538</v>
      </c>
      <c r="K176" s="47" t="s">
        <v>434</v>
      </c>
      <c r="L176" s="41">
        <v>20.93</v>
      </c>
      <c r="M176" s="41">
        <v>15.68</v>
      </c>
      <c r="N176" s="41">
        <v>49.01</v>
      </c>
      <c r="O176" s="41">
        <v>33.53</v>
      </c>
      <c r="P176" s="41">
        <v>39.090000000000003</v>
      </c>
      <c r="Q176" s="41">
        <v>0</v>
      </c>
      <c r="R176" s="41">
        <v>36.869999999999997</v>
      </c>
      <c r="S176" s="41">
        <v>44.54</v>
      </c>
      <c r="T176" s="41">
        <v>19.14</v>
      </c>
      <c r="U176" s="41">
        <v>20.71</v>
      </c>
      <c r="V176" s="41">
        <v>16.600000000000001</v>
      </c>
      <c r="W176" s="41">
        <v>17.46</v>
      </c>
      <c r="X176" s="41"/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82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3"/>
      <c r="BU176" s="39">
        <f t="shared" si="32"/>
        <v>313.56</v>
      </c>
      <c r="BV176" s="39">
        <f t="shared" si="33"/>
        <v>0</v>
      </c>
      <c r="BW176" s="39">
        <f t="shared" si="30"/>
        <v>0</v>
      </c>
      <c r="BX176" s="39">
        <f t="shared" si="35"/>
        <v>0</v>
      </c>
      <c r="BY176" s="39">
        <f t="shared" si="34"/>
        <v>0</v>
      </c>
      <c r="BZ176" s="35"/>
      <c r="CA176" s="35"/>
      <c r="CB176" s="35"/>
      <c r="CC176" s="35"/>
      <c r="CD176" s="35"/>
      <c r="CE176" s="35"/>
      <c r="CF176" s="35"/>
      <c r="CG176" s="35"/>
      <c r="CH176" s="35"/>
      <c r="CI176" s="35"/>
      <c r="CJ176" s="35"/>
      <c r="CK176" s="35"/>
      <c r="CL176" s="35"/>
      <c r="CM176" s="35"/>
      <c r="CN176" s="35"/>
      <c r="CO176" s="35"/>
      <c r="CP176" s="35"/>
      <c r="CQ176" s="35"/>
      <c r="CR176" s="35"/>
      <c r="CS176" s="35"/>
      <c r="CT176" s="35"/>
      <c r="CU176" s="35"/>
      <c r="CV176" s="35"/>
      <c r="CW176" s="35"/>
      <c r="CX176" s="35"/>
      <c r="CY176" s="35"/>
      <c r="CZ176" s="35"/>
      <c r="DA176" s="35"/>
      <c r="DB176" s="35"/>
      <c r="DC176" s="35"/>
      <c r="DD176" s="35"/>
      <c r="DE176" s="35"/>
      <c r="DF176" s="35"/>
      <c r="DG176" s="35"/>
      <c r="DH176" s="35"/>
      <c r="DI176" s="35"/>
      <c r="DJ176" s="35"/>
      <c r="DK176" s="35"/>
      <c r="DL176" s="35"/>
      <c r="DM176" s="35"/>
      <c r="DN176" s="35"/>
      <c r="DO176" s="35"/>
      <c r="DP176" s="35"/>
      <c r="DQ176" s="35"/>
      <c r="DR176" s="35"/>
      <c r="DS176" s="35"/>
      <c r="DT176" s="35"/>
      <c r="DU176" s="35"/>
      <c r="DV176" s="35"/>
      <c r="DW176" s="35"/>
      <c r="DX176" s="35"/>
      <c r="DY176" s="35"/>
      <c r="DZ176" s="35"/>
      <c r="EA176" s="35"/>
      <c r="EB176" s="35"/>
      <c r="EC176" s="35"/>
      <c r="ED176" s="35"/>
      <c r="EE176" s="35"/>
      <c r="EF176" s="35"/>
      <c r="EG176" s="35"/>
      <c r="EH176" s="35"/>
      <c r="EI176" s="35"/>
      <c r="EJ176" s="35"/>
      <c r="EK176" s="35"/>
      <c r="EL176" s="35"/>
      <c r="EM176" s="35"/>
      <c r="EN176" s="35"/>
      <c r="EO176" s="35"/>
      <c r="EP176" s="35"/>
      <c r="EQ176" s="35"/>
      <c r="ER176" s="35"/>
      <c r="ES176" s="35"/>
      <c r="ET176" s="35"/>
      <c r="EU176" s="35"/>
      <c r="EV176" s="35"/>
      <c r="EW176" s="35"/>
      <c r="EX176" s="35"/>
      <c r="EY176" s="35"/>
      <c r="EZ176" s="35"/>
      <c r="FA176" s="35"/>
      <c r="FB176" s="35"/>
      <c r="FC176" s="35"/>
      <c r="FD176" s="35"/>
      <c r="FE176" s="35"/>
      <c r="FF176" s="35"/>
      <c r="FG176" s="35"/>
      <c r="FH176" s="35"/>
      <c r="FI176" s="35"/>
      <c r="FJ176" s="35"/>
      <c r="FK176" s="35"/>
      <c r="FL176" s="35"/>
      <c r="FM176" s="35"/>
      <c r="FN176" s="35"/>
      <c r="FO176" s="35"/>
      <c r="FP176" s="35"/>
      <c r="FQ176" s="35"/>
      <c r="FR176" s="35"/>
      <c r="FS176" s="35"/>
      <c r="FT176" s="35"/>
      <c r="FU176" s="35"/>
      <c r="FV176" s="35"/>
      <c r="FW176" s="35"/>
      <c r="FX176" s="35"/>
      <c r="FY176" s="35"/>
      <c r="FZ176" s="35"/>
      <c r="GA176" s="35"/>
      <c r="GB176" s="35"/>
      <c r="GC176" s="35"/>
      <c r="GD176" s="35"/>
      <c r="GE176" s="35"/>
      <c r="GF176" s="35"/>
      <c r="GG176" s="35"/>
      <c r="GH176" s="35"/>
      <c r="GI176" s="35"/>
      <c r="GJ176" s="35"/>
      <c r="GK176" s="35"/>
      <c r="GL176" s="35"/>
      <c r="GM176" s="35"/>
      <c r="GN176" s="35"/>
      <c r="GO176" s="35"/>
      <c r="GP176" s="35"/>
      <c r="GQ176" s="35"/>
      <c r="GR176" s="35"/>
      <c r="GS176" s="35"/>
      <c r="GT176" s="35"/>
      <c r="GU176" s="35"/>
      <c r="GV176" s="35"/>
      <c r="GW176" s="35"/>
      <c r="GX176" s="35"/>
      <c r="GY176" s="35"/>
      <c r="GZ176" s="35"/>
      <c r="HA176" s="35"/>
      <c r="HB176" s="35"/>
      <c r="HC176" s="35"/>
    </row>
    <row r="177" spans="1:211" s="26" customFormat="1" x14ac:dyDescent="0.25">
      <c r="A177" s="26" t="e">
        <f t="shared" si="29"/>
        <v>#REF!</v>
      </c>
      <c r="B177" s="15" t="s">
        <v>47</v>
      </c>
      <c r="C177" s="15" t="s">
        <v>48</v>
      </c>
      <c r="D177" s="27" t="s">
        <v>638</v>
      </c>
      <c r="E177" s="16" t="s">
        <v>588</v>
      </c>
      <c r="F177" s="15" t="s">
        <v>234</v>
      </c>
      <c r="G177" s="15"/>
      <c r="H177" s="15" t="s">
        <v>235</v>
      </c>
      <c r="I177" s="15" t="s">
        <v>537</v>
      </c>
      <c r="J177" s="15" t="s">
        <v>538</v>
      </c>
      <c r="K177" s="47" t="s">
        <v>434</v>
      </c>
      <c r="L177" s="42">
        <v>1.98</v>
      </c>
      <c r="M177" s="42">
        <v>1.64</v>
      </c>
      <c r="N177" s="41">
        <v>2.12</v>
      </c>
      <c r="O177" s="42">
        <v>1.67</v>
      </c>
      <c r="P177" s="42">
        <v>2.06</v>
      </c>
      <c r="Q177" s="42">
        <v>1.98</v>
      </c>
      <c r="R177" s="42">
        <v>1.99</v>
      </c>
      <c r="S177" s="42">
        <v>2.13</v>
      </c>
      <c r="T177" s="42">
        <v>1.84</v>
      </c>
      <c r="U177" s="42">
        <v>1.88</v>
      </c>
      <c r="V177" s="42">
        <v>1.74</v>
      </c>
      <c r="W177" s="42">
        <v>1.1200000000000001</v>
      </c>
      <c r="X177" s="42"/>
      <c r="Y177" s="42">
        <v>0</v>
      </c>
      <c r="Z177" s="42">
        <v>0</v>
      </c>
      <c r="AA177" s="42">
        <v>0</v>
      </c>
      <c r="AB177" s="42">
        <v>0</v>
      </c>
      <c r="AC177" s="42">
        <v>0</v>
      </c>
      <c r="AD177" s="42">
        <v>0</v>
      </c>
      <c r="AE177" s="121">
        <v>0</v>
      </c>
      <c r="AF177" s="42">
        <v>0</v>
      </c>
      <c r="AG177" s="42">
        <v>0</v>
      </c>
      <c r="AH177" s="42">
        <v>0</v>
      </c>
      <c r="AI177" s="42">
        <v>0</v>
      </c>
      <c r="AJ177" s="42">
        <v>0</v>
      </c>
      <c r="AK177" s="42">
        <v>0</v>
      </c>
      <c r="AL177" s="42">
        <v>0</v>
      </c>
      <c r="AM177" s="42">
        <v>0</v>
      </c>
      <c r="AN177" s="42">
        <v>0</v>
      </c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2"/>
      <c r="BS177" s="42"/>
      <c r="BT177" s="43"/>
      <c r="BU177" s="40">
        <f t="shared" si="32"/>
        <v>22.15</v>
      </c>
      <c r="BV177" s="40">
        <f t="shared" si="33"/>
        <v>0</v>
      </c>
      <c r="BW177" s="40">
        <f t="shared" si="30"/>
        <v>0</v>
      </c>
      <c r="BX177" s="40">
        <f t="shared" si="35"/>
        <v>0</v>
      </c>
      <c r="BY177" s="40">
        <f t="shared" si="34"/>
        <v>0</v>
      </c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  <c r="FL177" s="29"/>
      <c r="FM177" s="29"/>
      <c r="FN177" s="29"/>
      <c r="FO177" s="29"/>
      <c r="FP177" s="29"/>
      <c r="FQ177" s="29"/>
      <c r="FR177" s="29"/>
      <c r="FS177" s="29"/>
      <c r="FT177" s="29"/>
      <c r="FU177" s="29"/>
      <c r="FV177" s="29"/>
      <c r="FW177" s="29"/>
      <c r="FX177" s="29"/>
      <c r="FY177" s="29"/>
      <c r="FZ177" s="29"/>
      <c r="GA177" s="29"/>
      <c r="GB177" s="29"/>
      <c r="GC177" s="29"/>
      <c r="GD177" s="29"/>
      <c r="GE177" s="29"/>
      <c r="GF177" s="29"/>
      <c r="GG177" s="29"/>
      <c r="GH177" s="29"/>
      <c r="GI177" s="29"/>
      <c r="GJ177" s="29"/>
      <c r="GK177" s="29"/>
      <c r="GL177" s="29"/>
      <c r="GM177" s="29"/>
      <c r="GN177" s="29"/>
      <c r="GO177" s="29"/>
      <c r="GP177" s="29"/>
      <c r="GQ177" s="29"/>
      <c r="GR177" s="29"/>
      <c r="GS177" s="29"/>
      <c r="GT177" s="29"/>
      <c r="GU177" s="29"/>
      <c r="GV177" s="29"/>
      <c r="GW177" s="29"/>
      <c r="GX177" s="29"/>
      <c r="GY177" s="29"/>
      <c r="GZ177" s="29"/>
      <c r="HA177" s="29"/>
      <c r="HB177" s="29"/>
      <c r="HC177" s="29"/>
    </row>
    <row r="178" spans="1:211" s="26" customFormat="1" x14ac:dyDescent="0.25">
      <c r="A178" s="26" t="e">
        <f t="shared" si="29"/>
        <v>#REF!</v>
      </c>
      <c r="B178" s="15" t="s">
        <v>47</v>
      </c>
      <c r="C178" s="15" t="s">
        <v>48</v>
      </c>
      <c r="D178" s="27">
        <v>700</v>
      </c>
      <c r="E178" s="16" t="s">
        <v>582</v>
      </c>
      <c r="F178" s="15" t="s">
        <v>234</v>
      </c>
      <c r="G178" s="15"/>
      <c r="H178" s="15" t="s">
        <v>235</v>
      </c>
      <c r="I178" s="15" t="s">
        <v>537</v>
      </c>
      <c r="J178" s="15" t="s">
        <v>538</v>
      </c>
      <c r="K178" s="47" t="s">
        <v>436</v>
      </c>
      <c r="L178" s="42">
        <v>9001.91</v>
      </c>
      <c r="M178" s="42">
        <v>7712.53</v>
      </c>
      <c r="N178" s="41">
        <v>7422.93</v>
      </c>
      <c r="O178" s="42">
        <v>7574.75</v>
      </c>
      <c r="P178" s="42">
        <v>7123.28</v>
      </c>
      <c r="Q178" s="42">
        <v>8181.1</v>
      </c>
      <c r="R178" s="42">
        <v>8102.33</v>
      </c>
      <c r="S178" s="42">
        <v>7734.1</v>
      </c>
      <c r="T178" s="42">
        <v>7598.58</v>
      </c>
      <c r="U178" s="42">
        <v>6602.89</v>
      </c>
      <c r="V178" s="42">
        <v>6607.83</v>
      </c>
      <c r="W178" s="42">
        <v>19.239999999999998</v>
      </c>
      <c r="X178" s="42"/>
      <c r="Y178" s="42">
        <v>0</v>
      </c>
      <c r="Z178" s="42">
        <v>0</v>
      </c>
      <c r="AA178" s="42">
        <v>0</v>
      </c>
      <c r="AB178" s="42">
        <v>0</v>
      </c>
      <c r="AC178" s="42">
        <v>0</v>
      </c>
      <c r="AD178" s="42">
        <v>0</v>
      </c>
      <c r="AE178" s="121">
        <v>0</v>
      </c>
      <c r="AF178" s="42">
        <v>0</v>
      </c>
      <c r="AG178" s="42">
        <v>0</v>
      </c>
      <c r="AH178" s="42">
        <v>0</v>
      </c>
      <c r="AI178" s="42">
        <v>0</v>
      </c>
      <c r="AJ178" s="42">
        <v>0</v>
      </c>
      <c r="AK178" s="42">
        <v>0</v>
      </c>
      <c r="AL178" s="42">
        <v>0</v>
      </c>
      <c r="AM178" s="42">
        <v>0</v>
      </c>
      <c r="AN178" s="42">
        <v>0</v>
      </c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3"/>
      <c r="BU178" s="40">
        <f t="shared" si="32"/>
        <v>83681.47</v>
      </c>
      <c r="BV178" s="40">
        <f t="shared" si="33"/>
        <v>0</v>
      </c>
      <c r="BW178" s="40">
        <f t="shared" si="30"/>
        <v>0</v>
      </c>
      <c r="BX178" s="40">
        <f t="shared" si="35"/>
        <v>0</v>
      </c>
      <c r="BY178" s="40">
        <f t="shared" si="34"/>
        <v>0</v>
      </c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  <c r="FL178" s="29"/>
      <c r="FM178" s="29"/>
      <c r="FN178" s="29"/>
      <c r="FO178" s="29"/>
      <c r="FP178" s="29"/>
      <c r="FQ178" s="29"/>
      <c r="FR178" s="29"/>
      <c r="FS178" s="29"/>
      <c r="FT178" s="29"/>
      <c r="FU178" s="29"/>
      <c r="FV178" s="29"/>
      <c r="FW178" s="29"/>
      <c r="FX178" s="29"/>
      <c r="FY178" s="29"/>
      <c r="FZ178" s="29"/>
      <c r="GA178" s="29"/>
      <c r="GB178" s="29"/>
      <c r="GC178" s="29"/>
      <c r="GD178" s="29"/>
      <c r="GE178" s="29"/>
      <c r="GF178" s="29"/>
      <c r="GG178" s="29"/>
      <c r="GH178" s="29"/>
      <c r="GI178" s="29"/>
      <c r="GJ178" s="29"/>
      <c r="GK178" s="29"/>
      <c r="GL178" s="29"/>
      <c r="GM178" s="29"/>
      <c r="GN178" s="29"/>
      <c r="GO178" s="29"/>
      <c r="GP178" s="29"/>
      <c r="GQ178" s="29"/>
      <c r="GR178" s="29"/>
      <c r="GS178" s="29"/>
      <c r="GT178" s="29"/>
      <c r="GU178" s="29"/>
      <c r="GV178" s="29"/>
      <c r="GW178" s="29"/>
      <c r="GX178" s="29"/>
      <c r="GY178" s="29"/>
      <c r="GZ178" s="29"/>
      <c r="HA178" s="29"/>
      <c r="HB178" s="29"/>
      <c r="HC178" s="29"/>
    </row>
    <row r="179" spans="1:211" s="30" customFormat="1" x14ac:dyDescent="0.25">
      <c r="A179" s="30" t="e">
        <f t="shared" si="29"/>
        <v>#REF!</v>
      </c>
      <c r="B179" s="31" t="s">
        <v>49</v>
      </c>
      <c r="C179" s="31" t="s">
        <v>50</v>
      </c>
      <c r="D179" s="33">
        <v>755</v>
      </c>
      <c r="E179" s="34" t="s">
        <v>589</v>
      </c>
      <c r="F179" s="31" t="s">
        <v>234</v>
      </c>
      <c r="G179" s="31"/>
      <c r="H179" s="31" t="s">
        <v>235</v>
      </c>
      <c r="I179" s="31" t="s">
        <v>537</v>
      </c>
      <c r="J179" s="31" t="s">
        <v>538</v>
      </c>
      <c r="K179" s="47" t="s">
        <v>433</v>
      </c>
      <c r="L179" s="41">
        <v>1166.08</v>
      </c>
      <c r="M179" s="41">
        <v>962.27</v>
      </c>
      <c r="N179" s="41">
        <v>0</v>
      </c>
      <c r="O179" s="41">
        <v>2777.24</v>
      </c>
      <c r="P179" s="41">
        <v>1913.65</v>
      </c>
      <c r="Q179" s="41">
        <v>2090.7399999999998</v>
      </c>
      <c r="R179" s="41">
        <v>2341.1</v>
      </c>
      <c r="S179" s="41">
        <v>4995.5200000000004</v>
      </c>
      <c r="T179" s="41">
        <v>4890.6899999999996</v>
      </c>
      <c r="U179" s="41">
        <v>5300.28</v>
      </c>
      <c r="V179" s="41">
        <v>5072.53</v>
      </c>
      <c r="W179" s="41">
        <v>5291.2</v>
      </c>
      <c r="X179" s="41"/>
      <c r="Y179" s="41">
        <v>0</v>
      </c>
      <c r="Z179" s="41">
        <v>0</v>
      </c>
      <c r="AA179" s="41">
        <v>0</v>
      </c>
      <c r="AB179" s="41">
        <v>0</v>
      </c>
      <c r="AC179" s="41">
        <v>0</v>
      </c>
      <c r="AD179" s="41">
        <v>0</v>
      </c>
      <c r="AE179" s="82">
        <v>0</v>
      </c>
      <c r="AF179" s="41">
        <v>0</v>
      </c>
      <c r="AG179" s="41">
        <v>0</v>
      </c>
      <c r="AH179" s="41">
        <v>0</v>
      </c>
      <c r="AI179" s="41">
        <v>0</v>
      </c>
      <c r="AJ179" s="41">
        <v>0</v>
      </c>
      <c r="AK179" s="41">
        <v>0</v>
      </c>
      <c r="AL179" s="41">
        <v>0</v>
      </c>
      <c r="AM179" s="41">
        <v>0</v>
      </c>
      <c r="AN179" s="41">
        <v>0</v>
      </c>
      <c r="AO179" s="41">
        <v>0</v>
      </c>
      <c r="AP179" s="41">
        <v>0</v>
      </c>
      <c r="AQ179" s="41">
        <v>0</v>
      </c>
      <c r="AR179" s="41">
        <v>0</v>
      </c>
      <c r="AS179" s="41">
        <v>0</v>
      </c>
      <c r="AT179" s="41">
        <v>0</v>
      </c>
      <c r="AU179" s="41">
        <v>0</v>
      </c>
      <c r="AV179" s="41">
        <v>0</v>
      </c>
      <c r="AW179" s="41">
        <v>0</v>
      </c>
      <c r="AX179" s="41">
        <v>0</v>
      </c>
      <c r="AY179" s="41">
        <v>0</v>
      </c>
      <c r="AZ179" s="41">
        <v>0</v>
      </c>
      <c r="BA179" s="41">
        <v>0</v>
      </c>
      <c r="BB179" s="41">
        <v>0</v>
      </c>
      <c r="BC179" s="41">
        <v>0</v>
      </c>
      <c r="BD179" s="41">
        <v>0</v>
      </c>
      <c r="BE179" s="41">
        <v>0</v>
      </c>
      <c r="BF179" s="41">
        <v>0</v>
      </c>
      <c r="BG179" s="41">
        <v>0</v>
      </c>
      <c r="BH179" s="41">
        <v>0</v>
      </c>
      <c r="BI179" s="41">
        <v>0</v>
      </c>
      <c r="BJ179" s="41">
        <v>0</v>
      </c>
      <c r="BK179" s="41">
        <v>0</v>
      </c>
      <c r="BL179" s="41">
        <v>0</v>
      </c>
      <c r="BM179" s="41">
        <v>0</v>
      </c>
      <c r="BN179" s="41">
        <v>0</v>
      </c>
      <c r="BO179" s="41">
        <v>0</v>
      </c>
      <c r="BP179" s="41">
        <v>0</v>
      </c>
      <c r="BQ179" s="41">
        <v>0</v>
      </c>
      <c r="BR179" s="41">
        <v>0</v>
      </c>
      <c r="BS179" s="41">
        <v>0</v>
      </c>
      <c r="BT179" s="43"/>
      <c r="BU179" s="39">
        <f t="shared" si="32"/>
        <v>36801.299999999996</v>
      </c>
      <c r="BV179" s="39">
        <f t="shared" si="33"/>
        <v>0</v>
      </c>
      <c r="BW179" s="39">
        <f t="shared" si="30"/>
        <v>0</v>
      </c>
      <c r="BX179" s="39">
        <f t="shared" si="35"/>
        <v>0</v>
      </c>
      <c r="BY179" s="39">
        <f t="shared" si="34"/>
        <v>0</v>
      </c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35"/>
      <c r="CM179" s="35"/>
      <c r="CN179" s="35"/>
      <c r="CO179" s="35"/>
      <c r="CP179" s="35"/>
      <c r="CQ179" s="35"/>
      <c r="CR179" s="35"/>
      <c r="CS179" s="35"/>
      <c r="CT179" s="35"/>
      <c r="CU179" s="35"/>
      <c r="CV179" s="35"/>
      <c r="CW179" s="35"/>
      <c r="CX179" s="35"/>
      <c r="CY179" s="35"/>
      <c r="CZ179" s="35"/>
      <c r="DA179" s="35"/>
      <c r="DB179" s="35"/>
      <c r="DC179" s="35"/>
      <c r="DD179" s="35"/>
      <c r="DE179" s="35"/>
      <c r="DF179" s="35"/>
      <c r="DG179" s="35"/>
      <c r="DH179" s="35"/>
      <c r="DI179" s="35"/>
      <c r="DJ179" s="35"/>
      <c r="DK179" s="35"/>
      <c r="DL179" s="35"/>
      <c r="DM179" s="35"/>
      <c r="DN179" s="35"/>
      <c r="DO179" s="35"/>
      <c r="DP179" s="35"/>
      <c r="DQ179" s="35"/>
      <c r="DR179" s="35"/>
      <c r="DS179" s="35"/>
      <c r="DT179" s="35"/>
      <c r="DU179" s="35"/>
      <c r="DV179" s="35"/>
      <c r="DW179" s="35"/>
      <c r="DX179" s="35"/>
      <c r="DY179" s="35"/>
      <c r="DZ179" s="35"/>
      <c r="EA179" s="35"/>
      <c r="EB179" s="35"/>
      <c r="EC179" s="35"/>
      <c r="ED179" s="35"/>
      <c r="EE179" s="35"/>
      <c r="EF179" s="35"/>
      <c r="EG179" s="35"/>
      <c r="EH179" s="35"/>
      <c r="EI179" s="35"/>
      <c r="EJ179" s="35"/>
      <c r="EK179" s="35"/>
      <c r="EL179" s="35"/>
      <c r="EM179" s="35"/>
      <c r="EN179" s="35"/>
      <c r="EO179" s="35"/>
      <c r="EP179" s="35"/>
      <c r="EQ179" s="35"/>
      <c r="ER179" s="35"/>
      <c r="ES179" s="35"/>
      <c r="ET179" s="35"/>
      <c r="EU179" s="35"/>
      <c r="EV179" s="35"/>
      <c r="EW179" s="35"/>
      <c r="EX179" s="35"/>
      <c r="EY179" s="35"/>
      <c r="EZ179" s="35"/>
      <c r="FA179" s="35"/>
      <c r="FB179" s="35"/>
      <c r="FC179" s="35"/>
      <c r="FD179" s="35"/>
      <c r="FE179" s="35"/>
      <c r="FF179" s="35"/>
      <c r="FG179" s="35"/>
      <c r="FH179" s="35"/>
      <c r="FI179" s="35"/>
      <c r="FJ179" s="35"/>
      <c r="FK179" s="35"/>
      <c r="FL179" s="35"/>
      <c r="FM179" s="35"/>
      <c r="FN179" s="35"/>
      <c r="FO179" s="35"/>
      <c r="FP179" s="35"/>
      <c r="FQ179" s="35"/>
      <c r="FR179" s="35"/>
      <c r="FS179" s="35"/>
      <c r="FT179" s="35"/>
      <c r="FU179" s="35"/>
      <c r="FV179" s="35"/>
      <c r="FW179" s="35"/>
      <c r="FX179" s="35"/>
      <c r="FY179" s="35"/>
      <c r="FZ179" s="35"/>
      <c r="GA179" s="35"/>
      <c r="GB179" s="35"/>
      <c r="GC179" s="35"/>
      <c r="GD179" s="35"/>
      <c r="GE179" s="35"/>
      <c r="GF179" s="35"/>
      <c r="GG179" s="35"/>
      <c r="GH179" s="35"/>
      <c r="GI179" s="35"/>
      <c r="GJ179" s="35"/>
      <c r="GK179" s="35"/>
      <c r="GL179" s="35"/>
      <c r="GM179" s="35"/>
      <c r="GN179" s="35"/>
      <c r="GO179" s="35"/>
      <c r="GP179" s="35"/>
      <c r="GQ179" s="35"/>
      <c r="GR179" s="35"/>
      <c r="GS179" s="35"/>
      <c r="GT179" s="35"/>
      <c r="GU179" s="35"/>
      <c r="GV179" s="35"/>
      <c r="GW179" s="35"/>
      <c r="GX179" s="35"/>
      <c r="GY179" s="35"/>
      <c r="GZ179" s="35"/>
      <c r="HA179" s="35"/>
      <c r="HB179" s="35"/>
      <c r="HC179" s="35"/>
    </row>
    <row r="180" spans="1:211" s="26" customFormat="1" x14ac:dyDescent="0.25">
      <c r="A180" s="26" t="e">
        <f t="shared" si="29"/>
        <v>#REF!</v>
      </c>
      <c r="B180" s="15" t="s">
        <v>49</v>
      </c>
      <c r="C180" s="15" t="s">
        <v>50</v>
      </c>
      <c r="D180" s="27" t="s">
        <v>654</v>
      </c>
      <c r="E180" s="16" t="s">
        <v>590</v>
      </c>
      <c r="F180" s="15" t="s">
        <v>234</v>
      </c>
      <c r="G180" s="15"/>
      <c r="H180" s="15" t="s">
        <v>235</v>
      </c>
      <c r="I180" s="15" t="s">
        <v>537</v>
      </c>
      <c r="J180" s="15" t="s">
        <v>538</v>
      </c>
      <c r="K180" s="47" t="s">
        <v>433</v>
      </c>
      <c r="L180" s="42">
        <v>85084.44</v>
      </c>
      <c r="M180" s="42">
        <v>68105.539999999994</v>
      </c>
      <c r="N180" s="41">
        <v>84124.93</v>
      </c>
      <c r="O180" s="42">
        <v>64741.98</v>
      </c>
      <c r="P180" s="42">
        <v>74942.14</v>
      </c>
      <c r="Q180" s="42">
        <v>70357.990000000005</v>
      </c>
      <c r="R180" s="42">
        <v>68595.47</v>
      </c>
      <c r="S180" s="42">
        <v>70960.05</v>
      </c>
      <c r="T180" s="42">
        <v>59184.4</v>
      </c>
      <c r="U180" s="42">
        <v>59081.14</v>
      </c>
      <c r="V180" s="42">
        <v>53188.46</v>
      </c>
      <c r="W180" s="42">
        <v>51287.14</v>
      </c>
      <c r="X180" s="42"/>
      <c r="Y180" s="42">
        <v>0</v>
      </c>
      <c r="Z180" s="42">
        <v>0</v>
      </c>
      <c r="AA180" s="42">
        <v>0</v>
      </c>
      <c r="AB180" s="42">
        <v>0</v>
      </c>
      <c r="AC180" s="42">
        <v>0</v>
      </c>
      <c r="AD180" s="42">
        <v>0</v>
      </c>
      <c r="AE180" s="121">
        <v>0</v>
      </c>
      <c r="AF180" s="42">
        <v>0</v>
      </c>
      <c r="AG180" s="42">
        <v>0</v>
      </c>
      <c r="AH180" s="42">
        <v>0</v>
      </c>
      <c r="AI180" s="42">
        <v>0</v>
      </c>
      <c r="AJ180" s="42">
        <v>0</v>
      </c>
      <c r="AK180" s="42">
        <v>0</v>
      </c>
      <c r="AL180" s="42">
        <v>0</v>
      </c>
      <c r="AM180" s="42">
        <v>0</v>
      </c>
      <c r="AN180" s="42">
        <v>0</v>
      </c>
      <c r="AO180" s="42">
        <v>0</v>
      </c>
      <c r="AP180" s="42">
        <v>0</v>
      </c>
      <c r="AQ180" s="42">
        <v>0</v>
      </c>
      <c r="AR180" s="42">
        <v>0</v>
      </c>
      <c r="AS180" s="42">
        <v>0</v>
      </c>
      <c r="AT180" s="42">
        <v>0</v>
      </c>
      <c r="AU180" s="42">
        <v>0</v>
      </c>
      <c r="AV180" s="42">
        <v>0</v>
      </c>
      <c r="AW180" s="42">
        <v>0</v>
      </c>
      <c r="AX180" s="42">
        <v>0</v>
      </c>
      <c r="AY180" s="42">
        <v>0</v>
      </c>
      <c r="AZ180" s="42">
        <v>0</v>
      </c>
      <c r="BA180" s="42">
        <v>0</v>
      </c>
      <c r="BB180" s="42">
        <v>0</v>
      </c>
      <c r="BC180" s="42">
        <v>0</v>
      </c>
      <c r="BD180" s="42">
        <v>0</v>
      </c>
      <c r="BE180" s="42">
        <v>0</v>
      </c>
      <c r="BF180" s="42">
        <v>0</v>
      </c>
      <c r="BG180" s="42">
        <v>0</v>
      </c>
      <c r="BH180" s="42">
        <v>0</v>
      </c>
      <c r="BI180" s="42">
        <v>0</v>
      </c>
      <c r="BJ180" s="42">
        <v>0</v>
      </c>
      <c r="BK180" s="42">
        <v>0</v>
      </c>
      <c r="BL180" s="42">
        <v>0</v>
      </c>
      <c r="BM180" s="42">
        <v>0</v>
      </c>
      <c r="BN180" s="42">
        <v>0</v>
      </c>
      <c r="BO180" s="42">
        <v>0</v>
      </c>
      <c r="BP180" s="42">
        <v>0</v>
      </c>
      <c r="BQ180" s="42">
        <v>0</v>
      </c>
      <c r="BR180" s="42">
        <v>0</v>
      </c>
      <c r="BS180" s="42">
        <v>0</v>
      </c>
      <c r="BT180" s="43"/>
      <c r="BU180" s="40">
        <f t="shared" ref="BU180:BU197" si="36">SUM(L180:W180)</f>
        <v>809653.68</v>
      </c>
      <c r="BV180" s="40">
        <f t="shared" si="33"/>
        <v>0</v>
      </c>
      <c r="BW180" s="40">
        <f t="shared" si="30"/>
        <v>0</v>
      </c>
      <c r="BX180" s="40">
        <f t="shared" si="35"/>
        <v>0</v>
      </c>
      <c r="BY180" s="40">
        <f t="shared" si="34"/>
        <v>0</v>
      </c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  <c r="FL180" s="29"/>
      <c r="FM180" s="29"/>
      <c r="FN180" s="29"/>
      <c r="FO180" s="29"/>
      <c r="FP180" s="29"/>
      <c r="FQ180" s="29"/>
      <c r="FR180" s="29"/>
      <c r="FS180" s="29"/>
      <c r="FT180" s="29"/>
      <c r="FU180" s="29"/>
      <c r="FV180" s="29"/>
      <c r="FW180" s="29"/>
      <c r="FX180" s="29"/>
      <c r="FY180" s="29"/>
      <c r="FZ180" s="29"/>
      <c r="GA180" s="29"/>
      <c r="GB180" s="29"/>
      <c r="GC180" s="29"/>
      <c r="GD180" s="29"/>
      <c r="GE180" s="29"/>
      <c r="GF180" s="29"/>
      <c r="GG180" s="29"/>
      <c r="GH180" s="29"/>
      <c r="GI180" s="29"/>
      <c r="GJ180" s="29"/>
      <c r="GK180" s="29"/>
      <c r="GL180" s="29"/>
      <c r="GM180" s="29"/>
      <c r="GN180" s="29"/>
      <c r="GO180" s="29"/>
      <c r="GP180" s="29"/>
      <c r="GQ180" s="29"/>
      <c r="GR180" s="29"/>
      <c r="GS180" s="29"/>
      <c r="GT180" s="29"/>
      <c r="GU180" s="29"/>
      <c r="GV180" s="29"/>
      <c r="GW180" s="29"/>
      <c r="GX180" s="29"/>
      <c r="GY180" s="29"/>
      <c r="GZ180" s="29"/>
      <c r="HA180" s="29"/>
      <c r="HB180" s="29"/>
      <c r="HC180" s="29"/>
    </row>
    <row r="181" spans="1:211" s="30" customFormat="1" x14ac:dyDescent="0.25">
      <c r="A181" s="30" t="e">
        <f t="shared" si="29"/>
        <v>#REF!</v>
      </c>
      <c r="B181" s="31" t="s">
        <v>51</v>
      </c>
      <c r="C181" s="31" t="s">
        <v>52</v>
      </c>
      <c r="D181" s="33" t="s">
        <v>623</v>
      </c>
      <c r="E181" s="34" t="s">
        <v>577</v>
      </c>
      <c r="F181" s="31" t="s">
        <v>234</v>
      </c>
      <c r="G181" s="31"/>
      <c r="H181" s="31" t="s">
        <v>235</v>
      </c>
      <c r="I181" s="31" t="s">
        <v>537</v>
      </c>
      <c r="J181" s="31" t="s">
        <v>538</v>
      </c>
      <c r="K181" s="47" t="s">
        <v>433</v>
      </c>
      <c r="L181" s="41">
        <v>10996029.74</v>
      </c>
      <c r="M181" s="41">
        <v>10269465.83</v>
      </c>
      <c r="N181" s="41">
        <v>13050320.540000001</v>
      </c>
      <c r="O181" s="41">
        <v>-34315121.229999997</v>
      </c>
      <c r="P181" s="41">
        <v>-694.88</v>
      </c>
      <c r="Q181" s="41">
        <v>0</v>
      </c>
      <c r="R181" s="41">
        <v>19.88</v>
      </c>
      <c r="S181" s="41">
        <v>67.28</v>
      </c>
      <c r="T181" s="41">
        <v>89.39</v>
      </c>
      <c r="U181" s="41">
        <v>25.75</v>
      </c>
      <c r="V181" s="41">
        <v>26.78</v>
      </c>
      <c r="W181" s="41">
        <v>26.48</v>
      </c>
      <c r="X181" s="41">
        <v>1.28</v>
      </c>
      <c r="Y181" s="41">
        <v>0.01</v>
      </c>
      <c r="Z181" s="41">
        <v>4.5199999999999996</v>
      </c>
      <c r="AA181" s="41">
        <v>12.5</v>
      </c>
      <c r="AB181" s="41">
        <v>17.329999999999998</v>
      </c>
      <c r="AC181" s="41">
        <v>15.53</v>
      </c>
      <c r="AD181" s="41">
        <v>1969.89</v>
      </c>
      <c r="AE181" s="41">
        <v>65440.13</v>
      </c>
      <c r="AF181" s="41">
        <v>-65507.44</v>
      </c>
      <c r="AG181" s="41">
        <v>0</v>
      </c>
      <c r="AH181" s="41">
        <v>0</v>
      </c>
      <c r="AI181" s="41">
        <v>0</v>
      </c>
      <c r="AJ181" s="41">
        <v>0</v>
      </c>
      <c r="AK181" s="41">
        <v>0</v>
      </c>
      <c r="AL181" s="41">
        <v>0</v>
      </c>
      <c r="AM181" s="41">
        <v>0</v>
      </c>
      <c r="AN181" s="41">
        <v>0</v>
      </c>
      <c r="AO181" s="41">
        <v>16.193907500000002</v>
      </c>
      <c r="AP181" s="41">
        <v>2054.1027975000002</v>
      </c>
      <c r="AQ181" s="41">
        <v>68237.695557500003</v>
      </c>
      <c r="AR181" s="41">
        <v>-68307.883060000007</v>
      </c>
      <c r="AS181" s="41">
        <v>0</v>
      </c>
      <c r="AT181" s="41">
        <v>0</v>
      </c>
      <c r="AU181" s="41">
        <v>0</v>
      </c>
      <c r="AV181" s="41">
        <v>0</v>
      </c>
      <c r="AW181" s="41">
        <v>0</v>
      </c>
      <c r="AX181" s="41">
        <v>0</v>
      </c>
      <c r="AY181" s="41">
        <v>0</v>
      </c>
      <c r="AZ181" s="41">
        <v>0</v>
      </c>
      <c r="BA181" s="41">
        <v>15.829544581250003</v>
      </c>
      <c r="BB181" s="41">
        <v>2007.8854845562503</v>
      </c>
      <c r="BC181" s="41">
        <v>66702.347407456255</v>
      </c>
      <c r="BD181" s="41">
        <v>-66770.955691150011</v>
      </c>
      <c r="BE181" s="41">
        <v>0</v>
      </c>
      <c r="BF181" s="41">
        <v>0</v>
      </c>
      <c r="BG181" s="41">
        <v>0</v>
      </c>
      <c r="BH181" s="41">
        <v>0</v>
      </c>
      <c r="BI181" s="41">
        <v>0</v>
      </c>
      <c r="BJ181" s="41">
        <v>0</v>
      </c>
      <c r="BK181" s="41">
        <v>0</v>
      </c>
      <c r="BL181" s="41">
        <v>0</v>
      </c>
      <c r="BM181" s="41">
        <v>15.544612778787503</v>
      </c>
      <c r="BN181" s="41">
        <v>1971.7435458342377</v>
      </c>
      <c r="BO181" s="41">
        <v>65501.705154122043</v>
      </c>
      <c r="BP181" s="41">
        <v>-65569.078488709303</v>
      </c>
      <c r="BQ181" s="41">
        <v>0</v>
      </c>
      <c r="BR181" s="41">
        <v>0</v>
      </c>
      <c r="BS181" s="41">
        <v>0</v>
      </c>
      <c r="BT181" s="43"/>
      <c r="BU181" s="39">
        <f t="shared" si="36"/>
        <v>255.56000000268222</v>
      </c>
      <c r="BV181" s="39">
        <f t="shared" si="33"/>
        <v>1953.75</v>
      </c>
      <c r="BW181" s="39">
        <f t="shared" si="30"/>
        <v>2000.1092024999962</v>
      </c>
      <c r="BX181" s="39">
        <f t="shared" si="35"/>
        <v>1955.1067454437434</v>
      </c>
      <c r="BY181" s="39">
        <f t="shared" si="34"/>
        <v>1919.9148240257637</v>
      </c>
      <c r="BZ181" s="35"/>
      <c r="CA181" s="35"/>
      <c r="CB181" s="35"/>
      <c r="CC181" s="35"/>
      <c r="CD181" s="35"/>
      <c r="CE181" s="35"/>
      <c r="CF181" s="35"/>
      <c r="CG181" s="35"/>
      <c r="CH181" s="35"/>
      <c r="CI181" s="35"/>
      <c r="CJ181" s="35"/>
      <c r="CK181" s="35"/>
      <c r="CL181" s="35"/>
      <c r="CM181" s="35"/>
      <c r="CN181" s="35"/>
      <c r="CO181" s="35"/>
      <c r="CP181" s="35"/>
      <c r="CQ181" s="35"/>
      <c r="CR181" s="35"/>
      <c r="CS181" s="35"/>
      <c r="CT181" s="35"/>
      <c r="CU181" s="35"/>
      <c r="CV181" s="35"/>
      <c r="CW181" s="35"/>
      <c r="CX181" s="35"/>
      <c r="CY181" s="35"/>
      <c r="CZ181" s="35"/>
      <c r="DA181" s="35"/>
      <c r="DB181" s="35"/>
      <c r="DC181" s="35"/>
      <c r="DD181" s="35"/>
      <c r="DE181" s="35"/>
      <c r="DF181" s="35"/>
      <c r="DG181" s="35"/>
      <c r="DH181" s="35"/>
      <c r="DI181" s="35"/>
      <c r="DJ181" s="35"/>
      <c r="DK181" s="35"/>
      <c r="DL181" s="35"/>
      <c r="DM181" s="35"/>
      <c r="DN181" s="35"/>
      <c r="DO181" s="35"/>
      <c r="DP181" s="35"/>
      <c r="DQ181" s="35"/>
      <c r="DR181" s="35"/>
      <c r="DS181" s="35"/>
      <c r="DT181" s="35"/>
      <c r="DU181" s="35"/>
      <c r="DV181" s="35"/>
      <c r="DW181" s="35"/>
      <c r="DX181" s="35"/>
      <c r="DY181" s="35"/>
      <c r="DZ181" s="35"/>
      <c r="EA181" s="35"/>
      <c r="EB181" s="35"/>
      <c r="EC181" s="35"/>
      <c r="ED181" s="35"/>
      <c r="EE181" s="35"/>
      <c r="EF181" s="35"/>
      <c r="EG181" s="35"/>
      <c r="EH181" s="35"/>
      <c r="EI181" s="35"/>
      <c r="EJ181" s="35"/>
      <c r="EK181" s="35"/>
      <c r="EL181" s="35"/>
      <c r="EM181" s="35"/>
      <c r="EN181" s="35"/>
      <c r="EO181" s="35"/>
      <c r="EP181" s="35"/>
      <c r="EQ181" s="35"/>
      <c r="ER181" s="35"/>
      <c r="ES181" s="35"/>
      <c r="ET181" s="35"/>
      <c r="EU181" s="35"/>
      <c r="EV181" s="35"/>
      <c r="EW181" s="35"/>
      <c r="EX181" s="35"/>
      <c r="EY181" s="35"/>
      <c r="EZ181" s="35"/>
      <c r="FA181" s="35"/>
      <c r="FB181" s="35"/>
      <c r="FC181" s="35"/>
      <c r="FD181" s="35"/>
      <c r="FE181" s="35"/>
      <c r="FF181" s="35"/>
      <c r="FG181" s="35"/>
      <c r="FH181" s="35"/>
      <c r="FI181" s="35"/>
      <c r="FJ181" s="35"/>
      <c r="FK181" s="35"/>
      <c r="FL181" s="35"/>
      <c r="FM181" s="35"/>
      <c r="FN181" s="35"/>
      <c r="FO181" s="35"/>
      <c r="FP181" s="35"/>
      <c r="FQ181" s="35"/>
      <c r="FR181" s="35"/>
      <c r="FS181" s="35"/>
      <c r="FT181" s="35"/>
      <c r="FU181" s="35"/>
      <c r="FV181" s="35"/>
      <c r="FW181" s="35"/>
      <c r="FX181" s="35"/>
      <c r="FY181" s="35"/>
      <c r="FZ181" s="35"/>
      <c r="GA181" s="35"/>
      <c r="GB181" s="35"/>
      <c r="GC181" s="35"/>
      <c r="GD181" s="35"/>
      <c r="GE181" s="35"/>
      <c r="GF181" s="35"/>
      <c r="GG181" s="35"/>
      <c r="GH181" s="35"/>
      <c r="GI181" s="35"/>
      <c r="GJ181" s="35"/>
      <c r="GK181" s="35"/>
      <c r="GL181" s="35"/>
      <c r="GM181" s="35"/>
      <c r="GN181" s="35"/>
      <c r="GO181" s="35"/>
      <c r="GP181" s="35"/>
      <c r="GQ181" s="35"/>
      <c r="GR181" s="35"/>
      <c r="GS181" s="35"/>
      <c r="GT181" s="35"/>
      <c r="GU181" s="35"/>
      <c r="GV181" s="35"/>
      <c r="GW181" s="35"/>
      <c r="GX181" s="35"/>
      <c r="GY181" s="35"/>
      <c r="GZ181" s="35"/>
      <c r="HA181" s="35"/>
      <c r="HB181" s="35"/>
      <c r="HC181" s="35"/>
    </row>
    <row r="182" spans="1:211" s="26" customFormat="1" x14ac:dyDescent="0.25">
      <c r="A182" s="26" t="e">
        <f t="shared" si="29"/>
        <v>#REF!</v>
      </c>
      <c r="B182" s="15" t="s">
        <v>51</v>
      </c>
      <c r="C182" s="15" t="s">
        <v>52</v>
      </c>
      <c r="D182" s="18" t="s">
        <v>625</v>
      </c>
      <c r="E182" s="15" t="s">
        <v>579</v>
      </c>
      <c r="F182" s="15" t="s">
        <v>234</v>
      </c>
      <c r="G182" s="15"/>
      <c r="H182" s="15" t="s">
        <v>235</v>
      </c>
      <c r="I182" s="15" t="s">
        <v>537</v>
      </c>
      <c r="J182" s="15" t="s">
        <v>538</v>
      </c>
      <c r="K182" s="47" t="s">
        <v>434</v>
      </c>
      <c r="L182" s="42">
        <v>0</v>
      </c>
      <c r="M182" s="42">
        <v>0</v>
      </c>
      <c r="N182" s="41">
        <v>0</v>
      </c>
      <c r="O182" s="42">
        <v>0</v>
      </c>
      <c r="P182" s="42">
        <v>0</v>
      </c>
      <c r="Q182" s="42">
        <v>0</v>
      </c>
      <c r="R182" s="42">
        <v>0</v>
      </c>
      <c r="S182" s="42">
        <v>0</v>
      </c>
      <c r="T182" s="42">
        <v>0</v>
      </c>
      <c r="U182" s="42">
        <v>0</v>
      </c>
      <c r="V182" s="42"/>
      <c r="W182" s="42">
        <v>0</v>
      </c>
      <c r="X182" s="42"/>
      <c r="Y182" s="42">
        <v>0</v>
      </c>
      <c r="Z182" s="42">
        <v>0</v>
      </c>
      <c r="AA182" s="42">
        <v>0</v>
      </c>
      <c r="AB182" s="42">
        <v>0</v>
      </c>
      <c r="AC182" s="42">
        <v>0</v>
      </c>
      <c r="AD182" s="42">
        <v>0</v>
      </c>
      <c r="AE182" s="121">
        <v>0</v>
      </c>
      <c r="AF182" s="42">
        <v>0</v>
      </c>
      <c r="AG182" s="42">
        <v>0</v>
      </c>
      <c r="AH182" s="42">
        <v>0</v>
      </c>
      <c r="AI182" s="42">
        <v>0</v>
      </c>
      <c r="AJ182" s="42">
        <v>0</v>
      </c>
      <c r="AK182" s="42">
        <v>0</v>
      </c>
      <c r="AL182" s="42">
        <v>0</v>
      </c>
      <c r="AM182" s="42">
        <v>0</v>
      </c>
      <c r="AN182" s="42">
        <v>0</v>
      </c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3"/>
      <c r="BU182" s="40">
        <f t="shared" si="36"/>
        <v>0</v>
      </c>
      <c r="BV182" s="40">
        <f t="shared" si="33"/>
        <v>0</v>
      </c>
      <c r="BW182" s="40">
        <f t="shared" si="30"/>
        <v>0</v>
      </c>
      <c r="BX182" s="40">
        <f t="shared" si="35"/>
        <v>0</v>
      </c>
      <c r="BY182" s="40">
        <f t="shared" si="34"/>
        <v>0</v>
      </c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  <c r="FL182" s="29"/>
      <c r="FM182" s="29"/>
      <c r="FN182" s="29"/>
      <c r="FO182" s="29"/>
      <c r="FP182" s="29"/>
      <c r="FQ182" s="29"/>
      <c r="FR182" s="29"/>
      <c r="FS182" s="29"/>
      <c r="FT182" s="29"/>
      <c r="FU182" s="29"/>
      <c r="FV182" s="29"/>
      <c r="FW182" s="29"/>
      <c r="FX182" s="29"/>
      <c r="FY182" s="29"/>
      <c r="FZ182" s="29"/>
      <c r="GA182" s="29"/>
      <c r="GB182" s="29"/>
      <c r="GC182" s="29"/>
      <c r="GD182" s="29"/>
      <c r="GE182" s="29"/>
      <c r="GF182" s="29"/>
      <c r="GG182" s="29"/>
      <c r="GH182" s="29"/>
      <c r="GI182" s="29"/>
      <c r="GJ182" s="29"/>
      <c r="GK182" s="29"/>
      <c r="GL182" s="29"/>
      <c r="GM182" s="29"/>
      <c r="GN182" s="29"/>
      <c r="GO182" s="29"/>
      <c r="GP182" s="29"/>
      <c r="GQ182" s="29"/>
      <c r="GR182" s="29"/>
      <c r="GS182" s="29"/>
      <c r="GT182" s="29"/>
      <c r="GU182" s="29"/>
      <c r="GV182" s="29"/>
      <c r="GW182" s="29"/>
      <c r="GX182" s="29"/>
      <c r="GY182" s="29"/>
      <c r="GZ182" s="29"/>
      <c r="HA182" s="29"/>
      <c r="HB182" s="29"/>
      <c r="HC182" s="29"/>
    </row>
    <row r="183" spans="1:211" s="30" customFormat="1" x14ac:dyDescent="0.25">
      <c r="A183" s="30" t="e">
        <f t="shared" si="29"/>
        <v>#REF!</v>
      </c>
      <c r="B183" s="31" t="s">
        <v>63</v>
      </c>
      <c r="C183" s="31" t="s">
        <v>64</v>
      </c>
      <c r="D183" s="32" t="s">
        <v>654</v>
      </c>
      <c r="E183" s="31" t="s">
        <v>590</v>
      </c>
      <c r="F183" s="31" t="s">
        <v>234</v>
      </c>
      <c r="G183" s="31"/>
      <c r="H183" s="31" t="s">
        <v>235</v>
      </c>
      <c r="I183" s="31" t="s">
        <v>537</v>
      </c>
      <c r="J183" s="31" t="s">
        <v>538</v>
      </c>
      <c r="K183" s="47" t="s">
        <v>434</v>
      </c>
      <c r="L183" s="41">
        <v>0</v>
      </c>
      <c r="M183" s="41">
        <v>0</v>
      </c>
      <c r="N183" s="41">
        <v>0</v>
      </c>
      <c r="O183" s="41">
        <v>0</v>
      </c>
      <c r="P183" s="41">
        <v>0</v>
      </c>
      <c r="Q183" s="41">
        <v>0</v>
      </c>
      <c r="R183" s="41">
        <v>0</v>
      </c>
      <c r="S183" s="41">
        <v>0</v>
      </c>
      <c r="T183" s="41">
        <v>0</v>
      </c>
      <c r="U183" s="41">
        <v>0</v>
      </c>
      <c r="V183" s="41"/>
      <c r="W183" s="41">
        <v>0</v>
      </c>
      <c r="X183" s="41"/>
      <c r="Y183" s="41">
        <v>0</v>
      </c>
      <c r="Z183" s="41">
        <v>0</v>
      </c>
      <c r="AA183" s="41">
        <v>0</v>
      </c>
      <c r="AB183" s="41">
        <v>0</v>
      </c>
      <c r="AC183" s="41">
        <v>0</v>
      </c>
      <c r="AD183" s="41">
        <v>0</v>
      </c>
      <c r="AE183" s="82">
        <v>0</v>
      </c>
      <c r="AF183" s="41">
        <v>0</v>
      </c>
      <c r="AG183" s="41">
        <v>0</v>
      </c>
      <c r="AH183" s="41">
        <v>0</v>
      </c>
      <c r="AI183" s="41">
        <v>0</v>
      </c>
      <c r="AJ183" s="41">
        <v>0</v>
      </c>
      <c r="AK183" s="41">
        <v>0</v>
      </c>
      <c r="AL183" s="41">
        <v>0</v>
      </c>
      <c r="AM183" s="41">
        <v>0</v>
      </c>
      <c r="AN183" s="41">
        <v>0</v>
      </c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3"/>
      <c r="BU183" s="39">
        <f t="shared" si="36"/>
        <v>0</v>
      </c>
      <c r="BV183" s="39">
        <f t="shared" ref="BV183:BV212" si="37">SUM(X183:AI183)</f>
        <v>0</v>
      </c>
      <c r="BW183" s="39">
        <f t="shared" si="30"/>
        <v>0</v>
      </c>
      <c r="BX183" s="39">
        <f t="shared" si="35"/>
        <v>0</v>
      </c>
      <c r="BY183" s="39">
        <f t="shared" ref="BY183:BY212" si="38">SUM(BH183:BS183)</f>
        <v>0</v>
      </c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  <c r="CW183" s="35"/>
      <c r="CX183" s="35"/>
      <c r="CY183" s="35"/>
      <c r="CZ183" s="35"/>
      <c r="DA183" s="35"/>
      <c r="DB183" s="35"/>
      <c r="DC183" s="35"/>
      <c r="DD183" s="35"/>
      <c r="DE183" s="35"/>
      <c r="DF183" s="35"/>
      <c r="DG183" s="35"/>
      <c r="DH183" s="35"/>
      <c r="DI183" s="35"/>
      <c r="DJ183" s="35"/>
      <c r="DK183" s="35"/>
      <c r="DL183" s="35"/>
      <c r="DM183" s="35"/>
      <c r="DN183" s="35"/>
      <c r="DO183" s="35"/>
      <c r="DP183" s="35"/>
      <c r="DQ183" s="35"/>
      <c r="DR183" s="35"/>
      <c r="DS183" s="35"/>
      <c r="DT183" s="35"/>
      <c r="DU183" s="35"/>
      <c r="DV183" s="35"/>
      <c r="DW183" s="35"/>
      <c r="DX183" s="35"/>
      <c r="DY183" s="35"/>
      <c r="DZ183" s="35"/>
      <c r="EA183" s="35"/>
      <c r="EB183" s="35"/>
      <c r="EC183" s="35"/>
      <c r="ED183" s="35"/>
      <c r="EE183" s="35"/>
      <c r="EF183" s="35"/>
      <c r="EG183" s="35"/>
      <c r="EH183" s="35"/>
      <c r="EI183" s="35"/>
      <c r="EJ183" s="35"/>
      <c r="EK183" s="35"/>
      <c r="EL183" s="35"/>
      <c r="EM183" s="35"/>
      <c r="EN183" s="35"/>
      <c r="EO183" s="35"/>
      <c r="EP183" s="35"/>
      <c r="EQ183" s="35"/>
      <c r="ER183" s="35"/>
      <c r="ES183" s="35"/>
      <c r="ET183" s="35"/>
      <c r="EU183" s="35"/>
      <c r="EV183" s="35"/>
      <c r="EW183" s="35"/>
      <c r="EX183" s="35"/>
      <c r="EY183" s="35"/>
      <c r="EZ183" s="35"/>
      <c r="FA183" s="35"/>
      <c r="FB183" s="35"/>
      <c r="FC183" s="35"/>
      <c r="FD183" s="35"/>
      <c r="FE183" s="35"/>
      <c r="FF183" s="35"/>
      <c r="FG183" s="35"/>
      <c r="FH183" s="35"/>
      <c r="FI183" s="35"/>
      <c r="FJ183" s="35"/>
      <c r="FK183" s="35"/>
      <c r="FL183" s="35"/>
      <c r="FM183" s="35"/>
      <c r="FN183" s="35"/>
      <c r="FO183" s="35"/>
      <c r="FP183" s="35"/>
      <c r="FQ183" s="35"/>
      <c r="FR183" s="35"/>
      <c r="FS183" s="35"/>
      <c r="FT183" s="35"/>
      <c r="FU183" s="35"/>
      <c r="FV183" s="35"/>
      <c r="FW183" s="35"/>
      <c r="FX183" s="35"/>
      <c r="FY183" s="35"/>
      <c r="FZ183" s="35"/>
      <c r="GA183" s="35"/>
      <c r="GB183" s="35"/>
      <c r="GC183" s="35"/>
      <c r="GD183" s="35"/>
      <c r="GE183" s="35"/>
      <c r="GF183" s="35"/>
      <c r="GG183" s="35"/>
      <c r="GH183" s="35"/>
      <c r="GI183" s="35"/>
      <c r="GJ183" s="35"/>
      <c r="GK183" s="35"/>
      <c r="GL183" s="35"/>
      <c r="GM183" s="35"/>
      <c r="GN183" s="35"/>
      <c r="GO183" s="35"/>
      <c r="GP183" s="35"/>
      <c r="GQ183" s="35"/>
      <c r="GR183" s="35"/>
      <c r="GS183" s="35"/>
      <c r="GT183" s="35"/>
      <c r="GU183" s="35"/>
      <c r="GV183" s="35"/>
      <c r="GW183" s="35"/>
      <c r="GX183" s="35"/>
      <c r="GY183" s="35"/>
      <c r="GZ183" s="35"/>
      <c r="HA183" s="35"/>
      <c r="HB183" s="35"/>
      <c r="HC183" s="35"/>
    </row>
    <row r="184" spans="1:211" s="26" customFormat="1" x14ac:dyDescent="0.25">
      <c r="A184" s="26" t="e">
        <f t="shared" si="29"/>
        <v>#REF!</v>
      </c>
      <c r="B184" s="15" t="s">
        <v>51</v>
      </c>
      <c r="C184" s="15" t="s">
        <v>52</v>
      </c>
      <c r="D184" s="18" t="s">
        <v>623</v>
      </c>
      <c r="E184" s="15" t="s">
        <v>577</v>
      </c>
      <c r="F184" s="15" t="s">
        <v>234</v>
      </c>
      <c r="G184" s="15"/>
      <c r="H184" s="15" t="s">
        <v>235</v>
      </c>
      <c r="I184" s="15" t="s">
        <v>537</v>
      </c>
      <c r="J184" s="15" t="s">
        <v>538</v>
      </c>
      <c r="K184" s="47" t="s">
        <v>434</v>
      </c>
      <c r="L184" s="42">
        <v>0</v>
      </c>
      <c r="M184" s="42">
        <v>0</v>
      </c>
      <c r="N184" s="41">
        <v>0</v>
      </c>
      <c r="O184" s="42">
        <v>0</v>
      </c>
      <c r="P184" s="42">
        <v>0</v>
      </c>
      <c r="Q184" s="42">
        <v>0</v>
      </c>
      <c r="R184" s="42">
        <v>0</v>
      </c>
      <c r="S184" s="42">
        <v>0</v>
      </c>
      <c r="T184" s="42">
        <v>0</v>
      </c>
      <c r="U184" s="42">
        <v>0</v>
      </c>
      <c r="V184" s="42"/>
      <c r="W184" s="42">
        <v>0</v>
      </c>
      <c r="X184" s="42"/>
      <c r="Y184" s="42">
        <v>0</v>
      </c>
      <c r="Z184" s="42">
        <v>0</v>
      </c>
      <c r="AA184" s="42">
        <v>0</v>
      </c>
      <c r="AB184" s="42">
        <v>0</v>
      </c>
      <c r="AC184" s="42">
        <v>0</v>
      </c>
      <c r="AD184" s="42">
        <v>0</v>
      </c>
      <c r="AE184" s="121">
        <v>0</v>
      </c>
      <c r="AF184" s="42">
        <v>0</v>
      </c>
      <c r="AG184" s="42">
        <v>0</v>
      </c>
      <c r="AH184" s="42">
        <v>0</v>
      </c>
      <c r="AI184" s="42">
        <v>0</v>
      </c>
      <c r="AJ184" s="42">
        <v>0</v>
      </c>
      <c r="AK184" s="42">
        <v>0</v>
      </c>
      <c r="AL184" s="42">
        <v>0</v>
      </c>
      <c r="AM184" s="42">
        <v>0</v>
      </c>
      <c r="AN184" s="42">
        <v>0</v>
      </c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2"/>
      <c r="BS184" s="42"/>
      <c r="BT184" s="43"/>
      <c r="BU184" s="40">
        <f t="shared" si="36"/>
        <v>0</v>
      </c>
      <c r="BV184" s="40">
        <f t="shared" si="37"/>
        <v>0</v>
      </c>
      <c r="BW184" s="40">
        <f t="shared" si="30"/>
        <v>0</v>
      </c>
      <c r="BX184" s="40">
        <f t="shared" ref="BX184:BX212" si="39">SUM(AV184:BG184)</f>
        <v>0</v>
      </c>
      <c r="BY184" s="40">
        <f t="shared" si="38"/>
        <v>0</v>
      </c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  <c r="FL184" s="29"/>
      <c r="FM184" s="29"/>
      <c r="FN184" s="29"/>
      <c r="FO184" s="29"/>
      <c r="FP184" s="29"/>
      <c r="FQ184" s="29"/>
      <c r="FR184" s="29"/>
      <c r="FS184" s="29"/>
      <c r="FT184" s="29"/>
      <c r="FU184" s="29"/>
      <c r="FV184" s="29"/>
      <c r="FW184" s="29"/>
      <c r="FX184" s="29"/>
      <c r="FY184" s="29"/>
      <c r="FZ184" s="29"/>
      <c r="GA184" s="29"/>
      <c r="GB184" s="29"/>
      <c r="GC184" s="29"/>
      <c r="GD184" s="29"/>
      <c r="GE184" s="29"/>
      <c r="GF184" s="29"/>
      <c r="GG184" s="29"/>
      <c r="GH184" s="29"/>
      <c r="GI184" s="29"/>
      <c r="GJ184" s="29"/>
      <c r="GK184" s="29"/>
      <c r="GL184" s="29"/>
      <c r="GM184" s="29"/>
      <c r="GN184" s="29"/>
      <c r="GO184" s="29"/>
      <c r="GP184" s="29"/>
      <c r="GQ184" s="29"/>
      <c r="GR184" s="29"/>
      <c r="GS184" s="29"/>
      <c r="GT184" s="29"/>
      <c r="GU184" s="29"/>
      <c r="GV184" s="29"/>
      <c r="GW184" s="29"/>
      <c r="GX184" s="29"/>
      <c r="GY184" s="29"/>
      <c r="GZ184" s="29"/>
      <c r="HA184" s="29"/>
      <c r="HB184" s="29"/>
      <c r="HC184" s="29"/>
    </row>
    <row r="185" spans="1:211" s="30" customFormat="1" x14ac:dyDescent="0.25">
      <c r="A185" s="30" t="e">
        <f t="shared" si="29"/>
        <v>#REF!</v>
      </c>
      <c r="B185" s="31" t="s">
        <v>51</v>
      </c>
      <c r="C185" s="31" t="s">
        <v>52</v>
      </c>
      <c r="D185" s="33">
        <v>759</v>
      </c>
      <c r="E185" s="34" t="s">
        <v>579</v>
      </c>
      <c r="F185" s="31" t="s">
        <v>234</v>
      </c>
      <c r="G185" s="31"/>
      <c r="H185" s="31" t="s">
        <v>235</v>
      </c>
      <c r="I185" s="31" t="s">
        <v>537</v>
      </c>
      <c r="J185" s="31" t="s">
        <v>538</v>
      </c>
      <c r="K185" s="47" t="s">
        <v>433</v>
      </c>
      <c r="L185" s="41">
        <v>548517.97</v>
      </c>
      <c r="M185" s="41">
        <v>461692.45</v>
      </c>
      <c r="N185" s="41">
        <v>578902.02</v>
      </c>
      <c r="O185" s="41">
        <v>460391.5</v>
      </c>
      <c r="P185" s="41">
        <v>598499.4</v>
      </c>
      <c r="Q185" s="41">
        <v>577201.15</v>
      </c>
      <c r="R185" s="41">
        <v>574196.4</v>
      </c>
      <c r="S185" s="41">
        <v>632401.81000000006</v>
      </c>
      <c r="T185" s="41">
        <v>548591.23</v>
      </c>
      <c r="U185" s="41">
        <v>559786</v>
      </c>
      <c r="V185" s="41">
        <v>526929.16</v>
      </c>
      <c r="W185" s="41">
        <v>529688.18999999994</v>
      </c>
      <c r="X185" s="41">
        <v>578352.6</v>
      </c>
      <c r="Y185" s="41">
        <v>489569.57</v>
      </c>
      <c r="Z185" s="41">
        <v>515188.06</v>
      </c>
      <c r="AA185" s="41">
        <v>555276.57999999996</v>
      </c>
      <c r="AB185" s="41">
        <v>526868.75</v>
      </c>
      <c r="AC185" s="41">
        <v>510423.4</v>
      </c>
      <c r="AD185" s="41">
        <v>596430.21</v>
      </c>
      <c r="AE185" s="41">
        <v>581188.96</v>
      </c>
      <c r="AF185" s="41">
        <v>565082.29</v>
      </c>
      <c r="AG185" s="41">
        <v>643731.63</v>
      </c>
      <c r="AH185" s="41">
        <v>558775</v>
      </c>
      <c r="AI185" s="41">
        <v>633471.1</v>
      </c>
      <c r="AJ185" s="41">
        <v>752047.98</v>
      </c>
      <c r="AK185" s="41">
        <v>736828.47</v>
      </c>
      <c r="AL185" s="41">
        <v>728647.39</v>
      </c>
      <c r="AM185" s="41">
        <v>810664.32</v>
      </c>
      <c r="AN185" s="41">
        <v>899400.39</v>
      </c>
      <c r="AO185" s="41">
        <v>532244.0003500001</v>
      </c>
      <c r="AP185" s="41">
        <v>621927.60147750005</v>
      </c>
      <c r="AQ185" s="41">
        <v>606034.78804000001</v>
      </c>
      <c r="AR185" s="41">
        <v>589239.55789750011</v>
      </c>
      <c r="AS185" s="41">
        <v>671251.1571825</v>
      </c>
      <c r="AT185" s="41">
        <v>582662.63125000009</v>
      </c>
      <c r="AU185" s="41">
        <v>660551.98952499998</v>
      </c>
      <c r="AV185" s="41">
        <v>735126.90044999996</v>
      </c>
      <c r="AW185" s="41">
        <v>720249.829425</v>
      </c>
      <c r="AX185" s="41">
        <v>712252.82372500002</v>
      </c>
      <c r="AY185" s="41">
        <v>792424.37280000001</v>
      </c>
      <c r="AZ185" s="41">
        <v>879163.88122500002</v>
      </c>
      <c r="BA185" s="41">
        <v>520268.51034212514</v>
      </c>
      <c r="BB185" s="41">
        <v>607934.23044425633</v>
      </c>
      <c r="BC185" s="41">
        <v>592399.00530910003</v>
      </c>
      <c r="BD185" s="41">
        <v>575981.66784480633</v>
      </c>
      <c r="BE185" s="41">
        <v>656148.00614589383</v>
      </c>
      <c r="BF185" s="41">
        <v>569552.72204687516</v>
      </c>
      <c r="BG185" s="41">
        <v>645689.56976068753</v>
      </c>
      <c r="BH185" s="41">
        <v>721894.6162418999</v>
      </c>
      <c r="BI185" s="41">
        <v>707285.33249535004</v>
      </c>
      <c r="BJ185" s="41">
        <v>699432.27289795002</v>
      </c>
      <c r="BK185" s="41">
        <v>778160.73408960004</v>
      </c>
      <c r="BL185" s="41">
        <v>863338.93136295001</v>
      </c>
      <c r="BM185" s="41">
        <v>510903.67715596687</v>
      </c>
      <c r="BN185" s="41">
        <v>596991.41429625975</v>
      </c>
      <c r="BO185" s="41">
        <v>581735.82321353618</v>
      </c>
      <c r="BP185" s="41">
        <v>565613.99782359984</v>
      </c>
      <c r="BQ185" s="41">
        <v>644337.34203526773</v>
      </c>
      <c r="BR185" s="41">
        <v>559300.77305003139</v>
      </c>
      <c r="BS185" s="41">
        <v>634067.15750499512</v>
      </c>
      <c r="BT185" s="43"/>
      <c r="BU185" s="39">
        <f t="shared" si="36"/>
        <v>6596797.2799999993</v>
      </c>
      <c r="BV185" s="39">
        <f t="shared" si="37"/>
        <v>6754358.1499999994</v>
      </c>
      <c r="BW185" s="39">
        <f t="shared" si="30"/>
        <v>8191500.2757224999</v>
      </c>
      <c r="BX185" s="39">
        <f t="shared" si="39"/>
        <v>8007191.5195187442</v>
      </c>
      <c r="BY185" s="39">
        <f t="shared" si="38"/>
        <v>7863062.0721674077</v>
      </c>
      <c r="BZ185" s="35"/>
      <c r="CA185" s="35"/>
      <c r="CB185" s="35"/>
      <c r="CC185" s="35"/>
      <c r="CD185" s="35"/>
      <c r="CE185" s="35"/>
      <c r="CF185" s="35"/>
      <c r="CG185" s="35"/>
      <c r="CH185" s="35"/>
      <c r="CI185" s="35"/>
      <c r="CJ185" s="35"/>
      <c r="CK185" s="35"/>
      <c r="CL185" s="35"/>
      <c r="CM185" s="35"/>
      <c r="CN185" s="35"/>
      <c r="CO185" s="35"/>
      <c r="CP185" s="35"/>
      <c r="CQ185" s="35"/>
      <c r="CR185" s="35"/>
      <c r="CS185" s="35"/>
      <c r="CT185" s="35"/>
      <c r="CU185" s="35"/>
      <c r="CV185" s="35"/>
      <c r="CW185" s="35"/>
      <c r="CX185" s="35"/>
      <c r="CY185" s="35"/>
      <c r="CZ185" s="35"/>
      <c r="DA185" s="35"/>
      <c r="DB185" s="35"/>
      <c r="DC185" s="35"/>
      <c r="DD185" s="35"/>
      <c r="DE185" s="35"/>
      <c r="DF185" s="35"/>
      <c r="DG185" s="35"/>
      <c r="DH185" s="35"/>
      <c r="DI185" s="35"/>
      <c r="DJ185" s="35"/>
      <c r="DK185" s="35"/>
      <c r="DL185" s="35"/>
      <c r="DM185" s="35"/>
      <c r="DN185" s="35"/>
      <c r="DO185" s="35"/>
      <c r="DP185" s="35"/>
      <c r="DQ185" s="35"/>
      <c r="DR185" s="35"/>
      <c r="DS185" s="35"/>
      <c r="DT185" s="35"/>
      <c r="DU185" s="35"/>
      <c r="DV185" s="35"/>
      <c r="DW185" s="35"/>
      <c r="DX185" s="35"/>
      <c r="DY185" s="35"/>
      <c r="DZ185" s="35"/>
      <c r="EA185" s="35"/>
      <c r="EB185" s="35"/>
      <c r="EC185" s="35"/>
      <c r="ED185" s="35"/>
      <c r="EE185" s="35"/>
      <c r="EF185" s="35"/>
      <c r="EG185" s="35"/>
      <c r="EH185" s="35"/>
      <c r="EI185" s="35"/>
      <c r="EJ185" s="35"/>
      <c r="EK185" s="35"/>
      <c r="EL185" s="35"/>
      <c r="EM185" s="35"/>
      <c r="EN185" s="35"/>
      <c r="EO185" s="35"/>
      <c r="EP185" s="35"/>
      <c r="EQ185" s="35"/>
      <c r="ER185" s="35"/>
      <c r="ES185" s="35"/>
      <c r="ET185" s="35"/>
      <c r="EU185" s="35"/>
      <c r="EV185" s="35"/>
      <c r="EW185" s="35"/>
      <c r="EX185" s="35"/>
      <c r="EY185" s="35"/>
      <c r="EZ185" s="35"/>
      <c r="FA185" s="35"/>
      <c r="FB185" s="35"/>
      <c r="FC185" s="35"/>
      <c r="FD185" s="35"/>
      <c r="FE185" s="35"/>
      <c r="FF185" s="35"/>
      <c r="FG185" s="35"/>
      <c r="FH185" s="35"/>
      <c r="FI185" s="35"/>
      <c r="FJ185" s="35"/>
      <c r="FK185" s="35"/>
      <c r="FL185" s="35"/>
      <c r="FM185" s="35"/>
      <c r="FN185" s="35"/>
      <c r="FO185" s="35"/>
      <c r="FP185" s="35"/>
      <c r="FQ185" s="35"/>
      <c r="FR185" s="35"/>
      <c r="FS185" s="35"/>
      <c r="FT185" s="35"/>
      <c r="FU185" s="35"/>
      <c r="FV185" s="35"/>
      <c r="FW185" s="35"/>
      <c r="FX185" s="35"/>
      <c r="FY185" s="35"/>
      <c r="FZ185" s="35"/>
      <c r="GA185" s="35"/>
      <c r="GB185" s="35"/>
      <c r="GC185" s="35"/>
      <c r="GD185" s="35"/>
      <c r="GE185" s="35"/>
      <c r="GF185" s="35"/>
      <c r="GG185" s="35"/>
      <c r="GH185" s="35"/>
      <c r="GI185" s="35"/>
      <c r="GJ185" s="35"/>
      <c r="GK185" s="35"/>
      <c r="GL185" s="35"/>
      <c r="GM185" s="35"/>
      <c r="GN185" s="35"/>
      <c r="GO185" s="35"/>
      <c r="GP185" s="35"/>
      <c r="GQ185" s="35"/>
      <c r="GR185" s="35"/>
      <c r="GS185" s="35"/>
      <c r="GT185" s="35"/>
      <c r="GU185" s="35"/>
      <c r="GV185" s="35"/>
      <c r="GW185" s="35"/>
      <c r="GX185" s="35"/>
      <c r="GY185" s="35"/>
      <c r="GZ185" s="35"/>
      <c r="HA185" s="35"/>
      <c r="HB185" s="35"/>
      <c r="HC185" s="35"/>
    </row>
    <row r="186" spans="1:211" s="26" customFormat="1" x14ac:dyDescent="0.25">
      <c r="A186" s="26" t="e">
        <f t="shared" si="29"/>
        <v>#REF!</v>
      </c>
      <c r="B186" s="15" t="s">
        <v>51</v>
      </c>
      <c r="C186" s="15" t="s">
        <v>52</v>
      </c>
      <c r="D186" s="18" t="s">
        <v>623</v>
      </c>
      <c r="E186" s="15" t="s">
        <v>577</v>
      </c>
      <c r="F186" s="15" t="s">
        <v>234</v>
      </c>
      <c r="G186" s="15"/>
      <c r="H186" s="15" t="s">
        <v>235</v>
      </c>
      <c r="I186" s="15" t="s">
        <v>537</v>
      </c>
      <c r="J186" s="15" t="s">
        <v>538</v>
      </c>
      <c r="K186" s="47" t="s">
        <v>434</v>
      </c>
      <c r="L186" s="42">
        <v>0</v>
      </c>
      <c r="M186" s="42">
        <v>0</v>
      </c>
      <c r="N186" s="41">
        <v>0</v>
      </c>
      <c r="O186" s="42">
        <v>0</v>
      </c>
      <c r="P186" s="42">
        <v>0</v>
      </c>
      <c r="Q186" s="42">
        <v>0</v>
      </c>
      <c r="R186" s="42">
        <v>0</v>
      </c>
      <c r="S186" s="42">
        <v>0</v>
      </c>
      <c r="T186" s="42">
        <v>0</v>
      </c>
      <c r="U186" s="42">
        <v>0</v>
      </c>
      <c r="V186" s="42"/>
      <c r="W186" s="42">
        <v>0</v>
      </c>
      <c r="X186" s="42"/>
      <c r="Y186" s="42">
        <v>0</v>
      </c>
      <c r="Z186" s="42">
        <v>0</v>
      </c>
      <c r="AA186" s="42">
        <v>0</v>
      </c>
      <c r="AB186" s="42">
        <v>0</v>
      </c>
      <c r="AC186" s="42">
        <v>0</v>
      </c>
      <c r="AD186" s="42">
        <v>0</v>
      </c>
      <c r="AE186" s="121">
        <v>0</v>
      </c>
      <c r="AF186" s="42">
        <v>0</v>
      </c>
      <c r="AG186" s="42">
        <v>0</v>
      </c>
      <c r="AH186" s="42">
        <v>0</v>
      </c>
      <c r="AI186" s="42">
        <v>0</v>
      </c>
      <c r="AJ186" s="42">
        <v>0</v>
      </c>
      <c r="AK186" s="42">
        <v>0</v>
      </c>
      <c r="AL186" s="42">
        <v>0</v>
      </c>
      <c r="AM186" s="42">
        <v>0</v>
      </c>
      <c r="AN186" s="42">
        <v>0</v>
      </c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2"/>
      <c r="BR186" s="42"/>
      <c r="BS186" s="42"/>
      <c r="BT186" s="43"/>
      <c r="BU186" s="40">
        <f t="shared" si="36"/>
        <v>0</v>
      </c>
      <c r="BV186" s="40">
        <f t="shared" si="37"/>
        <v>0</v>
      </c>
      <c r="BW186" s="40">
        <f t="shared" si="30"/>
        <v>0</v>
      </c>
      <c r="BX186" s="40">
        <f t="shared" si="39"/>
        <v>0</v>
      </c>
      <c r="BY186" s="40">
        <f t="shared" si="38"/>
        <v>0</v>
      </c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  <c r="FL186" s="29"/>
      <c r="FM186" s="29"/>
      <c r="FN186" s="29"/>
      <c r="FO186" s="29"/>
      <c r="FP186" s="29"/>
      <c r="FQ186" s="29"/>
      <c r="FR186" s="29"/>
      <c r="FS186" s="29"/>
      <c r="FT186" s="29"/>
      <c r="FU186" s="29"/>
      <c r="FV186" s="29"/>
      <c r="FW186" s="29"/>
      <c r="FX186" s="29"/>
      <c r="FY186" s="29"/>
      <c r="FZ186" s="29"/>
      <c r="GA186" s="29"/>
      <c r="GB186" s="29"/>
      <c r="GC186" s="29"/>
      <c r="GD186" s="29"/>
      <c r="GE186" s="29"/>
      <c r="GF186" s="29"/>
      <c r="GG186" s="29"/>
      <c r="GH186" s="29"/>
      <c r="GI186" s="29"/>
      <c r="GJ186" s="29"/>
      <c r="GK186" s="29"/>
      <c r="GL186" s="29"/>
      <c r="GM186" s="29"/>
      <c r="GN186" s="29"/>
      <c r="GO186" s="29"/>
      <c r="GP186" s="29"/>
      <c r="GQ186" s="29"/>
      <c r="GR186" s="29"/>
      <c r="GS186" s="29"/>
      <c r="GT186" s="29"/>
      <c r="GU186" s="29"/>
      <c r="GV186" s="29"/>
      <c r="GW186" s="29"/>
      <c r="GX186" s="29"/>
      <c r="GY186" s="29"/>
      <c r="GZ186" s="29"/>
      <c r="HA186" s="29"/>
      <c r="HB186" s="29"/>
      <c r="HC186" s="29"/>
    </row>
    <row r="187" spans="1:211" s="30" customFormat="1" x14ac:dyDescent="0.25">
      <c r="A187" s="30" t="e">
        <f t="shared" si="29"/>
        <v>#REF!</v>
      </c>
      <c r="B187" s="31" t="s">
        <v>51</v>
      </c>
      <c r="C187" s="31" t="s">
        <v>52</v>
      </c>
      <c r="D187" s="33" t="s">
        <v>638</v>
      </c>
      <c r="E187" s="34" t="s">
        <v>588</v>
      </c>
      <c r="F187" s="31" t="s">
        <v>234</v>
      </c>
      <c r="G187" s="31"/>
      <c r="H187" s="31" t="s">
        <v>235</v>
      </c>
      <c r="I187" s="31" t="s">
        <v>537</v>
      </c>
      <c r="J187" s="31" t="s">
        <v>538</v>
      </c>
      <c r="K187" s="47" t="s">
        <v>433</v>
      </c>
      <c r="L187" s="41">
        <v>13442.49</v>
      </c>
      <c r="M187" s="41">
        <v>22249.23</v>
      </c>
      <c r="N187" s="41">
        <v>51542.63</v>
      </c>
      <c r="O187" s="41">
        <v>68669.06</v>
      </c>
      <c r="P187" s="41">
        <v>118191.23</v>
      </c>
      <c r="Q187" s="41">
        <v>297635.40000000002</v>
      </c>
      <c r="R187" s="41">
        <v>30727.040000000001</v>
      </c>
      <c r="S187" s="41">
        <v>177120.58</v>
      </c>
      <c r="T187" s="41">
        <v>108669.56</v>
      </c>
      <c r="U187" s="41">
        <v>79278.02</v>
      </c>
      <c r="V187" s="41">
        <v>52865.05</v>
      </c>
      <c r="W187" s="41">
        <v>26547.37</v>
      </c>
      <c r="X187" s="41">
        <v>5253.96</v>
      </c>
      <c r="Y187" s="41">
        <v>8771.6</v>
      </c>
      <c r="Z187" s="41">
        <v>1771.79</v>
      </c>
      <c r="AA187" s="41">
        <v>25220.14</v>
      </c>
      <c r="AB187" s="41">
        <v>29378.13</v>
      </c>
      <c r="AC187" s="41">
        <v>22987.94</v>
      </c>
      <c r="AD187" s="41">
        <v>46408.42</v>
      </c>
      <c r="AE187" s="41">
        <v>74256.45</v>
      </c>
      <c r="AF187" s="41">
        <v>17230.830000000002</v>
      </c>
      <c r="AG187" s="41">
        <v>31737.45</v>
      </c>
      <c r="AH187" s="41">
        <v>34968.36</v>
      </c>
      <c r="AI187" s="41">
        <v>20599.27</v>
      </c>
      <c r="AJ187" s="41">
        <v>4979.8900000000003</v>
      </c>
      <c r="AK187" s="41">
        <v>16251.72</v>
      </c>
      <c r="AL187" s="41">
        <v>47718.01</v>
      </c>
      <c r="AM187" s="41">
        <v>134647.5</v>
      </c>
      <c r="AN187" s="41">
        <v>222560.85</v>
      </c>
      <c r="AO187" s="41">
        <v>23970.674435000001</v>
      </c>
      <c r="AP187" s="41">
        <v>48392.379955000004</v>
      </c>
      <c r="AQ187" s="41">
        <v>77430.913237500004</v>
      </c>
      <c r="AR187" s="41">
        <v>17967.447982500002</v>
      </c>
      <c r="AS187" s="41">
        <v>33094.225987500002</v>
      </c>
      <c r="AT187" s="41">
        <v>36463.257390000006</v>
      </c>
      <c r="AU187" s="41">
        <v>21479.888792500002</v>
      </c>
      <c r="AV187" s="41">
        <v>4867.8424750000004</v>
      </c>
      <c r="AW187" s="41">
        <v>15886.0563</v>
      </c>
      <c r="AX187" s="41">
        <v>46644.354775000007</v>
      </c>
      <c r="AY187" s="41">
        <v>131617.93124999999</v>
      </c>
      <c r="AZ187" s="41">
        <v>217553.23087500001</v>
      </c>
      <c r="BA187" s="41">
        <v>23431.334260212501</v>
      </c>
      <c r="BB187" s="41">
        <v>47303.551406012506</v>
      </c>
      <c r="BC187" s="41">
        <v>75688.71768965626</v>
      </c>
      <c r="BD187" s="41">
        <v>17563.180402893751</v>
      </c>
      <c r="BE187" s="41">
        <v>32349.605902781252</v>
      </c>
      <c r="BF187" s="41">
        <v>35642.834098725005</v>
      </c>
      <c r="BG187" s="41">
        <v>20996.591294668753</v>
      </c>
      <c r="BH187" s="41">
        <v>4780.2213104500006</v>
      </c>
      <c r="BI187" s="41">
        <v>15600.107286599999</v>
      </c>
      <c r="BJ187" s="41">
        <v>45804.75638905001</v>
      </c>
      <c r="BK187" s="41">
        <v>129248.80848749999</v>
      </c>
      <c r="BL187" s="41">
        <v>213637.27271925</v>
      </c>
      <c r="BM187" s="41">
        <v>23009.570243528677</v>
      </c>
      <c r="BN187" s="41">
        <v>46452.087480704278</v>
      </c>
      <c r="BO187" s="41">
        <v>74326.320771242448</v>
      </c>
      <c r="BP187" s="41">
        <v>17247.043155641662</v>
      </c>
      <c r="BQ187" s="41">
        <v>31767.312996531189</v>
      </c>
      <c r="BR187" s="41">
        <v>35001.263084947954</v>
      </c>
      <c r="BS187" s="41">
        <v>20618.652651364715</v>
      </c>
      <c r="BT187" s="43"/>
      <c r="BU187" s="39">
        <f t="shared" si="36"/>
        <v>1046937.66</v>
      </c>
      <c r="BV187" s="39">
        <f t="shared" si="37"/>
        <v>318584.34000000003</v>
      </c>
      <c r="BW187" s="39">
        <f t="shared" si="30"/>
        <v>684956.75777999999</v>
      </c>
      <c r="BX187" s="39">
        <f t="shared" si="39"/>
        <v>669545.23072995001</v>
      </c>
      <c r="BY187" s="39">
        <f t="shared" si="38"/>
        <v>657493.41657681088</v>
      </c>
      <c r="BZ187" s="35"/>
      <c r="CA187" s="35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35"/>
      <c r="CM187" s="35"/>
      <c r="CN187" s="35"/>
      <c r="CO187" s="35"/>
      <c r="CP187" s="35"/>
      <c r="CQ187" s="35"/>
      <c r="CR187" s="35"/>
      <c r="CS187" s="35"/>
      <c r="CT187" s="35"/>
      <c r="CU187" s="35"/>
      <c r="CV187" s="35"/>
      <c r="CW187" s="35"/>
      <c r="CX187" s="35"/>
      <c r="CY187" s="35"/>
      <c r="CZ187" s="35"/>
      <c r="DA187" s="35"/>
      <c r="DB187" s="35"/>
      <c r="DC187" s="35"/>
      <c r="DD187" s="35"/>
      <c r="DE187" s="35"/>
      <c r="DF187" s="35"/>
      <c r="DG187" s="35"/>
      <c r="DH187" s="35"/>
      <c r="DI187" s="35"/>
      <c r="DJ187" s="35"/>
      <c r="DK187" s="35"/>
      <c r="DL187" s="35"/>
      <c r="DM187" s="35"/>
      <c r="DN187" s="35"/>
      <c r="DO187" s="35"/>
      <c r="DP187" s="35"/>
      <c r="DQ187" s="35"/>
      <c r="DR187" s="35"/>
      <c r="DS187" s="35"/>
      <c r="DT187" s="35"/>
      <c r="DU187" s="35"/>
      <c r="DV187" s="35"/>
      <c r="DW187" s="35"/>
      <c r="DX187" s="35"/>
      <c r="DY187" s="35"/>
      <c r="DZ187" s="35"/>
      <c r="EA187" s="35"/>
      <c r="EB187" s="35"/>
      <c r="EC187" s="35"/>
      <c r="ED187" s="35"/>
      <c r="EE187" s="35"/>
      <c r="EF187" s="35"/>
      <c r="EG187" s="35"/>
      <c r="EH187" s="35"/>
      <c r="EI187" s="35"/>
      <c r="EJ187" s="35"/>
      <c r="EK187" s="35"/>
      <c r="EL187" s="35"/>
      <c r="EM187" s="35"/>
      <c r="EN187" s="35"/>
      <c r="EO187" s="35"/>
      <c r="EP187" s="35"/>
      <c r="EQ187" s="35"/>
      <c r="ER187" s="35"/>
      <c r="ES187" s="35"/>
      <c r="ET187" s="35"/>
      <c r="EU187" s="35"/>
      <c r="EV187" s="35"/>
      <c r="EW187" s="35"/>
      <c r="EX187" s="35"/>
      <c r="EY187" s="35"/>
      <c r="EZ187" s="35"/>
      <c r="FA187" s="35"/>
      <c r="FB187" s="35"/>
      <c r="FC187" s="35"/>
      <c r="FD187" s="35"/>
      <c r="FE187" s="35"/>
      <c r="FF187" s="35"/>
      <c r="FG187" s="35"/>
      <c r="FH187" s="35"/>
      <c r="FI187" s="35"/>
      <c r="FJ187" s="35"/>
      <c r="FK187" s="35"/>
      <c r="FL187" s="35"/>
      <c r="FM187" s="35"/>
      <c r="FN187" s="35"/>
      <c r="FO187" s="35"/>
      <c r="FP187" s="35"/>
      <c r="FQ187" s="35"/>
      <c r="FR187" s="35"/>
      <c r="FS187" s="35"/>
      <c r="FT187" s="35"/>
      <c r="FU187" s="35"/>
      <c r="FV187" s="35"/>
      <c r="FW187" s="35"/>
      <c r="FX187" s="35"/>
      <c r="FY187" s="35"/>
      <c r="FZ187" s="35"/>
      <c r="GA187" s="35"/>
      <c r="GB187" s="35"/>
      <c r="GC187" s="35"/>
      <c r="GD187" s="35"/>
      <c r="GE187" s="35"/>
      <c r="GF187" s="35"/>
      <c r="GG187" s="35"/>
      <c r="GH187" s="35"/>
      <c r="GI187" s="35"/>
      <c r="GJ187" s="35"/>
      <c r="GK187" s="35"/>
      <c r="GL187" s="35"/>
      <c r="GM187" s="35"/>
      <c r="GN187" s="35"/>
      <c r="GO187" s="35"/>
      <c r="GP187" s="35"/>
      <c r="GQ187" s="35"/>
      <c r="GR187" s="35"/>
      <c r="GS187" s="35"/>
      <c r="GT187" s="35"/>
      <c r="GU187" s="35"/>
      <c r="GV187" s="35"/>
      <c r="GW187" s="35"/>
      <c r="GX187" s="35"/>
      <c r="GY187" s="35"/>
      <c r="GZ187" s="35"/>
      <c r="HA187" s="35"/>
      <c r="HB187" s="35"/>
      <c r="HC187" s="35"/>
    </row>
    <row r="188" spans="1:211" s="26" customFormat="1" x14ac:dyDescent="0.25">
      <c r="A188" s="26" t="e">
        <f t="shared" si="29"/>
        <v>#REF!</v>
      </c>
      <c r="B188" s="15" t="s">
        <v>51</v>
      </c>
      <c r="C188" s="15" t="s">
        <v>52</v>
      </c>
      <c r="D188" s="27">
        <v>755</v>
      </c>
      <c r="E188" s="16" t="s">
        <v>589</v>
      </c>
      <c r="F188" s="15" t="s">
        <v>234</v>
      </c>
      <c r="G188" s="15"/>
      <c r="H188" s="15" t="s">
        <v>235</v>
      </c>
      <c r="I188" s="15" t="s">
        <v>537</v>
      </c>
      <c r="J188" s="15" t="s">
        <v>538</v>
      </c>
      <c r="K188" s="47" t="s">
        <v>434</v>
      </c>
      <c r="L188" s="42">
        <v>28750.44</v>
      </c>
      <c r="M188" s="42">
        <v>23725.59</v>
      </c>
      <c r="N188" s="41">
        <v>30637.17</v>
      </c>
      <c r="O188" s="42">
        <v>24200.13</v>
      </c>
      <c r="P188" s="42">
        <v>16282.82</v>
      </c>
      <c r="Q188" s="42">
        <v>138.91</v>
      </c>
      <c r="R188" s="42">
        <v>15212.96</v>
      </c>
      <c r="S188" s="42">
        <v>778.57</v>
      </c>
      <c r="T188" s="42">
        <v>0</v>
      </c>
      <c r="U188" s="42">
        <v>0</v>
      </c>
      <c r="V188" s="42"/>
      <c r="W188" s="42">
        <v>0</v>
      </c>
      <c r="X188" s="42"/>
      <c r="Y188" s="42">
        <v>0</v>
      </c>
      <c r="Z188" s="42">
        <v>0</v>
      </c>
      <c r="AA188" s="42">
        <v>0</v>
      </c>
      <c r="AB188" s="42">
        <v>0</v>
      </c>
      <c r="AC188" s="42">
        <v>0</v>
      </c>
      <c r="AD188" s="42">
        <v>0</v>
      </c>
      <c r="AE188" s="121">
        <v>0</v>
      </c>
      <c r="AF188" s="42">
        <v>0</v>
      </c>
      <c r="AG188" s="42">
        <v>0</v>
      </c>
      <c r="AH188" s="42">
        <v>0</v>
      </c>
      <c r="AI188" s="42">
        <v>0</v>
      </c>
      <c r="AJ188" s="42">
        <v>0</v>
      </c>
      <c r="AK188" s="42">
        <v>0</v>
      </c>
      <c r="AL188" s="42">
        <v>0</v>
      </c>
      <c r="AM188" s="42">
        <v>0</v>
      </c>
      <c r="AN188" s="42">
        <v>16548.490000000002</v>
      </c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3"/>
      <c r="BU188" s="40">
        <f t="shared" si="36"/>
        <v>139726.59</v>
      </c>
      <c r="BV188" s="40">
        <f t="shared" si="37"/>
        <v>0</v>
      </c>
      <c r="BW188" s="40">
        <f t="shared" si="30"/>
        <v>16548.490000000002</v>
      </c>
      <c r="BX188" s="40">
        <f t="shared" si="39"/>
        <v>0</v>
      </c>
      <c r="BY188" s="40">
        <f t="shared" si="38"/>
        <v>0</v>
      </c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  <c r="FL188" s="29"/>
      <c r="FM188" s="29"/>
      <c r="FN188" s="29"/>
      <c r="FO188" s="29"/>
      <c r="FP188" s="29"/>
      <c r="FQ188" s="29"/>
      <c r="FR188" s="29"/>
      <c r="FS188" s="29"/>
      <c r="FT188" s="29"/>
      <c r="FU188" s="29"/>
      <c r="FV188" s="29"/>
      <c r="FW188" s="29"/>
      <c r="FX188" s="29"/>
      <c r="FY188" s="29"/>
      <c r="FZ188" s="29"/>
      <c r="GA188" s="29"/>
      <c r="GB188" s="29"/>
      <c r="GC188" s="29"/>
      <c r="GD188" s="29"/>
      <c r="GE188" s="29"/>
      <c r="GF188" s="29"/>
      <c r="GG188" s="29"/>
      <c r="GH188" s="29"/>
      <c r="GI188" s="29"/>
      <c r="GJ188" s="29"/>
      <c r="GK188" s="29"/>
      <c r="GL188" s="29"/>
      <c r="GM188" s="29"/>
      <c r="GN188" s="29"/>
      <c r="GO188" s="29"/>
      <c r="GP188" s="29"/>
      <c r="GQ188" s="29"/>
      <c r="GR188" s="29"/>
      <c r="GS188" s="29"/>
      <c r="GT188" s="29"/>
      <c r="GU188" s="29"/>
      <c r="GV188" s="29"/>
      <c r="GW188" s="29"/>
      <c r="GX188" s="29"/>
      <c r="GY188" s="29"/>
      <c r="GZ188" s="29"/>
      <c r="HA188" s="29"/>
      <c r="HB188" s="29"/>
      <c r="HC188" s="29"/>
    </row>
    <row r="189" spans="1:211" s="30" customFormat="1" x14ac:dyDescent="0.25">
      <c r="A189" s="30" t="e">
        <f t="shared" si="29"/>
        <v>#REF!</v>
      </c>
      <c r="B189" s="31" t="s">
        <v>51</v>
      </c>
      <c r="C189" s="31" t="s">
        <v>52</v>
      </c>
      <c r="D189" s="33">
        <v>754</v>
      </c>
      <c r="E189" s="34" t="s">
        <v>193</v>
      </c>
      <c r="F189" s="31" t="s">
        <v>234</v>
      </c>
      <c r="G189" s="31"/>
      <c r="H189" s="31" t="s">
        <v>235</v>
      </c>
      <c r="I189" s="31" t="s">
        <v>537</v>
      </c>
      <c r="J189" s="31" t="s">
        <v>538</v>
      </c>
      <c r="K189" s="47" t="s">
        <v>435</v>
      </c>
      <c r="L189" s="41">
        <v>2953.88</v>
      </c>
      <c r="M189" s="41">
        <v>2437.61</v>
      </c>
      <c r="N189" s="41">
        <v>3084.52</v>
      </c>
      <c r="O189" s="41">
        <v>2361.3000000000002</v>
      </c>
      <c r="P189" s="41">
        <v>2917.88</v>
      </c>
      <c r="Q189" s="41">
        <v>2799.74</v>
      </c>
      <c r="R189" s="41">
        <v>2806.81</v>
      </c>
      <c r="S189" s="41">
        <v>3004.78</v>
      </c>
      <c r="T189" s="41">
        <v>2579.37</v>
      </c>
      <c r="U189" s="41">
        <v>2645.41</v>
      </c>
      <c r="V189" s="41">
        <v>2431.09</v>
      </c>
      <c r="W189" s="41">
        <v>2362.92</v>
      </c>
      <c r="X189" s="41">
        <v>2561.8200000000002</v>
      </c>
      <c r="Y189" s="41">
        <v>2121.4699999999998</v>
      </c>
      <c r="Z189" s="41">
        <v>2198.61</v>
      </c>
      <c r="AA189" s="41">
        <v>2336.87</v>
      </c>
      <c r="AB189" s="41">
        <v>2194.54</v>
      </c>
      <c r="AC189" s="41">
        <v>2091.5100000000002</v>
      </c>
      <c r="AD189" s="41">
        <v>2410.0700000000002</v>
      </c>
      <c r="AE189" s="41">
        <v>2328.35</v>
      </c>
      <c r="AF189" s="41">
        <v>0</v>
      </c>
      <c r="AG189" s="41">
        <v>0</v>
      </c>
      <c r="AH189" s="41">
        <v>0</v>
      </c>
      <c r="AI189" s="41">
        <v>-18243.240000000002</v>
      </c>
      <c r="AJ189" s="41">
        <v>0</v>
      </c>
      <c r="AK189" s="41">
        <v>0</v>
      </c>
      <c r="AL189" s="41">
        <v>0</v>
      </c>
      <c r="AM189" s="41">
        <v>0</v>
      </c>
      <c r="AN189" s="41">
        <v>0</v>
      </c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3"/>
      <c r="BU189" s="39">
        <f t="shared" si="36"/>
        <v>32385.309999999998</v>
      </c>
      <c r="BV189" s="39">
        <f t="shared" si="37"/>
        <v>0</v>
      </c>
      <c r="BW189" s="39">
        <f t="shared" si="30"/>
        <v>0</v>
      </c>
      <c r="BX189" s="39">
        <f t="shared" si="39"/>
        <v>0</v>
      </c>
      <c r="BY189" s="39">
        <f t="shared" si="38"/>
        <v>0</v>
      </c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/>
      <c r="CV189" s="35"/>
      <c r="CW189" s="35"/>
      <c r="CX189" s="35"/>
      <c r="CY189" s="35"/>
      <c r="CZ189" s="35"/>
      <c r="DA189" s="35"/>
      <c r="DB189" s="35"/>
      <c r="DC189" s="35"/>
      <c r="DD189" s="35"/>
      <c r="DE189" s="35"/>
      <c r="DF189" s="35"/>
      <c r="DG189" s="35"/>
      <c r="DH189" s="35"/>
      <c r="DI189" s="35"/>
      <c r="DJ189" s="35"/>
      <c r="DK189" s="35"/>
      <c r="DL189" s="35"/>
      <c r="DM189" s="35"/>
      <c r="DN189" s="35"/>
      <c r="DO189" s="35"/>
      <c r="DP189" s="35"/>
      <c r="DQ189" s="35"/>
      <c r="DR189" s="35"/>
      <c r="DS189" s="35"/>
      <c r="DT189" s="35"/>
      <c r="DU189" s="35"/>
      <c r="DV189" s="35"/>
      <c r="DW189" s="35"/>
      <c r="DX189" s="35"/>
      <c r="DY189" s="35"/>
      <c r="DZ189" s="35"/>
      <c r="EA189" s="35"/>
      <c r="EB189" s="35"/>
      <c r="EC189" s="35"/>
      <c r="ED189" s="35"/>
      <c r="EE189" s="35"/>
      <c r="EF189" s="35"/>
      <c r="EG189" s="35"/>
      <c r="EH189" s="35"/>
      <c r="EI189" s="35"/>
      <c r="EJ189" s="35"/>
      <c r="EK189" s="35"/>
      <c r="EL189" s="35"/>
      <c r="EM189" s="35"/>
      <c r="EN189" s="35"/>
      <c r="EO189" s="35"/>
      <c r="EP189" s="35"/>
      <c r="EQ189" s="35"/>
      <c r="ER189" s="35"/>
      <c r="ES189" s="35"/>
      <c r="ET189" s="35"/>
      <c r="EU189" s="35"/>
      <c r="EV189" s="35"/>
      <c r="EW189" s="35"/>
      <c r="EX189" s="35"/>
      <c r="EY189" s="35"/>
      <c r="EZ189" s="35"/>
      <c r="FA189" s="35"/>
      <c r="FB189" s="35"/>
      <c r="FC189" s="35"/>
      <c r="FD189" s="35"/>
      <c r="FE189" s="35"/>
      <c r="FF189" s="35"/>
      <c r="FG189" s="35"/>
      <c r="FH189" s="35"/>
      <c r="FI189" s="35"/>
      <c r="FJ189" s="35"/>
      <c r="FK189" s="35"/>
      <c r="FL189" s="35"/>
      <c r="FM189" s="35"/>
      <c r="FN189" s="35"/>
      <c r="FO189" s="35"/>
      <c r="FP189" s="35"/>
      <c r="FQ189" s="35"/>
      <c r="FR189" s="35"/>
      <c r="FS189" s="35"/>
      <c r="FT189" s="35"/>
      <c r="FU189" s="35"/>
      <c r="FV189" s="35"/>
      <c r="FW189" s="35"/>
      <c r="FX189" s="35"/>
      <c r="FY189" s="35"/>
      <c r="FZ189" s="35"/>
      <c r="GA189" s="35"/>
      <c r="GB189" s="35"/>
      <c r="GC189" s="35"/>
      <c r="GD189" s="35"/>
      <c r="GE189" s="35"/>
      <c r="GF189" s="35"/>
      <c r="GG189" s="35"/>
      <c r="GH189" s="35"/>
      <c r="GI189" s="35"/>
      <c r="GJ189" s="35"/>
      <c r="GK189" s="35"/>
      <c r="GL189" s="35"/>
      <c r="GM189" s="35"/>
      <c r="GN189" s="35"/>
      <c r="GO189" s="35"/>
      <c r="GP189" s="35"/>
      <c r="GQ189" s="35"/>
      <c r="GR189" s="35"/>
      <c r="GS189" s="35"/>
      <c r="GT189" s="35"/>
      <c r="GU189" s="35"/>
      <c r="GV189" s="35"/>
      <c r="GW189" s="35"/>
      <c r="GX189" s="35"/>
      <c r="GY189" s="35"/>
      <c r="GZ189" s="35"/>
      <c r="HA189" s="35"/>
      <c r="HB189" s="35"/>
      <c r="HC189" s="35"/>
    </row>
    <row r="190" spans="1:211" s="26" customFormat="1" x14ac:dyDescent="0.25">
      <c r="A190" s="26" t="e">
        <f t="shared" si="29"/>
        <v>#REF!</v>
      </c>
      <c r="B190" s="15" t="s">
        <v>51</v>
      </c>
      <c r="C190" s="15" t="s">
        <v>52</v>
      </c>
      <c r="D190" s="18" t="s">
        <v>624</v>
      </c>
      <c r="E190" s="15" t="s">
        <v>597</v>
      </c>
      <c r="F190" s="15" t="s">
        <v>234</v>
      </c>
      <c r="G190" s="15"/>
      <c r="H190" s="15" t="s">
        <v>235</v>
      </c>
      <c r="I190" s="15" t="s">
        <v>537</v>
      </c>
      <c r="J190" s="15" t="s">
        <v>538</v>
      </c>
      <c r="K190" s="47" t="s">
        <v>434</v>
      </c>
      <c r="L190" s="42">
        <v>0</v>
      </c>
      <c r="M190" s="42">
        <v>0</v>
      </c>
      <c r="N190" s="41">
        <v>0</v>
      </c>
      <c r="O190" s="42">
        <v>0</v>
      </c>
      <c r="P190" s="42">
        <v>0</v>
      </c>
      <c r="Q190" s="42">
        <v>0</v>
      </c>
      <c r="R190" s="42">
        <v>0</v>
      </c>
      <c r="S190" s="42">
        <v>0</v>
      </c>
      <c r="T190" s="42">
        <v>0</v>
      </c>
      <c r="U190" s="42">
        <v>0</v>
      </c>
      <c r="V190" s="42"/>
      <c r="W190" s="42">
        <v>0</v>
      </c>
      <c r="X190" s="42"/>
      <c r="Y190" s="42">
        <v>0</v>
      </c>
      <c r="Z190" s="42">
        <v>0</v>
      </c>
      <c r="AA190" s="42">
        <v>0</v>
      </c>
      <c r="AB190" s="42">
        <v>0</v>
      </c>
      <c r="AC190" s="42">
        <v>0</v>
      </c>
      <c r="AD190" s="42">
        <v>0</v>
      </c>
      <c r="AE190" s="121">
        <v>0</v>
      </c>
      <c r="AF190" s="42">
        <v>0</v>
      </c>
      <c r="AG190" s="42">
        <v>0</v>
      </c>
      <c r="AH190" s="42">
        <v>0</v>
      </c>
      <c r="AI190" s="42">
        <v>0</v>
      </c>
      <c r="AJ190" s="42">
        <v>0</v>
      </c>
      <c r="AK190" s="42">
        <v>0</v>
      </c>
      <c r="AL190" s="42">
        <v>0</v>
      </c>
      <c r="AM190" s="42">
        <v>0</v>
      </c>
      <c r="AN190" s="42">
        <v>0</v>
      </c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2"/>
      <c r="BR190" s="42"/>
      <c r="BS190" s="42"/>
      <c r="BT190" s="43"/>
      <c r="BU190" s="40">
        <f t="shared" si="36"/>
        <v>0</v>
      </c>
      <c r="BV190" s="40">
        <f t="shared" si="37"/>
        <v>0</v>
      </c>
      <c r="BW190" s="40">
        <f t="shared" si="30"/>
        <v>0</v>
      </c>
      <c r="BX190" s="40">
        <f t="shared" si="39"/>
        <v>0</v>
      </c>
      <c r="BY190" s="40">
        <f t="shared" si="38"/>
        <v>0</v>
      </c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  <c r="FL190" s="29"/>
      <c r="FM190" s="29"/>
      <c r="FN190" s="29"/>
      <c r="FO190" s="29"/>
      <c r="FP190" s="29"/>
      <c r="FQ190" s="29"/>
      <c r="FR190" s="29"/>
      <c r="FS190" s="29"/>
      <c r="FT190" s="29"/>
      <c r="FU190" s="29"/>
      <c r="FV190" s="29"/>
      <c r="FW190" s="29"/>
      <c r="FX190" s="29"/>
      <c r="FY190" s="29"/>
      <c r="FZ190" s="29"/>
      <c r="GA190" s="29"/>
      <c r="GB190" s="29"/>
      <c r="GC190" s="29"/>
      <c r="GD190" s="29"/>
      <c r="GE190" s="29"/>
      <c r="GF190" s="29"/>
      <c r="GG190" s="29"/>
      <c r="GH190" s="29"/>
      <c r="GI190" s="29"/>
      <c r="GJ190" s="29"/>
      <c r="GK190" s="29"/>
      <c r="GL190" s="29"/>
      <c r="GM190" s="29"/>
      <c r="GN190" s="29"/>
      <c r="GO190" s="29"/>
      <c r="GP190" s="29"/>
      <c r="GQ190" s="29"/>
      <c r="GR190" s="29"/>
      <c r="GS190" s="29"/>
      <c r="GT190" s="29"/>
      <c r="GU190" s="29"/>
      <c r="GV190" s="29"/>
      <c r="GW190" s="29"/>
      <c r="GX190" s="29"/>
      <c r="GY190" s="29"/>
      <c r="GZ190" s="29"/>
      <c r="HA190" s="29"/>
      <c r="HB190" s="29"/>
      <c r="HC190" s="29"/>
    </row>
    <row r="191" spans="1:211" s="30" customFormat="1" x14ac:dyDescent="0.25">
      <c r="A191" s="30" t="e">
        <f t="shared" si="29"/>
        <v>#REF!</v>
      </c>
      <c r="B191" s="31" t="s">
        <v>51</v>
      </c>
      <c r="C191" s="31" t="s">
        <v>52</v>
      </c>
      <c r="D191" s="32" t="s">
        <v>647</v>
      </c>
      <c r="E191" s="31" t="s">
        <v>601</v>
      </c>
      <c r="F191" s="31" t="s">
        <v>234</v>
      </c>
      <c r="G191" s="31"/>
      <c r="H191" s="31" t="s">
        <v>235</v>
      </c>
      <c r="I191" s="31" t="s">
        <v>537</v>
      </c>
      <c r="J191" s="31" t="s">
        <v>538</v>
      </c>
      <c r="K191" s="47" t="s">
        <v>434</v>
      </c>
      <c r="L191" s="41">
        <v>0</v>
      </c>
      <c r="M191" s="41">
        <v>0</v>
      </c>
      <c r="N191" s="41">
        <v>0</v>
      </c>
      <c r="O191" s="41">
        <v>0</v>
      </c>
      <c r="P191" s="41">
        <v>0</v>
      </c>
      <c r="Q191" s="41">
        <v>0</v>
      </c>
      <c r="R191" s="41">
        <v>0</v>
      </c>
      <c r="S191" s="41">
        <v>0</v>
      </c>
      <c r="T191" s="41">
        <v>0</v>
      </c>
      <c r="U191" s="41">
        <v>0</v>
      </c>
      <c r="V191" s="41"/>
      <c r="W191" s="41">
        <v>0</v>
      </c>
      <c r="X191" s="41"/>
      <c r="Y191" s="41">
        <v>0</v>
      </c>
      <c r="Z191" s="41">
        <v>0</v>
      </c>
      <c r="AA191" s="41">
        <v>0</v>
      </c>
      <c r="AB191" s="41">
        <v>0</v>
      </c>
      <c r="AC191" s="41">
        <v>0</v>
      </c>
      <c r="AD191" s="41">
        <v>0</v>
      </c>
      <c r="AE191" s="82">
        <v>0</v>
      </c>
      <c r="AF191" s="41">
        <v>0</v>
      </c>
      <c r="AG191" s="41">
        <v>0</v>
      </c>
      <c r="AH191" s="41">
        <v>0</v>
      </c>
      <c r="AI191" s="41">
        <v>0</v>
      </c>
      <c r="AJ191" s="41">
        <v>0</v>
      </c>
      <c r="AK191" s="41">
        <v>0</v>
      </c>
      <c r="AL191" s="41">
        <v>0</v>
      </c>
      <c r="AM191" s="41">
        <v>0</v>
      </c>
      <c r="AN191" s="41">
        <v>0</v>
      </c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3"/>
      <c r="BU191" s="39">
        <f t="shared" si="36"/>
        <v>0</v>
      </c>
      <c r="BV191" s="39">
        <f t="shared" si="37"/>
        <v>0</v>
      </c>
      <c r="BW191" s="39">
        <f t="shared" si="30"/>
        <v>0</v>
      </c>
      <c r="BX191" s="39">
        <f t="shared" si="39"/>
        <v>0</v>
      </c>
      <c r="BY191" s="39">
        <f t="shared" si="38"/>
        <v>0</v>
      </c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  <c r="CX191" s="35"/>
      <c r="CY191" s="35"/>
      <c r="CZ191" s="35"/>
      <c r="DA191" s="35"/>
      <c r="DB191" s="35"/>
      <c r="DC191" s="35"/>
      <c r="DD191" s="35"/>
      <c r="DE191" s="35"/>
      <c r="DF191" s="35"/>
      <c r="DG191" s="35"/>
      <c r="DH191" s="35"/>
      <c r="DI191" s="35"/>
      <c r="DJ191" s="35"/>
      <c r="DK191" s="35"/>
      <c r="DL191" s="35"/>
      <c r="DM191" s="35"/>
      <c r="DN191" s="35"/>
      <c r="DO191" s="35"/>
      <c r="DP191" s="35"/>
      <c r="DQ191" s="35"/>
      <c r="DR191" s="35"/>
      <c r="DS191" s="35"/>
      <c r="DT191" s="35"/>
      <c r="DU191" s="35"/>
      <c r="DV191" s="35"/>
      <c r="DW191" s="35"/>
      <c r="DX191" s="35"/>
      <c r="DY191" s="35"/>
      <c r="DZ191" s="35"/>
      <c r="EA191" s="35"/>
      <c r="EB191" s="35"/>
      <c r="EC191" s="35"/>
      <c r="ED191" s="35"/>
      <c r="EE191" s="35"/>
      <c r="EF191" s="35"/>
      <c r="EG191" s="35"/>
      <c r="EH191" s="35"/>
      <c r="EI191" s="35"/>
      <c r="EJ191" s="35"/>
      <c r="EK191" s="35"/>
      <c r="EL191" s="35"/>
      <c r="EM191" s="35"/>
      <c r="EN191" s="35"/>
      <c r="EO191" s="35"/>
      <c r="EP191" s="35"/>
      <c r="EQ191" s="35"/>
      <c r="ER191" s="35"/>
      <c r="ES191" s="35"/>
      <c r="ET191" s="35"/>
      <c r="EU191" s="35"/>
      <c r="EV191" s="35"/>
      <c r="EW191" s="35"/>
      <c r="EX191" s="35"/>
      <c r="EY191" s="35"/>
      <c r="EZ191" s="35"/>
      <c r="FA191" s="35"/>
      <c r="FB191" s="35"/>
      <c r="FC191" s="35"/>
      <c r="FD191" s="35"/>
      <c r="FE191" s="35"/>
      <c r="FF191" s="35"/>
      <c r="FG191" s="35"/>
      <c r="FH191" s="35"/>
      <c r="FI191" s="35"/>
      <c r="FJ191" s="35"/>
      <c r="FK191" s="35"/>
      <c r="FL191" s="35"/>
      <c r="FM191" s="35"/>
      <c r="FN191" s="35"/>
      <c r="FO191" s="35"/>
      <c r="FP191" s="35"/>
      <c r="FQ191" s="35"/>
      <c r="FR191" s="35"/>
      <c r="FS191" s="35"/>
      <c r="FT191" s="35"/>
      <c r="FU191" s="35"/>
      <c r="FV191" s="35"/>
      <c r="FW191" s="35"/>
      <c r="FX191" s="35"/>
      <c r="FY191" s="35"/>
      <c r="FZ191" s="35"/>
      <c r="GA191" s="35"/>
      <c r="GB191" s="35"/>
      <c r="GC191" s="35"/>
      <c r="GD191" s="35"/>
      <c r="GE191" s="35"/>
      <c r="GF191" s="35"/>
      <c r="GG191" s="35"/>
      <c r="GH191" s="35"/>
      <c r="GI191" s="35"/>
      <c r="GJ191" s="35"/>
      <c r="GK191" s="35"/>
      <c r="GL191" s="35"/>
      <c r="GM191" s="35"/>
      <c r="GN191" s="35"/>
      <c r="GO191" s="35"/>
      <c r="GP191" s="35"/>
      <c r="GQ191" s="35"/>
      <c r="GR191" s="35"/>
      <c r="GS191" s="35"/>
      <c r="GT191" s="35"/>
      <c r="GU191" s="35"/>
      <c r="GV191" s="35"/>
      <c r="GW191" s="35"/>
      <c r="GX191" s="35"/>
      <c r="GY191" s="35"/>
      <c r="GZ191" s="35"/>
      <c r="HA191" s="35"/>
      <c r="HB191" s="35"/>
      <c r="HC191" s="35"/>
    </row>
    <row r="192" spans="1:211" s="26" customFormat="1" x14ac:dyDescent="0.25">
      <c r="A192" s="26" t="e">
        <f t="shared" si="29"/>
        <v>#REF!</v>
      </c>
      <c r="B192" s="15" t="s">
        <v>51</v>
      </c>
      <c r="C192" s="15" t="s">
        <v>52</v>
      </c>
      <c r="D192" s="27">
        <v>711</v>
      </c>
      <c r="E192" s="16" t="s">
        <v>631</v>
      </c>
      <c r="F192" s="15" t="s">
        <v>234</v>
      </c>
      <c r="G192" s="15"/>
      <c r="H192" s="15" t="s">
        <v>235</v>
      </c>
      <c r="I192" s="15" t="s">
        <v>537</v>
      </c>
      <c r="J192" s="15" t="s">
        <v>538</v>
      </c>
      <c r="K192" s="47" t="s">
        <v>433</v>
      </c>
      <c r="L192" s="42">
        <v>25992.19</v>
      </c>
      <c r="M192" s="42">
        <v>39680.300000000003</v>
      </c>
      <c r="N192" s="41">
        <v>76751.520000000004</v>
      </c>
      <c r="O192" s="42">
        <v>78959.199999999997</v>
      </c>
      <c r="P192" s="42">
        <v>122107.24</v>
      </c>
      <c r="Q192" s="42">
        <v>138509.17000000001</v>
      </c>
      <c r="R192" s="42">
        <v>162119.54999999999</v>
      </c>
      <c r="S192" s="42">
        <v>197012.64</v>
      </c>
      <c r="T192" s="42">
        <v>188320.89</v>
      </c>
      <c r="U192" s="42">
        <v>214154</v>
      </c>
      <c r="V192" s="42">
        <v>207763.59</v>
      </c>
      <c r="W192" s="42">
        <v>527623.46</v>
      </c>
      <c r="X192" s="42">
        <v>24198.6</v>
      </c>
      <c r="Y192" s="42">
        <v>36671.19</v>
      </c>
      <c r="Z192" s="42">
        <v>55949.04</v>
      </c>
      <c r="AA192" s="42">
        <v>78421.009999999995</v>
      </c>
      <c r="AB192" s="42">
        <v>92155.8</v>
      </c>
      <c r="AC192" s="42">
        <v>79369.55</v>
      </c>
      <c r="AD192" s="42">
        <v>66966.740000000005</v>
      </c>
      <c r="AE192" s="42">
        <v>54095.49</v>
      </c>
      <c r="AF192" s="42">
        <v>17659.71</v>
      </c>
      <c r="AG192" s="42">
        <v>40599.919999999998</v>
      </c>
      <c r="AH192" s="42">
        <v>48867.99</v>
      </c>
      <c r="AI192" s="42">
        <v>5610.3</v>
      </c>
      <c r="AJ192" s="42">
        <v>22223.72</v>
      </c>
      <c r="AK192" s="42">
        <v>41636.49</v>
      </c>
      <c r="AL192" s="42">
        <v>65023.96</v>
      </c>
      <c r="AM192" s="42">
        <v>108114.74</v>
      </c>
      <c r="AN192" s="42">
        <v>148261.38</v>
      </c>
      <c r="AO192" s="42">
        <v>82762.598262500003</v>
      </c>
      <c r="AP192" s="42">
        <v>69829.568135000009</v>
      </c>
      <c r="AQ192" s="42">
        <v>56408.072197499998</v>
      </c>
      <c r="AR192" s="42">
        <v>18414.662602500001</v>
      </c>
      <c r="AS192" s="42">
        <v>42335.566579999999</v>
      </c>
      <c r="AT192" s="42">
        <v>50957.096572499999</v>
      </c>
      <c r="AU192" s="42">
        <v>5850.1403250000003</v>
      </c>
      <c r="AV192" s="42">
        <v>21723.686300000001</v>
      </c>
      <c r="AW192" s="42">
        <v>40699.668975000001</v>
      </c>
      <c r="AX192" s="42">
        <v>63560.920900000005</v>
      </c>
      <c r="AY192" s="42">
        <v>105682.15835000001</v>
      </c>
      <c r="AZ192" s="42">
        <v>144925.49895000001</v>
      </c>
      <c r="BA192" s="42">
        <v>80900.439801593762</v>
      </c>
      <c r="BB192" s="42">
        <v>68258.402851962514</v>
      </c>
      <c r="BC192" s="42">
        <v>55138.890573056247</v>
      </c>
      <c r="BD192" s="42">
        <v>18000.33269394375</v>
      </c>
      <c r="BE192" s="42">
        <v>41383.016331949999</v>
      </c>
      <c r="BF192" s="42">
        <v>49810.561899618748</v>
      </c>
      <c r="BG192" s="42">
        <v>5718.5121676875006</v>
      </c>
      <c r="BH192" s="42">
        <v>21332.659946600001</v>
      </c>
      <c r="BI192" s="42">
        <v>39967.07493345</v>
      </c>
      <c r="BJ192" s="42">
        <v>62416.824323800007</v>
      </c>
      <c r="BK192" s="42">
        <v>103779.87949970001</v>
      </c>
      <c r="BL192" s="42">
        <v>142316.83996889999</v>
      </c>
      <c r="BM192" s="42">
        <v>79444.231885165078</v>
      </c>
      <c r="BN192" s="42">
        <v>67029.751600627191</v>
      </c>
      <c r="BO192" s="42">
        <v>54146.390542741232</v>
      </c>
      <c r="BP192" s="42">
        <v>17676.326705452764</v>
      </c>
      <c r="BQ192" s="42">
        <v>40638.122037974899</v>
      </c>
      <c r="BR192" s="42">
        <v>48913.971785425609</v>
      </c>
      <c r="BS192" s="42">
        <v>5615.5789486691256</v>
      </c>
      <c r="BT192" s="43"/>
      <c r="BU192" s="40">
        <f t="shared" si="36"/>
        <v>1978993.75</v>
      </c>
      <c r="BV192" s="40">
        <f t="shared" si="37"/>
        <v>600565.34000000008</v>
      </c>
      <c r="BW192" s="40">
        <f t="shared" si="30"/>
        <v>711817.99467500008</v>
      </c>
      <c r="BX192" s="40">
        <f t="shared" si="39"/>
        <v>695802.08979481261</v>
      </c>
      <c r="BY192" s="40">
        <f t="shared" si="38"/>
        <v>683277.6521785059</v>
      </c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</row>
    <row r="193" spans="1:211" s="30" customFormat="1" x14ac:dyDescent="0.25">
      <c r="A193" s="30" t="e">
        <f t="shared" si="29"/>
        <v>#REF!</v>
      </c>
      <c r="B193" s="31" t="s">
        <v>51</v>
      </c>
      <c r="C193" s="31" t="s">
        <v>52</v>
      </c>
      <c r="D193" s="32" t="s">
        <v>653</v>
      </c>
      <c r="E193" s="31" t="s">
        <v>587</v>
      </c>
      <c r="F193" s="31" t="s">
        <v>234</v>
      </c>
      <c r="G193" s="31"/>
      <c r="H193" s="31" t="s">
        <v>235</v>
      </c>
      <c r="I193" s="31" t="s">
        <v>537</v>
      </c>
      <c r="J193" s="31" t="s">
        <v>538</v>
      </c>
      <c r="K193" s="47" t="s">
        <v>434</v>
      </c>
      <c r="L193" s="41">
        <v>0</v>
      </c>
      <c r="M193" s="41">
        <v>0</v>
      </c>
      <c r="N193" s="41">
        <v>0</v>
      </c>
      <c r="O193" s="41">
        <v>0</v>
      </c>
      <c r="P193" s="41">
        <v>0</v>
      </c>
      <c r="Q193" s="41">
        <v>0</v>
      </c>
      <c r="R193" s="41">
        <v>0</v>
      </c>
      <c r="S193" s="41">
        <v>0</v>
      </c>
      <c r="T193" s="41">
        <v>0</v>
      </c>
      <c r="U193" s="41">
        <v>0</v>
      </c>
      <c r="V193" s="41"/>
      <c r="W193" s="41">
        <v>0</v>
      </c>
      <c r="X193" s="41"/>
      <c r="Y193" s="41">
        <v>0</v>
      </c>
      <c r="Z193" s="41">
        <v>0</v>
      </c>
      <c r="AA193" s="41">
        <v>0</v>
      </c>
      <c r="AB193" s="41">
        <v>0</v>
      </c>
      <c r="AC193" s="41">
        <v>0</v>
      </c>
      <c r="AD193" s="41">
        <v>0</v>
      </c>
      <c r="AE193" s="82">
        <v>0</v>
      </c>
      <c r="AF193" s="41">
        <v>0</v>
      </c>
      <c r="AG193" s="41">
        <v>0</v>
      </c>
      <c r="AH193" s="41">
        <v>0</v>
      </c>
      <c r="AI193" s="41">
        <v>0</v>
      </c>
      <c r="AJ193" s="41">
        <v>0</v>
      </c>
      <c r="AK193" s="41">
        <v>0</v>
      </c>
      <c r="AL193" s="41">
        <v>0</v>
      </c>
      <c r="AM193" s="41">
        <v>0</v>
      </c>
      <c r="AN193" s="41">
        <v>0</v>
      </c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3"/>
      <c r="BU193" s="39">
        <f t="shared" si="36"/>
        <v>0</v>
      </c>
      <c r="BV193" s="39">
        <f t="shared" si="37"/>
        <v>0</v>
      </c>
      <c r="BW193" s="39">
        <f t="shared" si="30"/>
        <v>0</v>
      </c>
      <c r="BX193" s="39">
        <f t="shared" si="39"/>
        <v>0</v>
      </c>
      <c r="BY193" s="39">
        <f t="shared" si="38"/>
        <v>0</v>
      </c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  <c r="CN193" s="35"/>
      <c r="CO193" s="35"/>
      <c r="CP193" s="35"/>
      <c r="CQ193" s="35"/>
      <c r="CR193" s="35"/>
      <c r="CS193" s="35"/>
      <c r="CT193" s="35"/>
      <c r="CU193" s="35"/>
      <c r="CV193" s="35"/>
      <c r="CW193" s="35"/>
      <c r="CX193" s="35"/>
      <c r="CY193" s="35"/>
      <c r="CZ193" s="35"/>
      <c r="DA193" s="35"/>
      <c r="DB193" s="35"/>
      <c r="DC193" s="35"/>
      <c r="DD193" s="35"/>
      <c r="DE193" s="35"/>
      <c r="DF193" s="35"/>
      <c r="DG193" s="35"/>
      <c r="DH193" s="35"/>
      <c r="DI193" s="35"/>
      <c r="DJ193" s="35"/>
      <c r="DK193" s="35"/>
      <c r="DL193" s="35"/>
      <c r="DM193" s="35"/>
      <c r="DN193" s="35"/>
      <c r="DO193" s="35"/>
      <c r="DP193" s="35"/>
      <c r="DQ193" s="35"/>
      <c r="DR193" s="35"/>
      <c r="DS193" s="35"/>
      <c r="DT193" s="35"/>
      <c r="DU193" s="35"/>
      <c r="DV193" s="35"/>
      <c r="DW193" s="35"/>
      <c r="DX193" s="35"/>
      <c r="DY193" s="35"/>
      <c r="DZ193" s="35"/>
      <c r="EA193" s="35"/>
      <c r="EB193" s="35"/>
      <c r="EC193" s="35"/>
      <c r="ED193" s="35"/>
      <c r="EE193" s="35"/>
      <c r="EF193" s="35"/>
      <c r="EG193" s="35"/>
      <c r="EH193" s="35"/>
      <c r="EI193" s="35"/>
      <c r="EJ193" s="35"/>
      <c r="EK193" s="35"/>
      <c r="EL193" s="35"/>
      <c r="EM193" s="35"/>
      <c r="EN193" s="35"/>
      <c r="EO193" s="35"/>
      <c r="EP193" s="35"/>
      <c r="EQ193" s="35"/>
      <c r="ER193" s="35"/>
      <c r="ES193" s="35"/>
      <c r="ET193" s="35"/>
      <c r="EU193" s="35"/>
      <c r="EV193" s="35"/>
      <c r="EW193" s="35"/>
      <c r="EX193" s="35"/>
      <c r="EY193" s="35"/>
      <c r="EZ193" s="35"/>
      <c r="FA193" s="35"/>
      <c r="FB193" s="35"/>
      <c r="FC193" s="35"/>
      <c r="FD193" s="35"/>
      <c r="FE193" s="35"/>
      <c r="FF193" s="35"/>
      <c r="FG193" s="35"/>
      <c r="FH193" s="35"/>
      <c r="FI193" s="35"/>
      <c r="FJ193" s="35"/>
      <c r="FK193" s="35"/>
      <c r="FL193" s="35"/>
      <c r="FM193" s="35"/>
      <c r="FN193" s="35"/>
      <c r="FO193" s="35"/>
      <c r="FP193" s="35"/>
      <c r="FQ193" s="35"/>
      <c r="FR193" s="35"/>
      <c r="FS193" s="35"/>
      <c r="FT193" s="35"/>
      <c r="FU193" s="35"/>
      <c r="FV193" s="35"/>
      <c r="FW193" s="35"/>
      <c r="FX193" s="35"/>
      <c r="FY193" s="35"/>
      <c r="FZ193" s="35"/>
      <c r="GA193" s="35"/>
      <c r="GB193" s="35"/>
      <c r="GC193" s="35"/>
      <c r="GD193" s="35"/>
      <c r="GE193" s="35"/>
      <c r="GF193" s="35"/>
      <c r="GG193" s="35"/>
      <c r="GH193" s="35"/>
      <c r="GI193" s="35"/>
      <c r="GJ193" s="35"/>
      <c r="GK193" s="35"/>
      <c r="GL193" s="35"/>
      <c r="GM193" s="35"/>
      <c r="GN193" s="35"/>
      <c r="GO193" s="35"/>
      <c r="GP193" s="35"/>
      <c r="GQ193" s="35"/>
      <c r="GR193" s="35"/>
      <c r="GS193" s="35"/>
      <c r="GT193" s="35"/>
      <c r="GU193" s="35"/>
      <c r="GV193" s="35"/>
      <c r="GW193" s="35"/>
      <c r="GX193" s="35"/>
      <c r="GY193" s="35"/>
      <c r="GZ193" s="35"/>
      <c r="HA193" s="35"/>
      <c r="HB193" s="35"/>
      <c r="HC193" s="35"/>
    </row>
    <row r="194" spans="1:211" s="26" customFormat="1" x14ac:dyDescent="0.25">
      <c r="A194" s="26" t="e">
        <f t="shared" si="29"/>
        <v>#REF!</v>
      </c>
      <c r="B194" s="15" t="s">
        <v>51</v>
      </c>
      <c r="C194" s="15" t="s">
        <v>52</v>
      </c>
      <c r="D194" s="27" t="s">
        <v>625</v>
      </c>
      <c r="E194" s="16" t="s">
        <v>579</v>
      </c>
      <c r="F194" s="15" t="s">
        <v>234</v>
      </c>
      <c r="G194" s="15"/>
      <c r="H194" s="15" t="s">
        <v>235</v>
      </c>
      <c r="I194" s="15" t="s">
        <v>537</v>
      </c>
      <c r="J194" s="15" t="s">
        <v>538</v>
      </c>
      <c r="K194" s="47" t="s">
        <v>433</v>
      </c>
      <c r="L194" s="42">
        <v>416537.66000000003</v>
      </c>
      <c r="M194" s="42">
        <v>397920.21</v>
      </c>
      <c r="N194" s="41">
        <v>588139.57999999996</v>
      </c>
      <c r="O194" s="42">
        <v>463718.2</v>
      </c>
      <c r="P194" s="42">
        <v>516756.43</v>
      </c>
      <c r="Q194" s="42">
        <v>221184.64000000001</v>
      </c>
      <c r="R194" s="42">
        <v>59431.89</v>
      </c>
      <c r="S194" s="42">
        <v>51349.93</v>
      </c>
      <c r="T194" s="42">
        <v>65695.460000000006</v>
      </c>
      <c r="U194" s="42">
        <v>109969.94</v>
      </c>
      <c r="V194" s="42">
        <v>65435.33</v>
      </c>
      <c r="W194" s="42">
        <v>64625.23</v>
      </c>
      <c r="X194" s="42">
        <v>42233.75</v>
      </c>
      <c r="Y194" s="42">
        <v>89193.86</v>
      </c>
      <c r="Z194" s="42">
        <v>151101.49</v>
      </c>
      <c r="AA194" s="42">
        <v>237142.29</v>
      </c>
      <c r="AB194" s="42">
        <v>277213.74</v>
      </c>
      <c r="AC194" s="42">
        <v>312601.53999999998</v>
      </c>
      <c r="AD194" s="42">
        <v>310493.14</v>
      </c>
      <c r="AE194" s="42">
        <v>291477.39</v>
      </c>
      <c r="AF194" s="42">
        <v>365062.28</v>
      </c>
      <c r="AG194" s="42">
        <v>394648.89</v>
      </c>
      <c r="AH194" s="42">
        <v>333442.24</v>
      </c>
      <c r="AI194" s="42">
        <v>266654.93</v>
      </c>
      <c r="AJ194" s="42">
        <v>56475.89</v>
      </c>
      <c r="AK194" s="42">
        <v>153955.6</v>
      </c>
      <c r="AL194" s="42">
        <v>283856.96999999997</v>
      </c>
      <c r="AM194" s="42">
        <v>457851.92</v>
      </c>
      <c r="AN194" s="42">
        <v>639818.18000000005</v>
      </c>
      <c r="AO194" s="42">
        <v>325965.25583500002</v>
      </c>
      <c r="AP194" s="42">
        <v>323766.72173500003</v>
      </c>
      <c r="AQ194" s="42">
        <v>303938.04842250003</v>
      </c>
      <c r="AR194" s="42">
        <v>380668.69247000007</v>
      </c>
      <c r="AS194" s="42">
        <v>411520.13004750002</v>
      </c>
      <c r="AT194" s="42">
        <v>347696.89575999998</v>
      </c>
      <c r="AU194" s="42">
        <v>278054.4282575</v>
      </c>
      <c r="AV194" s="42">
        <v>55205.182475000001</v>
      </c>
      <c r="AW194" s="42">
        <v>150491.59900000002</v>
      </c>
      <c r="AX194" s="42">
        <v>277470.18817499996</v>
      </c>
      <c r="AY194" s="42">
        <v>447550.25180000003</v>
      </c>
      <c r="AZ194" s="42">
        <v>625422.27095000003</v>
      </c>
      <c r="BA194" s="42">
        <v>318631.03757871251</v>
      </c>
      <c r="BB194" s="42">
        <v>316481.97049596254</v>
      </c>
      <c r="BC194" s="42">
        <v>297099.44233299379</v>
      </c>
      <c r="BD194" s="42">
        <v>372103.64688942506</v>
      </c>
      <c r="BE194" s="42">
        <v>402260.92712143128</v>
      </c>
      <c r="BF194" s="42">
        <v>339873.71560539998</v>
      </c>
      <c r="BG194" s="42">
        <v>271798.20362170629</v>
      </c>
      <c r="BH194" s="42">
        <v>54211.489190450004</v>
      </c>
      <c r="BI194" s="42">
        <v>147782.750218</v>
      </c>
      <c r="BJ194" s="42">
        <v>272475.72478784993</v>
      </c>
      <c r="BK194" s="42">
        <v>439494.34726760001</v>
      </c>
      <c r="BL194" s="42">
        <v>614164.67007290001</v>
      </c>
      <c r="BM194" s="42">
        <v>312895.67890229565</v>
      </c>
      <c r="BN194" s="42">
        <v>310785.29502703523</v>
      </c>
      <c r="BO194" s="42">
        <v>291751.65237099992</v>
      </c>
      <c r="BP194" s="42">
        <v>365405.78124541539</v>
      </c>
      <c r="BQ194" s="42">
        <v>395020.23043324548</v>
      </c>
      <c r="BR194" s="42">
        <v>333755.98872450279</v>
      </c>
      <c r="BS194" s="42">
        <v>266905.83595651557</v>
      </c>
      <c r="BT194" s="43"/>
      <c r="BU194" s="40">
        <f t="shared" si="36"/>
        <v>3020764.5000000005</v>
      </c>
      <c r="BV194" s="40">
        <f t="shared" si="37"/>
        <v>3071265.5400000005</v>
      </c>
      <c r="BW194" s="40">
        <f t="shared" si="30"/>
        <v>3963568.7325275</v>
      </c>
      <c r="BX194" s="40">
        <f t="shared" si="39"/>
        <v>3874388.4360456313</v>
      </c>
      <c r="BY194" s="40">
        <f t="shared" si="38"/>
        <v>3804649.4441968105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</row>
    <row r="195" spans="1:211" s="30" customFormat="1" x14ac:dyDescent="0.25">
      <c r="A195" s="30" t="e">
        <f t="shared" si="29"/>
        <v>#REF!</v>
      </c>
      <c r="B195" s="31" t="s">
        <v>51</v>
      </c>
      <c r="C195" s="31" t="s">
        <v>52</v>
      </c>
      <c r="D195" s="32" t="s">
        <v>636</v>
      </c>
      <c r="E195" s="31" t="s">
        <v>585</v>
      </c>
      <c r="F195" s="31" t="s">
        <v>234</v>
      </c>
      <c r="G195" s="31"/>
      <c r="H195" s="31" t="s">
        <v>235</v>
      </c>
      <c r="I195" s="31" t="s">
        <v>537</v>
      </c>
      <c r="J195" s="31" t="s">
        <v>538</v>
      </c>
      <c r="K195" s="47" t="s">
        <v>434</v>
      </c>
      <c r="L195" s="41">
        <v>0</v>
      </c>
      <c r="M195" s="41">
        <v>0</v>
      </c>
      <c r="N195" s="41">
        <v>0</v>
      </c>
      <c r="O195" s="41">
        <v>0</v>
      </c>
      <c r="P195" s="41">
        <v>0</v>
      </c>
      <c r="Q195" s="41">
        <v>0</v>
      </c>
      <c r="R195" s="41">
        <v>0</v>
      </c>
      <c r="S195" s="41">
        <v>0</v>
      </c>
      <c r="T195" s="41">
        <v>0</v>
      </c>
      <c r="U195" s="41">
        <v>0</v>
      </c>
      <c r="V195" s="41"/>
      <c r="W195" s="41">
        <v>0</v>
      </c>
      <c r="X195" s="41"/>
      <c r="Y195" s="41">
        <v>0</v>
      </c>
      <c r="Z195" s="41">
        <v>0</v>
      </c>
      <c r="AA195" s="41">
        <v>0</v>
      </c>
      <c r="AB195" s="41">
        <v>0</v>
      </c>
      <c r="AC195" s="41">
        <v>0</v>
      </c>
      <c r="AD195" s="41">
        <v>0</v>
      </c>
      <c r="AE195" s="82">
        <v>0</v>
      </c>
      <c r="AF195" s="41">
        <v>0</v>
      </c>
      <c r="AG195" s="41">
        <v>0</v>
      </c>
      <c r="AH195" s="41">
        <v>0</v>
      </c>
      <c r="AI195" s="41">
        <v>0</v>
      </c>
      <c r="AJ195" s="41">
        <v>0</v>
      </c>
      <c r="AK195" s="41">
        <v>0</v>
      </c>
      <c r="AL195" s="41">
        <v>0</v>
      </c>
      <c r="AM195" s="41">
        <v>0</v>
      </c>
      <c r="AN195" s="41">
        <v>0</v>
      </c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3"/>
      <c r="BU195" s="39">
        <f t="shared" si="36"/>
        <v>0</v>
      </c>
      <c r="BV195" s="39">
        <f t="shared" si="37"/>
        <v>0</v>
      </c>
      <c r="BW195" s="39">
        <f t="shared" si="30"/>
        <v>0</v>
      </c>
      <c r="BX195" s="39">
        <f t="shared" si="39"/>
        <v>0</v>
      </c>
      <c r="BY195" s="39">
        <f t="shared" si="38"/>
        <v>0</v>
      </c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  <c r="CY195" s="35"/>
      <c r="CZ195" s="35"/>
      <c r="DA195" s="35"/>
      <c r="DB195" s="35"/>
      <c r="DC195" s="35"/>
      <c r="DD195" s="35"/>
      <c r="DE195" s="35"/>
      <c r="DF195" s="35"/>
      <c r="DG195" s="35"/>
      <c r="DH195" s="35"/>
      <c r="DI195" s="35"/>
      <c r="DJ195" s="35"/>
      <c r="DK195" s="35"/>
      <c r="DL195" s="35"/>
      <c r="DM195" s="35"/>
      <c r="DN195" s="35"/>
      <c r="DO195" s="35"/>
      <c r="DP195" s="35"/>
      <c r="DQ195" s="35"/>
      <c r="DR195" s="35"/>
      <c r="DS195" s="35"/>
      <c r="DT195" s="35"/>
      <c r="DU195" s="35"/>
      <c r="DV195" s="35"/>
      <c r="DW195" s="35"/>
      <c r="DX195" s="35"/>
      <c r="DY195" s="35"/>
      <c r="DZ195" s="35"/>
      <c r="EA195" s="35"/>
      <c r="EB195" s="35"/>
      <c r="EC195" s="35"/>
      <c r="ED195" s="35"/>
      <c r="EE195" s="35"/>
      <c r="EF195" s="35"/>
      <c r="EG195" s="35"/>
      <c r="EH195" s="35"/>
      <c r="EI195" s="35"/>
      <c r="EJ195" s="35"/>
      <c r="EK195" s="35"/>
      <c r="EL195" s="35"/>
      <c r="EM195" s="35"/>
      <c r="EN195" s="35"/>
      <c r="EO195" s="35"/>
      <c r="EP195" s="35"/>
      <c r="EQ195" s="35"/>
      <c r="ER195" s="35"/>
      <c r="ES195" s="35"/>
      <c r="ET195" s="35"/>
      <c r="EU195" s="35"/>
      <c r="EV195" s="35"/>
      <c r="EW195" s="35"/>
      <c r="EX195" s="35"/>
      <c r="EY195" s="35"/>
      <c r="EZ195" s="35"/>
      <c r="FA195" s="35"/>
      <c r="FB195" s="35"/>
      <c r="FC195" s="35"/>
      <c r="FD195" s="35"/>
      <c r="FE195" s="35"/>
      <c r="FF195" s="35"/>
      <c r="FG195" s="35"/>
      <c r="FH195" s="35"/>
      <c r="FI195" s="35"/>
      <c r="FJ195" s="35"/>
      <c r="FK195" s="35"/>
      <c r="FL195" s="35"/>
      <c r="FM195" s="35"/>
      <c r="FN195" s="35"/>
      <c r="FO195" s="35"/>
      <c r="FP195" s="35"/>
      <c r="FQ195" s="35"/>
      <c r="FR195" s="35"/>
      <c r="FS195" s="35"/>
      <c r="FT195" s="35"/>
      <c r="FU195" s="35"/>
      <c r="FV195" s="35"/>
      <c r="FW195" s="35"/>
      <c r="FX195" s="35"/>
      <c r="FY195" s="35"/>
      <c r="FZ195" s="35"/>
      <c r="GA195" s="35"/>
      <c r="GB195" s="35"/>
      <c r="GC195" s="35"/>
      <c r="GD195" s="35"/>
      <c r="GE195" s="35"/>
      <c r="GF195" s="35"/>
      <c r="GG195" s="35"/>
      <c r="GH195" s="35"/>
      <c r="GI195" s="35"/>
      <c r="GJ195" s="35"/>
      <c r="GK195" s="35"/>
      <c r="GL195" s="35"/>
      <c r="GM195" s="35"/>
      <c r="GN195" s="35"/>
      <c r="GO195" s="35"/>
      <c r="GP195" s="35"/>
      <c r="GQ195" s="35"/>
      <c r="GR195" s="35"/>
      <c r="GS195" s="35"/>
      <c r="GT195" s="35"/>
      <c r="GU195" s="35"/>
      <c r="GV195" s="35"/>
      <c r="GW195" s="35"/>
      <c r="GX195" s="35"/>
      <c r="GY195" s="35"/>
      <c r="GZ195" s="35"/>
      <c r="HA195" s="35"/>
      <c r="HB195" s="35"/>
      <c r="HC195" s="35"/>
    </row>
    <row r="196" spans="1:211" s="26" customFormat="1" x14ac:dyDescent="0.25">
      <c r="A196" s="26" t="e">
        <f t="shared" si="29"/>
        <v>#REF!</v>
      </c>
      <c r="B196" s="15" t="s">
        <v>51</v>
      </c>
      <c r="C196" s="15" t="s">
        <v>52</v>
      </c>
      <c r="D196" s="27" t="s">
        <v>642</v>
      </c>
      <c r="E196" s="16" t="s">
        <v>594</v>
      </c>
      <c r="F196" s="15" t="s">
        <v>234</v>
      </c>
      <c r="G196" s="15"/>
      <c r="H196" s="15" t="s">
        <v>235</v>
      </c>
      <c r="I196" s="15" t="s">
        <v>537</v>
      </c>
      <c r="J196" s="15" t="s">
        <v>538</v>
      </c>
      <c r="K196" s="47" t="s">
        <v>433</v>
      </c>
      <c r="L196" s="42">
        <v>1497.51</v>
      </c>
      <c r="M196" s="42">
        <v>3020.47</v>
      </c>
      <c r="N196" s="41">
        <v>7219.97</v>
      </c>
      <c r="O196" s="42">
        <v>7952.39</v>
      </c>
      <c r="P196" s="42">
        <v>14190.88</v>
      </c>
      <c r="Q196" s="42">
        <v>14582.46</v>
      </c>
      <c r="R196" s="42">
        <v>11847.58</v>
      </c>
      <c r="S196" s="42">
        <v>9238.58</v>
      </c>
      <c r="T196" s="42">
        <v>8050.18</v>
      </c>
      <c r="U196" s="42">
        <v>10714.08</v>
      </c>
      <c r="V196" s="42">
        <v>13446.23</v>
      </c>
      <c r="W196" s="42">
        <v>6511.64</v>
      </c>
      <c r="X196" s="42">
        <v>526.08000000000004</v>
      </c>
      <c r="Y196" s="42">
        <v>1894.75</v>
      </c>
      <c r="Z196" s="42">
        <v>3709.52</v>
      </c>
      <c r="AA196" s="42">
        <v>4320.3900000000003</v>
      </c>
      <c r="AB196" s="42">
        <v>6332.9</v>
      </c>
      <c r="AC196" s="42">
        <v>8437.74</v>
      </c>
      <c r="AD196" s="42">
        <v>11222.89</v>
      </c>
      <c r="AE196" s="42">
        <v>11972.14</v>
      </c>
      <c r="AF196" s="42">
        <v>1252.9000000000001</v>
      </c>
      <c r="AG196" s="42">
        <v>3764.66</v>
      </c>
      <c r="AH196" s="42">
        <v>6192.32</v>
      </c>
      <c r="AI196" s="42">
        <v>3479.02</v>
      </c>
      <c r="AJ196" s="42">
        <v>3885.7</v>
      </c>
      <c r="AK196" s="42">
        <v>6589.33</v>
      </c>
      <c r="AL196" s="42">
        <v>9849.4599999999991</v>
      </c>
      <c r="AM196" s="42">
        <v>15170.24</v>
      </c>
      <c r="AN196" s="42">
        <v>21136.27</v>
      </c>
      <c r="AO196" s="42">
        <v>8798.4533850000007</v>
      </c>
      <c r="AP196" s="42">
        <v>11702.668547499999</v>
      </c>
      <c r="AQ196" s="42">
        <v>12483.948985000001</v>
      </c>
      <c r="AR196" s="42">
        <v>1306.4614750000001</v>
      </c>
      <c r="AS196" s="42">
        <v>3925.5992150000002</v>
      </c>
      <c r="AT196" s="42">
        <v>6457.0416800000003</v>
      </c>
      <c r="AU196" s="42">
        <v>3627.7481050000001</v>
      </c>
      <c r="AV196" s="42">
        <v>3798.2717499999999</v>
      </c>
      <c r="AW196" s="42">
        <v>6441.0700750000005</v>
      </c>
      <c r="AX196" s="42">
        <v>9627.8471499999996</v>
      </c>
      <c r="AY196" s="42">
        <v>14828.909600000001</v>
      </c>
      <c r="AZ196" s="42">
        <v>20660.703925000002</v>
      </c>
      <c r="BA196" s="42">
        <v>8600.4881838375004</v>
      </c>
      <c r="BB196" s="42">
        <v>11439.35850518125</v>
      </c>
      <c r="BC196" s="42">
        <v>12203.060132837501</v>
      </c>
      <c r="BD196" s="42">
        <v>1277.0660918125002</v>
      </c>
      <c r="BE196" s="42">
        <v>3837.2732326625005</v>
      </c>
      <c r="BF196" s="42">
        <v>6311.7582422000005</v>
      </c>
      <c r="BG196" s="42">
        <v>3546.1237726375002</v>
      </c>
      <c r="BH196" s="42">
        <v>3729.9028584999996</v>
      </c>
      <c r="BI196" s="42">
        <v>6325.1308136500002</v>
      </c>
      <c r="BJ196" s="42">
        <v>9454.5459013</v>
      </c>
      <c r="BK196" s="42">
        <v>14561.9892272</v>
      </c>
      <c r="BL196" s="42">
        <v>20288.811254350003</v>
      </c>
      <c r="BM196" s="42">
        <v>8445.6793965284251</v>
      </c>
      <c r="BN196" s="42">
        <v>11233.450052087986</v>
      </c>
      <c r="BO196" s="42">
        <v>11983.405050446427</v>
      </c>
      <c r="BP196" s="42">
        <v>1254.0789021598753</v>
      </c>
      <c r="BQ196" s="42">
        <v>3768.2023144745754</v>
      </c>
      <c r="BR196" s="42">
        <v>6198.1465938404008</v>
      </c>
      <c r="BS196" s="42">
        <v>3482.2935447300251</v>
      </c>
      <c r="BT196" s="43"/>
      <c r="BU196" s="40">
        <f t="shared" si="36"/>
        <v>108271.96999999999</v>
      </c>
      <c r="BV196" s="40">
        <f t="shared" si="37"/>
        <v>63105.31</v>
      </c>
      <c r="BW196" s="40">
        <f t="shared" si="30"/>
        <v>104932.92139249999</v>
      </c>
      <c r="BX196" s="40">
        <f t="shared" si="39"/>
        <v>102571.93066116875</v>
      </c>
      <c r="BY196" s="40">
        <f t="shared" si="38"/>
        <v>100725.63590926772</v>
      </c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</row>
    <row r="197" spans="1:211" s="30" customFormat="1" x14ac:dyDescent="0.25">
      <c r="A197" s="30" t="e">
        <f t="shared" si="29"/>
        <v>#REF!</v>
      </c>
      <c r="B197" s="31" t="s">
        <v>51</v>
      </c>
      <c r="C197" s="31" t="s">
        <v>52</v>
      </c>
      <c r="D197" s="33">
        <v>704</v>
      </c>
      <c r="E197" s="34" t="s">
        <v>584</v>
      </c>
      <c r="F197" s="31" t="s">
        <v>234</v>
      </c>
      <c r="G197" s="31"/>
      <c r="H197" s="31" t="s">
        <v>235</v>
      </c>
      <c r="I197" s="31" t="s">
        <v>537</v>
      </c>
      <c r="J197" s="31" t="s">
        <v>538</v>
      </c>
      <c r="K197" s="47" t="s">
        <v>433</v>
      </c>
      <c r="L197" s="41">
        <v>577232.62</v>
      </c>
      <c r="M197" s="41">
        <v>48374.53</v>
      </c>
      <c r="N197" s="41">
        <v>86002.35</v>
      </c>
      <c r="O197" s="41">
        <v>84479.06</v>
      </c>
      <c r="P197" s="41">
        <v>124450.27</v>
      </c>
      <c r="Q197" s="41">
        <v>143598.37</v>
      </c>
      <c r="R197" s="41">
        <v>156995.72</v>
      </c>
      <c r="S197" s="41">
        <v>185537</v>
      </c>
      <c r="T197" s="41">
        <v>180193.62</v>
      </c>
      <c r="U197" s="41">
        <v>203576.39</v>
      </c>
      <c r="V197" s="41">
        <v>201724.45</v>
      </c>
      <c r="W197" s="41">
        <v>159058.78</v>
      </c>
      <c r="X197" s="41"/>
      <c r="Y197" s="41">
        <v>0</v>
      </c>
      <c r="Z197" s="41">
        <v>0</v>
      </c>
      <c r="AA197" s="41">
        <v>0</v>
      </c>
      <c r="AB197" s="41">
        <v>0</v>
      </c>
      <c r="AC197" s="41">
        <v>0</v>
      </c>
      <c r="AD197" s="41">
        <v>0</v>
      </c>
      <c r="AE197" s="82">
        <v>0</v>
      </c>
      <c r="AF197" s="41">
        <v>0</v>
      </c>
      <c r="AG197" s="41">
        <v>0</v>
      </c>
      <c r="AH197" s="41">
        <v>0</v>
      </c>
      <c r="AI197" s="41">
        <v>0</v>
      </c>
      <c r="AJ197" s="41">
        <v>0</v>
      </c>
      <c r="AK197" s="41">
        <v>0</v>
      </c>
      <c r="AL197" s="41">
        <v>0</v>
      </c>
      <c r="AM197" s="41">
        <v>0</v>
      </c>
      <c r="AN197" s="41">
        <v>0</v>
      </c>
      <c r="AO197" s="41">
        <v>0</v>
      </c>
      <c r="AP197" s="41">
        <v>0</v>
      </c>
      <c r="AQ197" s="41">
        <v>0</v>
      </c>
      <c r="AR197" s="41">
        <v>0</v>
      </c>
      <c r="AS197" s="41">
        <v>0</v>
      </c>
      <c r="AT197" s="41">
        <v>0</v>
      </c>
      <c r="AU197" s="41">
        <v>0</v>
      </c>
      <c r="AV197" s="41">
        <v>0</v>
      </c>
      <c r="AW197" s="41">
        <v>0</v>
      </c>
      <c r="AX197" s="41">
        <v>0</v>
      </c>
      <c r="AY197" s="41">
        <v>0</v>
      </c>
      <c r="AZ197" s="41">
        <v>0</v>
      </c>
      <c r="BA197" s="41">
        <v>0</v>
      </c>
      <c r="BB197" s="41">
        <v>0</v>
      </c>
      <c r="BC197" s="41">
        <v>0</v>
      </c>
      <c r="BD197" s="41">
        <v>0</v>
      </c>
      <c r="BE197" s="41">
        <v>0</v>
      </c>
      <c r="BF197" s="41">
        <v>0</v>
      </c>
      <c r="BG197" s="41">
        <v>0</v>
      </c>
      <c r="BH197" s="41">
        <v>0</v>
      </c>
      <c r="BI197" s="41">
        <v>0</v>
      </c>
      <c r="BJ197" s="41">
        <v>0</v>
      </c>
      <c r="BK197" s="41">
        <v>0</v>
      </c>
      <c r="BL197" s="41">
        <v>0</v>
      </c>
      <c r="BM197" s="41">
        <v>0</v>
      </c>
      <c r="BN197" s="41">
        <v>0</v>
      </c>
      <c r="BO197" s="41">
        <v>0</v>
      </c>
      <c r="BP197" s="41">
        <v>0</v>
      </c>
      <c r="BQ197" s="41">
        <v>0</v>
      </c>
      <c r="BR197" s="41">
        <v>0</v>
      </c>
      <c r="BS197" s="41">
        <v>0</v>
      </c>
      <c r="BT197" s="43"/>
      <c r="BU197" s="39">
        <f t="shared" si="36"/>
        <v>2151223.16</v>
      </c>
      <c r="BV197" s="39">
        <f t="shared" si="37"/>
        <v>0</v>
      </c>
      <c r="BW197" s="39">
        <f t="shared" si="30"/>
        <v>0</v>
      </c>
      <c r="BX197" s="39">
        <f t="shared" si="39"/>
        <v>0</v>
      </c>
      <c r="BY197" s="39">
        <f t="shared" si="38"/>
        <v>0</v>
      </c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  <c r="CW197" s="35"/>
      <c r="CX197" s="35"/>
      <c r="CY197" s="35"/>
      <c r="CZ197" s="35"/>
      <c r="DA197" s="35"/>
      <c r="DB197" s="35"/>
      <c r="DC197" s="35"/>
      <c r="DD197" s="35"/>
      <c r="DE197" s="35"/>
      <c r="DF197" s="35"/>
      <c r="DG197" s="35"/>
      <c r="DH197" s="35"/>
      <c r="DI197" s="35"/>
      <c r="DJ197" s="35"/>
      <c r="DK197" s="35"/>
      <c r="DL197" s="35"/>
      <c r="DM197" s="35"/>
      <c r="DN197" s="35"/>
      <c r="DO197" s="35"/>
      <c r="DP197" s="35"/>
      <c r="DQ197" s="35"/>
      <c r="DR197" s="35"/>
      <c r="DS197" s="35"/>
      <c r="DT197" s="35"/>
      <c r="DU197" s="35"/>
      <c r="DV197" s="35"/>
      <c r="DW197" s="35"/>
      <c r="DX197" s="35"/>
      <c r="DY197" s="35"/>
      <c r="DZ197" s="35"/>
      <c r="EA197" s="35"/>
      <c r="EB197" s="35"/>
      <c r="EC197" s="35"/>
      <c r="ED197" s="35"/>
      <c r="EE197" s="35"/>
      <c r="EF197" s="35"/>
      <c r="EG197" s="35"/>
      <c r="EH197" s="35"/>
      <c r="EI197" s="35"/>
      <c r="EJ197" s="35"/>
      <c r="EK197" s="35"/>
      <c r="EL197" s="35"/>
      <c r="EM197" s="35"/>
      <c r="EN197" s="35"/>
      <c r="EO197" s="35"/>
      <c r="EP197" s="35"/>
      <c r="EQ197" s="35"/>
      <c r="ER197" s="35"/>
      <c r="ES197" s="35"/>
      <c r="ET197" s="35"/>
      <c r="EU197" s="35"/>
      <c r="EV197" s="35"/>
      <c r="EW197" s="35"/>
      <c r="EX197" s="35"/>
      <c r="EY197" s="35"/>
      <c r="EZ197" s="35"/>
      <c r="FA197" s="35"/>
      <c r="FB197" s="35"/>
      <c r="FC197" s="35"/>
      <c r="FD197" s="35"/>
      <c r="FE197" s="35"/>
      <c r="FF197" s="35"/>
      <c r="FG197" s="35"/>
      <c r="FH197" s="35"/>
      <c r="FI197" s="35"/>
      <c r="FJ197" s="35"/>
      <c r="FK197" s="35"/>
      <c r="FL197" s="35"/>
      <c r="FM197" s="35"/>
      <c r="FN197" s="35"/>
      <c r="FO197" s="35"/>
      <c r="FP197" s="35"/>
      <c r="FQ197" s="35"/>
      <c r="FR197" s="35"/>
      <c r="FS197" s="35"/>
      <c r="FT197" s="35"/>
      <c r="FU197" s="35"/>
      <c r="FV197" s="35"/>
      <c r="FW197" s="35"/>
      <c r="FX197" s="35"/>
      <c r="FY197" s="35"/>
      <c r="FZ197" s="35"/>
      <c r="GA197" s="35"/>
      <c r="GB197" s="35"/>
      <c r="GC197" s="35"/>
      <c r="GD197" s="35"/>
      <c r="GE197" s="35"/>
      <c r="GF197" s="35"/>
      <c r="GG197" s="35"/>
      <c r="GH197" s="35"/>
      <c r="GI197" s="35"/>
      <c r="GJ197" s="35"/>
      <c r="GK197" s="35"/>
      <c r="GL197" s="35"/>
      <c r="GM197" s="35"/>
      <c r="GN197" s="35"/>
      <c r="GO197" s="35"/>
      <c r="GP197" s="35"/>
      <c r="GQ197" s="35"/>
      <c r="GR197" s="35"/>
      <c r="GS197" s="35"/>
      <c r="GT197" s="35"/>
      <c r="GU197" s="35"/>
      <c r="GV197" s="35"/>
      <c r="GW197" s="35"/>
      <c r="GX197" s="35"/>
      <c r="GY197" s="35"/>
      <c r="GZ197" s="35"/>
      <c r="HA197" s="35"/>
      <c r="HB197" s="35"/>
      <c r="HC197" s="35"/>
    </row>
    <row r="198" spans="1:211" s="30" customFormat="1" x14ac:dyDescent="0.25">
      <c r="A198" s="30" t="e">
        <f t="shared" si="29"/>
        <v>#REF!</v>
      </c>
      <c r="B198" s="31" t="s">
        <v>51</v>
      </c>
      <c r="C198" s="31" t="s">
        <v>52</v>
      </c>
      <c r="D198" s="33">
        <v>720</v>
      </c>
      <c r="E198" s="34" t="s">
        <v>701</v>
      </c>
      <c r="F198" s="31" t="s">
        <v>234</v>
      </c>
      <c r="G198" s="31"/>
      <c r="H198" s="31" t="s">
        <v>235</v>
      </c>
      <c r="I198" s="31" t="s">
        <v>537</v>
      </c>
      <c r="J198" s="31" t="s">
        <v>538</v>
      </c>
      <c r="K198" s="47" t="s">
        <v>433</v>
      </c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>
        <v>14188.86</v>
      </c>
      <c r="Y198" s="41">
        <v>22011.53</v>
      </c>
      <c r="Z198" s="41">
        <v>35677.64</v>
      </c>
      <c r="AA198" s="41">
        <v>52220.68</v>
      </c>
      <c r="AB198" s="41">
        <v>62900.31</v>
      </c>
      <c r="AC198" s="41">
        <v>71758.490000000005</v>
      </c>
      <c r="AD198" s="41">
        <v>96452.01</v>
      </c>
      <c r="AE198" s="41">
        <v>105652.62</v>
      </c>
      <c r="AF198" s="41">
        <v>122228.48</v>
      </c>
      <c r="AG198" s="41">
        <v>155384</v>
      </c>
      <c r="AH198" s="41">
        <v>147330.32</v>
      </c>
      <c r="AI198" s="41">
        <v>91306.5</v>
      </c>
      <c r="AJ198" s="41">
        <v>23755.77</v>
      </c>
      <c r="AK198" s="41">
        <v>41384.75</v>
      </c>
      <c r="AL198" s="41">
        <v>56279.54</v>
      </c>
      <c r="AM198" s="41">
        <v>87600.45</v>
      </c>
      <c r="AN198" s="41">
        <v>121135.51</v>
      </c>
      <c r="AO198" s="41">
        <v>74826.16544750001</v>
      </c>
      <c r="AP198" s="41">
        <v>100575.33342749999</v>
      </c>
      <c r="AQ198" s="41">
        <v>110169.269505</v>
      </c>
      <c r="AR198" s="41">
        <v>127453.74752</v>
      </c>
      <c r="AS198" s="41">
        <v>162026.666</v>
      </c>
      <c r="AT198" s="41">
        <v>153628.69118000002</v>
      </c>
      <c r="AU198" s="41">
        <v>95209.852875000011</v>
      </c>
      <c r="AV198" s="41">
        <v>23221.265175</v>
      </c>
      <c r="AW198" s="41">
        <v>40453.593124999999</v>
      </c>
      <c r="AX198" s="41">
        <v>55013.250350000002</v>
      </c>
      <c r="AY198" s="41">
        <v>85629.439874999996</v>
      </c>
      <c r="AZ198" s="41">
        <v>118409.961025</v>
      </c>
      <c r="BA198" s="41">
        <v>73142.576724931263</v>
      </c>
      <c r="BB198" s="41">
        <v>98312.388425381243</v>
      </c>
      <c r="BC198" s="41">
        <v>107690.46094113751</v>
      </c>
      <c r="BD198" s="41">
        <v>124586.03820080002</v>
      </c>
      <c r="BE198" s="41">
        <v>158381.06601499999</v>
      </c>
      <c r="BF198" s="41">
        <v>150172.04562845003</v>
      </c>
      <c r="BG198" s="41">
        <v>93067.631185312508</v>
      </c>
      <c r="BH198" s="41">
        <v>22803.28240185</v>
      </c>
      <c r="BI198" s="41">
        <v>39725.428448749997</v>
      </c>
      <c r="BJ198" s="41">
        <v>54023.011843699998</v>
      </c>
      <c r="BK198" s="41">
        <v>84088.109957249995</v>
      </c>
      <c r="BL198" s="41">
        <v>116278.58172654999</v>
      </c>
      <c r="BM198" s="41">
        <v>71826.010343882503</v>
      </c>
      <c r="BN198" s="41">
        <v>96542.765433724373</v>
      </c>
      <c r="BO198" s="41">
        <v>105752.03264419704</v>
      </c>
      <c r="BP198" s="41">
        <v>122343.48951318562</v>
      </c>
      <c r="BQ198" s="41">
        <v>155530.20682672999</v>
      </c>
      <c r="BR198" s="41">
        <v>147468.94880713793</v>
      </c>
      <c r="BS198" s="41">
        <v>91392.41382397688</v>
      </c>
      <c r="BT198" s="43"/>
      <c r="BU198" s="39"/>
      <c r="BV198" s="39">
        <f t="shared" si="37"/>
        <v>977111.44</v>
      </c>
      <c r="BW198" s="39">
        <f t="shared" si="30"/>
        <v>1154045.7459550002</v>
      </c>
      <c r="BX198" s="39">
        <f t="shared" si="39"/>
        <v>1128079.7166710123</v>
      </c>
      <c r="BY198" s="39">
        <f t="shared" si="38"/>
        <v>1107774.2817709344</v>
      </c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  <c r="CY198" s="35"/>
      <c r="CZ198" s="35"/>
      <c r="DA198" s="35"/>
      <c r="DB198" s="35"/>
      <c r="DC198" s="35"/>
      <c r="DD198" s="35"/>
      <c r="DE198" s="35"/>
      <c r="DF198" s="35"/>
      <c r="DG198" s="35"/>
      <c r="DH198" s="35"/>
      <c r="DI198" s="35"/>
      <c r="DJ198" s="35"/>
      <c r="DK198" s="35"/>
      <c r="DL198" s="35"/>
      <c r="DM198" s="35"/>
      <c r="DN198" s="35"/>
      <c r="DO198" s="35"/>
      <c r="DP198" s="35"/>
      <c r="DQ198" s="35"/>
      <c r="DR198" s="35"/>
      <c r="DS198" s="35"/>
      <c r="DT198" s="35"/>
      <c r="DU198" s="35"/>
      <c r="DV198" s="35"/>
      <c r="DW198" s="35"/>
      <c r="DX198" s="35"/>
      <c r="DY198" s="35"/>
      <c r="DZ198" s="35"/>
      <c r="EA198" s="35"/>
      <c r="EB198" s="35"/>
      <c r="EC198" s="35"/>
      <c r="ED198" s="35"/>
      <c r="EE198" s="35"/>
      <c r="EF198" s="35"/>
      <c r="EG198" s="35"/>
      <c r="EH198" s="35"/>
      <c r="EI198" s="35"/>
      <c r="EJ198" s="35"/>
      <c r="EK198" s="35"/>
      <c r="EL198" s="35"/>
      <c r="EM198" s="35"/>
      <c r="EN198" s="35"/>
      <c r="EO198" s="35"/>
      <c r="EP198" s="35"/>
      <c r="EQ198" s="35"/>
      <c r="ER198" s="35"/>
      <c r="ES198" s="35"/>
      <c r="ET198" s="35"/>
      <c r="EU198" s="35"/>
      <c r="EV198" s="35"/>
      <c r="EW198" s="35"/>
      <c r="EX198" s="35"/>
      <c r="EY198" s="35"/>
      <c r="EZ198" s="35"/>
      <c r="FA198" s="35"/>
      <c r="FB198" s="35"/>
      <c r="FC198" s="35"/>
      <c r="FD198" s="35"/>
      <c r="FE198" s="35"/>
      <c r="FF198" s="35"/>
      <c r="FG198" s="35"/>
      <c r="FH198" s="35"/>
      <c r="FI198" s="35"/>
      <c r="FJ198" s="35"/>
      <c r="FK198" s="35"/>
      <c r="FL198" s="35"/>
      <c r="FM198" s="35"/>
      <c r="FN198" s="35"/>
      <c r="FO198" s="35"/>
      <c r="FP198" s="35"/>
      <c r="FQ198" s="35"/>
      <c r="FR198" s="35"/>
      <c r="FS198" s="35"/>
      <c r="FT198" s="35"/>
      <c r="FU198" s="35"/>
      <c r="FV198" s="35"/>
      <c r="FW198" s="35"/>
      <c r="FX198" s="35"/>
      <c r="FY198" s="35"/>
      <c r="FZ198" s="35"/>
      <c r="GA198" s="35"/>
      <c r="GB198" s="35"/>
      <c r="GC198" s="35"/>
      <c r="GD198" s="35"/>
      <c r="GE198" s="35"/>
      <c r="GF198" s="35"/>
      <c r="GG198" s="35"/>
      <c r="GH198" s="35"/>
      <c r="GI198" s="35"/>
      <c r="GJ198" s="35"/>
      <c r="GK198" s="35"/>
      <c r="GL198" s="35"/>
      <c r="GM198" s="35"/>
      <c r="GN198" s="35"/>
      <c r="GO198" s="35"/>
      <c r="GP198" s="35"/>
      <c r="GQ198" s="35"/>
      <c r="GR198" s="35"/>
      <c r="GS198" s="35"/>
      <c r="GT198" s="35"/>
      <c r="GU198" s="35"/>
      <c r="GV198" s="35"/>
      <c r="GW198" s="35"/>
      <c r="GX198" s="35"/>
      <c r="GY198" s="35"/>
      <c r="GZ198" s="35"/>
      <c r="HA198" s="35"/>
      <c r="HB198" s="35"/>
      <c r="HC198" s="35"/>
    </row>
    <row r="199" spans="1:211" s="26" customFormat="1" x14ac:dyDescent="0.25">
      <c r="A199" s="26" t="e">
        <f t="shared" si="29"/>
        <v>#REF!</v>
      </c>
      <c r="B199" s="15" t="s">
        <v>51</v>
      </c>
      <c r="C199" s="15" t="s">
        <v>52</v>
      </c>
      <c r="D199" s="27">
        <v>753</v>
      </c>
      <c r="E199" s="16" t="s">
        <v>581</v>
      </c>
      <c r="F199" s="15" t="s">
        <v>234</v>
      </c>
      <c r="G199" s="15"/>
      <c r="H199" s="15" t="s">
        <v>235</v>
      </c>
      <c r="I199" s="15" t="s">
        <v>537</v>
      </c>
      <c r="J199" s="15" t="s">
        <v>538</v>
      </c>
      <c r="K199" s="47" t="s">
        <v>434</v>
      </c>
      <c r="L199" s="42">
        <v>0.97</v>
      </c>
      <c r="M199" s="42">
        <v>2.75</v>
      </c>
      <c r="N199" s="41">
        <v>1.07</v>
      </c>
      <c r="O199" s="42">
        <v>2.76</v>
      </c>
      <c r="P199" s="42">
        <v>2.31</v>
      </c>
      <c r="Q199" s="42">
        <v>1.01</v>
      </c>
      <c r="R199" s="42">
        <v>1.0900000000000001</v>
      </c>
      <c r="S199" s="42">
        <v>0.47</v>
      </c>
      <c r="T199" s="42">
        <v>1.1200000000000001</v>
      </c>
      <c r="U199" s="42">
        <v>18.87</v>
      </c>
      <c r="V199" s="42">
        <v>35.89</v>
      </c>
      <c r="W199" s="42">
        <v>65.88</v>
      </c>
      <c r="X199" s="42">
        <v>113.9</v>
      </c>
      <c r="Y199" s="42">
        <v>34.76</v>
      </c>
      <c r="Z199" s="42">
        <v>55.25</v>
      </c>
      <c r="AA199" s="42">
        <v>71.14</v>
      </c>
      <c r="AB199" s="42">
        <v>44.12</v>
      </c>
      <c r="AC199" s="42">
        <v>44.93</v>
      </c>
      <c r="AD199" s="42">
        <v>51.65</v>
      </c>
      <c r="AE199" s="42">
        <v>40.75</v>
      </c>
      <c r="AF199" s="42">
        <v>42.96</v>
      </c>
      <c r="AG199" s="42">
        <v>42.74</v>
      </c>
      <c r="AH199" s="42">
        <v>50.08</v>
      </c>
      <c r="AI199" s="42">
        <v>70.34</v>
      </c>
      <c r="AJ199" s="42">
        <v>79.010000000000005</v>
      </c>
      <c r="AK199" s="42">
        <v>63.41</v>
      </c>
      <c r="AL199" s="42">
        <v>75.459999999999994</v>
      </c>
      <c r="AM199" s="42">
        <v>107.41</v>
      </c>
      <c r="AN199" s="42">
        <v>72.400000000000006</v>
      </c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2"/>
      <c r="BR199" s="42"/>
      <c r="BS199" s="42"/>
      <c r="BT199" s="43"/>
      <c r="BU199" s="40">
        <f t="shared" ref="BU199:BU212" si="40">SUM(L199:W199)</f>
        <v>134.19</v>
      </c>
      <c r="BV199" s="40">
        <f t="shared" si="37"/>
        <v>662.62</v>
      </c>
      <c r="BW199" s="40">
        <f t="shared" si="30"/>
        <v>397.68999999999994</v>
      </c>
      <c r="BX199" s="40">
        <f t="shared" si="39"/>
        <v>0</v>
      </c>
      <c r="BY199" s="40">
        <f t="shared" si="38"/>
        <v>0</v>
      </c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</row>
    <row r="200" spans="1:211" s="30" customFormat="1" x14ac:dyDescent="0.25">
      <c r="A200" s="30" t="e">
        <f t="shared" si="29"/>
        <v>#REF!</v>
      </c>
      <c r="B200" s="31" t="s">
        <v>51</v>
      </c>
      <c r="C200" s="31" t="s">
        <v>52</v>
      </c>
      <c r="D200" s="33" t="s">
        <v>632</v>
      </c>
      <c r="E200" s="34" t="s">
        <v>578</v>
      </c>
      <c r="F200" s="31" t="s">
        <v>234</v>
      </c>
      <c r="G200" s="31"/>
      <c r="H200" s="31" t="s">
        <v>235</v>
      </c>
      <c r="I200" s="31" t="s">
        <v>537</v>
      </c>
      <c r="J200" s="31" t="s">
        <v>538</v>
      </c>
      <c r="K200" s="47" t="s">
        <v>433</v>
      </c>
      <c r="L200" s="41">
        <v>81492.66</v>
      </c>
      <c r="M200" s="41">
        <v>83747.69</v>
      </c>
      <c r="N200" s="41">
        <v>130489.87</v>
      </c>
      <c r="O200" s="41">
        <v>120788.54</v>
      </c>
      <c r="P200" s="41">
        <v>142390.80000000002</v>
      </c>
      <c r="Q200" s="41">
        <v>92038.5</v>
      </c>
      <c r="R200" s="41">
        <v>103467.06999999999</v>
      </c>
      <c r="S200" s="41">
        <v>89346.65</v>
      </c>
      <c r="T200" s="41">
        <v>80269.48000000001</v>
      </c>
      <c r="U200" s="41">
        <v>39992.910000000003</v>
      </c>
      <c r="V200" s="41">
        <v>33021.31</v>
      </c>
      <c r="W200" s="41">
        <v>20666.760000000002</v>
      </c>
      <c r="X200" s="41">
        <v>26788.09</v>
      </c>
      <c r="Y200" s="41">
        <v>19193.12</v>
      </c>
      <c r="Z200" s="41">
        <v>29838.969999999998</v>
      </c>
      <c r="AA200" s="41">
        <v>26750.91</v>
      </c>
      <c r="AB200" s="41">
        <v>28593.059999999998</v>
      </c>
      <c r="AC200" s="41">
        <v>29187.919999999998</v>
      </c>
      <c r="AD200" s="41">
        <v>25837.62</v>
      </c>
      <c r="AE200" s="41">
        <v>-22877.700000000004</v>
      </c>
      <c r="AF200" s="41">
        <v>28699.54</v>
      </c>
      <c r="AG200" s="41">
        <v>24258.19</v>
      </c>
      <c r="AH200" s="41">
        <v>20831.400000000001</v>
      </c>
      <c r="AI200" s="41">
        <v>10389.790000000001</v>
      </c>
      <c r="AJ200" s="41">
        <v>126.22</v>
      </c>
      <c r="AK200" s="41">
        <v>107.49</v>
      </c>
      <c r="AL200" s="41">
        <v>26.16</v>
      </c>
      <c r="AM200" s="41">
        <v>28.72</v>
      </c>
      <c r="AN200" s="41">
        <v>31.72</v>
      </c>
      <c r="AO200" s="41">
        <v>30435.703580000001</v>
      </c>
      <c r="AP200" s="41">
        <v>26942.178254999999</v>
      </c>
      <c r="AQ200" s="41">
        <v>-23855.721675000004</v>
      </c>
      <c r="AR200" s="41">
        <v>29926.445335000004</v>
      </c>
      <c r="AS200" s="41">
        <v>25295.227622499999</v>
      </c>
      <c r="AT200" s="41">
        <v>21721.942350000001</v>
      </c>
      <c r="AU200" s="41">
        <v>10833.953522500002</v>
      </c>
      <c r="AV200" s="41">
        <v>123.38005</v>
      </c>
      <c r="AW200" s="41">
        <v>105.07147499999999</v>
      </c>
      <c r="AX200" s="41">
        <v>25.571400000000001</v>
      </c>
      <c r="AY200" s="41">
        <v>28.073799999999999</v>
      </c>
      <c r="AZ200" s="41">
        <v>31.0063</v>
      </c>
      <c r="BA200" s="41">
        <v>29750.900249450002</v>
      </c>
      <c r="BB200" s="41">
        <v>26335.9792442625</v>
      </c>
      <c r="BC200" s="41">
        <v>-23318.967937312504</v>
      </c>
      <c r="BD200" s="41">
        <v>29253.100314962507</v>
      </c>
      <c r="BE200" s="41">
        <v>24726.085000993749</v>
      </c>
      <c r="BF200" s="41">
        <v>21233.198647125002</v>
      </c>
      <c r="BG200" s="41">
        <v>10590.189568243752</v>
      </c>
      <c r="BH200" s="41">
        <v>121.1592091</v>
      </c>
      <c r="BI200" s="41">
        <v>103.18018844999999</v>
      </c>
      <c r="BJ200" s="41">
        <v>25.111114799999999</v>
      </c>
      <c r="BK200" s="41">
        <v>27.568471599999999</v>
      </c>
      <c r="BL200" s="41">
        <v>30.4481866</v>
      </c>
      <c r="BM200" s="41">
        <v>29215.384044959901</v>
      </c>
      <c r="BN200" s="41">
        <v>25861.931617865775</v>
      </c>
      <c r="BO200" s="41">
        <v>-22899.226514440878</v>
      </c>
      <c r="BP200" s="41">
        <v>28726.54450929318</v>
      </c>
      <c r="BQ200" s="41">
        <v>24281.015470975861</v>
      </c>
      <c r="BR200" s="41">
        <v>20851.001071476752</v>
      </c>
      <c r="BS200" s="41">
        <v>10399.566156015364</v>
      </c>
      <c r="BT200" s="43"/>
      <c r="BU200" s="39">
        <f t="shared" si="40"/>
        <v>1017712.24</v>
      </c>
      <c r="BV200" s="39">
        <f t="shared" si="37"/>
        <v>247490.91</v>
      </c>
      <c r="BW200" s="39">
        <f t="shared" si="30"/>
        <v>121620.03899</v>
      </c>
      <c r="BX200" s="39">
        <f t="shared" si="39"/>
        <v>118883.58811272499</v>
      </c>
      <c r="BY200" s="39">
        <f t="shared" si="38"/>
        <v>116743.68352669597</v>
      </c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  <c r="CY200" s="35"/>
      <c r="CZ200" s="35"/>
      <c r="DA200" s="35"/>
      <c r="DB200" s="35"/>
      <c r="DC200" s="35"/>
      <c r="DD200" s="35"/>
      <c r="DE200" s="35"/>
      <c r="DF200" s="35"/>
      <c r="DG200" s="35"/>
      <c r="DH200" s="35"/>
      <c r="DI200" s="35"/>
      <c r="DJ200" s="35"/>
      <c r="DK200" s="35"/>
      <c r="DL200" s="35"/>
      <c r="DM200" s="35"/>
      <c r="DN200" s="35"/>
      <c r="DO200" s="35"/>
      <c r="DP200" s="35"/>
      <c r="DQ200" s="35"/>
      <c r="DR200" s="35"/>
      <c r="DS200" s="35"/>
      <c r="DT200" s="35"/>
      <c r="DU200" s="35"/>
      <c r="DV200" s="35"/>
      <c r="DW200" s="35"/>
      <c r="DX200" s="35"/>
      <c r="DY200" s="35"/>
      <c r="DZ200" s="35"/>
      <c r="EA200" s="35"/>
      <c r="EB200" s="35"/>
      <c r="EC200" s="35"/>
      <c r="ED200" s="35"/>
      <c r="EE200" s="35"/>
      <c r="EF200" s="35"/>
      <c r="EG200" s="35"/>
      <c r="EH200" s="35"/>
      <c r="EI200" s="35"/>
      <c r="EJ200" s="35"/>
      <c r="EK200" s="35"/>
      <c r="EL200" s="35"/>
      <c r="EM200" s="35"/>
      <c r="EN200" s="35"/>
      <c r="EO200" s="35"/>
      <c r="EP200" s="35"/>
      <c r="EQ200" s="35"/>
      <c r="ER200" s="35"/>
      <c r="ES200" s="35"/>
      <c r="ET200" s="35"/>
      <c r="EU200" s="35"/>
      <c r="EV200" s="35"/>
      <c r="EW200" s="35"/>
      <c r="EX200" s="35"/>
      <c r="EY200" s="35"/>
      <c r="EZ200" s="35"/>
      <c r="FA200" s="35"/>
      <c r="FB200" s="35"/>
      <c r="FC200" s="35"/>
      <c r="FD200" s="35"/>
      <c r="FE200" s="35"/>
      <c r="FF200" s="35"/>
      <c r="FG200" s="35"/>
      <c r="FH200" s="35"/>
      <c r="FI200" s="35"/>
      <c r="FJ200" s="35"/>
      <c r="FK200" s="35"/>
      <c r="FL200" s="35"/>
      <c r="FM200" s="35"/>
      <c r="FN200" s="35"/>
      <c r="FO200" s="35"/>
      <c r="FP200" s="35"/>
      <c r="FQ200" s="35"/>
      <c r="FR200" s="35"/>
      <c r="FS200" s="35"/>
      <c r="FT200" s="35"/>
      <c r="FU200" s="35"/>
      <c r="FV200" s="35"/>
      <c r="FW200" s="35"/>
      <c r="FX200" s="35"/>
      <c r="FY200" s="35"/>
      <c r="FZ200" s="35"/>
      <c r="GA200" s="35"/>
      <c r="GB200" s="35"/>
      <c r="GC200" s="35"/>
      <c r="GD200" s="35"/>
      <c r="GE200" s="35"/>
      <c r="GF200" s="35"/>
      <c r="GG200" s="35"/>
      <c r="GH200" s="35"/>
      <c r="GI200" s="35"/>
      <c r="GJ200" s="35"/>
      <c r="GK200" s="35"/>
      <c r="GL200" s="35"/>
      <c r="GM200" s="35"/>
      <c r="GN200" s="35"/>
      <c r="GO200" s="35"/>
      <c r="GP200" s="35"/>
      <c r="GQ200" s="35"/>
      <c r="GR200" s="35"/>
      <c r="GS200" s="35"/>
      <c r="GT200" s="35"/>
      <c r="GU200" s="35"/>
      <c r="GV200" s="35"/>
      <c r="GW200" s="35"/>
      <c r="GX200" s="35"/>
      <c r="GY200" s="35"/>
      <c r="GZ200" s="35"/>
      <c r="HA200" s="35"/>
      <c r="HB200" s="35"/>
      <c r="HC200" s="35"/>
    </row>
    <row r="201" spans="1:211" s="26" customFormat="1" x14ac:dyDescent="0.25">
      <c r="A201" s="26" t="e">
        <f t="shared" ref="A201:A264" si="41">A200+1</f>
        <v>#REF!</v>
      </c>
      <c r="B201" s="15" t="s">
        <v>51</v>
      </c>
      <c r="C201" s="15" t="s">
        <v>52</v>
      </c>
      <c r="D201" s="27" t="s">
        <v>633</v>
      </c>
      <c r="E201" s="16" t="s">
        <v>580</v>
      </c>
      <c r="F201" s="15" t="s">
        <v>234</v>
      </c>
      <c r="G201" s="15"/>
      <c r="H201" s="15" t="s">
        <v>235</v>
      </c>
      <c r="I201" s="15" t="s">
        <v>537</v>
      </c>
      <c r="J201" s="15" t="s">
        <v>538</v>
      </c>
      <c r="K201" s="47" t="s">
        <v>433</v>
      </c>
      <c r="L201" s="42">
        <v>152786.32999999999</v>
      </c>
      <c r="M201" s="42">
        <v>7485.09</v>
      </c>
      <c r="N201" s="41">
        <v>12724.14</v>
      </c>
      <c r="O201" s="42">
        <v>44391183.890000001</v>
      </c>
      <c r="P201" s="42">
        <v>11252538.68</v>
      </c>
      <c r="Q201" s="42">
        <v>12213550.609999999</v>
      </c>
      <c r="R201" s="42">
        <v>11981909.350000001</v>
      </c>
      <c r="S201" s="42">
        <v>12446962.719999999</v>
      </c>
      <c r="T201" s="42">
        <v>10770091.9</v>
      </c>
      <c r="U201" s="42">
        <v>10667016.59</v>
      </c>
      <c r="V201" s="42">
        <v>10160968.709999999</v>
      </c>
      <c r="W201" s="42">
        <v>9307521.5299999993</v>
      </c>
      <c r="X201" s="42">
        <v>12315842.01</v>
      </c>
      <c r="Y201" s="42">
        <v>11062114.16</v>
      </c>
      <c r="Z201" s="42">
        <v>11695844.32</v>
      </c>
      <c r="AA201" s="42">
        <v>11671603.859999999</v>
      </c>
      <c r="AB201" s="42">
        <v>10399892.109999999</v>
      </c>
      <c r="AC201" s="42">
        <v>10335328.450000001</v>
      </c>
      <c r="AD201" s="42">
        <v>10478928.439999999</v>
      </c>
      <c r="AE201" s="42">
        <v>10501602.25</v>
      </c>
      <c r="AF201" s="42">
        <v>11180268.15</v>
      </c>
      <c r="AG201" s="42">
        <v>11562731.82</v>
      </c>
      <c r="AH201" s="42">
        <v>10091079.49</v>
      </c>
      <c r="AI201" s="42">
        <v>11611763.329999998</v>
      </c>
      <c r="AJ201" s="42">
        <v>15220592.459999999</v>
      </c>
      <c r="AK201" s="42">
        <v>14442240.270000001</v>
      </c>
      <c r="AL201" s="42">
        <v>13683742.550000001</v>
      </c>
      <c r="AM201" s="42">
        <v>14384006.27</v>
      </c>
      <c r="AN201" s="42">
        <v>16018864.719999999</v>
      </c>
      <c r="AO201" s="42">
        <v>10777163.741237503</v>
      </c>
      <c r="AP201" s="42">
        <v>10926902.63081</v>
      </c>
      <c r="AQ201" s="42">
        <v>10950545.746187501</v>
      </c>
      <c r="AR201" s="42">
        <v>11658224.613412501</v>
      </c>
      <c r="AS201" s="42">
        <v>12057038.605305001</v>
      </c>
      <c r="AT201" s="42">
        <v>10522473.1381975</v>
      </c>
      <c r="AU201" s="42">
        <v>12108166.212357499</v>
      </c>
      <c r="AV201" s="42">
        <v>14878129.12965</v>
      </c>
      <c r="AW201" s="42">
        <v>14117289.863925003</v>
      </c>
      <c r="AX201" s="42">
        <v>13375858.342625001</v>
      </c>
      <c r="AY201" s="42">
        <v>14060366.128924999</v>
      </c>
      <c r="AZ201" s="42">
        <v>15658440.263799999</v>
      </c>
      <c r="BA201" s="42">
        <v>10534677.557059659</v>
      </c>
      <c r="BB201" s="42">
        <v>10681047.321616776</v>
      </c>
      <c r="BC201" s="42">
        <v>10704158.466898283</v>
      </c>
      <c r="BD201" s="42">
        <v>11395914.559610721</v>
      </c>
      <c r="BE201" s="42">
        <v>11785755.236685639</v>
      </c>
      <c r="BF201" s="42">
        <v>10285717.492588056</v>
      </c>
      <c r="BG201" s="42">
        <v>11835732.472579455</v>
      </c>
      <c r="BH201" s="42">
        <v>14610322.805316301</v>
      </c>
      <c r="BI201" s="42">
        <v>13863178.646374352</v>
      </c>
      <c r="BJ201" s="42">
        <v>13135092.892457752</v>
      </c>
      <c r="BK201" s="42">
        <v>13807279.538604349</v>
      </c>
      <c r="BL201" s="42">
        <v>15376588.339051599</v>
      </c>
      <c r="BM201" s="42">
        <v>10345053.361032585</v>
      </c>
      <c r="BN201" s="42">
        <v>10488788.469827674</v>
      </c>
      <c r="BO201" s="42">
        <v>10511483.614494113</v>
      </c>
      <c r="BP201" s="42">
        <v>11190788.097537728</v>
      </c>
      <c r="BQ201" s="42">
        <v>11573611.642425297</v>
      </c>
      <c r="BR201" s="42">
        <v>10100574.577721471</v>
      </c>
      <c r="BS201" s="42">
        <v>11622689.288073024</v>
      </c>
      <c r="BT201" s="43"/>
      <c r="BU201" s="40">
        <f t="shared" si="40"/>
        <v>133364739.54000001</v>
      </c>
      <c r="BV201" s="40">
        <f t="shared" si="37"/>
        <v>132906998.38999999</v>
      </c>
      <c r="BW201" s="40">
        <f t="shared" si="30"/>
        <v>152749960.95750749</v>
      </c>
      <c r="BX201" s="40">
        <f t="shared" si="39"/>
        <v>149313086.83596358</v>
      </c>
      <c r="BY201" s="40">
        <f t="shared" si="38"/>
        <v>146625451.27291626</v>
      </c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</row>
    <row r="202" spans="1:211" s="30" customFormat="1" x14ac:dyDescent="0.25">
      <c r="A202" s="30" t="e">
        <f t="shared" si="41"/>
        <v>#REF!</v>
      </c>
      <c r="B202" s="31" t="s">
        <v>53</v>
      </c>
      <c r="C202" s="31" t="s">
        <v>54</v>
      </c>
      <c r="D202" s="33">
        <v>501</v>
      </c>
      <c r="E202" s="34" t="s">
        <v>580</v>
      </c>
      <c r="F202" s="31" t="s">
        <v>234</v>
      </c>
      <c r="G202" s="31"/>
      <c r="H202" s="31" t="s">
        <v>235</v>
      </c>
      <c r="I202" s="31" t="s">
        <v>537</v>
      </c>
      <c r="J202" s="31" t="s">
        <v>538</v>
      </c>
      <c r="K202" s="47" t="s">
        <v>434</v>
      </c>
      <c r="L202" s="41">
        <v>13</v>
      </c>
      <c r="M202" s="41">
        <v>81.099999999999994</v>
      </c>
      <c r="N202" s="41">
        <v>86.59</v>
      </c>
      <c r="O202" s="41">
        <v>0</v>
      </c>
      <c r="P202" s="41">
        <v>161.29</v>
      </c>
      <c r="Q202" s="41">
        <v>75.36</v>
      </c>
      <c r="R202" s="41">
        <v>154.04</v>
      </c>
      <c r="S202" s="41">
        <v>77.680000000000007</v>
      </c>
      <c r="T202" s="41">
        <v>77.819999999999993</v>
      </c>
      <c r="U202" s="41">
        <v>146.44999999999999</v>
      </c>
      <c r="V202" s="41">
        <v>207.67</v>
      </c>
      <c r="W202" s="41">
        <v>156.32</v>
      </c>
      <c r="X202" s="41">
        <v>81.33</v>
      </c>
      <c r="Y202" s="41">
        <v>155.08000000000001</v>
      </c>
      <c r="Z202" s="41">
        <v>82.67</v>
      </c>
      <c r="AA202" s="41">
        <v>153.91</v>
      </c>
      <c r="AB202" s="41">
        <v>82.39</v>
      </c>
      <c r="AC202" s="41">
        <v>226.25</v>
      </c>
      <c r="AD202" s="41">
        <v>157.59</v>
      </c>
      <c r="AE202" s="41">
        <v>158.41999999999999</v>
      </c>
      <c r="AF202" s="41">
        <v>158.82</v>
      </c>
      <c r="AG202" s="41">
        <v>16.59</v>
      </c>
      <c r="AH202" s="41">
        <v>92.96</v>
      </c>
      <c r="AI202" s="41">
        <v>96.46</v>
      </c>
      <c r="AJ202" s="41">
        <v>276.98</v>
      </c>
      <c r="AK202" s="41">
        <v>117.39</v>
      </c>
      <c r="AL202" s="41">
        <v>22.52</v>
      </c>
      <c r="AM202" s="41">
        <v>15.1</v>
      </c>
      <c r="AN202" s="41">
        <v>0</v>
      </c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3"/>
      <c r="BU202" s="39">
        <f t="shared" si="40"/>
        <v>1237.32</v>
      </c>
      <c r="BV202" s="39">
        <f t="shared" si="37"/>
        <v>1462.47</v>
      </c>
      <c r="BW202" s="39">
        <f t="shared" ref="BW202:BW265" si="42">SUM(AJ202:AU202)</f>
        <v>431.99</v>
      </c>
      <c r="BX202" s="39">
        <f t="shared" si="39"/>
        <v>0</v>
      </c>
      <c r="BY202" s="39">
        <f t="shared" si="38"/>
        <v>0</v>
      </c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  <c r="CN202" s="35"/>
      <c r="CO202" s="35"/>
      <c r="CP202" s="35"/>
      <c r="CQ202" s="35"/>
      <c r="CR202" s="35"/>
      <c r="CS202" s="35"/>
      <c r="CT202" s="35"/>
      <c r="CU202" s="35"/>
      <c r="CV202" s="35"/>
      <c r="CW202" s="35"/>
      <c r="CX202" s="35"/>
      <c r="CY202" s="35"/>
      <c r="CZ202" s="35"/>
      <c r="DA202" s="35"/>
      <c r="DB202" s="35"/>
      <c r="DC202" s="35"/>
      <c r="DD202" s="35"/>
      <c r="DE202" s="35"/>
      <c r="DF202" s="35"/>
      <c r="DG202" s="35"/>
      <c r="DH202" s="35"/>
      <c r="DI202" s="35"/>
      <c r="DJ202" s="35"/>
      <c r="DK202" s="35"/>
      <c r="DL202" s="35"/>
      <c r="DM202" s="35"/>
      <c r="DN202" s="35"/>
      <c r="DO202" s="35"/>
      <c r="DP202" s="35"/>
      <c r="DQ202" s="35"/>
      <c r="DR202" s="35"/>
      <c r="DS202" s="35"/>
      <c r="DT202" s="35"/>
      <c r="DU202" s="35"/>
      <c r="DV202" s="35"/>
      <c r="DW202" s="35"/>
      <c r="DX202" s="35"/>
      <c r="DY202" s="35"/>
      <c r="DZ202" s="35"/>
      <c r="EA202" s="35"/>
      <c r="EB202" s="35"/>
      <c r="EC202" s="35"/>
      <c r="ED202" s="35"/>
      <c r="EE202" s="35"/>
      <c r="EF202" s="35"/>
      <c r="EG202" s="35"/>
      <c r="EH202" s="35"/>
      <c r="EI202" s="35"/>
      <c r="EJ202" s="35"/>
      <c r="EK202" s="35"/>
      <c r="EL202" s="35"/>
      <c r="EM202" s="35"/>
      <c r="EN202" s="35"/>
      <c r="EO202" s="35"/>
      <c r="EP202" s="35"/>
      <c r="EQ202" s="35"/>
      <c r="ER202" s="35"/>
      <c r="ES202" s="35"/>
      <c r="ET202" s="35"/>
      <c r="EU202" s="35"/>
      <c r="EV202" s="35"/>
      <c r="EW202" s="35"/>
      <c r="EX202" s="35"/>
      <c r="EY202" s="35"/>
      <c r="EZ202" s="35"/>
      <c r="FA202" s="35"/>
      <c r="FB202" s="35"/>
      <c r="FC202" s="35"/>
      <c r="FD202" s="35"/>
      <c r="FE202" s="35"/>
      <c r="FF202" s="35"/>
      <c r="FG202" s="35"/>
      <c r="FH202" s="35"/>
      <c r="FI202" s="35"/>
      <c r="FJ202" s="35"/>
      <c r="FK202" s="35"/>
      <c r="FL202" s="35"/>
      <c r="FM202" s="35"/>
      <c r="FN202" s="35"/>
      <c r="FO202" s="35"/>
      <c r="FP202" s="35"/>
      <c r="FQ202" s="35"/>
      <c r="FR202" s="35"/>
      <c r="FS202" s="35"/>
      <c r="FT202" s="35"/>
      <c r="FU202" s="35"/>
      <c r="FV202" s="35"/>
      <c r="FW202" s="35"/>
      <c r="FX202" s="35"/>
      <c r="FY202" s="35"/>
      <c r="FZ202" s="35"/>
      <c r="GA202" s="35"/>
      <c r="GB202" s="35"/>
      <c r="GC202" s="35"/>
      <c r="GD202" s="35"/>
      <c r="GE202" s="35"/>
      <c r="GF202" s="35"/>
      <c r="GG202" s="35"/>
      <c r="GH202" s="35"/>
      <c r="GI202" s="35"/>
      <c r="GJ202" s="35"/>
      <c r="GK202" s="35"/>
      <c r="GL202" s="35"/>
      <c r="GM202" s="35"/>
      <c r="GN202" s="35"/>
      <c r="GO202" s="35"/>
      <c r="GP202" s="35"/>
      <c r="GQ202" s="35"/>
      <c r="GR202" s="35"/>
      <c r="GS202" s="35"/>
      <c r="GT202" s="35"/>
      <c r="GU202" s="35"/>
      <c r="GV202" s="35"/>
      <c r="GW202" s="35"/>
      <c r="GX202" s="35"/>
      <c r="GY202" s="35"/>
      <c r="GZ202" s="35"/>
      <c r="HA202" s="35"/>
      <c r="HB202" s="35"/>
      <c r="HC202" s="35"/>
    </row>
    <row r="203" spans="1:211" s="26" customFormat="1" x14ac:dyDescent="0.25">
      <c r="A203" s="26" t="e">
        <f t="shared" si="41"/>
        <v>#REF!</v>
      </c>
      <c r="B203" s="15" t="s">
        <v>55</v>
      </c>
      <c r="C203" s="15" t="s">
        <v>56</v>
      </c>
      <c r="D203" s="27" t="s">
        <v>625</v>
      </c>
      <c r="E203" s="16" t="s">
        <v>579</v>
      </c>
      <c r="F203" s="15" t="s">
        <v>234</v>
      </c>
      <c r="G203" s="15"/>
      <c r="H203" s="15" t="s">
        <v>235</v>
      </c>
      <c r="I203" s="15" t="s">
        <v>537</v>
      </c>
      <c r="J203" s="15" t="s">
        <v>538</v>
      </c>
      <c r="K203" s="47" t="s">
        <v>433</v>
      </c>
      <c r="L203" s="42">
        <v>138038.59</v>
      </c>
      <c r="M203" s="42">
        <v>95857.02</v>
      </c>
      <c r="N203" s="41">
        <v>117892.08</v>
      </c>
      <c r="O203" s="42">
        <v>104791.96</v>
      </c>
      <c r="P203" s="42">
        <v>112127.92</v>
      </c>
      <c r="Q203" s="42">
        <v>336571.68</v>
      </c>
      <c r="R203" s="42">
        <v>349193.04</v>
      </c>
      <c r="S203" s="42">
        <v>300320.09000000003</v>
      </c>
      <c r="T203" s="42">
        <v>186601.85</v>
      </c>
      <c r="U203" s="42">
        <v>168730.43</v>
      </c>
      <c r="V203" s="42">
        <v>124608.93</v>
      </c>
      <c r="W203" s="42">
        <v>115991.56</v>
      </c>
      <c r="X203" s="42">
        <v>204423.95</v>
      </c>
      <c r="Y203" s="42">
        <v>154719.63</v>
      </c>
      <c r="Z203" s="42">
        <v>137658.64000000001</v>
      </c>
      <c r="AA203" s="42">
        <v>141932.76</v>
      </c>
      <c r="AB203" s="42">
        <v>138812.23000000001</v>
      </c>
      <c r="AC203" s="42">
        <v>120614.02</v>
      </c>
      <c r="AD203" s="42">
        <v>65940.649999999994</v>
      </c>
      <c r="AE203" s="42">
        <v>71023.55</v>
      </c>
      <c r="AF203" s="42">
        <v>64675.82</v>
      </c>
      <c r="AG203" s="42">
        <v>72545.490000000005</v>
      </c>
      <c r="AH203" s="42">
        <v>67260.100000000006</v>
      </c>
      <c r="AI203" s="42">
        <v>190067.35</v>
      </c>
      <c r="AJ203" s="42">
        <v>479877.62</v>
      </c>
      <c r="AK203" s="42">
        <v>419871.76</v>
      </c>
      <c r="AL203" s="42">
        <v>359391.06</v>
      </c>
      <c r="AM203" s="42">
        <v>333965.82</v>
      </c>
      <c r="AN203" s="42">
        <v>329720.88</v>
      </c>
      <c r="AO203" s="42">
        <v>125770.26935500001</v>
      </c>
      <c r="AP203" s="42">
        <v>68759.612787499995</v>
      </c>
      <c r="AQ203" s="42">
        <v>74059.806762500011</v>
      </c>
      <c r="AR203" s="42">
        <v>67440.711305000004</v>
      </c>
      <c r="AS203" s="42">
        <v>75646.809697500008</v>
      </c>
      <c r="AT203" s="42">
        <v>70135.46927500001</v>
      </c>
      <c r="AU203" s="42">
        <v>198192.72921250001</v>
      </c>
      <c r="AV203" s="42">
        <v>469080.37355000002</v>
      </c>
      <c r="AW203" s="42">
        <v>410424.64540000004</v>
      </c>
      <c r="AX203" s="42">
        <v>351304.76115000003</v>
      </c>
      <c r="AY203" s="42">
        <v>326451.58905000001</v>
      </c>
      <c r="AZ203" s="42">
        <v>322302.16020000004</v>
      </c>
      <c r="BA203" s="42">
        <v>122940.43829451251</v>
      </c>
      <c r="BB203" s="42">
        <v>67212.521499781244</v>
      </c>
      <c r="BC203" s="42">
        <v>72393.461110343764</v>
      </c>
      <c r="BD203" s="42">
        <v>65923.295300637503</v>
      </c>
      <c r="BE203" s="42">
        <v>73944.756479306263</v>
      </c>
      <c r="BF203" s="42">
        <v>68557.421216312519</v>
      </c>
      <c r="BG203" s="42">
        <v>193733.39280521875</v>
      </c>
      <c r="BH203" s="42">
        <v>460636.92682609998</v>
      </c>
      <c r="BI203" s="42">
        <v>403037.00178280001</v>
      </c>
      <c r="BJ203" s="42">
        <v>344981.27544930001</v>
      </c>
      <c r="BK203" s="42">
        <v>320575.46044709999</v>
      </c>
      <c r="BL203" s="42">
        <v>316500.72131640004</v>
      </c>
      <c r="BM203" s="42">
        <v>120727.51040521129</v>
      </c>
      <c r="BN203" s="42">
        <v>66002.696112785183</v>
      </c>
      <c r="BO203" s="42">
        <v>71090.378810357579</v>
      </c>
      <c r="BP203" s="42">
        <v>64736.675985226029</v>
      </c>
      <c r="BQ203" s="42">
        <v>72613.750862678746</v>
      </c>
      <c r="BR203" s="42">
        <v>67323.38763441889</v>
      </c>
      <c r="BS203" s="42">
        <v>190246.19173472482</v>
      </c>
      <c r="BT203" s="43"/>
      <c r="BU203" s="40">
        <f t="shared" si="40"/>
        <v>2150725.15</v>
      </c>
      <c r="BV203" s="40">
        <f t="shared" si="37"/>
        <v>1429674.1900000002</v>
      </c>
      <c r="BW203" s="40">
        <f t="shared" si="42"/>
        <v>2602832.5483950004</v>
      </c>
      <c r="BX203" s="40">
        <f t="shared" si="39"/>
        <v>2544268.8160561123</v>
      </c>
      <c r="BY203" s="40">
        <f t="shared" si="38"/>
        <v>2498471.9773671022</v>
      </c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</row>
    <row r="204" spans="1:211" s="30" customFormat="1" x14ac:dyDescent="0.25">
      <c r="A204" s="30" t="e">
        <f t="shared" si="41"/>
        <v>#REF!</v>
      </c>
      <c r="B204" s="31" t="s">
        <v>57</v>
      </c>
      <c r="C204" s="31" t="s">
        <v>58</v>
      </c>
      <c r="D204" s="33" t="s">
        <v>625</v>
      </c>
      <c r="E204" s="34" t="s">
        <v>579</v>
      </c>
      <c r="F204" s="31" t="s">
        <v>234</v>
      </c>
      <c r="G204" s="31"/>
      <c r="H204" s="31" t="s">
        <v>235</v>
      </c>
      <c r="I204" s="31" t="s">
        <v>537</v>
      </c>
      <c r="J204" s="31" t="s">
        <v>538</v>
      </c>
      <c r="K204" s="47" t="s">
        <v>433</v>
      </c>
      <c r="L204" s="41">
        <v>201257.05</v>
      </c>
      <c r="M204" s="41">
        <v>172340.35</v>
      </c>
      <c r="N204" s="41">
        <v>233309.66</v>
      </c>
      <c r="O204" s="41">
        <v>176412.06</v>
      </c>
      <c r="P204" s="41">
        <v>219641.69</v>
      </c>
      <c r="Q204" s="41">
        <v>220560.38</v>
      </c>
      <c r="R204" s="41">
        <v>227686.07</v>
      </c>
      <c r="S204" s="41">
        <v>256360.65</v>
      </c>
      <c r="T204" s="41">
        <v>227866.22</v>
      </c>
      <c r="U204" s="41">
        <v>243397.64</v>
      </c>
      <c r="V204" s="41">
        <v>224617.38</v>
      </c>
      <c r="W204" s="41">
        <v>190515.67</v>
      </c>
      <c r="X204" s="41">
        <v>197269.19</v>
      </c>
      <c r="Y204" s="41">
        <v>173719.33</v>
      </c>
      <c r="Z204" s="41">
        <v>187571.83</v>
      </c>
      <c r="AA204" s="41">
        <v>205331.76</v>
      </c>
      <c r="AB204" s="41">
        <v>190785.25</v>
      </c>
      <c r="AC204" s="41">
        <v>186179.14</v>
      </c>
      <c r="AD204" s="41">
        <v>192011.63</v>
      </c>
      <c r="AE204" s="41">
        <v>177117.16</v>
      </c>
      <c r="AF204" s="41">
        <v>173649.23</v>
      </c>
      <c r="AG204" s="41">
        <v>191460.2</v>
      </c>
      <c r="AH204" s="41">
        <v>174067.35</v>
      </c>
      <c r="AI204" s="41">
        <v>214260.19</v>
      </c>
      <c r="AJ204" s="41">
        <v>237730.05</v>
      </c>
      <c r="AK204" s="41">
        <v>239169.32</v>
      </c>
      <c r="AL204" s="41">
        <v>248362.41</v>
      </c>
      <c r="AM204" s="41">
        <v>287570.65999999997</v>
      </c>
      <c r="AN204" s="41">
        <v>330683.68</v>
      </c>
      <c r="AO204" s="41">
        <v>194138.29823500002</v>
      </c>
      <c r="AP204" s="41">
        <v>200220.12718250003</v>
      </c>
      <c r="AQ204" s="41">
        <v>184688.91859000002</v>
      </c>
      <c r="AR204" s="41">
        <v>181072.73458250001</v>
      </c>
      <c r="AS204" s="41">
        <v>199645.12355000002</v>
      </c>
      <c r="AT204" s="41">
        <v>181508.72921250001</v>
      </c>
      <c r="AU204" s="41">
        <v>223419.81312250003</v>
      </c>
      <c r="AV204" s="41">
        <v>232381.12387499999</v>
      </c>
      <c r="AW204" s="41">
        <v>233788.01030000002</v>
      </c>
      <c r="AX204" s="41">
        <v>242774.255775</v>
      </c>
      <c r="AY204" s="41">
        <v>281100.32014999999</v>
      </c>
      <c r="AZ204" s="41">
        <v>323243.29720000003</v>
      </c>
      <c r="BA204" s="41">
        <v>189770.18652471254</v>
      </c>
      <c r="BB204" s="41">
        <v>195715.1743208938</v>
      </c>
      <c r="BC204" s="41">
        <v>180533.41792172502</v>
      </c>
      <c r="BD204" s="41">
        <v>176998.59805439378</v>
      </c>
      <c r="BE204" s="41">
        <v>195153.10827012503</v>
      </c>
      <c r="BF204" s="41">
        <v>177424.78280521877</v>
      </c>
      <c r="BG204" s="41">
        <v>218392.86732724379</v>
      </c>
      <c r="BH204" s="41">
        <v>228198.26364525</v>
      </c>
      <c r="BI204" s="41">
        <v>229579.82611460003</v>
      </c>
      <c r="BJ204" s="41">
        <v>238404.31917104998</v>
      </c>
      <c r="BK204" s="41">
        <v>276040.51438730001</v>
      </c>
      <c r="BL204" s="41">
        <v>317424.91785040003</v>
      </c>
      <c r="BM204" s="41">
        <v>186354.32316726772</v>
      </c>
      <c r="BN204" s="41">
        <v>192192.3011831177</v>
      </c>
      <c r="BO204" s="41">
        <v>177283.81639913397</v>
      </c>
      <c r="BP204" s="41">
        <v>173812.62328941468</v>
      </c>
      <c r="BQ204" s="41">
        <v>191640.35232126276</v>
      </c>
      <c r="BR204" s="41">
        <v>174231.13671472482</v>
      </c>
      <c r="BS204" s="41">
        <v>214461.79571535339</v>
      </c>
      <c r="BT204" s="43"/>
      <c r="BU204" s="39">
        <f t="shared" si="40"/>
        <v>2593964.8199999998</v>
      </c>
      <c r="BV204" s="39">
        <f t="shared" si="37"/>
        <v>2263422.2599999998</v>
      </c>
      <c r="BW204" s="39">
        <f t="shared" si="42"/>
        <v>2708209.8644750006</v>
      </c>
      <c r="BX204" s="39">
        <f t="shared" si="39"/>
        <v>2647275.1425243132</v>
      </c>
      <c r="BY204" s="39">
        <f t="shared" si="38"/>
        <v>2599624.1899588755</v>
      </c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35"/>
      <c r="CM204" s="35"/>
      <c r="CN204" s="35"/>
      <c r="CO204" s="35"/>
      <c r="CP204" s="35"/>
      <c r="CQ204" s="35"/>
      <c r="CR204" s="35"/>
      <c r="CS204" s="35"/>
      <c r="CT204" s="35"/>
      <c r="CU204" s="35"/>
      <c r="CV204" s="35"/>
      <c r="CW204" s="35"/>
      <c r="CX204" s="35"/>
      <c r="CY204" s="35"/>
      <c r="CZ204" s="35"/>
      <c r="DA204" s="35"/>
      <c r="DB204" s="35"/>
      <c r="DC204" s="35"/>
      <c r="DD204" s="35"/>
      <c r="DE204" s="35"/>
      <c r="DF204" s="35"/>
      <c r="DG204" s="35"/>
      <c r="DH204" s="35"/>
      <c r="DI204" s="35"/>
      <c r="DJ204" s="35"/>
      <c r="DK204" s="35"/>
      <c r="DL204" s="35"/>
      <c r="DM204" s="35"/>
      <c r="DN204" s="35"/>
      <c r="DO204" s="35"/>
      <c r="DP204" s="35"/>
      <c r="DQ204" s="35"/>
      <c r="DR204" s="35"/>
      <c r="DS204" s="35"/>
      <c r="DT204" s="35"/>
      <c r="DU204" s="35"/>
      <c r="DV204" s="35"/>
      <c r="DW204" s="35"/>
      <c r="DX204" s="35"/>
      <c r="DY204" s="35"/>
      <c r="DZ204" s="35"/>
      <c r="EA204" s="35"/>
      <c r="EB204" s="35"/>
      <c r="EC204" s="35"/>
      <c r="ED204" s="35"/>
      <c r="EE204" s="35"/>
      <c r="EF204" s="35"/>
      <c r="EG204" s="35"/>
      <c r="EH204" s="35"/>
      <c r="EI204" s="35"/>
      <c r="EJ204" s="35"/>
      <c r="EK204" s="35"/>
      <c r="EL204" s="35"/>
      <c r="EM204" s="35"/>
      <c r="EN204" s="35"/>
      <c r="EO204" s="35"/>
      <c r="EP204" s="35"/>
      <c r="EQ204" s="35"/>
      <c r="ER204" s="35"/>
      <c r="ES204" s="35"/>
      <c r="ET204" s="35"/>
      <c r="EU204" s="35"/>
      <c r="EV204" s="35"/>
      <c r="EW204" s="35"/>
      <c r="EX204" s="35"/>
      <c r="EY204" s="35"/>
      <c r="EZ204" s="35"/>
      <c r="FA204" s="35"/>
      <c r="FB204" s="35"/>
      <c r="FC204" s="35"/>
      <c r="FD204" s="35"/>
      <c r="FE204" s="35"/>
      <c r="FF204" s="35"/>
      <c r="FG204" s="35"/>
      <c r="FH204" s="35"/>
      <c r="FI204" s="35"/>
      <c r="FJ204" s="35"/>
      <c r="FK204" s="35"/>
      <c r="FL204" s="35"/>
      <c r="FM204" s="35"/>
      <c r="FN204" s="35"/>
      <c r="FO204" s="35"/>
      <c r="FP204" s="35"/>
      <c r="FQ204" s="35"/>
      <c r="FR204" s="35"/>
      <c r="FS204" s="35"/>
      <c r="FT204" s="35"/>
      <c r="FU204" s="35"/>
      <c r="FV204" s="35"/>
      <c r="FW204" s="35"/>
      <c r="FX204" s="35"/>
      <c r="FY204" s="35"/>
      <c r="FZ204" s="35"/>
      <c r="GA204" s="35"/>
      <c r="GB204" s="35"/>
      <c r="GC204" s="35"/>
      <c r="GD204" s="35"/>
      <c r="GE204" s="35"/>
      <c r="GF204" s="35"/>
      <c r="GG204" s="35"/>
      <c r="GH204" s="35"/>
      <c r="GI204" s="35"/>
      <c r="GJ204" s="35"/>
      <c r="GK204" s="35"/>
      <c r="GL204" s="35"/>
      <c r="GM204" s="35"/>
      <c r="GN204" s="35"/>
      <c r="GO204" s="35"/>
      <c r="GP204" s="35"/>
      <c r="GQ204" s="35"/>
      <c r="GR204" s="35"/>
      <c r="GS204" s="35"/>
      <c r="GT204" s="35"/>
      <c r="GU204" s="35"/>
      <c r="GV204" s="35"/>
      <c r="GW204" s="35"/>
      <c r="GX204" s="35"/>
      <c r="GY204" s="35"/>
      <c r="GZ204" s="35"/>
      <c r="HA204" s="35"/>
      <c r="HB204" s="35"/>
      <c r="HC204" s="35"/>
    </row>
    <row r="205" spans="1:211" s="26" customFormat="1" x14ac:dyDescent="0.25">
      <c r="A205" s="26" t="e">
        <f t="shared" si="41"/>
        <v>#REF!</v>
      </c>
      <c r="B205" s="15" t="s">
        <v>59</v>
      </c>
      <c r="C205" s="15" t="s">
        <v>60</v>
      </c>
      <c r="D205" s="18" t="s">
        <v>634</v>
      </c>
      <c r="E205" s="15" t="s">
        <v>581</v>
      </c>
      <c r="F205" s="15" t="s">
        <v>234</v>
      </c>
      <c r="G205" s="15"/>
      <c r="H205" s="15" t="s">
        <v>235</v>
      </c>
      <c r="I205" s="15" t="s">
        <v>537</v>
      </c>
      <c r="J205" s="15" t="s">
        <v>538</v>
      </c>
      <c r="K205" s="47" t="s">
        <v>434</v>
      </c>
      <c r="L205" s="42">
        <v>0</v>
      </c>
      <c r="M205" s="42">
        <v>0</v>
      </c>
      <c r="N205" s="41">
        <v>0</v>
      </c>
      <c r="O205" s="42">
        <v>0</v>
      </c>
      <c r="P205" s="42">
        <v>0</v>
      </c>
      <c r="Q205" s="42">
        <v>0</v>
      </c>
      <c r="R205" s="42">
        <v>0</v>
      </c>
      <c r="S205" s="42">
        <v>0</v>
      </c>
      <c r="T205" s="42">
        <v>0</v>
      </c>
      <c r="U205" s="42">
        <v>0</v>
      </c>
      <c r="V205" s="42"/>
      <c r="W205" s="42">
        <v>0</v>
      </c>
      <c r="X205" s="42"/>
      <c r="Y205" s="42">
        <v>0</v>
      </c>
      <c r="Z205" s="42">
        <v>0</v>
      </c>
      <c r="AA205" s="42">
        <v>0</v>
      </c>
      <c r="AB205" s="42">
        <v>0</v>
      </c>
      <c r="AC205" s="42">
        <v>0</v>
      </c>
      <c r="AD205" s="42">
        <v>0</v>
      </c>
      <c r="AE205" s="121">
        <v>0</v>
      </c>
      <c r="AF205" s="42">
        <v>0</v>
      </c>
      <c r="AG205" s="42">
        <v>0</v>
      </c>
      <c r="AH205" s="42">
        <v>0</v>
      </c>
      <c r="AI205" s="42">
        <v>0</v>
      </c>
      <c r="AJ205" s="42">
        <v>0</v>
      </c>
      <c r="AK205" s="42">
        <v>0</v>
      </c>
      <c r="AL205" s="42">
        <v>0</v>
      </c>
      <c r="AM205" s="42">
        <v>0</v>
      </c>
      <c r="AN205" s="42">
        <v>0</v>
      </c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2"/>
      <c r="BR205" s="42"/>
      <c r="BS205" s="42"/>
      <c r="BT205" s="43"/>
      <c r="BU205" s="40">
        <f t="shared" si="40"/>
        <v>0</v>
      </c>
      <c r="BV205" s="40">
        <f t="shared" si="37"/>
        <v>0</v>
      </c>
      <c r="BW205" s="40">
        <f t="shared" si="42"/>
        <v>0</v>
      </c>
      <c r="BX205" s="40">
        <f t="shared" si="39"/>
        <v>0</v>
      </c>
      <c r="BY205" s="40">
        <f t="shared" si="38"/>
        <v>0</v>
      </c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</row>
    <row r="206" spans="1:211" s="30" customFormat="1" x14ac:dyDescent="0.25">
      <c r="A206" s="30" t="e">
        <f t="shared" si="41"/>
        <v>#REF!</v>
      </c>
      <c r="B206" s="31" t="s">
        <v>61</v>
      </c>
      <c r="C206" s="31" t="s">
        <v>62</v>
      </c>
      <c r="D206" s="32" t="s">
        <v>638</v>
      </c>
      <c r="E206" s="31" t="s">
        <v>588</v>
      </c>
      <c r="F206" s="31" t="s">
        <v>234</v>
      </c>
      <c r="G206" s="31"/>
      <c r="H206" s="31" t="s">
        <v>235</v>
      </c>
      <c r="I206" s="31" t="s">
        <v>537</v>
      </c>
      <c r="J206" s="31" t="s">
        <v>538</v>
      </c>
      <c r="K206" s="47" t="s">
        <v>434</v>
      </c>
      <c r="L206" s="41">
        <v>0</v>
      </c>
      <c r="M206" s="41">
        <v>0</v>
      </c>
      <c r="N206" s="41">
        <v>0</v>
      </c>
      <c r="O206" s="41">
        <v>0</v>
      </c>
      <c r="P206" s="41">
        <v>0</v>
      </c>
      <c r="Q206" s="41">
        <v>0</v>
      </c>
      <c r="R206" s="41">
        <v>0</v>
      </c>
      <c r="S206" s="41">
        <v>0</v>
      </c>
      <c r="T206" s="41">
        <v>0</v>
      </c>
      <c r="U206" s="41">
        <v>0</v>
      </c>
      <c r="V206" s="41"/>
      <c r="W206" s="41">
        <v>0</v>
      </c>
      <c r="X206" s="41"/>
      <c r="Y206" s="41">
        <v>0</v>
      </c>
      <c r="Z206" s="41">
        <v>0</v>
      </c>
      <c r="AA206" s="41">
        <v>0</v>
      </c>
      <c r="AB206" s="41">
        <v>0</v>
      </c>
      <c r="AC206" s="41">
        <v>0</v>
      </c>
      <c r="AD206" s="41">
        <v>0</v>
      </c>
      <c r="AE206" s="82">
        <v>0</v>
      </c>
      <c r="AF206" s="41">
        <v>0</v>
      </c>
      <c r="AG206" s="41">
        <v>0</v>
      </c>
      <c r="AH206" s="41">
        <v>0</v>
      </c>
      <c r="AI206" s="41">
        <v>0</v>
      </c>
      <c r="AJ206" s="41">
        <v>0</v>
      </c>
      <c r="AK206" s="41">
        <v>0</v>
      </c>
      <c r="AL206" s="41">
        <v>0</v>
      </c>
      <c r="AM206" s="41">
        <v>0</v>
      </c>
      <c r="AN206" s="41">
        <v>0</v>
      </c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3"/>
      <c r="BU206" s="39">
        <f t="shared" si="40"/>
        <v>0</v>
      </c>
      <c r="BV206" s="39">
        <f t="shared" si="37"/>
        <v>0</v>
      </c>
      <c r="BW206" s="39">
        <f t="shared" si="42"/>
        <v>0</v>
      </c>
      <c r="BX206" s="39">
        <f t="shared" si="39"/>
        <v>0</v>
      </c>
      <c r="BY206" s="39">
        <f t="shared" si="38"/>
        <v>0</v>
      </c>
      <c r="BZ206" s="35"/>
      <c r="CA206" s="35"/>
      <c r="CB206" s="35"/>
      <c r="CC206" s="35"/>
      <c r="CD206" s="35"/>
      <c r="CE206" s="35"/>
      <c r="CF206" s="35"/>
      <c r="CG206" s="35"/>
      <c r="CH206" s="35"/>
      <c r="CI206" s="35"/>
      <c r="CJ206" s="35"/>
      <c r="CK206" s="35"/>
      <c r="CL206" s="35"/>
      <c r="CM206" s="35"/>
      <c r="CN206" s="35"/>
      <c r="CO206" s="35"/>
      <c r="CP206" s="35"/>
      <c r="CQ206" s="35"/>
      <c r="CR206" s="35"/>
      <c r="CS206" s="35"/>
      <c r="CT206" s="35"/>
      <c r="CU206" s="35"/>
      <c r="CV206" s="35"/>
      <c r="CW206" s="35"/>
      <c r="CX206" s="35"/>
      <c r="CY206" s="35"/>
      <c r="CZ206" s="35"/>
      <c r="DA206" s="35"/>
      <c r="DB206" s="35"/>
      <c r="DC206" s="35"/>
      <c r="DD206" s="35"/>
      <c r="DE206" s="35"/>
      <c r="DF206" s="35"/>
      <c r="DG206" s="35"/>
      <c r="DH206" s="35"/>
      <c r="DI206" s="35"/>
      <c r="DJ206" s="35"/>
      <c r="DK206" s="35"/>
      <c r="DL206" s="35"/>
      <c r="DM206" s="35"/>
      <c r="DN206" s="35"/>
      <c r="DO206" s="35"/>
      <c r="DP206" s="35"/>
      <c r="DQ206" s="35"/>
      <c r="DR206" s="35"/>
      <c r="DS206" s="35"/>
      <c r="DT206" s="35"/>
      <c r="DU206" s="35"/>
      <c r="DV206" s="35"/>
      <c r="DW206" s="35"/>
      <c r="DX206" s="35"/>
      <c r="DY206" s="35"/>
      <c r="DZ206" s="35"/>
      <c r="EA206" s="35"/>
      <c r="EB206" s="35"/>
      <c r="EC206" s="35"/>
      <c r="ED206" s="35"/>
      <c r="EE206" s="35"/>
      <c r="EF206" s="35"/>
      <c r="EG206" s="35"/>
      <c r="EH206" s="35"/>
      <c r="EI206" s="35"/>
      <c r="EJ206" s="35"/>
      <c r="EK206" s="35"/>
      <c r="EL206" s="35"/>
      <c r="EM206" s="35"/>
      <c r="EN206" s="35"/>
      <c r="EO206" s="35"/>
      <c r="EP206" s="35"/>
      <c r="EQ206" s="35"/>
      <c r="ER206" s="35"/>
      <c r="ES206" s="35"/>
      <c r="ET206" s="35"/>
      <c r="EU206" s="35"/>
      <c r="EV206" s="35"/>
      <c r="EW206" s="35"/>
      <c r="EX206" s="35"/>
      <c r="EY206" s="35"/>
      <c r="EZ206" s="35"/>
      <c r="FA206" s="35"/>
      <c r="FB206" s="35"/>
      <c r="FC206" s="35"/>
      <c r="FD206" s="35"/>
      <c r="FE206" s="35"/>
      <c r="FF206" s="35"/>
      <c r="FG206" s="35"/>
      <c r="FH206" s="35"/>
      <c r="FI206" s="35"/>
      <c r="FJ206" s="35"/>
      <c r="FK206" s="35"/>
      <c r="FL206" s="35"/>
      <c r="FM206" s="35"/>
      <c r="FN206" s="35"/>
      <c r="FO206" s="35"/>
      <c r="FP206" s="35"/>
      <c r="FQ206" s="35"/>
      <c r="FR206" s="35"/>
      <c r="FS206" s="35"/>
      <c r="FT206" s="35"/>
      <c r="FU206" s="35"/>
      <c r="FV206" s="35"/>
      <c r="FW206" s="35"/>
      <c r="FX206" s="35"/>
      <c r="FY206" s="35"/>
      <c r="FZ206" s="35"/>
      <c r="GA206" s="35"/>
      <c r="GB206" s="35"/>
      <c r="GC206" s="35"/>
      <c r="GD206" s="35"/>
      <c r="GE206" s="35"/>
      <c r="GF206" s="35"/>
      <c r="GG206" s="35"/>
      <c r="GH206" s="35"/>
      <c r="GI206" s="35"/>
      <c r="GJ206" s="35"/>
      <c r="GK206" s="35"/>
      <c r="GL206" s="35"/>
      <c r="GM206" s="35"/>
      <c r="GN206" s="35"/>
      <c r="GO206" s="35"/>
      <c r="GP206" s="35"/>
      <c r="GQ206" s="35"/>
      <c r="GR206" s="35"/>
      <c r="GS206" s="35"/>
      <c r="GT206" s="35"/>
      <c r="GU206" s="35"/>
      <c r="GV206" s="35"/>
      <c r="GW206" s="35"/>
      <c r="GX206" s="35"/>
      <c r="GY206" s="35"/>
      <c r="GZ206" s="35"/>
      <c r="HA206" s="35"/>
      <c r="HB206" s="35"/>
      <c r="HC206" s="35"/>
    </row>
    <row r="207" spans="1:211" s="26" customFormat="1" x14ac:dyDescent="0.25">
      <c r="A207" s="26" t="e">
        <f t="shared" si="41"/>
        <v>#REF!</v>
      </c>
      <c r="B207" s="15" t="s">
        <v>61</v>
      </c>
      <c r="C207" s="15" t="s">
        <v>62</v>
      </c>
      <c r="D207" s="18" t="s">
        <v>634</v>
      </c>
      <c r="E207" s="15" t="s">
        <v>581</v>
      </c>
      <c r="F207" s="15" t="s">
        <v>234</v>
      </c>
      <c r="G207" s="15"/>
      <c r="H207" s="15" t="s">
        <v>235</v>
      </c>
      <c r="I207" s="15" t="s">
        <v>537</v>
      </c>
      <c r="J207" s="15" t="s">
        <v>538</v>
      </c>
      <c r="K207" s="47" t="s">
        <v>434</v>
      </c>
      <c r="L207" s="42">
        <v>0</v>
      </c>
      <c r="M207" s="42">
        <v>0</v>
      </c>
      <c r="N207" s="41">
        <v>0</v>
      </c>
      <c r="O207" s="42">
        <v>0</v>
      </c>
      <c r="P207" s="42">
        <v>0</v>
      </c>
      <c r="Q207" s="42">
        <v>0</v>
      </c>
      <c r="R207" s="42">
        <v>0</v>
      </c>
      <c r="S207" s="42">
        <v>0</v>
      </c>
      <c r="T207" s="42">
        <v>0</v>
      </c>
      <c r="U207" s="42">
        <v>0</v>
      </c>
      <c r="V207" s="42"/>
      <c r="W207" s="42">
        <v>0</v>
      </c>
      <c r="X207" s="42"/>
      <c r="Y207" s="42">
        <v>0</v>
      </c>
      <c r="Z207" s="42">
        <v>0</v>
      </c>
      <c r="AA207" s="42">
        <v>0</v>
      </c>
      <c r="AB207" s="42">
        <v>0</v>
      </c>
      <c r="AC207" s="42">
        <v>0</v>
      </c>
      <c r="AD207" s="42">
        <v>0</v>
      </c>
      <c r="AE207" s="121">
        <v>0</v>
      </c>
      <c r="AF207" s="42">
        <v>0</v>
      </c>
      <c r="AG207" s="42">
        <v>0</v>
      </c>
      <c r="AH207" s="42">
        <v>0</v>
      </c>
      <c r="AI207" s="42">
        <v>0</v>
      </c>
      <c r="AJ207" s="42">
        <v>0</v>
      </c>
      <c r="AK207" s="42">
        <v>0</v>
      </c>
      <c r="AL207" s="42">
        <v>0</v>
      </c>
      <c r="AM207" s="42">
        <v>0</v>
      </c>
      <c r="AN207" s="42">
        <v>0</v>
      </c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2"/>
      <c r="BR207" s="42"/>
      <c r="BS207" s="42"/>
      <c r="BT207" s="43"/>
      <c r="BU207" s="40">
        <f t="shared" si="40"/>
        <v>0</v>
      </c>
      <c r="BV207" s="40">
        <f t="shared" si="37"/>
        <v>0</v>
      </c>
      <c r="BW207" s="40">
        <f t="shared" si="42"/>
        <v>0</v>
      </c>
      <c r="BX207" s="40">
        <f t="shared" si="39"/>
        <v>0</v>
      </c>
      <c r="BY207" s="40">
        <f t="shared" si="38"/>
        <v>0</v>
      </c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</row>
    <row r="208" spans="1:211" s="30" customFormat="1" x14ac:dyDescent="0.25">
      <c r="A208" s="30" t="e">
        <f t="shared" si="41"/>
        <v>#REF!</v>
      </c>
      <c r="B208" s="31" t="s">
        <v>63</v>
      </c>
      <c r="C208" s="31" t="s">
        <v>64</v>
      </c>
      <c r="D208" s="33" t="s">
        <v>623</v>
      </c>
      <c r="E208" s="34" t="s">
        <v>577</v>
      </c>
      <c r="F208" s="31" t="s">
        <v>234</v>
      </c>
      <c r="G208" s="31"/>
      <c r="H208" s="31" t="s">
        <v>235</v>
      </c>
      <c r="I208" s="31" t="s">
        <v>537</v>
      </c>
      <c r="J208" s="31" t="s">
        <v>538</v>
      </c>
      <c r="K208" s="47" t="s">
        <v>433</v>
      </c>
      <c r="L208" s="41">
        <v>13134.93</v>
      </c>
      <c r="M208" s="41">
        <v>0</v>
      </c>
      <c r="N208" s="41">
        <v>24653.039999999997</v>
      </c>
      <c r="O208" s="41">
        <v>0</v>
      </c>
      <c r="P208" s="41">
        <v>2031401.3099999998</v>
      </c>
      <c r="Q208" s="41">
        <v>-2065681.4500000002</v>
      </c>
      <c r="R208" s="41">
        <v>306889.75</v>
      </c>
      <c r="S208" s="41">
        <v>22.85</v>
      </c>
      <c r="T208" s="41">
        <v>0</v>
      </c>
      <c r="U208" s="41">
        <v>1257507.1400000001</v>
      </c>
      <c r="V208" s="41">
        <v>-297640.72000000003</v>
      </c>
      <c r="W208" s="41">
        <v>269478.52</v>
      </c>
      <c r="X208" s="41">
        <v>218637.97</v>
      </c>
      <c r="Y208" s="41">
        <v>0</v>
      </c>
      <c r="Z208" s="41">
        <v>437770.8</v>
      </c>
      <c r="AA208" s="41">
        <v>313529.27</v>
      </c>
      <c r="AB208" s="41">
        <v>0</v>
      </c>
      <c r="AC208" s="41">
        <v>0</v>
      </c>
      <c r="AD208" s="41">
        <v>1960392.52</v>
      </c>
      <c r="AE208" s="41">
        <v>436101.01</v>
      </c>
      <c r="AF208" s="41">
        <v>632118.37</v>
      </c>
      <c r="AG208" s="41">
        <v>-345366.05</v>
      </c>
      <c r="AH208" s="41">
        <v>-2882493.47</v>
      </c>
      <c r="AI208" s="41">
        <v>109486.18000000001</v>
      </c>
      <c r="AJ208" s="41">
        <v>142441.04</v>
      </c>
      <c r="AK208" s="41">
        <v>141577.49</v>
      </c>
      <c r="AL208" s="41">
        <v>813391.28</v>
      </c>
      <c r="AM208" s="41">
        <v>155304.04999999999</v>
      </c>
      <c r="AN208" s="41">
        <v>134564.16</v>
      </c>
      <c r="AO208" s="41">
        <v>0</v>
      </c>
      <c r="AP208" s="41">
        <v>2044199.3002300002</v>
      </c>
      <c r="AQ208" s="41">
        <v>454744.32817750005</v>
      </c>
      <c r="AR208" s="41">
        <v>659141.43031750002</v>
      </c>
      <c r="AS208" s="41">
        <v>-360130.4486375</v>
      </c>
      <c r="AT208" s="41">
        <v>-3005720.0658425004</v>
      </c>
      <c r="AU208" s="41">
        <v>114166.71419500002</v>
      </c>
      <c r="AV208" s="41">
        <v>139236.11660000001</v>
      </c>
      <c r="AW208" s="41">
        <v>138391.99647499999</v>
      </c>
      <c r="AX208" s="41">
        <v>795089.97620000003</v>
      </c>
      <c r="AY208" s="41">
        <v>151809.70887499998</v>
      </c>
      <c r="AZ208" s="41">
        <v>131536.4664</v>
      </c>
      <c r="BA208" s="41">
        <v>0</v>
      </c>
      <c r="BB208" s="41">
        <v>1998204.8159748253</v>
      </c>
      <c r="BC208" s="41">
        <v>444512.58079350629</v>
      </c>
      <c r="BD208" s="41">
        <v>644310.74813535635</v>
      </c>
      <c r="BE208" s="41">
        <v>-352027.51354315627</v>
      </c>
      <c r="BF208" s="41">
        <v>-2938091.3643610445</v>
      </c>
      <c r="BG208" s="41">
        <v>111597.96312561253</v>
      </c>
      <c r="BH208" s="41">
        <v>136729.86650120001</v>
      </c>
      <c r="BI208" s="41">
        <v>135900.94053845</v>
      </c>
      <c r="BJ208" s="41">
        <v>780778.35662840004</v>
      </c>
      <c r="BK208" s="41">
        <v>149077.13411524997</v>
      </c>
      <c r="BL208" s="41">
        <v>129168.81000480001</v>
      </c>
      <c r="BM208" s="41">
        <v>0</v>
      </c>
      <c r="BN208" s="41">
        <v>1962237.1292872785</v>
      </c>
      <c r="BO208" s="41">
        <v>436511.35433922318</v>
      </c>
      <c r="BP208" s="41">
        <v>632713.15466891997</v>
      </c>
      <c r="BQ208" s="41">
        <v>-345691.01829937944</v>
      </c>
      <c r="BR208" s="41">
        <v>-2885205.7198025458</v>
      </c>
      <c r="BS208" s="41">
        <v>109589.19978935151</v>
      </c>
      <c r="BT208" s="43"/>
      <c r="BU208" s="39">
        <f t="shared" si="40"/>
        <v>1539765.3699999999</v>
      </c>
      <c r="BV208" s="39">
        <f t="shared" si="37"/>
        <v>880176.60000000044</v>
      </c>
      <c r="BW208" s="39">
        <f t="shared" si="42"/>
        <v>1293679.2784399996</v>
      </c>
      <c r="BX208" s="39">
        <f t="shared" si="39"/>
        <v>1264571.4946750998</v>
      </c>
      <c r="BY208" s="39">
        <f t="shared" si="38"/>
        <v>1241809.2077709476</v>
      </c>
      <c r="BZ208" s="35"/>
      <c r="CA208" s="35"/>
      <c r="CB208" s="35"/>
      <c r="CC208" s="35"/>
      <c r="CD208" s="35"/>
      <c r="CE208" s="35"/>
      <c r="CF208" s="35"/>
      <c r="CG208" s="35"/>
      <c r="CH208" s="35"/>
      <c r="CI208" s="35"/>
      <c r="CJ208" s="35"/>
      <c r="CK208" s="35"/>
      <c r="CL208" s="35"/>
      <c r="CM208" s="35"/>
      <c r="CN208" s="35"/>
      <c r="CO208" s="35"/>
      <c r="CP208" s="35"/>
      <c r="CQ208" s="35"/>
      <c r="CR208" s="35"/>
      <c r="CS208" s="35"/>
      <c r="CT208" s="35"/>
      <c r="CU208" s="35"/>
      <c r="CV208" s="35"/>
      <c r="CW208" s="35"/>
      <c r="CX208" s="35"/>
      <c r="CY208" s="35"/>
      <c r="CZ208" s="35"/>
      <c r="DA208" s="35"/>
      <c r="DB208" s="35"/>
      <c r="DC208" s="35"/>
      <c r="DD208" s="35"/>
      <c r="DE208" s="35"/>
      <c r="DF208" s="35"/>
      <c r="DG208" s="35"/>
      <c r="DH208" s="35"/>
      <c r="DI208" s="35"/>
      <c r="DJ208" s="35"/>
      <c r="DK208" s="35"/>
      <c r="DL208" s="35"/>
      <c r="DM208" s="35"/>
      <c r="DN208" s="35"/>
      <c r="DO208" s="35"/>
      <c r="DP208" s="35"/>
      <c r="DQ208" s="35"/>
      <c r="DR208" s="35"/>
      <c r="DS208" s="35"/>
      <c r="DT208" s="35"/>
      <c r="DU208" s="35"/>
      <c r="DV208" s="35"/>
      <c r="DW208" s="35"/>
      <c r="DX208" s="35"/>
      <c r="DY208" s="35"/>
      <c r="DZ208" s="35"/>
      <c r="EA208" s="35"/>
      <c r="EB208" s="35"/>
      <c r="EC208" s="35"/>
      <c r="ED208" s="35"/>
      <c r="EE208" s="35"/>
      <c r="EF208" s="35"/>
      <c r="EG208" s="35"/>
      <c r="EH208" s="35"/>
      <c r="EI208" s="35"/>
      <c r="EJ208" s="35"/>
      <c r="EK208" s="35"/>
      <c r="EL208" s="35"/>
      <c r="EM208" s="35"/>
      <c r="EN208" s="35"/>
      <c r="EO208" s="35"/>
      <c r="EP208" s="35"/>
      <c r="EQ208" s="35"/>
      <c r="ER208" s="35"/>
      <c r="ES208" s="35"/>
      <c r="ET208" s="35"/>
      <c r="EU208" s="35"/>
      <c r="EV208" s="35"/>
      <c r="EW208" s="35"/>
      <c r="EX208" s="35"/>
      <c r="EY208" s="35"/>
      <c r="EZ208" s="35"/>
      <c r="FA208" s="35"/>
      <c r="FB208" s="35"/>
      <c r="FC208" s="35"/>
      <c r="FD208" s="35"/>
      <c r="FE208" s="35"/>
      <c r="FF208" s="35"/>
      <c r="FG208" s="35"/>
      <c r="FH208" s="35"/>
      <c r="FI208" s="35"/>
      <c r="FJ208" s="35"/>
      <c r="FK208" s="35"/>
      <c r="FL208" s="35"/>
      <c r="FM208" s="35"/>
      <c r="FN208" s="35"/>
      <c r="FO208" s="35"/>
      <c r="FP208" s="35"/>
      <c r="FQ208" s="35"/>
      <c r="FR208" s="35"/>
      <c r="FS208" s="35"/>
      <c r="FT208" s="35"/>
      <c r="FU208" s="35"/>
      <c r="FV208" s="35"/>
      <c r="FW208" s="35"/>
      <c r="FX208" s="35"/>
      <c r="FY208" s="35"/>
      <c r="FZ208" s="35"/>
      <c r="GA208" s="35"/>
      <c r="GB208" s="35"/>
      <c r="GC208" s="35"/>
      <c r="GD208" s="35"/>
      <c r="GE208" s="35"/>
      <c r="GF208" s="35"/>
      <c r="GG208" s="35"/>
      <c r="GH208" s="35"/>
      <c r="GI208" s="35"/>
      <c r="GJ208" s="35"/>
      <c r="GK208" s="35"/>
      <c r="GL208" s="35"/>
      <c r="GM208" s="35"/>
      <c r="GN208" s="35"/>
      <c r="GO208" s="35"/>
      <c r="GP208" s="35"/>
      <c r="GQ208" s="35"/>
      <c r="GR208" s="35"/>
      <c r="GS208" s="35"/>
      <c r="GT208" s="35"/>
      <c r="GU208" s="35"/>
      <c r="GV208" s="35"/>
      <c r="GW208" s="35"/>
      <c r="GX208" s="35"/>
      <c r="GY208" s="35"/>
      <c r="GZ208" s="35"/>
      <c r="HA208" s="35"/>
      <c r="HB208" s="35"/>
      <c r="HC208" s="35"/>
    </row>
    <row r="209" spans="1:211" s="30" customFormat="1" x14ac:dyDescent="0.25">
      <c r="A209" s="30" t="e">
        <f t="shared" si="41"/>
        <v>#REF!</v>
      </c>
      <c r="B209" s="31" t="s">
        <v>63</v>
      </c>
      <c r="C209" s="31" t="s">
        <v>64</v>
      </c>
      <c r="D209" s="33">
        <v>501</v>
      </c>
      <c r="E209" s="34" t="s">
        <v>580</v>
      </c>
      <c r="F209" s="31" t="s">
        <v>234</v>
      </c>
      <c r="G209" s="31"/>
      <c r="H209" s="31" t="s">
        <v>235</v>
      </c>
      <c r="I209" s="31" t="s">
        <v>537</v>
      </c>
      <c r="J209" s="31" t="s">
        <v>538</v>
      </c>
      <c r="K209" s="47" t="s">
        <v>433</v>
      </c>
      <c r="L209" s="41"/>
      <c r="M209" s="41"/>
      <c r="N209" s="41"/>
      <c r="O209" s="41"/>
      <c r="P209" s="41"/>
      <c r="Q209" s="41">
        <v>2511541.5099999998</v>
      </c>
      <c r="R209" s="41">
        <v>-131.29</v>
      </c>
      <c r="S209" s="41">
        <v>267465.52</v>
      </c>
      <c r="T209" s="41">
        <v>0</v>
      </c>
      <c r="U209" s="41">
        <v>37882.720000000001</v>
      </c>
      <c r="V209" s="41"/>
      <c r="W209" s="41">
        <v>0</v>
      </c>
      <c r="X209" s="41"/>
      <c r="Y209" s="41">
        <v>0</v>
      </c>
      <c r="Z209" s="41">
        <v>14.94</v>
      </c>
      <c r="AA209" s="41">
        <v>0</v>
      </c>
      <c r="AB209" s="41">
        <v>0</v>
      </c>
      <c r="AC209" s="41">
        <v>0</v>
      </c>
      <c r="AD209" s="41">
        <v>0</v>
      </c>
      <c r="AE209" s="82">
        <v>0</v>
      </c>
      <c r="AF209" s="41">
        <v>0</v>
      </c>
      <c r="AG209" s="41">
        <v>0</v>
      </c>
      <c r="AH209" s="41">
        <v>-0.02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-2.0855000000000002E-2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  <c r="BA209" s="41">
        <v>0</v>
      </c>
      <c r="BB209" s="41">
        <v>0</v>
      </c>
      <c r="BC209" s="41">
        <v>0</v>
      </c>
      <c r="BD209" s="41">
        <v>0</v>
      </c>
      <c r="BE209" s="41">
        <v>0</v>
      </c>
      <c r="BF209" s="41">
        <v>-2.0385762500000001E-2</v>
      </c>
      <c r="BG209" s="41">
        <v>0</v>
      </c>
      <c r="BH209" s="41">
        <v>0</v>
      </c>
      <c r="BI209" s="41">
        <v>0</v>
      </c>
      <c r="BJ209" s="41">
        <v>0</v>
      </c>
      <c r="BK209" s="41">
        <v>0</v>
      </c>
      <c r="BL209" s="41">
        <v>0</v>
      </c>
      <c r="BM209" s="41">
        <v>0</v>
      </c>
      <c r="BN209" s="41">
        <v>0</v>
      </c>
      <c r="BO209" s="41">
        <v>0</v>
      </c>
      <c r="BP209" s="41">
        <v>0</v>
      </c>
      <c r="BQ209" s="41">
        <v>0</v>
      </c>
      <c r="BR209" s="41">
        <v>-2.0018818775000002E-2</v>
      </c>
      <c r="BS209" s="41">
        <v>0</v>
      </c>
      <c r="BT209" s="43"/>
      <c r="BU209" s="39">
        <f t="shared" si="40"/>
        <v>2816758.46</v>
      </c>
      <c r="BV209" s="39">
        <f t="shared" si="37"/>
        <v>14.92</v>
      </c>
      <c r="BW209" s="39">
        <f t="shared" si="42"/>
        <v>-2.0855000000000002E-2</v>
      </c>
      <c r="BX209" s="39">
        <f t="shared" si="39"/>
        <v>-2.0385762500000001E-2</v>
      </c>
      <c r="BY209" s="39">
        <f t="shared" si="38"/>
        <v>-2.0018818775000002E-2</v>
      </c>
      <c r="BZ209" s="35"/>
      <c r="CA209" s="35"/>
      <c r="CB209" s="35"/>
      <c r="CC209" s="35"/>
      <c r="CD209" s="35"/>
      <c r="CE209" s="35"/>
      <c r="CF209" s="35"/>
      <c r="CG209" s="35"/>
      <c r="CH209" s="35"/>
      <c r="CI209" s="35"/>
      <c r="CJ209" s="35"/>
      <c r="CK209" s="35"/>
      <c r="CL209" s="35"/>
      <c r="CM209" s="35"/>
      <c r="CN209" s="35"/>
      <c r="CO209" s="35"/>
      <c r="CP209" s="35"/>
      <c r="CQ209" s="35"/>
      <c r="CR209" s="35"/>
      <c r="CS209" s="35"/>
      <c r="CT209" s="35"/>
      <c r="CU209" s="35"/>
      <c r="CV209" s="35"/>
      <c r="CW209" s="35"/>
      <c r="CX209" s="35"/>
      <c r="CY209" s="35"/>
      <c r="CZ209" s="35"/>
      <c r="DA209" s="35"/>
      <c r="DB209" s="35"/>
      <c r="DC209" s="35"/>
      <c r="DD209" s="35"/>
      <c r="DE209" s="35"/>
      <c r="DF209" s="35"/>
      <c r="DG209" s="35"/>
      <c r="DH209" s="35"/>
      <c r="DI209" s="35"/>
      <c r="DJ209" s="35"/>
      <c r="DK209" s="35"/>
      <c r="DL209" s="35"/>
      <c r="DM209" s="35"/>
      <c r="DN209" s="35"/>
      <c r="DO209" s="35"/>
      <c r="DP209" s="35"/>
      <c r="DQ209" s="35"/>
      <c r="DR209" s="35"/>
      <c r="DS209" s="35"/>
      <c r="DT209" s="35"/>
      <c r="DU209" s="35"/>
      <c r="DV209" s="35"/>
      <c r="DW209" s="35"/>
      <c r="DX209" s="35"/>
      <c r="DY209" s="35"/>
      <c r="DZ209" s="35"/>
      <c r="EA209" s="35"/>
      <c r="EB209" s="35"/>
      <c r="EC209" s="35"/>
      <c r="ED209" s="35"/>
      <c r="EE209" s="35"/>
      <c r="EF209" s="35"/>
      <c r="EG209" s="35"/>
      <c r="EH209" s="35"/>
      <c r="EI209" s="35"/>
      <c r="EJ209" s="35"/>
      <c r="EK209" s="35"/>
      <c r="EL209" s="35"/>
      <c r="EM209" s="35"/>
      <c r="EN209" s="35"/>
      <c r="EO209" s="35"/>
      <c r="EP209" s="35"/>
      <c r="EQ209" s="35"/>
      <c r="ER209" s="35"/>
      <c r="ES209" s="35"/>
      <c r="ET209" s="35"/>
      <c r="EU209" s="35"/>
      <c r="EV209" s="35"/>
      <c r="EW209" s="35"/>
      <c r="EX209" s="35"/>
      <c r="EY209" s="35"/>
      <c r="EZ209" s="35"/>
      <c r="FA209" s="35"/>
      <c r="FB209" s="35"/>
      <c r="FC209" s="35"/>
      <c r="FD209" s="35"/>
      <c r="FE209" s="35"/>
      <c r="FF209" s="35"/>
      <c r="FG209" s="35"/>
      <c r="FH209" s="35"/>
      <c r="FI209" s="35"/>
      <c r="FJ209" s="35"/>
      <c r="FK209" s="35"/>
      <c r="FL209" s="35"/>
      <c r="FM209" s="35"/>
      <c r="FN209" s="35"/>
      <c r="FO209" s="35"/>
      <c r="FP209" s="35"/>
      <c r="FQ209" s="35"/>
      <c r="FR209" s="35"/>
      <c r="FS209" s="35"/>
      <c r="FT209" s="35"/>
      <c r="FU209" s="35"/>
      <c r="FV209" s="35"/>
      <c r="FW209" s="35"/>
      <c r="FX209" s="35"/>
      <c r="FY209" s="35"/>
      <c r="FZ209" s="35"/>
      <c r="GA209" s="35"/>
      <c r="GB209" s="35"/>
      <c r="GC209" s="35"/>
      <c r="GD209" s="35"/>
      <c r="GE209" s="35"/>
      <c r="GF209" s="35"/>
      <c r="GG209" s="35"/>
      <c r="GH209" s="35"/>
      <c r="GI209" s="35"/>
      <c r="GJ209" s="35"/>
      <c r="GK209" s="35"/>
      <c r="GL209" s="35"/>
      <c r="GM209" s="35"/>
      <c r="GN209" s="35"/>
      <c r="GO209" s="35"/>
      <c r="GP209" s="35"/>
      <c r="GQ209" s="35"/>
      <c r="GR209" s="35"/>
      <c r="GS209" s="35"/>
      <c r="GT209" s="35"/>
      <c r="GU209" s="35"/>
      <c r="GV209" s="35"/>
      <c r="GW209" s="35"/>
      <c r="GX209" s="35"/>
      <c r="GY209" s="35"/>
      <c r="GZ209" s="35"/>
      <c r="HA209" s="35"/>
      <c r="HB209" s="35"/>
      <c r="HC209" s="35"/>
    </row>
    <row r="210" spans="1:211" s="26" customFormat="1" x14ac:dyDescent="0.25">
      <c r="A210" s="26" t="e">
        <f t="shared" si="41"/>
        <v>#REF!</v>
      </c>
      <c r="B210" s="15" t="s">
        <v>63</v>
      </c>
      <c r="C210" s="15" t="s">
        <v>64</v>
      </c>
      <c r="D210" s="18" t="s">
        <v>623</v>
      </c>
      <c r="E210" s="15" t="s">
        <v>577</v>
      </c>
      <c r="F210" s="15" t="s">
        <v>234</v>
      </c>
      <c r="G210" s="15"/>
      <c r="H210" s="15" t="s">
        <v>235</v>
      </c>
      <c r="I210" s="15" t="s">
        <v>537</v>
      </c>
      <c r="J210" s="15" t="s">
        <v>538</v>
      </c>
      <c r="K210" s="47" t="s">
        <v>434</v>
      </c>
      <c r="L210" s="42">
        <v>0</v>
      </c>
      <c r="M210" s="42">
        <v>0</v>
      </c>
      <c r="N210" s="41">
        <v>0</v>
      </c>
      <c r="O210" s="42">
        <v>0</v>
      </c>
      <c r="P210" s="42">
        <v>0</v>
      </c>
      <c r="Q210" s="42">
        <v>0</v>
      </c>
      <c r="R210" s="42">
        <v>0</v>
      </c>
      <c r="S210" s="42">
        <v>0</v>
      </c>
      <c r="T210" s="42">
        <v>0</v>
      </c>
      <c r="U210" s="42">
        <v>0</v>
      </c>
      <c r="V210" s="42"/>
      <c r="W210" s="42">
        <v>0</v>
      </c>
      <c r="X210" s="42"/>
      <c r="Y210" s="42">
        <v>0</v>
      </c>
      <c r="Z210" s="42">
        <v>0</v>
      </c>
      <c r="AA210" s="42">
        <v>0</v>
      </c>
      <c r="AB210" s="42">
        <v>0</v>
      </c>
      <c r="AC210" s="42">
        <v>0</v>
      </c>
      <c r="AD210" s="42">
        <v>0</v>
      </c>
      <c r="AE210" s="121">
        <v>0</v>
      </c>
      <c r="AF210" s="42">
        <v>0</v>
      </c>
      <c r="AG210" s="42">
        <v>0</v>
      </c>
      <c r="AH210" s="42">
        <v>0</v>
      </c>
      <c r="AI210" s="42">
        <v>0</v>
      </c>
      <c r="AJ210" s="42">
        <v>0</v>
      </c>
      <c r="AK210" s="42">
        <v>0</v>
      </c>
      <c r="AL210" s="42">
        <v>0</v>
      </c>
      <c r="AM210" s="42">
        <v>0</v>
      </c>
      <c r="AN210" s="42">
        <v>0</v>
      </c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3"/>
      <c r="BU210" s="40">
        <f t="shared" si="40"/>
        <v>0</v>
      </c>
      <c r="BV210" s="40">
        <f t="shared" si="37"/>
        <v>0</v>
      </c>
      <c r="BW210" s="40">
        <f t="shared" si="42"/>
        <v>0</v>
      </c>
      <c r="BX210" s="40">
        <f t="shared" si="39"/>
        <v>0</v>
      </c>
      <c r="BY210" s="40">
        <f t="shared" si="38"/>
        <v>0</v>
      </c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</row>
    <row r="211" spans="1:211" s="30" customFormat="1" x14ac:dyDescent="0.25">
      <c r="A211" s="30" t="e">
        <f t="shared" si="41"/>
        <v>#REF!</v>
      </c>
      <c r="B211" s="31" t="s">
        <v>63</v>
      </c>
      <c r="C211" s="31" t="s">
        <v>64</v>
      </c>
      <c r="D211" s="33">
        <v>700</v>
      </c>
      <c r="E211" s="34" t="s">
        <v>582</v>
      </c>
      <c r="F211" s="31" t="s">
        <v>234</v>
      </c>
      <c r="G211" s="31"/>
      <c r="H211" s="31" t="s">
        <v>235</v>
      </c>
      <c r="I211" s="31" t="s">
        <v>537</v>
      </c>
      <c r="J211" s="31" t="s">
        <v>538</v>
      </c>
      <c r="K211" s="47" t="s">
        <v>436</v>
      </c>
      <c r="L211" s="41">
        <v>33489.75</v>
      </c>
      <c r="M211" s="41">
        <v>0</v>
      </c>
      <c r="N211" s="41">
        <v>33042.99</v>
      </c>
      <c r="O211" s="41">
        <v>0</v>
      </c>
      <c r="P211" s="41">
        <v>54310.74</v>
      </c>
      <c r="Q211" s="41">
        <v>53795.97</v>
      </c>
      <c r="R211" s="41">
        <v>12106.79</v>
      </c>
      <c r="S211" s="41">
        <v>23331.24</v>
      </c>
      <c r="T211" s="41">
        <v>0</v>
      </c>
      <c r="U211" s="41">
        <v>39377.75</v>
      </c>
      <c r="V211" s="41">
        <v>75236.149999999994</v>
      </c>
      <c r="W211" s="41">
        <v>-40474.410000000003</v>
      </c>
      <c r="X211" s="41"/>
      <c r="Y211" s="41">
        <v>0</v>
      </c>
      <c r="Z211" s="41">
        <v>45613.45</v>
      </c>
      <c r="AA211" s="41">
        <v>0</v>
      </c>
      <c r="AB211" s="41">
        <v>0</v>
      </c>
      <c r="AC211" s="41">
        <v>0</v>
      </c>
      <c r="AD211" s="41">
        <v>0</v>
      </c>
      <c r="AE211" s="82">
        <v>0</v>
      </c>
      <c r="AF211" s="41">
        <v>0</v>
      </c>
      <c r="AG211" s="41">
        <v>0</v>
      </c>
      <c r="AH211" s="41">
        <v>-45613.45</v>
      </c>
      <c r="AI211" s="41">
        <v>0</v>
      </c>
      <c r="AJ211" s="41">
        <v>0</v>
      </c>
      <c r="AK211" s="41">
        <v>0</v>
      </c>
      <c r="AL211" s="41">
        <v>0</v>
      </c>
      <c r="AM211" s="41">
        <v>0</v>
      </c>
      <c r="AN211" s="41">
        <v>0</v>
      </c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3"/>
      <c r="BU211" s="39">
        <f t="shared" si="40"/>
        <v>284216.96999999997</v>
      </c>
      <c r="BV211" s="39">
        <f t="shared" si="37"/>
        <v>0</v>
      </c>
      <c r="BW211" s="39">
        <f t="shared" si="42"/>
        <v>0</v>
      </c>
      <c r="BX211" s="39">
        <f t="shared" si="39"/>
        <v>0</v>
      </c>
      <c r="BY211" s="39">
        <f t="shared" si="38"/>
        <v>0</v>
      </c>
      <c r="BZ211" s="35"/>
      <c r="CA211" s="35"/>
      <c r="CB211" s="35"/>
      <c r="CC211" s="35"/>
      <c r="CD211" s="35"/>
      <c r="CE211" s="35"/>
      <c r="CF211" s="35"/>
      <c r="CG211" s="35"/>
      <c r="CH211" s="35"/>
      <c r="CI211" s="35"/>
      <c r="CJ211" s="35"/>
      <c r="CK211" s="35"/>
      <c r="CL211" s="35"/>
      <c r="CM211" s="35"/>
      <c r="CN211" s="35"/>
      <c r="CO211" s="35"/>
      <c r="CP211" s="35"/>
      <c r="CQ211" s="35"/>
      <c r="CR211" s="35"/>
      <c r="CS211" s="35"/>
      <c r="CT211" s="35"/>
      <c r="CU211" s="35"/>
      <c r="CV211" s="35"/>
      <c r="CW211" s="35"/>
      <c r="CX211" s="35"/>
      <c r="CY211" s="35"/>
      <c r="CZ211" s="35"/>
      <c r="DA211" s="35"/>
      <c r="DB211" s="35"/>
      <c r="DC211" s="35"/>
      <c r="DD211" s="35"/>
      <c r="DE211" s="35"/>
      <c r="DF211" s="35"/>
      <c r="DG211" s="35"/>
      <c r="DH211" s="35"/>
      <c r="DI211" s="35"/>
      <c r="DJ211" s="35"/>
      <c r="DK211" s="35"/>
      <c r="DL211" s="35"/>
      <c r="DM211" s="35"/>
      <c r="DN211" s="35"/>
      <c r="DO211" s="35"/>
      <c r="DP211" s="35"/>
      <c r="DQ211" s="35"/>
      <c r="DR211" s="35"/>
      <c r="DS211" s="35"/>
      <c r="DT211" s="35"/>
      <c r="DU211" s="35"/>
      <c r="DV211" s="35"/>
      <c r="DW211" s="35"/>
      <c r="DX211" s="35"/>
      <c r="DY211" s="35"/>
      <c r="DZ211" s="35"/>
      <c r="EA211" s="35"/>
      <c r="EB211" s="35"/>
      <c r="EC211" s="35"/>
      <c r="ED211" s="35"/>
      <c r="EE211" s="35"/>
      <c r="EF211" s="35"/>
      <c r="EG211" s="35"/>
      <c r="EH211" s="35"/>
      <c r="EI211" s="35"/>
      <c r="EJ211" s="35"/>
      <c r="EK211" s="35"/>
      <c r="EL211" s="35"/>
      <c r="EM211" s="35"/>
      <c r="EN211" s="35"/>
      <c r="EO211" s="35"/>
      <c r="EP211" s="35"/>
      <c r="EQ211" s="35"/>
      <c r="ER211" s="35"/>
      <c r="ES211" s="35"/>
      <c r="ET211" s="35"/>
      <c r="EU211" s="35"/>
      <c r="EV211" s="35"/>
      <c r="EW211" s="35"/>
      <c r="EX211" s="35"/>
      <c r="EY211" s="35"/>
      <c r="EZ211" s="35"/>
      <c r="FA211" s="35"/>
      <c r="FB211" s="35"/>
      <c r="FC211" s="35"/>
      <c r="FD211" s="35"/>
      <c r="FE211" s="35"/>
      <c r="FF211" s="35"/>
      <c r="FG211" s="35"/>
      <c r="FH211" s="35"/>
      <c r="FI211" s="35"/>
      <c r="FJ211" s="35"/>
      <c r="FK211" s="35"/>
      <c r="FL211" s="35"/>
      <c r="FM211" s="35"/>
      <c r="FN211" s="35"/>
      <c r="FO211" s="35"/>
      <c r="FP211" s="35"/>
      <c r="FQ211" s="35"/>
      <c r="FR211" s="35"/>
      <c r="FS211" s="35"/>
      <c r="FT211" s="35"/>
      <c r="FU211" s="35"/>
      <c r="FV211" s="35"/>
      <c r="FW211" s="35"/>
      <c r="FX211" s="35"/>
      <c r="FY211" s="35"/>
      <c r="FZ211" s="35"/>
      <c r="GA211" s="35"/>
      <c r="GB211" s="35"/>
      <c r="GC211" s="35"/>
      <c r="GD211" s="35"/>
      <c r="GE211" s="35"/>
      <c r="GF211" s="35"/>
      <c r="GG211" s="35"/>
      <c r="GH211" s="35"/>
      <c r="GI211" s="35"/>
      <c r="GJ211" s="35"/>
      <c r="GK211" s="35"/>
      <c r="GL211" s="35"/>
      <c r="GM211" s="35"/>
      <c r="GN211" s="35"/>
      <c r="GO211" s="35"/>
      <c r="GP211" s="35"/>
      <c r="GQ211" s="35"/>
      <c r="GR211" s="35"/>
      <c r="GS211" s="35"/>
      <c r="GT211" s="35"/>
      <c r="GU211" s="35"/>
      <c r="GV211" s="35"/>
      <c r="GW211" s="35"/>
      <c r="GX211" s="35"/>
      <c r="GY211" s="35"/>
      <c r="GZ211" s="35"/>
      <c r="HA211" s="35"/>
      <c r="HB211" s="35"/>
      <c r="HC211" s="35"/>
    </row>
    <row r="212" spans="1:211" s="30" customFormat="1" x14ac:dyDescent="0.25">
      <c r="A212" s="30" t="e">
        <f t="shared" si="41"/>
        <v>#REF!</v>
      </c>
      <c r="B212" s="31" t="s">
        <v>63</v>
      </c>
      <c r="C212" s="31" t="s">
        <v>64</v>
      </c>
      <c r="D212" s="33">
        <v>899</v>
      </c>
      <c r="E212" s="34" t="s">
        <v>578</v>
      </c>
      <c r="F212" s="31" t="s">
        <v>234</v>
      </c>
      <c r="G212" s="31"/>
      <c r="H212" s="31" t="s">
        <v>235</v>
      </c>
      <c r="I212" s="31" t="s">
        <v>537</v>
      </c>
      <c r="J212" s="31" t="s">
        <v>538</v>
      </c>
      <c r="K212" s="47" t="s">
        <v>436</v>
      </c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>
        <v>653498.91</v>
      </c>
      <c r="X212" s="41"/>
      <c r="Y212" s="41">
        <v>0</v>
      </c>
      <c r="Z212" s="41">
        <v>0</v>
      </c>
      <c r="AA212" s="41">
        <v>0</v>
      </c>
      <c r="AB212" s="41">
        <v>0</v>
      </c>
      <c r="AC212" s="41">
        <v>0</v>
      </c>
      <c r="AD212" s="41">
        <v>599006.31000000006</v>
      </c>
      <c r="AE212" s="82">
        <v>0</v>
      </c>
      <c r="AF212" s="41">
        <v>0</v>
      </c>
      <c r="AG212" s="41">
        <v>0</v>
      </c>
      <c r="AH212" s="41">
        <v>0</v>
      </c>
      <c r="AI212" s="41">
        <v>0</v>
      </c>
      <c r="AJ212" s="41">
        <v>0</v>
      </c>
      <c r="AK212" s="41">
        <v>0</v>
      </c>
      <c r="AL212" s="41">
        <v>0</v>
      </c>
      <c r="AM212" s="41">
        <v>0</v>
      </c>
      <c r="AN212" s="41">
        <v>0</v>
      </c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3"/>
      <c r="BU212" s="39">
        <f t="shared" si="40"/>
        <v>653498.91</v>
      </c>
      <c r="BV212" s="39">
        <f t="shared" si="37"/>
        <v>599006.31000000006</v>
      </c>
      <c r="BW212" s="39">
        <f t="shared" si="42"/>
        <v>0</v>
      </c>
      <c r="BX212" s="39">
        <f t="shared" si="39"/>
        <v>0</v>
      </c>
      <c r="BY212" s="39">
        <f t="shared" si="38"/>
        <v>0</v>
      </c>
      <c r="BZ212" s="35"/>
      <c r="CA212" s="35"/>
      <c r="CB212" s="35"/>
      <c r="CC212" s="35"/>
      <c r="CD212" s="35"/>
      <c r="CE212" s="35"/>
      <c r="CF212" s="35"/>
      <c r="CG212" s="35"/>
      <c r="CH212" s="35"/>
      <c r="CI212" s="35"/>
      <c r="CJ212" s="35"/>
      <c r="CK212" s="35"/>
      <c r="CL212" s="35"/>
      <c r="CM212" s="35"/>
      <c r="CN212" s="35"/>
      <c r="CO212" s="35"/>
      <c r="CP212" s="35"/>
      <c r="CQ212" s="35"/>
      <c r="CR212" s="35"/>
      <c r="CS212" s="35"/>
      <c r="CT212" s="35"/>
      <c r="CU212" s="35"/>
      <c r="CV212" s="35"/>
      <c r="CW212" s="35"/>
      <c r="CX212" s="35"/>
      <c r="CY212" s="35"/>
      <c r="CZ212" s="35"/>
      <c r="DA212" s="35"/>
      <c r="DB212" s="35"/>
      <c r="DC212" s="35"/>
      <c r="DD212" s="35"/>
      <c r="DE212" s="35"/>
      <c r="DF212" s="35"/>
      <c r="DG212" s="35"/>
      <c r="DH212" s="35"/>
      <c r="DI212" s="35"/>
      <c r="DJ212" s="35"/>
      <c r="DK212" s="35"/>
      <c r="DL212" s="35"/>
      <c r="DM212" s="35"/>
      <c r="DN212" s="35"/>
      <c r="DO212" s="35"/>
      <c r="DP212" s="35"/>
      <c r="DQ212" s="35"/>
      <c r="DR212" s="35"/>
      <c r="DS212" s="35"/>
      <c r="DT212" s="35"/>
      <c r="DU212" s="35"/>
      <c r="DV212" s="35"/>
      <c r="DW212" s="35"/>
      <c r="DX212" s="35"/>
      <c r="DY212" s="35"/>
      <c r="DZ212" s="35"/>
      <c r="EA212" s="35"/>
      <c r="EB212" s="35"/>
      <c r="EC212" s="35"/>
      <c r="ED212" s="35"/>
      <c r="EE212" s="35"/>
      <c r="EF212" s="35"/>
      <c r="EG212" s="35"/>
      <c r="EH212" s="35"/>
      <c r="EI212" s="35"/>
      <c r="EJ212" s="35"/>
      <c r="EK212" s="35"/>
      <c r="EL212" s="35"/>
      <c r="EM212" s="35"/>
      <c r="EN212" s="35"/>
      <c r="EO212" s="35"/>
      <c r="EP212" s="35"/>
      <c r="EQ212" s="35"/>
      <c r="ER212" s="35"/>
      <c r="ES212" s="35"/>
      <c r="ET212" s="35"/>
      <c r="EU212" s="35"/>
      <c r="EV212" s="35"/>
      <c r="EW212" s="35"/>
      <c r="EX212" s="35"/>
      <c r="EY212" s="35"/>
      <c r="EZ212" s="35"/>
      <c r="FA212" s="35"/>
      <c r="FB212" s="35"/>
      <c r="FC212" s="35"/>
      <c r="FD212" s="35"/>
      <c r="FE212" s="35"/>
      <c r="FF212" s="35"/>
      <c r="FG212" s="35"/>
      <c r="FH212" s="35"/>
      <c r="FI212" s="35"/>
      <c r="FJ212" s="35"/>
      <c r="FK212" s="35"/>
      <c r="FL212" s="35"/>
      <c r="FM212" s="35"/>
      <c r="FN212" s="35"/>
      <c r="FO212" s="35"/>
      <c r="FP212" s="35"/>
      <c r="FQ212" s="35"/>
      <c r="FR212" s="35"/>
      <c r="FS212" s="35"/>
      <c r="FT212" s="35"/>
      <c r="FU212" s="35"/>
      <c r="FV212" s="35"/>
      <c r="FW212" s="35"/>
      <c r="FX212" s="35"/>
      <c r="FY212" s="35"/>
      <c r="FZ212" s="35"/>
      <c r="GA212" s="35"/>
      <c r="GB212" s="35"/>
      <c r="GC212" s="35"/>
      <c r="GD212" s="35"/>
      <c r="GE212" s="35"/>
      <c r="GF212" s="35"/>
      <c r="GG212" s="35"/>
      <c r="GH212" s="35"/>
      <c r="GI212" s="35"/>
      <c r="GJ212" s="35"/>
      <c r="GK212" s="35"/>
      <c r="GL212" s="35"/>
      <c r="GM212" s="35"/>
      <c r="GN212" s="35"/>
      <c r="GO212" s="35"/>
      <c r="GP212" s="35"/>
      <c r="GQ212" s="35"/>
      <c r="GR212" s="35"/>
      <c r="GS212" s="35"/>
      <c r="GT212" s="35"/>
      <c r="GU212" s="35"/>
      <c r="GV212" s="35"/>
      <c r="GW212" s="35"/>
      <c r="GX212" s="35"/>
      <c r="GY212" s="35"/>
      <c r="GZ212" s="35"/>
      <c r="HA212" s="35"/>
      <c r="HB212" s="35"/>
      <c r="HC212" s="35"/>
    </row>
    <row r="213" spans="1:211" s="30" customFormat="1" x14ac:dyDescent="0.25">
      <c r="A213" s="30" t="e">
        <f t="shared" si="41"/>
        <v>#REF!</v>
      </c>
      <c r="B213" s="31" t="s">
        <v>63</v>
      </c>
      <c r="C213" s="31" t="s">
        <v>64</v>
      </c>
      <c r="D213" s="87" t="s">
        <v>653</v>
      </c>
      <c r="E213" s="34" t="s">
        <v>587</v>
      </c>
      <c r="F213" s="31" t="s">
        <v>234</v>
      </c>
      <c r="G213" s="31"/>
      <c r="H213" s="31" t="s">
        <v>235</v>
      </c>
      <c r="I213" s="31" t="s">
        <v>537</v>
      </c>
      <c r="J213" s="31" t="s">
        <v>538</v>
      </c>
      <c r="K213" s="47" t="s">
        <v>434</v>
      </c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82"/>
      <c r="AF213" s="41"/>
      <c r="AG213" s="41"/>
      <c r="AH213" s="41"/>
      <c r="AI213" s="41"/>
      <c r="AJ213" s="41"/>
      <c r="AK213" s="41"/>
      <c r="AL213" s="41"/>
      <c r="AM213" s="41"/>
      <c r="AN213" s="41">
        <v>936.7</v>
      </c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3"/>
      <c r="BU213" s="39"/>
      <c r="BV213" s="39"/>
      <c r="BW213" s="39">
        <f t="shared" si="42"/>
        <v>936.7</v>
      </c>
      <c r="BX213" s="39"/>
      <c r="BY213" s="39"/>
      <c r="BZ213" s="35"/>
      <c r="CA213" s="35"/>
      <c r="CB213" s="35"/>
      <c r="CC213" s="35"/>
      <c r="CD213" s="35"/>
      <c r="CE213" s="35"/>
      <c r="CF213" s="35"/>
      <c r="CG213" s="35"/>
      <c r="CH213" s="35"/>
      <c r="CI213" s="35"/>
      <c r="CJ213" s="35"/>
      <c r="CK213" s="35"/>
      <c r="CL213" s="35"/>
      <c r="CM213" s="35"/>
      <c r="CN213" s="35"/>
      <c r="CO213" s="35"/>
      <c r="CP213" s="35"/>
      <c r="CQ213" s="35"/>
      <c r="CR213" s="35"/>
      <c r="CS213" s="35"/>
      <c r="CT213" s="35"/>
      <c r="CU213" s="35"/>
      <c r="CV213" s="35"/>
      <c r="CW213" s="35"/>
      <c r="CX213" s="35"/>
      <c r="CY213" s="35"/>
      <c r="CZ213" s="35"/>
      <c r="DA213" s="35"/>
      <c r="DB213" s="35"/>
      <c r="DC213" s="35"/>
      <c r="DD213" s="35"/>
      <c r="DE213" s="35"/>
      <c r="DF213" s="35"/>
      <c r="DG213" s="35"/>
      <c r="DH213" s="35"/>
      <c r="DI213" s="35"/>
      <c r="DJ213" s="35"/>
      <c r="DK213" s="35"/>
      <c r="DL213" s="35"/>
      <c r="DM213" s="35"/>
      <c r="DN213" s="35"/>
      <c r="DO213" s="35"/>
      <c r="DP213" s="35"/>
      <c r="DQ213" s="35"/>
      <c r="DR213" s="35"/>
      <c r="DS213" s="35"/>
      <c r="DT213" s="35"/>
      <c r="DU213" s="35"/>
      <c r="DV213" s="35"/>
      <c r="DW213" s="35"/>
      <c r="DX213" s="35"/>
      <c r="DY213" s="35"/>
      <c r="DZ213" s="35"/>
      <c r="EA213" s="35"/>
      <c r="EB213" s="35"/>
      <c r="EC213" s="35"/>
      <c r="ED213" s="35"/>
      <c r="EE213" s="35"/>
      <c r="EF213" s="35"/>
      <c r="EG213" s="35"/>
      <c r="EH213" s="35"/>
      <c r="EI213" s="35"/>
      <c r="EJ213" s="35"/>
      <c r="EK213" s="35"/>
      <c r="EL213" s="35"/>
      <c r="EM213" s="35"/>
      <c r="EN213" s="35"/>
      <c r="EO213" s="35"/>
      <c r="EP213" s="35"/>
      <c r="EQ213" s="35"/>
      <c r="ER213" s="35"/>
      <c r="ES213" s="35"/>
      <c r="ET213" s="35"/>
      <c r="EU213" s="35"/>
      <c r="EV213" s="35"/>
      <c r="EW213" s="35"/>
      <c r="EX213" s="35"/>
      <c r="EY213" s="35"/>
      <c r="EZ213" s="35"/>
      <c r="FA213" s="35"/>
      <c r="FB213" s="35"/>
      <c r="FC213" s="35"/>
      <c r="FD213" s="35"/>
      <c r="FE213" s="35"/>
      <c r="FF213" s="35"/>
      <c r="FG213" s="35"/>
      <c r="FH213" s="35"/>
      <c r="FI213" s="35"/>
      <c r="FJ213" s="35"/>
      <c r="FK213" s="35"/>
      <c r="FL213" s="35"/>
      <c r="FM213" s="35"/>
      <c r="FN213" s="35"/>
      <c r="FO213" s="35"/>
      <c r="FP213" s="35"/>
      <c r="FQ213" s="35"/>
      <c r="FR213" s="35"/>
      <c r="FS213" s="35"/>
      <c r="FT213" s="35"/>
      <c r="FU213" s="35"/>
      <c r="FV213" s="35"/>
      <c r="FW213" s="35"/>
      <c r="FX213" s="35"/>
      <c r="FY213" s="35"/>
      <c r="FZ213" s="35"/>
      <c r="GA213" s="35"/>
      <c r="GB213" s="35"/>
      <c r="GC213" s="35"/>
      <c r="GD213" s="35"/>
      <c r="GE213" s="35"/>
      <c r="GF213" s="35"/>
      <c r="GG213" s="35"/>
      <c r="GH213" s="35"/>
      <c r="GI213" s="35"/>
      <c r="GJ213" s="35"/>
      <c r="GK213" s="35"/>
      <c r="GL213" s="35"/>
      <c r="GM213" s="35"/>
      <c r="GN213" s="35"/>
      <c r="GO213" s="35"/>
      <c r="GP213" s="35"/>
      <c r="GQ213" s="35"/>
      <c r="GR213" s="35"/>
      <c r="GS213" s="35"/>
      <c r="GT213" s="35"/>
      <c r="GU213" s="35"/>
      <c r="GV213" s="35"/>
      <c r="GW213" s="35"/>
      <c r="GX213" s="35"/>
      <c r="GY213" s="35"/>
      <c r="GZ213" s="35"/>
      <c r="HA213" s="35"/>
      <c r="HB213" s="35"/>
      <c r="HC213" s="35"/>
    </row>
    <row r="214" spans="1:211" s="30" customFormat="1" x14ac:dyDescent="0.25">
      <c r="A214" s="30" t="e">
        <f t="shared" si="41"/>
        <v>#REF!</v>
      </c>
      <c r="B214" s="31" t="s">
        <v>63</v>
      </c>
      <c r="C214" s="31" t="s">
        <v>64</v>
      </c>
      <c r="D214" s="33" t="s">
        <v>644</v>
      </c>
      <c r="E214" s="34" t="s">
        <v>596</v>
      </c>
      <c r="F214" s="31" t="s">
        <v>234</v>
      </c>
      <c r="G214" s="31"/>
      <c r="H214" s="31" t="s">
        <v>235</v>
      </c>
      <c r="I214" s="31" t="s">
        <v>537</v>
      </c>
      <c r="J214" s="31" t="s">
        <v>538</v>
      </c>
      <c r="K214" s="47" t="s">
        <v>434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>
        <v>0</v>
      </c>
      <c r="R214" s="41">
        <v>0</v>
      </c>
      <c r="S214" s="41">
        <v>0</v>
      </c>
      <c r="T214" s="41">
        <v>0</v>
      </c>
      <c r="U214" s="41">
        <v>0</v>
      </c>
      <c r="V214" s="41"/>
      <c r="W214" s="41">
        <v>0</v>
      </c>
      <c r="X214" s="41"/>
      <c r="Y214" s="41">
        <v>0</v>
      </c>
      <c r="Z214" s="41">
        <v>0</v>
      </c>
      <c r="AA214" s="41">
        <v>0</v>
      </c>
      <c r="AB214" s="41">
        <v>0</v>
      </c>
      <c r="AC214" s="41">
        <v>0</v>
      </c>
      <c r="AD214" s="41">
        <v>0</v>
      </c>
      <c r="AE214" s="82">
        <v>0</v>
      </c>
      <c r="AF214" s="41">
        <v>0</v>
      </c>
      <c r="AG214" s="41">
        <v>0</v>
      </c>
      <c r="AH214" s="41">
        <v>2856277.77</v>
      </c>
      <c r="AI214" s="41">
        <v>-50038.73</v>
      </c>
      <c r="AJ214" s="41">
        <v>118657.4</v>
      </c>
      <c r="AK214" s="41">
        <v>176886.8</v>
      </c>
      <c r="AL214" s="41">
        <v>192424.47</v>
      </c>
      <c r="AM214" s="41">
        <v>309570.64</v>
      </c>
      <c r="AN214" s="41">
        <v>411237.43</v>
      </c>
      <c r="AO214" s="41">
        <v>0</v>
      </c>
      <c r="AP214" s="41">
        <v>0</v>
      </c>
      <c r="AQ214" s="41">
        <v>0</v>
      </c>
      <c r="AR214" s="41">
        <v>0</v>
      </c>
      <c r="AS214" s="41">
        <v>0</v>
      </c>
      <c r="AT214" s="41">
        <v>3241875.2689499999</v>
      </c>
      <c r="AU214" s="41">
        <v>-56793.958550000003</v>
      </c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3"/>
      <c r="BU214" s="39">
        <f>SUM(L214:W214)</f>
        <v>0</v>
      </c>
      <c r="BV214" s="39">
        <f>SUM(X214:AI214)</f>
        <v>2806239.04</v>
      </c>
      <c r="BW214" s="39">
        <f t="shared" si="42"/>
        <v>4393858.0504000001</v>
      </c>
      <c r="BX214" s="39">
        <f>SUM(AV214:BG214)</f>
        <v>0</v>
      </c>
      <c r="BY214" s="39">
        <f>SUM(BH214:BS214)</f>
        <v>0</v>
      </c>
      <c r="BZ214" s="35"/>
      <c r="CA214" s="35"/>
      <c r="CB214" s="35"/>
      <c r="CC214" s="35"/>
      <c r="CD214" s="35"/>
      <c r="CE214" s="35"/>
      <c r="CF214" s="35"/>
      <c r="CG214" s="35"/>
      <c r="CH214" s="35"/>
      <c r="CI214" s="35"/>
      <c r="CJ214" s="35"/>
      <c r="CK214" s="35"/>
      <c r="CL214" s="35"/>
      <c r="CM214" s="35"/>
      <c r="CN214" s="35"/>
      <c r="CO214" s="35"/>
      <c r="CP214" s="35"/>
      <c r="CQ214" s="35"/>
      <c r="CR214" s="35"/>
      <c r="CS214" s="35"/>
      <c r="CT214" s="35"/>
      <c r="CU214" s="35"/>
      <c r="CV214" s="35"/>
      <c r="CW214" s="35"/>
      <c r="CX214" s="35"/>
      <c r="CY214" s="35"/>
      <c r="CZ214" s="35"/>
      <c r="DA214" s="35"/>
      <c r="DB214" s="35"/>
      <c r="DC214" s="35"/>
      <c r="DD214" s="35"/>
      <c r="DE214" s="35"/>
      <c r="DF214" s="35"/>
      <c r="DG214" s="35"/>
      <c r="DH214" s="35"/>
      <c r="DI214" s="35"/>
      <c r="DJ214" s="35"/>
      <c r="DK214" s="35"/>
      <c r="DL214" s="35"/>
      <c r="DM214" s="35"/>
      <c r="DN214" s="35"/>
      <c r="DO214" s="35"/>
      <c r="DP214" s="35"/>
      <c r="DQ214" s="35"/>
      <c r="DR214" s="35"/>
      <c r="DS214" s="35"/>
      <c r="DT214" s="35"/>
      <c r="DU214" s="35"/>
      <c r="DV214" s="35"/>
      <c r="DW214" s="35"/>
      <c r="DX214" s="35"/>
      <c r="DY214" s="35"/>
      <c r="DZ214" s="35"/>
      <c r="EA214" s="35"/>
      <c r="EB214" s="35"/>
      <c r="EC214" s="35"/>
      <c r="ED214" s="35"/>
      <c r="EE214" s="35"/>
      <c r="EF214" s="35"/>
      <c r="EG214" s="35"/>
      <c r="EH214" s="35"/>
      <c r="EI214" s="35"/>
      <c r="EJ214" s="35"/>
      <c r="EK214" s="35"/>
      <c r="EL214" s="35"/>
      <c r="EM214" s="35"/>
      <c r="EN214" s="35"/>
      <c r="EO214" s="35"/>
      <c r="EP214" s="35"/>
      <c r="EQ214" s="35"/>
      <c r="ER214" s="35"/>
      <c r="ES214" s="35"/>
      <c r="ET214" s="35"/>
      <c r="EU214" s="35"/>
      <c r="EV214" s="35"/>
      <c r="EW214" s="35"/>
      <c r="EX214" s="35"/>
      <c r="EY214" s="35"/>
      <c r="EZ214" s="35"/>
      <c r="FA214" s="35"/>
      <c r="FB214" s="35"/>
      <c r="FC214" s="35"/>
      <c r="FD214" s="35"/>
      <c r="FE214" s="35"/>
      <c r="FF214" s="35"/>
      <c r="FG214" s="35"/>
      <c r="FH214" s="35"/>
      <c r="FI214" s="35"/>
      <c r="FJ214" s="35"/>
      <c r="FK214" s="35"/>
      <c r="FL214" s="35"/>
      <c r="FM214" s="35"/>
      <c r="FN214" s="35"/>
      <c r="FO214" s="35"/>
      <c r="FP214" s="35"/>
      <c r="FQ214" s="35"/>
      <c r="FR214" s="35"/>
      <c r="FS214" s="35"/>
      <c r="FT214" s="35"/>
      <c r="FU214" s="35"/>
      <c r="FV214" s="35"/>
      <c r="FW214" s="35"/>
      <c r="FX214" s="35"/>
      <c r="FY214" s="35"/>
      <c r="FZ214" s="35"/>
      <c r="GA214" s="35"/>
      <c r="GB214" s="35"/>
      <c r="GC214" s="35"/>
      <c r="GD214" s="35"/>
      <c r="GE214" s="35"/>
      <c r="GF214" s="35"/>
      <c r="GG214" s="35"/>
      <c r="GH214" s="35"/>
      <c r="GI214" s="35"/>
      <c r="GJ214" s="35"/>
      <c r="GK214" s="35"/>
      <c r="GL214" s="35"/>
      <c r="GM214" s="35"/>
      <c r="GN214" s="35"/>
      <c r="GO214" s="35"/>
      <c r="GP214" s="35"/>
      <c r="GQ214" s="35"/>
      <c r="GR214" s="35"/>
      <c r="GS214" s="35"/>
      <c r="GT214" s="35"/>
      <c r="GU214" s="35"/>
      <c r="GV214" s="35"/>
      <c r="GW214" s="35"/>
      <c r="GX214" s="35"/>
      <c r="GY214" s="35"/>
      <c r="GZ214" s="35"/>
      <c r="HA214" s="35"/>
      <c r="HB214" s="35"/>
      <c r="HC214" s="35"/>
    </row>
    <row r="215" spans="1:211" s="30" customFormat="1" x14ac:dyDescent="0.25">
      <c r="A215" s="30" t="e">
        <f t="shared" si="41"/>
        <v>#REF!</v>
      </c>
      <c r="B215" s="31" t="s">
        <v>65</v>
      </c>
      <c r="C215" s="31" t="s">
        <v>66</v>
      </c>
      <c r="D215" s="33">
        <v>501</v>
      </c>
      <c r="E215" s="34" t="s">
        <v>580</v>
      </c>
      <c r="F215" s="31" t="s">
        <v>234</v>
      </c>
      <c r="G215" s="31"/>
      <c r="H215" s="31" t="s">
        <v>235</v>
      </c>
      <c r="I215" s="31" t="s">
        <v>537</v>
      </c>
      <c r="J215" s="31" t="s">
        <v>538</v>
      </c>
      <c r="K215" s="47" t="s">
        <v>434</v>
      </c>
      <c r="L215" s="41"/>
      <c r="M215" s="41"/>
      <c r="N215" s="41"/>
      <c r="O215" s="41"/>
      <c r="P215" s="41"/>
      <c r="Q215" s="41">
        <v>84.37</v>
      </c>
      <c r="R215" s="41">
        <v>30.15</v>
      </c>
      <c r="S215" s="41">
        <v>13.91</v>
      </c>
      <c r="T215" s="41">
        <v>11.96</v>
      </c>
      <c r="U215" s="41">
        <v>12.29</v>
      </c>
      <c r="V215" s="41">
        <v>27.69</v>
      </c>
      <c r="W215" s="41">
        <v>14.68</v>
      </c>
      <c r="X215" s="41">
        <v>1.96</v>
      </c>
      <c r="Y215" s="41">
        <v>1.61</v>
      </c>
      <c r="Z215" s="41">
        <v>8.02</v>
      </c>
      <c r="AA215" s="41">
        <v>8.14</v>
      </c>
      <c r="AB215" s="41">
        <v>2.06</v>
      </c>
      <c r="AC215" s="41">
        <v>7.19</v>
      </c>
      <c r="AD215" s="41">
        <v>6.08</v>
      </c>
      <c r="AE215" s="41">
        <v>4.7699999999999996</v>
      </c>
      <c r="AF215" s="41">
        <v>19.02</v>
      </c>
      <c r="AG215" s="41">
        <v>267.91000000000003</v>
      </c>
      <c r="AH215" s="41">
        <v>937.86</v>
      </c>
      <c r="AI215" s="41">
        <v>-804.72</v>
      </c>
      <c r="AJ215" s="41">
        <v>59.29</v>
      </c>
      <c r="AK215" s="41">
        <v>93.97</v>
      </c>
      <c r="AL215" s="41">
        <v>76.290000000000006</v>
      </c>
      <c r="AM215" s="41">
        <v>103.09</v>
      </c>
      <c r="AN215" s="41">
        <v>222.73</v>
      </c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3"/>
      <c r="BU215" s="39">
        <f>SUM(L215:W215)</f>
        <v>195.05</v>
      </c>
      <c r="BV215" s="39">
        <f>SUM(X215:AI215)</f>
        <v>459.89999999999986</v>
      </c>
      <c r="BW215" s="39">
        <f t="shared" si="42"/>
        <v>555.37</v>
      </c>
      <c r="BX215" s="39">
        <f>SUM(AV215:BG215)</f>
        <v>0</v>
      </c>
      <c r="BY215" s="39">
        <f>SUM(BH215:BS215)</f>
        <v>0</v>
      </c>
      <c r="BZ215" s="35"/>
      <c r="CA215" s="35"/>
      <c r="CB215" s="35"/>
      <c r="CC215" s="35"/>
      <c r="CD215" s="35"/>
      <c r="CE215" s="35"/>
      <c r="CF215" s="35"/>
      <c r="CG215" s="35"/>
      <c r="CH215" s="35"/>
      <c r="CI215" s="35"/>
      <c r="CJ215" s="35"/>
      <c r="CK215" s="35"/>
      <c r="CL215" s="35"/>
      <c r="CM215" s="35"/>
      <c r="CN215" s="35"/>
      <c r="CO215" s="35"/>
      <c r="CP215" s="35"/>
      <c r="CQ215" s="35"/>
      <c r="CR215" s="35"/>
      <c r="CS215" s="35"/>
      <c r="CT215" s="35"/>
      <c r="CU215" s="35"/>
      <c r="CV215" s="35"/>
      <c r="CW215" s="35"/>
      <c r="CX215" s="35"/>
      <c r="CY215" s="35"/>
      <c r="CZ215" s="35"/>
      <c r="DA215" s="35"/>
      <c r="DB215" s="35"/>
      <c r="DC215" s="35"/>
      <c r="DD215" s="35"/>
      <c r="DE215" s="35"/>
      <c r="DF215" s="35"/>
      <c r="DG215" s="35"/>
      <c r="DH215" s="35"/>
      <c r="DI215" s="35"/>
      <c r="DJ215" s="35"/>
      <c r="DK215" s="35"/>
      <c r="DL215" s="35"/>
      <c r="DM215" s="35"/>
      <c r="DN215" s="35"/>
      <c r="DO215" s="35"/>
      <c r="DP215" s="35"/>
      <c r="DQ215" s="35"/>
      <c r="DR215" s="35"/>
      <c r="DS215" s="35"/>
      <c r="DT215" s="35"/>
      <c r="DU215" s="35"/>
      <c r="DV215" s="35"/>
      <c r="DW215" s="35"/>
      <c r="DX215" s="35"/>
      <c r="DY215" s="35"/>
      <c r="DZ215" s="35"/>
      <c r="EA215" s="35"/>
      <c r="EB215" s="35"/>
      <c r="EC215" s="35"/>
      <c r="ED215" s="35"/>
      <c r="EE215" s="35"/>
      <c r="EF215" s="35"/>
      <c r="EG215" s="35"/>
      <c r="EH215" s="35"/>
      <c r="EI215" s="35"/>
      <c r="EJ215" s="35"/>
      <c r="EK215" s="35"/>
      <c r="EL215" s="35"/>
      <c r="EM215" s="35"/>
      <c r="EN215" s="35"/>
      <c r="EO215" s="35"/>
      <c r="EP215" s="35"/>
      <c r="EQ215" s="35"/>
      <c r="ER215" s="35"/>
      <c r="ES215" s="35"/>
      <c r="ET215" s="35"/>
      <c r="EU215" s="35"/>
      <c r="EV215" s="35"/>
      <c r="EW215" s="35"/>
      <c r="EX215" s="35"/>
      <c r="EY215" s="35"/>
      <c r="EZ215" s="35"/>
      <c r="FA215" s="35"/>
      <c r="FB215" s="35"/>
      <c r="FC215" s="35"/>
      <c r="FD215" s="35"/>
      <c r="FE215" s="35"/>
      <c r="FF215" s="35"/>
      <c r="FG215" s="35"/>
      <c r="FH215" s="35"/>
      <c r="FI215" s="35"/>
      <c r="FJ215" s="35"/>
      <c r="FK215" s="35"/>
      <c r="FL215" s="35"/>
      <c r="FM215" s="35"/>
      <c r="FN215" s="35"/>
      <c r="FO215" s="35"/>
      <c r="FP215" s="35"/>
      <c r="FQ215" s="35"/>
      <c r="FR215" s="35"/>
      <c r="FS215" s="35"/>
      <c r="FT215" s="35"/>
      <c r="FU215" s="35"/>
      <c r="FV215" s="35"/>
      <c r="FW215" s="35"/>
      <c r="FX215" s="35"/>
      <c r="FY215" s="35"/>
      <c r="FZ215" s="35"/>
      <c r="GA215" s="35"/>
      <c r="GB215" s="35"/>
      <c r="GC215" s="35"/>
      <c r="GD215" s="35"/>
      <c r="GE215" s="35"/>
      <c r="GF215" s="35"/>
      <c r="GG215" s="35"/>
      <c r="GH215" s="35"/>
      <c r="GI215" s="35"/>
      <c r="GJ215" s="35"/>
      <c r="GK215" s="35"/>
      <c r="GL215" s="35"/>
      <c r="GM215" s="35"/>
      <c r="GN215" s="35"/>
      <c r="GO215" s="35"/>
      <c r="GP215" s="35"/>
      <c r="GQ215" s="35"/>
      <c r="GR215" s="35"/>
      <c r="GS215" s="35"/>
      <c r="GT215" s="35"/>
      <c r="GU215" s="35"/>
      <c r="GV215" s="35"/>
      <c r="GW215" s="35"/>
      <c r="GX215" s="35"/>
      <c r="GY215" s="35"/>
      <c r="GZ215" s="35"/>
      <c r="HA215" s="35"/>
      <c r="HB215" s="35"/>
      <c r="HC215" s="35"/>
    </row>
    <row r="216" spans="1:211" s="26" customFormat="1" x14ac:dyDescent="0.25">
      <c r="A216" s="26" t="e">
        <f t="shared" si="41"/>
        <v>#REF!</v>
      </c>
      <c r="B216" s="15" t="s">
        <v>65</v>
      </c>
      <c r="C216" s="15" t="s">
        <v>66</v>
      </c>
      <c r="D216" s="27" t="s">
        <v>623</v>
      </c>
      <c r="E216" s="16" t="s">
        <v>577</v>
      </c>
      <c r="F216" s="15" t="s">
        <v>234</v>
      </c>
      <c r="G216" s="15"/>
      <c r="H216" s="15" t="s">
        <v>235</v>
      </c>
      <c r="I216" s="15" t="s">
        <v>537</v>
      </c>
      <c r="J216" s="15" t="s">
        <v>538</v>
      </c>
      <c r="K216" s="47" t="s">
        <v>434</v>
      </c>
      <c r="L216" s="42">
        <v>0</v>
      </c>
      <c r="M216" s="42">
        <v>23.32</v>
      </c>
      <c r="N216" s="41">
        <v>13.97</v>
      </c>
      <c r="O216" s="42">
        <v>17.95</v>
      </c>
      <c r="P216" s="42">
        <v>16.37</v>
      </c>
      <c r="Q216" s="42">
        <v>-71.61</v>
      </c>
      <c r="R216" s="42">
        <v>0</v>
      </c>
      <c r="S216" s="42">
        <v>0</v>
      </c>
      <c r="T216" s="42">
        <v>0</v>
      </c>
      <c r="U216" s="42">
        <v>0</v>
      </c>
      <c r="V216" s="42"/>
      <c r="W216" s="42">
        <v>0</v>
      </c>
      <c r="X216" s="42"/>
      <c r="Y216" s="42">
        <v>0</v>
      </c>
      <c r="Z216" s="42">
        <v>0</v>
      </c>
      <c r="AA216" s="42">
        <v>0</v>
      </c>
      <c r="AB216" s="42">
        <v>0</v>
      </c>
      <c r="AC216" s="42">
        <v>0</v>
      </c>
      <c r="AD216" s="42">
        <v>0</v>
      </c>
      <c r="AE216" s="121">
        <v>0</v>
      </c>
      <c r="AF216" s="42">
        <v>0</v>
      </c>
      <c r="AG216" s="42">
        <v>0</v>
      </c>
      <c r="AH216" s="42">
        <v>0</v>
      </c>
      <c r="AI216" s="42">
        <v>0</v>
      </c>
      <c r="AJ216" s="42">
        <v>0</v>
      </c>
      <c r="AK216" s="42">
        <v>0</v>
      </c>
      <c r="AL216" s="42">
        <v>0</v>
      </c>
      <c r="AM216" s="42">
        <v>0</v>
      </c>
      <c r="AN216" s="42">
        <v>0</v>
      </c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2"/>
      <c r="BR216" s="42"/>
      <c r="BS216" s="42"/>
      <c r="BT216" s="43"/>
      <c r="BU216" s="40">
        <f>SUM(L216:W216)</f>
        <v>0</v>
      </c>
      <c r="BV216" s="40">
        <f>SUM(X216:AI216)</f>
        <v>0</v>
      </c>
      <c r="BW216" s="40">
        <f t="shared" si="42"/>
        <v>0</v>
      </c>
      <c r="BX216" s="40">
        <f>SUM(AV216:BG216)</f>
        <v>0</v>
      </c>
      <c r="BY216" s="40">
        <f>SUM(BH216:BS216)</f>
        <v>0</v>
      </c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</row>
    <row r="217" spans="1:211" s="26" customFormat="1" x14ac:dyDescent="0.25">
      <c r="A217" s="26" t="e">
        <f t="shared" si="41"/>
        <v>#REF!</v>
      </c>
      <c r="B217" s="15" t="s">
        <v>67</v>
      </c>
      <c r="C217" s="15" t="s">
        <v>68</v>
      </c>
      <c r="D217" s="27">
        <v>501</v>
      </c>
      <c r="E217" s="16" t="s">
        <v>580</v>
      </c>
      <c r="F217" s="15" t="s">
        <v>234</v>
      </c>
      <c r="G217" s="15"/>
      <c r="H217" s="15" t="s">
        <v>235</v>
      </c>
      <c r="I217" s="15" t="s">
        <v>537</v>
      </c>
      <c r="J217" s="15" t="s">
        <v>538</v>
      </c>
      <c r="K217" s="47" t="s">
        <v>434</v>
      </c>
      <c r="L217" s="42"/>
      <c r="M217" s="42"/>
      <c r="N217" s="41"/>
      <c r="O217" s="42"/>
      <c r="P217" s="42">
        <v>392.82</v>
      </c>
      <c r="Q217" s="42">
        <v>700.55</v>
      </c>
      <c r="R217" s="42">
        <v>1052.8699999999999</v>
      </c>
      <c r="S217" s="42">
        <v>524.6</v>
      </c>
      <c r="T217" s="42">
        <v>474.86</v>
      </c>
      <c r="U217" s="42">
        <v>477.59</v>
      </c>
      <c r="V217" s="42">
        <v>445.34</v>
      </c>
      <c r="W217" s="42">
        <v>231.75</v>
      </c>
      <c r="X217" s="42"/>
      <c r="Y217" s="42">
        <v>247.85</v>
      </c>
      <c r="Z217" s="42">
        <v>395.83</v>
      </c>
      <c r="AA217" s="42">
        <v>324.49</v>
      </c>
      <c r="AB217" s="42">
        <v>528.12</v>
      </c>
      <c r="AC217" s="42">
        <v>228.58</v>
      </c>
      <c r="AD217" s="42">
        <v>225.98</v>
      </c>
      <c r="AE217" s="42">
        <v>97.43</v>
      </c>
      <c r="AF217" s="42">
        <v>104.21</v>
      </c>
      <c r="AG217" s="42">
        <v>269.35000000000002</v>
      </c>
      <c r="AH217" s="42">
        <v>142.49</v>
      </c>
      <c r="AI217" s="42">
        <v>124.64</v>
      </c>
      <c r="AJ217" s="42">
        <v>61.9</v>
      </c>
      <c r="AK217" s="42">
        <v>237.66</v>
      </c>
      <c r="AL217" s="42">
        <v>226.68</v>
      </c>
      <c r="AM217" s="42">
        <v>240.99</v>
      </c>
      <c r="AN217" s="42">
        <v>307.04000000000002</v>
      </c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3"/>
      <c r="BU217" s="40">
        <f>SUM(L217:W217)</f>
        <v>4300.38</v>
      </c>
      <c r="BV217" s="40">
        <f>SUM(X217:AI217)</f>
        <v>2688.97</v>
      </c>
      <c r="BW217" s="40">
        <f t="shared" si="42"/>
        <v>1074.27</v>
      </c>
      <c r="BX217" s="40">
        <f>SUM(AV217:BG217)</f>
        <v>0</v>
      </c>
      <c r="BY217" s="40">
        <f>SUM(BH217:BS217)</f>
        <v>0</v>
      </c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</row>
    <row r="218" spans="1:211" s="26" customFormat="1" x14ac:dyDescent="0.25">
      <c r="A218" s="26" t="e">
        <f t="shared" si="41"/>
        <v>#REF!</v>
      </c>
      <c r="B218" s="15" t="s">
        <v>67</v>
      </c>
      <c r="C218" s="15" t="s">
        <v>68</v>
      </c>
      <c r="D218" s="27">
        <v>711</v>
      </c>
      <c r="E218" s="16" t="s">
        <v>595</v>
      </c>
      <c r="F218" s="15" t="s">
        <v>234</v>
      </c>
      <c r="G218" s="15"/>
      <c r="H218" s="15" t="s">
        <v>235</v>
      </c>
      <c r="I218" s="15" t="s">
        <v>537</v>
      </c>
      <c r="J218" s="15" t="s">
        <v>538</v>
      </c>
      <c r="K218" s="47" t="s">
        <v>434</v>
      </c>
      <c r="L218" s="42"/>
      <c r="M218" s="42"/>
      <c r="N218" s="41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>
        <v>55503.54</v>
      </c>
      <c r="AH218" s="42">
        <v>73814.720000000001</v>
      </c>
      <c r="AI218" s="42">
        <v>83773.440000000002</v>
      </c>
      <c r="AJ218" s="42">
        <v>50314.52</v>
      </c>
      <c r="AK218" s="42">
        <v>44416.800000000003</v>
      </c>
      <c r="AL218" s="42">
        <v>43901.84</v>
      </c>
      <c r="AM218" s="42">
        <v>-138633.16</v>
      </c>
      <c r="AN218" s="42">
        <v>0</v>
      </c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2"/>
      <c r="BR218" s="42"/>
      <c r="BS218" s="42"/>
      <c r="BT218" s="43"/>
      <c r="BU218" s="40"/>
      <c r="BV218" s="40">
        <f>SUM(X218:AI218)</f>
        <v>213091.7</v>
      </c>
      <c r="BW218" s="40">
        <f t="shared" si="42"/>
        <v>0</v>
      </c>
      <c r="BX218" s="40">
        <f>SUM(AV218:BG218)</f>
        <v>0</v>
      </c>
      <c r="BY218" s="40">
        <f>SUM(BH218:BS218)</f>
        <v>0</v>
      </c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</row>
    <row r="219" spans="1:211" s="26" customFormat="1" x14ac:dyDescent="0.25">
      <c r="A219" s="26" t="e">
        <f t="shared" si="41"/>
        <v>#REF!</v>
      </c>
      <c r="B219" s="15" t="s">
        <v>67</v>
      </c>
      <c r="C219" s="15" t="s">
        <v>68</v>
      </c>
      <c r="D219" s="27">
        <v>700</v>
      </c>
      <c r="E219" s="16" t="s">
        <v>582</v>
      </c>
      <c r="F219" s="15" t="s">
        <v>234</v>
      </c>
      <c r="G219" s="15"/>
      <c r="H219" s="15" t="s">
        <v>235</v>
      </c>
      <c r="I219" s="15" t="s">
        <v>537</v>
      </c>
      <c r="J219" s="15" t="s">
        <v>538</v>
      </c>
      <c r="K219" s="47" t="s">
        <v>434</v>
      </c>
      <c r="L219" s="42"/>
      <c r="M219" s="42"/>
      <c r="N219" s="41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>
        <v>3426.34</v>
      </c>
      <c r="AM219" s="42">
        <v>3851.64</v>
      </c>
      <c r="AN219" s="42">
        <v>4216.3599999999997</v>
      </c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3"/>
      <c r="BU219" s="40"/>
      <c r="BV219" s="40"/>
      <c r="BW219" s="40">
        <f t="shared" si="42"/>
        <v>11494.34</v>
      </c>
      <c r="BX219" s="40"/>
      <c r="BY219" s="40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</row>
    <row r="220" spans="1:211" s="26" customFormat="1" x14ac:dyDescent="0.25">
      <c r="A220" s="26" t="e">
        <f t="shared" si="41"/>
        <v>#REF!</v>
      </c>
      <c r="B220" s="15" t="s">
        <v>67</v>
      </c>
      <c r="C220" s="15" t="s">
        <v>68</v>
      </c>
      <c r="D220" s="27">
        <v>703</v>
      </c>
      <c r="E220" s="16" t="s">
        <v>586</v>
      </c>
      <c r="F220" s="15" t="s">
        <v>234</v>
      </c>
      <c r="G220" s="15"/>
      <c r="H220" s="15" t="s">
        <v>235</v>
      </c>
      <c r="I220" s="15" t="s">
        <v>537</v>
      </c>
      <c r="J220" s="15" t="s">
        <v>538</v>
      </c>
      <c r="K220" s="47" t="s">
        <v>434</v>
      </c>
      <c r="L220" s="42"/>
      <c r="M220" s="42"/>
      <c r="N220" s="41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>
        <v>6806.94</v>
      </c>
      <c r="AH220" s="42">
        <v>9052.61</v>
      </c>
      <c r="AI220" s="42">
        <v>8349.16</v>
      </c>
      <c r="AJ220" s="42">
        <v>12507.48</v>
      </c>
      <c r="AK220" s="42">
        <v>126221.93</v>
      </c>
      <c r="AL220" s="42">
        <v>124666.04</v>
      </c>
      <c r="AM220" s="42">
        <v>139868.26</v>
      </c>
      <c r="AN220" s="42">
        <v>153134.19</v>
      </c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3"/>
      <c r="BU220" s="40"/>
      <c r="BV220" s="40">
        <f>SUM(X220:AI220)</f>
        <v>24208.71</v>
      </c>
      <c r="BW220" s="40">
        <f t="shared" si="42"/>
        <v>556397.9</v>
      </c>
      <c r="BX220" s="40">
        <f t="shared" ref="BX220:BX251" si="43">SUM(AV220:BG220)</f>
        <v>0</v>
      </c>
      <c r="BY220" s="40">
        <f>SUM(BH220:BS220)</f>
        <v>0</v>
      </c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  <c r="FL220" s="29"/>
      <c r="FM220" s="29"/>
      <c r="FN220" s="29"/>
      <c r="FO220" s="29"/>
      <c r="FP220" s="29"/>
      <c r="FQ220" s="29"/>
      <c r="FR220" s="29"/>
      <c r="FS220" s="29"/>
      <c r="FT220" s="29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9"/>
      <c r="GP220" s="29"/>
      <c r="GQ220" s="29"/>
      <c r="GR220" s="29"/>
      <c r="GS220" s="29"/>
      <c r="GT220" s="29"/>
      <c r="GU220" s="29"/>
      <c r="GV220" s="29"/>
      <c r="GW220" s="29"/>
      <c r="GX220" s="29"/>
      <c r="GY220" s="29"/>
      <c r="GZ220" s="29"/>
      <c r="HA220" s="29"/>
      <c r="HB220" s="29"/>
      <c r="HC220" s="29"/>
    </row>
    <row r="221" spans="1:211" s="26" customFormat="1" x14ac:dyDescent="0.25">
      <c r="A221" s="26" t="e">
        <f t="shared" si="41"/>
        <v>#REF!</v>
      </c>
      <c r="B221" s="15" t="s">
        <v>67</v>
      </c>
      <c r="C221" s="15" t="s">
        <v>68</v>
      </c>
      <c r="D221" s="27">
        <v>706</v>
      </c>
      <c r="E221" s="16" t="s">
        <v>161</v>
      </c>
      <c r="F221" s="15" t="s">
        <v>234</v>
      </c>
      <c r="G221" s="15"/>
      <c r="H221" s="15" t="s">
        <v>235</v>
      </c>
      <c r="I221" s="15" t="s">
        <v>537</v>
      </c>
      <c r="J221" s="15" t="s">
        <v>538</v>
      </c>
      <c r="K221" s="47" t="s">
        <v>434</v>
      </c>
      <c r="L221" s="42"/>
      <c r="M221" s="42"/>
      <c r="N221" s="41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>
        <v>3468.83</v>
      </c>
      <c r="AL221" s="42">
        <v>0</v>
      </c>
      <c r="AM221" s="42">
        <v>0</v>
      </c>
      <c r="AN221" s="42">
        <v>0</v>
      </c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3"/>
      <c r="BU221" s="40"/>
      <c r="BV221" s="40"/>
      <c r="BW221" s="40">
        <f t="shared" si="42"/>
        <v>3468.83</v>
      </c>
      <c r="BX221" s="40">
        <f t="shared" si="43"/>
        <v>0</v>
      </c>
      <c r="BY221" s="40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</row>
    <row r="222" spans="1:211" s="30" customFormat="1" x14ac:dyDescent="0.25">
      <c r="A222" s="30" t="e">
        <f t="shared" si="41"/>
        <v>#REF!</v>
      </c>
      <c r="B222" s="31" t="s">
        <v>67</v>
      </c>
      <c r="C222" s="31" t="s">
        <v>68</v>
      </c>
      <c r="D222" s="33" t="s">
        <v>623</v>
      </c>
      <c r="E222" s="34" t="s">
        <v>577</v>
      </c>
      <c r="F222" s="31" t="s">
        <v>234</v>
      </c>
      <c r="G222" s="31"/>
      <c r="H222" s="31" t="s">
        <v>235</v>
      </c>
      <c r="I222" s="31" t="s">
        <v>537</v>
      </c>
      <c r="J222" s="31" t="s">
        <v>538</v>
      </c>
      <c r="K222" s="47" t="s">
        <v>434</v>
      </c>
      <c r="L222" s="41">
        <v>52.47</v>
      </c>
      <c r="M222" s="41">
        <v>223</v>
      </c>
      <c r="N222" s="41">
        <v>445.96</v>
      </c>
      <c r="O222" s="41">
        <v>421.94</v>
      </c>
      <c r="P222" s="41">
        <v>0</v>
      </c>
      <c r="Q222" s="41">
        <v>-387.79</v>
      </c>
      <c r="R222" s="41">
        <v>-755.58</v>
      </c>
      <c r="S222" s="41">
        <v>0</v>
      </c>
      <c r="T222" s="41">
        <v>0</v>
      </c>
      <c r="U222" s="41">
        <v>0</v>
      </c>
      <c r="V222" s="41"/>
      <c r="W222" s="41">
        <v>0</v>
      </c>
      <c r="X222" s="41">
        <v>156.87</v>
      </c>
      <c r="Y222" s="41">
        <v>0</v>
      </c>
      <c r="Z222" s="41">
        <v>0</v>
      </c>
      <c r="AA222" s="41">
        <v>0</v>
      </c>
      <c r="AB222" s="41">
        <v>-156.87</v>
      </c>
      <c r="AC222" s="41">
        <v>0</v>
      </c>
      <c r="AD222" s="41">
        <v>0</v>
      </c>
      <c r="AE222" s="82">
        <v>0</v>
      </c>
      <c r="AF222" s="41">
        <v>0</v>
      </c>
      <c r="AG222" s="41">
        <v>0</v>
      </c>
      <c r="AH222" s="41">
        <v>0</v>
      </c>
      <c r="AI222" s="41">
        <v>0</v>
      </c>
      <c r="AJ222" s="41">
        <v>0</v>
      </c>
      <c r="AK222" s="41">
        <v>0</v>
      </c>
      <c r="AL222" s="41">
        <v>0</v>
      </c>
      <c r="AM222" s="41">
        <v>0</v>
      </c>
      <c r="AN222" s="41">
        <v>0</v>
      </c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3"/>
      <c r="BU222" s="39">
        <f t="shared" ref="BU222:BU228" si="44">SUM(L222:W222)</f>
        <v>1.1368683772161603E-13</v>
      </c>
      <c r="BV222" s="39">
        <f t="shared" ref="BV222:BV257" si="45">SUM(X222:AI222)</f>
        <v>0</v>
      </c>
      <c r="BW222" s="39">
        <f t="shared" si="42"/>
        <v>0</v>
      </c>
      <c r="BX222" s="39">
        <f t="shared" si="43"/>
        <v>0</v>
      </c>
      <c r="BY222" s="39">
        <f t="shared" ref="BY222:BY257" si="46">SUM(BH222:BS222)</f>
        <v>0</v>
      </c>
      <c r="BZ222" s="35"/>
      <c r="CA222" s="35"/>
      <c r="CB222" s="35"/>
      <c r="CC222" s="35"/>
      <c r="CD222" s="35"/>
      <c r="CE222" s="35"/>
      <c r="CF222" s="35"/>
      <c r="CG222" s="35"/>
      <c r="CH222" s="35"/>
      <c r="CI222" s="35"/>
      <c r="CJ222" s="35"/>
      <c r="CK222" s="35"/>
      <c r="CL222" s="35"/>
      <c r="CM222" s="35"/>
      <c r="CN222" s="35"/>
      <c r="CO222" s="35"/>
      <c r="CP222" s="35"/>
      <c r="CQ222" s="35"/>
      <c r="CR222" s="35"/>
      <c r="CS222" s="35"/>
      <c r="CT222" s="35"/>
      <c r="CU222" s="35"/>
      <c r="CV222" s="35"/>
      <c r="CW222" s="35"/>
      <c r="CX222" s="35"/>
      <c r="CY222" s="35"/>
      <c r="CZ222" s="35"/>
      <c r="DA222" s="35"/>
      <c r="DB222" s="35"/>
      <c r="DC222" s="35"/>
      <c r="DD222" s="35"/>
      <c r="DE222" s="35"/>
      <c r="DF222" s="35"/>
      <c r="DG222" s="35"/>
      <c r="DH222" s="35"/>
      <c r="DI222" s="35"/>
      <c r="DJ222" s="35"/>
      <c r="DK222" s="35"/>
      <c r="DL222" s="35"/>
      <c r="DM222" s="35"/>
      <c r="DN222" s="35"/>
      <c r="DO222" s="35"/>
      <c r="DP222" s="35"/>
      <c r="DQ222" s="35"/>
      <c r="DR222" s="35"/>
      <c r="DS222" s="35"/>
      <c r="DT222" s="35"/>
      <c r="DU222" s="35"/>
      <c r="DV222" s="35"/>
      <c r="DW222" s="35"/>
      <c r="DX222" s="35"/>
      <c r="DY222" s="35"/>
      <c r="DZ222" s="35"/>
      <c r="EA222" s="35"/>
      <c r="EB222" s="35"/>
      <c r="EC222" s="35"/>
      <c r="ED222" s="35"/>
      <c r="EE222" s="35"/>
      <c r="EF222" s="35"/>
      <c r="EG222" s="35"/>
      <c r="EH222" s="35"/>
      <c r="EI222" s="35"/>
      <c r="EJ222" s="35"/>
      <c r="EK222" s="35"/>
      <c r="EL222" s="35"/>
      <c r="EM222" s="35"/>
      <c r="EN222" s="35"/>
      <c r="EO222" s="35"/>
      <c r="EP222" s="35"/>
      <c r="EQ222" s="35"/>
      <c r="ER222" s="35"/>
      <c r="ES222" s="35"/>
      <c r="ET222" s="35"/>
      <c r="EU222" s="35"/>
      <c r="EV222" s="35"/>
      <c r="EW222" s="35"/>
      <c r="EX222" s="35"/>
      <c r="EY222" s="35"/>
      <c r="EZ222" s="35"/>
      <c r="FA222" s="35"/>
      <c r="FB222" s="35"/>
      <c r="FC222" s="35"/>
      <c r="FD222" s="35"/>
      <c r="FE222" s="35"/>
      <c r="FF222" s="35"/>
      <c r="FG222" s="35"/>
      <c r="FH222" s="35"/>
      <c r="FI222" s="35"/>
      <c r="FJ222" s="35"/>
      <c r="FK222" s="35"/>
      <c r="FL222" s="35"/>
      <c r="FM222" s="35"/>
      <c r="FN222" s="35"/>
      <c r="FO222" s="35"/>
      <c r="FP222" s="35"/>
      <c r="FQ222" s="35"/>
      <c r="FR222" s="35"/>
      <c r="FS222" s="35"/>
      <c r="FT222" s="35"/>
      <c r="FU222" s="35"/>
      <c r="FV222" s="35"/>
      <c r="FW222" s="35"/>
      <c r="FX222" s="35"/>
      <c r="FY222" s="35"/>
      <c r="FZ222" s="35"/>
      <c r="GA222" s="35"/>
      <c r="GB222" s="35"/>
      <c r="GC222" s="35"/>
      <c r="GD222" s="35"/>
      <c r="GE222" s="35"/>
      <c r="GF222" s="35"/>
      <c r="GG222" s="35"/>
      <c r="GH222" s="35"/>
      <c r="GI222" s="35"/>
      <c r="GJ222" s="35"/>
      <c r="GK222" s="35"/>
      <c r="GL222" s="35"/>
      <c r="GM222" s="35"/>
      <c r="GN222" s="35"/>
      <c r="GO222" s="35"/>
      <c r="GP222" s="35"/>
      <c r="GQ222" s="35"/>
      <c r="GR222" s="35"/>
      <c r="GS222" s="35"/>
      <c r="GT222" s="35"/>
      <c r="GU222" s="35"/>
      <c r="GV222" s="35"/>
      <c r="GW222" s="35"/>
      <c r="GX222" s="35"/>
      <c r="GY222" s="35"/>
      <c r="GZ222" s="35"/>
      <c r="HA222" s="35"/>
      <c r="HB222" s="35"/>
      <c r="HC222" s="35"/>
    </row>
    <row r="223" spans="1:211" s="26" customFormat="1" x14ac:dyDescent="0.25">
      <c r="A223" s="26" t="e">
        <f t="shared" si="41"/>
        <v>#REF!</v>
      </c>
      <c r="B223" s="15" t="s">
        <v>69</v>
      </c>
      <c r="C223" s="15" t="s">
        <v>70</v>
      </c>
      <c r="D223" s="27" t="s">
        <v>623</v>
      </c>
      <c r="E223" s="16" t="s">
        <v>577</v>
      </c>
      <c r="F223" s="15" t="s">
        <v>234</v>
      </c>
      <c r="G223" s="15"/>
      <c r="H223" s="15" t="s">
        <v>235</v>
      </c>
      <c r="I223" s="15" t="s">
        <v>537</v>
      </c>
      <c r="J223" s="15" t="s">
        <v>538</v>
      </c>
      <c r="K223" s="47" t="s">
        <v>434</v>
      </c>
      <c r="L223" s="42">
        <v>97.83</v>
      </c>
      <c r="M223" s="42">
        <v>16.82</v>
      </c>
      <c r="N223" s="41">
        <v>60.89</v>
      </c>
      <c r="O223" s="42">
        <v>16.87</v>
      </c>
      <c r="P223" s="42">
        <v>247.7</v>
      </c>
      <c r="Q223" s="42">
        <v>89.06</v>
      </c>
      <c r="R223" s="42">
        <v>108.32</v>
      </c>
      <c r="S223" s="42">
        <v>-566.45000000000005</v>
      </c>
      <c r="T223" s="42">
        <v>0</v>
      </c>
      <c r="U223" s="42">
        <v>0</v>
      </c>
      <c r="V223" s="42"/>
      <c r="W223" s="42">
        <v>0</v>
      </c>
      <c r="X223" s="42"/>
      <c r="Y223" s="42">
        <v>0</v>
      </c>
      <c r="Z223" s="42">
        <v>0</v>
      </c>
      <c r="AA223" s="42">
        <v>0</v>
      </c>
      <c r="AB223" s="42">
        <v>0</v>
      </c>
      <c r="AC223" s="42">
        <v>0</v>
      </c>
      <c r="AD223" s="42">
        <v>0</v>
      </c>
      <c r="AE223" s="121">
        <v>0</v>
      </c>
      <c r="AF223" s="42">
        <v>0</v>
      </c>
      <c r="AG223" s="42">
        <v>0</v>
      </c>
      <c r="AH223" s="42">
        <v>0</v>
      </c>
      <c r="AI223" s="42">
        <v>0</v>
      </c>
      <c r="AJ223" s="42">
        <v>0</v>
      </c>
      <c r="AK223" s="42">
        <v>0</v>
      </c>
      <c r="AL223" s="42">
        <v>0</v>
      </c>
      <c r="AM223" s="42">
        <v>0</v>
      </c>
      <c r="AN223" s="42">
        <v>0</v>
      </c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3"/>
      <c r="BU223" s="40">
        <f t="shared" si="44"/>
        <v>71.039999999999964</v>
      </c>
      <c r="BV223" s="40">
        <f t="shared" si="45"/>
        <v>0</v>
      </c>
      <c r="BW223" s="40">
        <f t="shared" si="42"/>
        <v>0</v>
      </c>
      <c r="BX223" s="40">
        <f t="shared" si="43"/>
        <v>0</v>
      </c>
      <c r="BY223" s="40">
        <f t="shared" si="46"/>
        <v>0</v>
      </c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</row>
    <row r="224" spans="1:211" s="26" customFormat="1" x14ac:dyDescent="0.25">
      <c r="A224" s="26" t="e">
        <f t="shared" si="41"/>
        <v>#REF!</v>
      </c>
      <c r="B224" s="15" t="s">
        <v>71</v>
      </c>
      <c r="C224" s="15" t="s">
        <v>72</v>
      </c>
      <c r="D224" s="27">
        <v>501</v>
      </c>
      <c r="E224" s="16" t="s">
        <v>580</v>
      </c>
      <c r="F224" s="15" t="s">
        <v>234</v>
      </c>
      <c r="G224" s="15"/>
      <c r="H224" s="15" t="s">
        <v>235</v>
      </c>
      <c r="I224" s="15" t="s">
        <v>537</v>
      </c>
      <c r="J224" s="15" t="s">
        <v>538</v>
      </c>
      <c r="K224" s="47" t="s">
        <v>434</v>
      </c>
      <c r="L224" s="42"/>
      <c r="M224" s="42"/>
      <c r="N224" s="41"/>
      <c r="O224" s="42"/>
      <c r="P224" s="42">
        <v>7.0000000000000007E-2</v>
      </c>
      <c r="Q224" s="42">
        <v>0</v>
      </c>
      <c r="R224" s="42">
        <v>0.24</v>
      </c>
      <c r="S224" s="42">
        <v>0.04</v>
      </c>
      <c r="T224" s="42">
        <v>0.14000000000000001</v>
      </c>
      <c r="U224" s="42">
        <v>0.15</v>
      </c>
      <c r="V224" s="42">
        <v>28.34</v>
      </c>
      <c r="W224" s="42">
        <v>2.5099999999999998</v>
      </c>
      <c r="X224" s="42"/>
      <c r="Y224" s="42">
        <v>0.09</v>
      </c>
      <c r="Z224" s="42">
        <v>0.2</v>
      </c>
      <c r="AA224" s="42">
        <v>0.42</v>
      </c>
      <c r="AB224" s="42">
        <v>0.26</v>
      </c>
      <c r="AC224" s="42">
        <v>0.27</v>
      </c>
      <c r="AD224" s="42">
        <v>3.2</v>
      </c>
      <c r="AE224" s="121">
        <v>0.35</v>
      </c>
      <c r="AF224" s="42">
        <v>30.96</v>
      </c>
      <c r="AG224" s="42">
        <v>5.57</v>
      </c>
      <c r="AH224" s="42">
        <v>1.44</v>
      </c>
      <c r="AI224" s="42">
        <v>1.34</v>
      </c>
      <c r="AJ224" s="42">
        <v>1.26</v>
      </c>
      <c r="AK224" s="42">
        <v>0.2</v>
      </c>
      <c r="AL224" s="42">
        <v>18.54</v>
      </c>
      <c r="AM224" s="42">
        <v>0.63</v>
      </c>
      <c r="AN224" s="42">
        <v>0.68</v>
      </c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3"/>
      <c r="BU224" s="40">
        <f t="shared" si="44"/>
        <v>31.490000000000002</v>
      </c>
      <c r="BV224" s="40">
        <f t="shared" si="45"/>
        <v>44.1</v>
      </c>
      <c r="BW224" s="40">
        <f t="shared" si="42"/>
        <v>21.31</v>
      </c>
      <c r="BX224" s="40">
        <f t="shared" si="43"/>
        <v>0</v>
      </c>
      <c r="BY224" s="40">
        <f t="shared" si="46"/>
        <v>0</v>
      </c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</row>
    <row r="225" spans="1:211" s="30" customFormat="1" x14ac:dyDescent="0.25">
      <c r="A225" s="30" t="e">
        <f t="shared" si="41"/>
        <v>#REF!</v>
      </c>
      <c r="B225" s="31" t="s">
        <v>71</v>
      </c>
      <c r="C225" s="31" t="s">
        <v>72</v>
      </c>
      <c r="D225" s="33">
        <v>500</v>
      </c>
      <c r="E225" s="34" t="s">
        <v>577</v>
      </c>
      <c r="F225" s="31" t="s">
        <v>234</v>
      </c>
      <c r="G225" s="31"/>
      <c r="H225" s="31" t="s">
        <v>235</v>
      </c>
      <c r="I225" s="31" t="s">
        <v>537</v>
      </c>
      <c r="J225" s="31" t="s">
        <v>538</v>
      </c>
      <c r="K225" s="47" t="s">
        <v>434</v>
      </c>
      <c r="L225" s="41">
        <v>0.06</v>
      </c>
      <c r="M225" s="41">
        <v>0.05</v>
      </c>
      <c r="N225" s="41">
        <v>7.0000000000000007E-2</v>
      </c>
      <c r="O225" s="41">
        <v>0</v>
      </c>
      <c r="P225" s="41">
        <v>0</v>
      </c>
      <c r="Q225" s="41">
        <v>0</v>
      </c>
      <c r="R225" s="41">
        <v>-0.12</v>
      </c>
      <c r="S225" s="41">
        <v>0</v>
      </c>
      <c r="T225" s="41">
        <v>0</v>
      </c>
      <c r="U225" s="41">
        <v>0</v>
      </c>
      <c r="V225" s="41"/>
      <c r="W225" s="41">
        <v>0</v>
      </c>
      <c r="X225" s="41"/>
      <c r="Y225" s="41">
        <v>0</v>
      </c>
      <c r="Z225" s="41">
        <v>0</v>
      </c>
      <c r="AA225" s="41">
        <v>0</v>
      </c>
      <c r="AB225" s="41">
        <v>0</v>
      </c>
      <c r="AC225" s="41">
        <v>0</v>
      </c>
      <c r="AD225" s="41">
        <v>0</v>
      </c>
      <c r="AE225" s="82">
        <v>0</v>
      </c>
      <c r="AF225" s="41">
        <v>0</v>
      </c>
      <c r="AG225" s="41">
        <v>0</v>
      </c>
      <c r="AH225" s="41">
        <v>0</v>
      </c>
      <c r="AI225" s="41">
        <v>0</v>
      </c>
      <c r="AJ225" s="41">
        <v>0</v>
      </c>
      <c r="AK225" s="41">
        <v>0</v>
      </c>
      <c r="AL225" s="41">
        <v>0</v>
      </c>
      <c r="AM225" s="41">
        <v>0</v>
      </c>
      <c r="AN225" s="41">
        <v>0</v>
      </c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3"/>
      <c r="BU225" s="39">
        <f t="shared" si="44"/>
        <v>0.06</v>
      </c>
      <c r="BV225" s="39">
        <f t="shared" si="45"/>
        <v>0</v>
      </c>
      <c r="BW225" s="39">
        <f t="shared" si="42"/>
        <v>0</v>
      </c>
      <c r="BX225" s="39">
        <f t="shared" si="43"/>
        <v>0</v>
      </c>
      <c r="BY225" s="39">
        <f t="shared" si="46"/>
        <v>0</v>
      </c>
      <c r="BZ225" s="35"/>
      <c r="CA225" s="35"/>
      <c r="CB225" s="35"/>
      <c r="CC225" s="35"/>
      <c r="CD225" s="35"/>
      <c r="CE225" s="35"/>
      <c r="CF225" s="35"/>
      <c r="CG225" s="35"/>
      <c r="CH225" s="35"/>
      <c r="CI225" s="35"/>
      <c r="CJ225" s="35"/>
      <c r="CK225" s="35"/>
      <c r="CL225" s="35"/>
      <c r="CM225" s="35"/>
      <c r="CN225" s="35"/>
      <c r="CO225" s="35"/>
      <c r="CP225" s="35"/>
      <c r="CQ225" s="35"/>
      <c r="CR225" s="35"/>
      <c r="CS225" s="35"/>
      <c r="CT225" s="35"/>
      <c r="CU225" s="35"/>
      <c r="CV225" s="35"/>
      <c r="CW225" s="35"/>
      <c r="CX225" s="35"/>
      <c r="CY225" s="35"/>
      <c r="CZ225" s="35"/>
      <c r="DA225" s="35"/>
      <c r="DB225" s="35"/>
      <c r="DC225" s="35"/>
      <c r="DD225" s="35"/>
      <c r="DE225" s="35"/>
      <c r="DF225" s="35"/>
      <c r="DG225" s="35"/>
      <c r="DH225" s="35"/>
      <c r="DI225" s="35"/>
      <c r="DJ225" s="35"/>
      <c r="DK225" s="35"/>
      <c r="DL225" s="35"/>
      <c r="DM225" s="35"/>
      <c r="DN225" s="35"/>
      <c r="DO225" s="35"/>
      <c r="DP225" s="35"/>
      <c r="DQ225" s="35"/>
      <c r="DR225" s="35"/>
      <c r="DS225" s="35"/>
      <c r="DT225" s="35"/>
      <c r="DU225" s="35"/>
      <c r="DV225" s="35"/>
      <c r="DW225" s="35"/>
      <c r="DX225" s="35"/>
      <c r="DY225" s="35"/>
      <c r="DZ225" s="35"/>
      <c r="EA225" s="35"/>
      <c r="EB225" s="35"/>
      <c r="EC225" s="35"/>
      <c r="ED225" s="35"/>
      <c r="EE225" s="35"/>
      <c r="EF225" s="35"/>
      <c r="EG225" s="35"/>
      <c r="EH225" s="35"/>
      <c r="EI225" s="35"/>
      <c r="EJ225" s="35"/>
      <c r="EK225" s="35"/>
      <c r="EL225" s="35"/>
      <c r="EM225" s="35"/>
      <c r="EN225" s="35"/>
      <c r="EO225" s="35"/>
      <c r="EP225" s="35"/>
      <c r="EQ225" s="35"/>
      <c r="ER225" s="35"/>
      <c r="ES225" s="35"/>
      <c r="ET225" s="35"/>
      <c r="EU225" s="35"/>
      <c r="EV225" s="35"/>
      <c r="EW225" s="35"/>
      <c r="EX225" s="35"/>
      <c r="EY225" s="35"/>
      <c r="EZ225" s="35"/>
      <c r="FA225" s="35"/>
      <c r="FB225" s="35"/>
      <c r="FC225" s="35"/>
      <c r="FD225" s="35"/>
      <c r="FE225" s="35"/>
      <c r="FF225" s="35"/>
      <c r="FG225" s="35"/>
      <c r="FH225" s="35"/>
      <c r="FI225" s="35"/>
      <c r="FJ225" s="35"/>
      <c r="FK225" s="35"/>
      <c r="FL225" s="35"/>
      <c r="FM225" s="35"/>
      <c r="FN225" s="35"/>
      <c r="FO225" s="35"/>
      <c r="FP225" s="35"/>
      <c r="FQ225" s="35"/>
      <c r="FR225" s="35"/>
      <c r="FS225" s="35"/>
      <c r="FT225" s="35"/>
      <c r="FU225" s="35"/>
      <c r="FV225" s="35"/>
      <c r="FW225" s="35"/>
      <c r="FX225" s="35"/>
      <c r="FY225" s="35"/>
      <c r="FZ225" s="35"/>
      <c r="GA225" s="35"/>
      <c r="GB225" s="35"/>
      <c r="GC225" s="35"/>
      <c r="GD225" s="35"/>
      <c r="GE225" s="35"/>
      <c r="GF225" s="35"/>
      <c r="GG225" s="35"/>
      <c r="GH225" s="35"/>
      <c r="GI225" s="35"/>
      <c r="GJ225" s="35"/>
      <c r="GK225" s="35"/>
      <c r="GL225" s="35"/>
      <c r="GM225" s="35"/>
      <c r="GN225" s="35"/>
      <c r="GO225" s="35"/>
      <c r="GP225" s="35"/>
      <c r="GQ225" s="35"/>
      <c r="GR225" s="35"/>
      <c r="GS225" s="35"/>
      <c r="GT225" s="35"/>
      <c r="GU225" s="35"/>
      <c r="GV225" s="35"/>
      <c r="GW225" s="35"/>
      <c r="GX225" s="35"/>
      <c r="GY225" s="35"/>
      <c r="GZ225" s="35"/>
      <c r="HA225" s="35"/>
      <c r="HB225" s="35"/>
      <c r="HC225" s="35"/>
    </row>
    <row r="226" spans="1:211" s="26" customFormat="1" x14ac:dyDescent="0.25">
      <c r="A226" s="26" t="e">
        <f t="shared" si="41"/>
        <v>#REF!</v>
      </c>
      <c r="B226" s="15" t="s">
        <v>73</v>
      </c>
      <c r="C226" s="15" t="s">
        <v>74</v>
      </c>
      <c r="D226" s="27" t="s">
        <v>625</v>
      </c>
      <c r="E226" s="16" t="s">
        <v>579</v>
      </c>
      <c r="F226" s="15" t="s">
        <v>234</v>
      </c>
      <c r="G226" s="15"/>
      <c r="H226" s="15" t="s">
        <v>235</v>
      </c>
      <c r="I226" s="15" t="s">
        <v>537</v>
      </c>
      <c r="J226" s="15" t="s">
        <v>538</v>
      </c>
      <c r="K226" s="47" t="s">
        <v>433</v>
      </c>
      <c r="L226" s="42">
        <v>90830.11</v>
      </c>
      <c r="M226" s="42">
        <v>76173.710000000006</v>
      </c>
      <c r="N226" s="41">
        <v>98146.51</v>
      </c>
      <c r="O226" s="42">
        <v>72054.64</v>
      </c>
      <c r="P226" s="42">
        <v>89153.03</v>
      </c>
      <c r="Q226" s="42">
        <v>87303.959999999992</v>
      </c>
      <c r="R226" s="42">
        <v>86185.600000000006</v>
      </c>
      <c r="S226" s="42">
        <v>94818.83</v>
      </c>
      <c r="T226" s="42">
        <v>82807.11</v>
      </c>
      <c r="U226" s="42">
        <v>82644.77</v>
      </c>
      <c r="V226" s="42">
        <v>77306.95</v>
      </c>
      <c r="W226" s="42">
        <v>75129.51999999999</v>
      </c>
      <c r="X226" s="42">
        <v>81114.34</v>
      </c>
      <c r="Y226" s="42">
        <v>65764.97</v>
      </c>
      <c r="Z226" s="42">
        <v>65375.14</v>
      </c>
      <c r="AA226" s="42">
        <v>69555.12</v>
      </c>
      <c r="AB226" s="42">
        <v>66087.58</v>
      </c>
      <c r="AC226" s="42">
        <v>63661.009999999995</v>
      </c>
      <c r="AD226" s="42">
        <v>70798.649999999994</v>
      </c>
      <c r="AE226" s="42">
        <v>69159.5</v>
      </c>
      <c r="AF226" s="42">
        <v>67423.56</v>
      </c>
      <c r="AG226" s="42">
        <v>76165.34</v>
      </c>
      <c r="AH226" s="42">
        <v>65446.28</v>
      </c>
      <c r="AI226" s="42">
        <v>72128.42</v>
      </c>
      <c r="AJ226" s="42">
        <v>72485.33</v>
      </c>
      <c r="AK226" s="42">
        <v>69353.149999999994</v>
      </c>
      <c r="AL226" s="42">
        <v>67358.399999999994</v>
      </c>
      <c r="AM226" s="42">
        <v>70152.820000000007</v>
      </c>
      <c r="AN226" s="42">
        <v>74763.77</v>
      </c>
      <c r="AO226" s="42">
        <v>66382.518177499995</v>
      </c>
      <c r="AP226" s="42">
        <v>73825.292287499993</v>
      </c>
      <c r="AQ226" s="42">
        <v>72116.068625</v>
      </c>
      <c r="AR226" s="42">
        <v>70305.917190000007</v>
      </c>
      <c r="AS226" s="42">
        <v>79421.408284999998</v>
      </c>
      <c r="AT226" s="42">
        <v>68244.108470000006</v>
      </c>
      <c r="AU226" s="42">
        <v>75211.90995500001</v>
      </c>
      <c r="AV226" s="42">
        <v>70854.410075000007</v>
      </c>
      <c r="AW226" s="42">
        <v>67792.704125000004</v>
      </c>
      <c r="AX226" s="42">
        <v>65842.835999999996</v>
      </c>
      <c r="AY226" s="42">
        <v>68574.381550000006</v>
      </c>
      <c r="AZ226" s="42">
        <v>73081.585175</v>
      </c>
      <c r="BA226" s="42">
        <v>64888.911518506247</v>
      </c>
      <c r="BB226" s="42">
        <v>72164.223211031247</v>
      </c>
      <c r="BC226" s="42">
        <v>70493.4570809375</v>
      </c>
      <c r="BD226" s="42">
        <v>68724.034053225012</v>
      </c>
      <c r="BE226" s="42">
        <v>77634.426598587495</v>
      </c>
      <c r="BF226" s="42">
        <v>66708.616029425015</v>
      </c>
      <c r="BG226" s="42">
        <v>73519.641981012508</v>
      </c>
      <c r="BH226" s="42">
        <v>69579.030693650013</v>
      </c>
      <c r="BI226" s="42">
        <v>66572.435450749996</v>
      </c>
      <c r="BJ226" s="42">
        <v>64657.664951999992</v>
      </c>
      <c r="BK226" s="42">
        <v>67340.0426821</v>
      </c>
      <c r="BL226" s="42">
        <v>71766.116641849992</v>
      </c>
      <c r="BM226" s="42">
        <v>63720.911111173133</v>
      </c>
      <c r="BN226" s="42">
        <v>70865.267193232678</v>
      </c>
      <c r="BO226" s="42">
        <v>69224.574853480619</v>
      </c>
      <c r="BP226" s="42">
        <v>67487.001440266962</v>
      </c>
      <c r="BQ226" s="42">
        <v>76237.00691981292</v>
      </c>
      <c r="BR226" s="42">
        <v>65507.860940895363</v>
      </c>
      <c r="BS226" s="42">
        <v>72196.288425354287</v>
      </c>
      <c r="BT226" s="43"/>
      <c r="BU226" s="40">
        <f t="shared" si="44"/>
        <v>1012554.7399999999</v>
      </c>
      <c r="BV226" s="40">
        <f t="shared" si="45"/>
        <v>832679.91000000015</v>
      </c>
      <c r="BW226" s="40">
        <f t="shared" si="42"/>
        <v>859620.69298999989</v>
      </c>
      <c r="BX226" s="40">
        <f t="shared" si="43"/>
        <v>840279.2273977251</v>
      </c>
      <c r="BY226" s="40">
        <f t="shared" si="46"/>
        <v>825154.20130456588</v>
      </c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</row>
    <row r="227" spans="1:211" s="30" customFormat="1" x14ac:dyDescent="0.25">
      <c r="A227" s="30" t="e">
        <f t="shared" si="41"/>
        <v>#REF!</v>
      </c>
      <c r="B227" s="31" t="s">
        <v>73</v>
      </c>
      <c r="C227" s="31" t="s">
        <v>74</v>
      </c>
      <c r="D227" s="32" t="s">
        <v>625</v>
      </c>
      <c r="E227" s="31" t="s">
        <v>579</v>
      </c>
      <c r="F227" s="31" t="s">
        <v>234</v>
      </c>
      <c r="G227" s="31"/>
      <c r="H227" s="31" t="s">
        <v>235</v>
      </c>
      <c r="I227" s="31" t="s">
        <v>537</v>
      </c>
      <c r="J227" s="31" t="s">
        <v>538</v>
      </c>
      <c r="K227" s="47" t="s">
        <v>434</v>
      </c>
      <c r="L227" s="41">
        <v>0</v>
      </c>
      <c r="M227" s="41">
        <v>0</v>
      </c>
      <c r="N227" s="41">
        <v>0</v>
      </c>
      <c r="O227" s="41">
        <v>0</v>
      </c>
      <c r="P227" s="41">
        <v>0</v>
      </c>
      <c r="Q227" s="41">
        <v>0</v>
      </c>
      <c r="R227" s="41">
        <v>0</v>
      </c>
      <c r="S227" s="41">
        <v>0</v>
      </c>
      <c r="T227" s="41">
        <v>0</v>
      </c>
      <c r="U227" s="41">
        <v>0</v>
      </c>
      <c r="V227" s="41"/>
      <c r="W227" s="41">
        <v>0</v>
      </c>
      <c r="X227" s="41"/>
      <c r="Y227" s="41">
        <v>0</v>
      </c>
      <c r="Z227" s="41">
        <v>0</v>
      </c>
      <c r="AA227" s="41">
        <v>0</v>
      </c>
      <c r="AB227" s="41">
        <v>0</v>
      </c>
      <c r="AC227" s="41">
        <v>0</v>
      </c>
      <c r="AD227" s="41">
        <v>0</v>
      </c>
      <c r="AE227" s="82">
        <v>0</v>
      </c>
      <c r="AF227" s="41">
        <v>0</v>
      </c>
      <c r="AG227" s="41">
        <v>0</v>
      </c>
      <c r="AH227" s="41">
        <v>0</v>
      </c>
      <c r="AI227" s="41">
        <v>0</v>
      </c>
      <c r="AJ227" s="41">
        <v>0</v>
      </c>
      <c r="AK227" s="41">
        <v>0</v>
      </c>
      <c r="AL227" s="41">
        <v>0</v>
      </c>
      <c r="AM227" s="41">
        <v>0</v>
      </c>
      <c r="AN227" s="41">
        <v>0</v>
      </c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3"/>
      <c r="BU227" s="39">
        <f t="shared" si="44"/>
        <v>0</v>
      </c>
      <c r="BV227" s="39">
        <f t="shared" si="45"/>
        <v>0</v>
      </c>
      <c r="BW227" s="39">
        <f t="shared" si="42"/>
        <v>0</v>
      </c>
      <c r="BX227" s="39">
        <f t="shared" si="43"/>
        <v>0</v>
      </c>
      <c r="BY227" s="39">
        <f t="shared" si="46"/>
        <v>0</v>
      </c>
      <c r="BZ227" s="35"/>
      <c r="CA227" s="35"/>
      <c r="CB227" s="35"/>
      <c r="CC227" s="35"/>
      <c r="CD227" s="35"/>
      <c r="CE227" s="35"/>
      <c r="CF227" s="35"/>
      <c r="CG227" s="35"/>
      <c r="CH227" s="35"/>
      <c r="CI227" s="35"/>
      <c r="CJ227" s="35"/>
      <c r="CK227" s="35"/>
      <c r="CL227" s="35"/>
      <c r="CM227" s="35"/>
      <c r="CN227" s="35"/>
      <c r="CO227" s="35"/>
      <c r="CP227" s="35"/>
      <c r="CQ227" s="35"/>
      <c r="CR227" s="35"/>
      <c r="CS227" s="35"/>
      <c r="CT227" s="35"/>
      <c r="CU227" s="35"/>
      <c r="CV227" s="35"/>
      <c r="CW227" s="35"/>
      <c r="CX227" s="35"/>
      <c r="CY227" s="35"/>
      <c r="CZ227" s="35"/>
      <c r="DA227" s="35"/>
      <c r="DB227" s="35"/>
      <c r="DC227" s="35"/>
      <c r="DD227" s="35"/>
      <c r="DE227" s="35"/>
      <c r="DF227" s="35"/>
      <c r="DG227" s="35"/>
      <c r="DH227" s="35"/>
      <c r="DI227" s="35"/>
      <c r="DJ227" s="35"/>
      <c r="DK227" s="35"/>
      <c r="DL227" s="35"/>
      <c r="DM227" s="35"/>
      <c r="DN227" s="35"/>
      <c r="DO227" s="35"/>
      <c r="DP227" s="35"/>
      <c r="DQ227" s="35"/>
      <c r="DR227" s="35"/>
      <c r="DS227" s="35"/>
      <c r="DT227" s="35"/>
      <c r="DU227" s="35"/>
      <c r="DV227" s="35"/>
      <c r="DW227" s="35"/>
      <c r="DX227" s="35"/>
      <c r="DY227" s="35"/>
      <c r="DZ227" s="35"/>
      <c r="EA227" s="35"/>
      <c r="EB227" s="35"/>
      <c r="EC227" s="35"/>
      <c r="ED227" s="35"/>
      <c r="EE227" s="35"/>
      <c r="EF227" s="35"/>
      <c r="EG227" s="35"/>
      <c r="EH227" s="35"/>
      <c r="EI227" s="35"/>
      <c r="EJ227" s="35"/>
      <c r="EK227" s="35"/>
      <c r="EL227" s="35"/>
      <c r="EM227" s="35"/>
      <c r="EN227" s="35"/>
      <c r="EO227" s="35"/>
      <c r="EP227" s="35"/>
      <c r="EQ227" s="35"/>
      <c r="ER227" s="35"/>
      <c r="ES227" s="35"/>
      <c r="ET227" s="35"/>
      <c r="EU227" s="35"/>
      <c r="EV227" s="35"/>
      <c r="EW227" s="35"/>
      <c r="EX227" s="35"/>
      <c r="EY227" s="35"/>
      <c r="EZ227" s="35"/>
      <c r="FA227" s="35"/>
      <c r="FB227" s="35"/>
      <c r="FC227" s="35"/>
      <c r="FD227" s="35"/>
      <c r="FE227" s="35"/>
      <c r="FF227" s="35"/>
      <c r="FG227" s="35"/>
      <c r="FH227" s="35"/>
      <c r="FI227" s="35"/>
      <c r="FJ227" s="35"/>
      <c r="FK227" s="35"/>
      <c r="FL227" s="35"/>
      <c r="FM227" s="35"/>
      <c r="FN227" s="35"/>
      <c r="FO227" s="35"/>
      <c r="FP227" s="35"/>
      <c r="FQ227" s="35"/>
      <c r="FR227" s="35"/>
      <c r="FS227" s="35"/>
      <c r="FT227" s="35"/>
      <c r="FU227" s="35"/>
      <c r="FV227" s="35"/>
      <c r="FW227" s="35"/>
      <c r="FX227" s="35"/>
      <c r="FY227" s="35"/>
      <c r="FZ227" s="35"/>
      <c r="GA227" s="35"/>
      <c r="GB227" s="35"/>
      <c r="GC227" s="35"/>
      <c r="GD227" s="35"/>
      <c r="GE227" s="35"/>
      <c r="GF227" s="35"/>
      <c r="GG227" s="35"/>
      <c r="GH227" s="35"/>
      <c r="GI227" s="35"/>
      <c r="GJ227" s="35"/>
      <c r="GK227" s="35"/>
      <c r="GL227" s="35"/>
      <c r="GM227" s="35"/>
      <c r="GN227" s="35"/>
      <c r="GO227" s="35"/>
      <c r="GP227" s="35"/>
      <c r="GQ227" s="35"/>
      <c r="GR227" s="35"/>
      <c r="GS227" s="35"/>
      <c r="GT227" s="35"/>
      <c r="GU227" s="35"/>
      <c r="GV227" s="35"/>
      <c r="GW227" s="35"/>
      <c r="GX227" s="35"/>
      <c r="GY227" s="35"/>
      <c r="GZ227" s="35"/>
      <c r="HA227" s="35"/>
      <c r="HB227" s="35"/>
      <c r="HC227" s="35"/>
    </row>
    <row r="228" spans="1:211" s="26" customFormat="1" x14ac:dyDescent="0.25">
      <c r="A228" s="26" t="e">
        <f t="shared" si="41"/>
        <v>#REF!</v>
      </c>
      <c r="B228" s="15" t="s">
        <v>75</v>
      </c>
      <c r="C228" s="15" t="s">
        <v>76</v>
      </c>
      <c r="D228" s="27" t="s">
        <v>623</v>
      </c>
      <c r="E228" s="16" t="s">
        <v>577</v>
      </c>
      <c r="F228" s="15" t="s">
        <v>234</v>
      </c>
      <c r="G228" s="15"/>
      <c r="H228" s="15" t="s">
        <v>235</v>
      </c>
      <c r="I228" s="15" t="s">
        <v>537</v>
      </c>
      <c r="J228" s="15" t="s">
        <v>538</v>
      </c>
      <c r="K228" s="47" t="s">
        <v>433</v>
      </c>
      <c r="L228" s="42">
        <v>14313.82</v>
      </c>
      <c r="M228" s="42">
        <v>802.92</v>
      </c>
      <c r="N228" s="41">
        <v>143.54</v>
      </c>
      <c r="O228" s="42">
        <v>144.94</v>
      </c>
      <c r="P228" s="42">
        <v>-14995.72</v>
      </c>
      <c r="Q228" s="42">
        <v>16026.16</v>
      </c>
      <c r="R228" s="42">
        <v>562.51</v>
      </c>
      <c r="S228" s="42">
        <v>181.1</v>
      </c>
      <c r="T228" s="42">
        <v>351.67</v>
      </c>
      <c r="U228" s="42">
        <v>275.64999999999998</v>
      </c>
      <c r="V228" s="42">
        <v>259.33</v>
      </c>
      <c r="W228" s="42">
        <v>1368.7</v>
      </c>
      <c r="X228" s="42">
        <v>11233.59</v>
      </c>
      <c r="Y228" s="42">
        <v>696.84</v>
      </c>
      <c r="Z228" s="42">
        <v>162.05000000000001</v>
      </c>
      <c r="AA228" s="42">
        <v>459</v>
      </c>
      <c r="AB228" s="42">
        <v>1039.47</v>
      </c>
      <c r="AC228" s="42">
        <v>554.53</v>
      </c>
      <c r="AD228" s="42">
        <v>224.83</v>
      </c>
      <c r="AE228" s="42">
        <v>189.71</v>
      </c>
      <c r="AF228" s="42">
        <v>324.48</v>
      </c>
      <c r="AG228" s="42">
        <v>258.99</v>
      </c>
      <c r="AH228" s="42">
        <v>463.37</v>
      </c>
      <c r="AI228" s="42">
        <v>472.37</v>
      </c>
      <c r="AJ228" s="42">
        <v>4475.01</v>
      </c>
      <c r="AK228" s="42">
        <v>98.84</v>
      </c>
      <c r="AL228" s="42">
        <v>1763.11</v>
      </c>
      <c r="AM228" s="42">
        <v>254.96</v>
      </c>
      <c r="AN228" s="42">
        <v>62.56</v>
      </c>
      <c r="AO228" s="42">
        <v>578.23615749999999</v>
      </c>
      <c r="AP228" s="42">
        <v>234.44148250000003</v>
      </c>
      <c r="AQ228" s="42">
        <v>197.82010250000002</v>
      </c>
      <c r="AR228" s="42">
        <v>338.35152000000005</v>
      </c>
      <c r="AS228" s="42">
        <v>270.06182250000001</v>
      </c>
      <c r="AT228" s="42">
        <v>483.17906750000003</v>
      </c>
      <c r="AU228" s="42">
        <v>492.56381750000003</v>
      </c>
      <c r="AV228" s="42">
        <v>4374.3222750000004</v>
      </c>
      <c r="AW228" s="42">
        <v>96.616100000000003</v>
      </c>
      <c r="AX228" s="42">
        <v>1723.4400249999999</v>
      </c>
      <c r="AY228" s="42">
        <v>249.22340000000003</v>
      </c>
      <c r="AZ228" s="42">
        <v>61.152400000000007</v>
      </c>
      <c r="BA228" s="42">
        <v>565.22584395625006</v>
      </c>
      <c r="BB228" s="42">
        <v>229.16654914375005</v>
      </c>
      <c r="BC228" s="42">
        <v>193.36915019375002</v>
      </c>
      <c r="BD228" s="42">
        <v>330.73861080000006</v>
      </c>
      <c r="BE228" s="42">
        <v>263.98543149375001</v>
      </c>
      <c r="BF228" s="42">
        <v>472.30753848125005</v>
      </c>
      <c r="BG228" s="42">
        <v>481.48113160625002</v>
      </c>
      <c r="BH228" s="42">
        <v>4295.5844740500006</v>
      </c>
      <c r="BI228" s="42">
        <v>94.877010200000001</v>
      </c>
      <c r="BJ228" s="42">
        <v>1692.41810455</v>
      </c>
      <c r="BK228" s="42">
        <v>244.73737880000002</v>
      </c>
      <c r="BL228" s="42">
        <v>60.051656800000003</v>
      </c>
      <c r="BM228" s="42">
        <v>555.05177876503751</v>
      </c>
      <c r="BN228" s="42">
        <v>225.04155125916253</v>
      </c>
      <c r="BO228" s="42">
        <v>189.8885054902625</v>
      </c>
      <c r="BP228" s="42">
        <v>324.78531580560008</v>
      </c>
      <c r="BQ228" s="42">
        <v>259.2336937268625</v>
      </c>
      <c r="BR228" s="42">
        <v>463.80600278858753</v>
      </c>
      <c r="BS228" s="42">
        <v>472.8144712373375</v>
      </c>
      <c r="BT228" s="43"/>
      <c r="BU228" s="40">
        <f t="shared" si="44"/>
        <v>19434.620000000003</v>
      </c>
      <c r="BV228" s="40">
        <f t="shared" si="45"/>
        <v>16079.23</v>
      </c>
      <c r="BW228" s="40">
        <f t="shared" si="42"/>
        <v>9249.1339700000008</v>
      </c>
      <c r="BX228" s="40">
        <f t="shared" si="43"/>
        <v>9041.0284556749993</v>
      </c>
      <c r="BY228" s="40">
        <f t="shared" si="46"/>
        <v>8878.2899434728515</v>
      </c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</row>
    <row r="229" spans="1:211" s="26" customFormat="1" x14ac:dyDescent="0.25">
      <c r="A229" s="26" t="e">
        <f t="shared" si="41"/>
        <v>#REF!</v>
      </c>
      <c r="B229" s="15" t="s">
        <v>75</v>
      </c>
      <c r="C229" s="15" t="s">
        <v>76</v>
      </c>
      <c r="D229" s="27">
        <v>703</v>
      </c>
      <c r="E229" s="16" t="s">
        <v>586</v>
      </c>
      <c r="F229" s="15" t="s">
        <v>234</v>
      </c>
      <c r="G229" s="15"/>
      <c r="H229" s="15" t="s">
        <v>235</v>
      </c>
      <c r="I229" s="15" t="s">
        <v>537</v>
      </c>
      <c r="J229" s="15" t="s">
        <v>538</v>
      </c>
      <c r="K229" s="47" t="s">
        <v>434</v>
      </c>
      <c r="L229" s="42"/>
      <c r="M229" s="42"/>
      <c r="N229" s="41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>
        <v>59509.919999999998</v>
      </c>
      <c r="AA229" s="42">
        <v>20207.59</v>
      </c>
      <c r="AB229" s="42">
        <v>18976.86</v>
      </c>
      <c r="AC229" s="42">
        <v>18085.89</v>
      </c>
      <c r="AD229" s="42">
        <v>20840.62</v>
      </c>
      <c r="AE229" s="42">
        <v>20133.87</v>
      </c>
      <c r="AF229" s="42">
        <v>19432.580000000002</v>
      </c>
      <c r="AG229" s="42">
        <v>21934</v>
      </c>
      <c r="AH229" s="42">
        <v>19045.91</v>
      </c>
      <c r="AI229" s="42">
        <v>21993.05</v>
      </c>
      <c r="AJ229" s="42">
        <v>23924.1</v>
      </c>
      <c r="AK229" s="42">
        <v>21782.71</v>
      </c>
      <c r="AL229" s="42">
        <v>18289.939999999999</v>
      </c>
      <c r="AM229" s="42">
        <v>16600.53</v>
      </c>
      <c r="AN229" s="42">
        <v>17291.64</v>
      </c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3"/>
      <c r="BU229" s="40"/>
      <c r="BV229" s="40">
        <f t="shared" si="45"/>
        <v>240160.29</v>
      </c>
      <c r="BW229" s="40">
        <f t="shared" si="42"/>
        <v>97888.92</v>
      </c>
      <c r="BX229" s="40">
        <f t="shared" si="43"/>
        <v>0</v>
      </c>
      <c r="BY229" s="40">
        <f t="shared" si="46"/>
        <v>0</v>
      </c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</row>
    <row r="230" spans="1:211" s="30" customFormat="1" x14ac:dyDescent="0.25">
      <c r="A230" s="30" t="e">
        <f t="shared" si="41"/>
        <v>#REF!</v>
      </c>
      <c r="B230" s="31" t="s">
        <v>75</v>
      </c>
      <c r="C230" s="31" t="s">
        <v>76</v>
      </c>
      <c r="D230" s="32" t="s">
        <v>625</v>
      </c>
      <c r="E230" s="31" t="s">
        <v>579</v>
      </c>
      <c r="F230" s="31" t="s">
        <v>234</v>
      </c>
      <c r="G230" s="31"/>
      <c r="H230" s="31" t="s">
        <v>235</v>
      </c>
      <c r="I230" s="31" t="s">
        <v>537</v>
      </c>
      <c r="J230" s="31" t="s">
        <v>538</v>
      </c>
      <c r="K230" s="47" t="s">
        <v>434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>
        <v>0</v>
      </c>
      <c r="R230" s="41">
        <v>0</v>
      </c>
      <c r="S230" s="41">
        <v>0</v>
      </c>
      <c r="T230" s="41">
        <v>0</v>
      </c>
      <c r="U230" s="41">
        <v>0</v>
      </c>
      <c r="V230" s="41"/>
      <c r="W230" s="41">
        <v>0</v>
      </c>
      <c r="X230" s="41"/>
      <c r="Y230" s="41">
        <v>0</v>
      </c>
      <c r="Z230" s="41">
        <v>0</v>
      </c>
      <c r="AA230" s="41">
        <v>0</v>
      </c>
      <c r="AB230" s="41">
        <v>0</v>
      </c>
      <c r="AC230" s="41">
        <v>0</v>
      </c>
      <c r="AD230" s="41">
        <v>0</v>
      </c>
      <c r="AE230" s="82">
        <v>0</v>
      </c>
      <c r="AF230" s="41">
        <v>0</v>
      </c>
      <c r="AG230" s="41">
        <v>0</v>
      </c>
      <c r="AH230" s="41">
        <v>0</v>
      </c>
      <c r="AI230" s="41">
        <v>0</v>
      </c>
      <c r="AJ230" s="41">
        <v>0</v>
      </c>
      <c r="AK230" s="41">
        <v>0</v>
      </c>
      <c r="AL230" s="41">
        <v>0</v>
      </c>
      <c r="AM230" s="41">
        <v>0</v>
      </c>
      <c r="AN230" s="41">
        <v>0</v>
      </c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3"/>
      <c r="BU230" s="39">
        <f t="shared" ref="BU230:BU257" si="47">SUM(L230:W230)</f>
        <v>0</v>
      </c>
      <c r="BV230" s="39">
        <f t="shared" si="45"/>
        <v>0</v>
      </c>
      <c r="BW230" s="39">
        <f t="shared" si="42"/>
        <v>0</v>
      </c>
      <c r="BX230" s="39">
        <f t="shared" si="43"/>
        <v>0</v>
      </c>
      <c r="BY230" s="39">
        <f t="shared" si="46"/>
        <v>0</v>
      </c>
      <c r="BZ230" s="35"/>
      <c r="CA230" s="35"/>
      <c r="CB230" s="35"/>
      <c r="CC230" s="35"/>
      <c r="CD230" s="35"/>
      <c r="CE230" s="35"/>
      <c r="CF230" s="35"/>
      <c r="CG230" s="35"/>
      <c r="CH230" s="35"/>
      <c r="CI230" s="35"/>
      <c r="CJ230" s="35"/>
      <c r="CK230" s="35"/>
      <c r="CL230" s="35"/>
      <c r="CM230" s="35"/>
      <c r="CN230" s="35"/>
      <c r="CO230" s="35"/>
      <c r="CP230" s="35"/>
      <c r="CQ230" s="35"/>
      <c r="CR230" s="35"/>
      <c r="CS230" s="35"/>
      <c r="CT230" s="35"/>
      <c r="CU230" s="35"/>
      <c r="CV230" s="35"/>
      <c r="CW230" s="35"/>
      <c r="CX230" s="35"/>
      <c r="CY230" s="35"/>
      <c r="CZ230" s="35"/>
      <c r="DA230" s="35"/>
      <c r="DB230" s="35"/>
      <c r="DC230" s="35"/>
      <c r="DD230" s="35"/>
      <c r="DE230" s="35"/>
      <c r="DF230" s="35"/>
      <c r="DG230" s="35"/>
      <c r="DH230" s="35"/>
      <c r="DI230" s="35"/>
      <c r="DJ230" s="35"/>
      <c r="DK230" s="35"/>
      <c r="DL230" s="35"/>
      <c r="DM230" s="35"/>
      <c r="DN230" s="35"/>
      <c r="DO230" s="35"/>
      <c r="DP230" s="35"/>
      <c r="DQ230" s="35"/>
      <c r="DR230" s="35"/>
      <c r="DS230" s="35"/>
      <c r="DT230" s="35"/>
      <c r="DU230" s="35"/>
      <c r="DV230" s="35"/>
      <c r="DW230" s="35"/>
      <c r="DX230" s="35"/>
      <c r="DY230" s="35"/>
      <c r="DZ230" s="35"/>
      <c r="EA230" s="35"/>
      <c r="EB230" s="35"/>
      <c r="EC230" s="35"/>
      <c r="ED230" s="35"/>
      <c r="EE230" s="35"/>
      <c r="EF230" s="35"/>
      <c r="EG230" s="35"/>
      <c r="EH230" s="35"/>
      <c r="EI230" s="35"/>
      <c r="EJ230" s="35"/>
      <c r="EK230" s="35"/>
      <c r="EL230" s="35"/>
      <c r="EM230" s="35"/>
      <c r="EN230" s="35"/>
      <c r="EO230" s="35"/>
      <c r="EP230" s="35"/>
      <c r="EQ230" s="35"/>
      <c r="ER230" s="35"/>
      <c r="ES230" s="35"/>
      <c r="ET230" s="35"/>
      <c r="EU230" s="35"/>
      <c r="EV230" s="35"/>
      <c r="EW230" s="35"/>
      <c r="EX230" s="35"/>
      <c r="EY230" s="35"/>
      <c r="EZ230" s="35"/>
      <c r="FA230" s="35"/>
      <c r="FB230" s="35"/>
      <c r="FC230" s="35"/>
      <c r="FD230" s="35"/>
      <c r="FE230" s="35"/>
      <c r="FF230" s="35"/>
      <c r="FG230" s="35"/>
      <c r="FH230" s="35"/>
      <c r="FI230" s="35"/>
      <c r="FJ230" s="35"/>
      <c r="FK230" s="35"/>
      <c r="FL230" s="35"/>
      <c r="FM230" s="35"/>
      <c r="FN230" s="35"/>
      <c r="FO230" s="35"/>
      <c r="FP230" s="35"/>
      <c r="FQ230" s="35"/>
      <c r="FR230" s="35"/>
      <c r="FS230" s="35"/>
      <c r="FT230" s="35"/>
      <c r="FU230" s="35"/>
      <c r="FV230" s="35"/>
      <c r="FW230" s="35"/>
      <c r="FX230" s="35"/>
      <c r="FY230" s="35"/>
      <c r="FZ230" s="35"/>
      <c r="GA230" s="35"/>
      <c r="GB230" s="35"/>
      <c r="GC230" s="35"/>
      <c r="GD230" s="35"/>
      <c r="GE230" s="35"/>
      <c r="GF230" s="35"/>
      <c r="GG230" s="35"/>
      <c r="GH230" s="35"/>
      <c r="GI230" s="35"/>
      <c r="GJ230" s="35"/>
      <c r="GK230" s="35"/>
      <c r="GL230" s="35"/>
      <c r="GM230" s="35"/>
      <c r="GN230" s="35"/>
      <c r="GO230" s="35"/>
      <c r="GP230" s="35"/>
      <c r="GQ230" s="35"/>
      <c r="GR230" s="35"/>
      <c r="GS230" s="35"/>
      <c r="GT230" s="35"/>
      <c r="GU230" s="35"/>
      <c r="GV230" s="35"/>
      <c r="GW230" s="35"/>
      <c r="GX230" s="35"/>
      <c r="GY230" s="35"/>
      <c r="GZ230" s="35"/>
      <c r="HA230" s="35"/>
      <c r="HB230" s="35"/>
      <c r="HC230" s="35"/>
    </row>
    <row r="231" spans="1:211" s="30" customFormat="1" x14ac:dyDescent="0.25">
      <c r="A231" s="30" t="e">
        <f t="shared" si="41"/>
        <v>#REF!</v>
      </c>
      <c r="B231" s="31" t="s">
        <v>75</v>
      </c>
      <c r="C231" s="31" t="s">
        <v>76</v>
      </c>
      <c r="D231" s="32">
        <v>501</v>
      </c>
      <c r="E231" s="31" t="s">
        <v>580</v>
      </c>
      <c r="F231" s="31" t="s">
        <v>234</v>
      </c>
      <c r="G231" s="31"/>
      <c r="H231" s="31" t="s">
        <v>235</v>
      </c>
      <c r="I231" s="31" t="s">
        <v>537</v>
      </c>
      <c r="J231" s="31" t="s">
        <v>538</v>
      </c>
      <c r="K231" s="47" t="s">
        <v>434</v>
      </c>
      <c r="L231" s="41"/>
      <c r="M231" s="41"/>
      <c r="N231" s="41"/>
      <c r="O231" s="41"/>
      <c r="P231" s="41">
        <v>15903.05</v>
      </c>
      <c r="Q231" s="41">
        <v>-15903.05</v>
      </c>
      <c r="R231" s="41">
        <v>0</v>
      </c>
      <c r="S231" s="41">
        <v>0</v>
      </c>
      <c r="T231" s="41">
        <v>0</v>
      </c>
      <c r="U231" s="41">
        <v>0</v>
      </c>
      <c r="V231" s="41"/>
      <c r="W231" s="41">
        <v>0</v>
      </c>
      <c r="X231" s="41"/>
      <c r="Y231" s="41">
        <v>0</v>
      </c>
      <c r="Z231" s="41">
        <v>0</v>
      </c>
      <c r="AA231" s="41">
        <v>0</v>
      </c>
      <c r="AB231" s="41">
        <v>0</v>
      </c>
      <c r="AC231" s="41">
        <v>0</v>
      </c>
      <c r="AD231" s="41">
        <v>0</v>
      </c>
      <c r="AE231" s="82">
        <v>0</v>
      </c>
      <c r="AF231" s="41">
        <v>0</v>
      </c>
      <c r="AG231" s="41">
        <v>0</v>
      </c>
      <c r="AH231" s="41">
        <v>0</v>
      </c>
      <c r="AI231" s="41">
        <v>0</v>
      </c>
      <c r="AJ231" s="41">
        <v>0</v>
      </c>
      <c r="AK231" s="41">
        <v>0</v>
      </c>
      <c r="AL231" s="41">
        <v>0</v>
      </c>
      <c r="AM231" s="41">
        <v>0</v>
      </c>
      <c r="AN231" s="41">
        <v>0</v>
      </c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3"/>
      <c r="BU231" s="39">
        <f t="shared" si="47"/>
        <v>0</v>
      </c>
      <c r="BV231" s="39">
        <f t="shared" si="45"/>
        <v>0</v>
      </c>
      <c r="BW231" s="39">
        <f t="shared" si="42"/>
        <v>0</v>
      </c>
      <c r="BX231" s="39">
        <f t="shared" si="43"/>
        <v>0</v>
      </c>
      <c r="BY231" s="39">
        <f t="shared" si="46"/>
        <v>0</v>
      </c>
      <c r="BZ231" s="35"/>
      <c r="CA231" s="35"/>
      <c r="CB231" s="35"/>
      <c r="CC231" s="35"/>
      <c r="CD231" s="35"/>
      <c r="CE231" s="35"/>
      <c r="CF231" s="35"/>
      <c r="CG231" s="35"/>
      <c r="CH231" s="35"/>
      <c r="CI231" s="35"/>
      <c r="CJ231" s="35"/>
      <c r="CK231" s="35"/>
      <c r="CL231" s="35"/>
      <c r="CM231" s="35"/>
      <c r="CN231" s="35"/>
      <c r="CO231" s="35"/>
      <c r="CP231" s="35"/>
      <c r="CQ231" s="35"/>
      <c r="CR231" s="35"/>
      <c r="CS231" s="35"/>
      <c r="CT231" s="35"/>
      <c r="CU231" s="35"/>
      <c r="CV231" s="35"/>
      <c r="CW231" s="35"/>
      <c r="CX231" s="35"/>
      <c r="CY231" s="35"/>
      <c r="CZ231" s="35"/>
      <c r="DA231" s="35"/>
      <c r="DB231" s="35"/>
      <c r="DC231" s="35"/>
      <c r="DD231" s="35"/>
      <c r="DE231" s="35"/>
      <c r="DF231" s="35"/>
      <c r="DG231" s="35"/>
      <c r="DH231" s="35"/>
      <c r="DI231" s="35"/>
      <c r="DJ231" s="35"/>
      <c r="DK231" s="35"/>
      <c r="DL231" s="35"/>
      <c r="DM231" s="35"/>
      <c r="DN231" s="35"/>
      <c r="DO231" s="35"/>
      <c r="DP231" s="35"/>
      <c r="DQ231" s="35"/>
      <c r="DR231" s="35"/>
      <c r="DS231" s="35"/>
      <c r="DT231" s="35"/>
      <c r="DU231" s="35"/>
      <c r="DV231" s="35"/>
      <c r="DW231" s="35"/>
      <c r="DX231" s="35"/>
      <c r="DY231" s="35"/>
      <c r="DZ231" s="35"/>
      <c r="EA231" s="35"/>
      <c r="EB231" s="35"/>
      <c r="EC231" s="35"/>
      <c r="ED231" s="35"/>
      <c r="EE231" s="35"/>
      <c r="EF231" s="35"/>
      <c r="EG231" s="35"/>
      <c r="EH231" s="35"/>
      <c r="EI231" s="35"/>
      <c r="EJ231" s="35"/>
      <c r="EK231" s="35"/>
      <c r="EL231" s="35"/>
      <c r="EM231" s="35"/>
      <c r="EN231" s="35"/>
      <c r="EO231" s="35"/>
      <c r="EP231" s="35"/>
      <c r="EQ231" s="35"/>
      <c r="ER231" s="35"/>
      <c r="ES231" s="35"/>
      <c r="ET231" s="35"/>
      <c r="EU231" s="35"/>
      <c r="EV231" s="35"/>
      <c r="EW231" s="35"/>
      <c r="EX231" s="35"/>
      <c r="EY231" s="35"/>
      <c r="EZ231" s="35"/>
      <c r="FA231" s="35"/>
      <c r="FB231" s="35"/>
      <c r="FC231" s="35"/>
      <c r="FD231" s="35"/>
      <c r="FE231" s="35"/>
      <c r="FF231" s="35"/>
      <c r="FG231" s="35"/>
      <c r="FH231" s="35"/>
      <c r="FI231" s="35"/>
      <c r="FJ231" s="35"/>
      <c r="FK231" s="35"/>
      <c r="FL231" s="35"/>
      <c r="FM231" s="35"/>
      <c r="FN231" s="35"/>
      <c r="FO231" s="35"/>
      <c r="FP231" s="35"/>
      <c r="FQ231" s="35"/>
      <c r="FR231" s="35"/>
      <c r="FS231" s="35"/>
      <c r="FT231" s="35"/>
      <c r="FU231" s="35"/>
      <c r="FV231" s="35"/>
      <c r="FW231" s="35"/>
      <c r="FX231" s="35"/>
      <c r="FY231" s="35"/>
      <c r="FZ231" s="35"/>
      <c r="GA231" s="35"/>
      <c r="GB231" s="35"/>
      <c r="GC231" s="35"/>
      <c r="GD231" s="35"/>
      <c r="GE231" s="35"/>
      <c r="GF231" s="35"/>
      <c r="GG231" s="35"/>
      <c r="GH231" s="35"/>
      <c r="GI231" s="35"/>
      <c r="GJ231" s="35"/>
      <c r="GK231" s="35"/>
      <c r="GL231" s="35"/>
      <c r="GM231" s="35"/>
      <c r="GN231" s="35"/>
      <c r="GO231" s="35"/>
      <c r="GP231" s="35"/>
      <c r="GQ231" s="35"/>
      <c r="GR231" s="35"/>
      <c r="GS231" s="35"/>
      <c r="GT231" s="35"/>
      <c r="GU231" s="35"/>
      <c r="GV231" s="35"/>
      <c r="GW231" s="35"/>
      <c r="GX231" s="35"/>
      <c r="GY231" s="35"/>
      <c r="GZ231" s="35"/>
      <c r="HA231" s="35"/>
      <c r="HB231" s="35"/>
      <c r="HC231" s="35"/>
    </row>
    <row r="232" spans="1:211" s="26" customFormat="1" x14ac:dyDescent="0.25">
      <c r="A232" s="26" t="e">
        <f t="shared" si="41"/>
        <v>#REF!</v>
      </c>
      <c r="B232" s="15" t="s">
        <v>75</v>
      </c>
      <c r="C232" s="15" t="s">
        <v>76</v>
      </c>
      <c r="D232" s="18" t="s">
        <v>623</v>
      </c>
      <c r="E232" s="15" t="s">
        <v>577</v>
      </c>
      <c r="F232" s="15" t="s">
        <v>234</v>
      </c>
      <c r="G232" s="15"/>
      <c r="H232" s="15" t="s">
        <v>235</v>
      </c>
      <c r="I232" s="15" t="s">
        <v>537</v>
      </c>
      <c r="J232" s="15" t="s">
        <v>538</v>
      </c>
      <c r="K232" s="47" t="s">
        <v>434</v>
      </c>
      <c r="L232" s="42">
        <v>0</v>
      </c>
      <c r="M232" s="42">
        <v>0</v>
      </c>
      <c r="N232" s="41">
        <v>0</v>
      </c>
      <c r="O232" s="42">
        <v>0</v>
      </c>
      <c r="P232" s="42">
        <v>0</v>
      </c>
      <c r="Q232" s="42">
        <v>0</v>
      </c>
      <c r="R232" s="42">
        <v>0</v>
      </c>
      <c r="S232" s="42">
        <v>0</v>
      </c>
      <c r="T232" s="42">
        <v>0</v>
      </c>
      <c r="U232" s="42">
        <v>0</v>
      </c>
      <c r="V232" s="42"/>
      <c r="W232" s="42">
        <v>0</v>
      </c>
      <c r="X232" s="42"/>
      <c r="Y232" s="42">
        <v>0</v>
      </c>
      <c r="Z232" s="42">
        <v>0</v>
      </c>
      <c r="AA232" s="42">
        <v>0</v>
      </c>
      <c r="AB232" s="42">
        <v>0</v>
      </c>
      <c r="AC232" s="42">
        <v>0</v>
      </c>
      <c r="AD232" s="42">
        <v>0</v>
      </c>
      <c r="AE232" s="121">
        <v>0</v>
      </c>
      <c r="AF232" s="42">
        <v>0</v>
      </c>
      <c r="AG232" s="42">
        <v>0</v>
      </c>
      <c r="AH232" s="42">
        <v>0</v>
      </c>
      <c r="AI232" s="42">
        <v>0</v>
      </c>
      <c r="AJ232" s="42">
        <v>0</v>
      </c>
      <c r="AK232" s="42">
        <v>0</v>
      </c>
      <c r="AL232" s="42">
        <v>0</v>
      </c>
      <c r="AM232" s="42">
        <v>0</v>
      </c>
      <c r="AN232" s="42">
        <v>0</v>
      </c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3"/>
      <c r="BU232" s="40">
        <f t="shared" si="47"/>
        <v>0</v>
      </c>
      <c r="BV232" s="40">
        <f t="shared" si="45"/>
        <v>0</v>
      </c>
      <c r="BW232" s="40">
        <f t="shared" si="42"/>
        <v>0</v>
      </c>
      <c r="BX232" s="40">
        <f t="shared" si="43"/>
        <v>0</v>
      </c>
      <c r="BY232" s="40">
        <f t="shared" si="46"/>
        <v>0</v>
      </c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</row>
    <row r="233" spans="1:211" s="30" customFormat="1" x14ac:dyDescent="0.25">
      <c r="A233" s="30" t="e">
        <f t="shared" si="41"/>
        <v>#REF!</v>
      </c>
      <c r="B233" s="31" t="s">
        <v>75</v>
      </c>
      <c r="C233" s="31" t="s">
        <v>76</v>
      </c>
      <c r="D233" s="33">
        <v>755</v>
      </c>
      <c r="E233" s="34" t="s">
        <v>589</v>
      </c>
      <c r="F233" s="31" t="s">
        <v>234</v>
      </c>
      <c r="G233" s="31"/>
      <c r="H233" s="31" t="s">
        <v>235</v>
      </c>
      <c r="I233" s="31" t="s">
        <v>537</v>
      </c>
      <c r="J233" s="31" t="s">
        <v>538</v>
      </c>
      <c r="K233" s="47" t="s">
        <v>433</v>
      </c>
      <c r="L233" s="41">
        <v>7701.59</v>
      </c>
      <c r="M233" s="41">
        <v>6355.56</v>
      </c>
      <c r="N233" s="41">
        <v>8207.01</v>
      </c>
      <c r="O233" s="41">
        <v>6482.67</v>
      </c>
      <c r="P233" s="41">
        <v>8010.73</v>
      </c>
      <c r="Q233" s="41">
        <v>7686.38</v>
      </c>
      <c r="R233" s="41">
        <v>7705.78</v>
      </c>
      <c r="S233" s="41">
        <v>19604.16</v>
      </c>
      <c r="T233" s="41">
        <v>18373.79</v>
      </c>
      <c r="U233" s="41">
        <v>18844.18</v>
      </c>
      <c r="V233" s="41">
        <v>17317.59</v>
      </c>
      <c r="W233" s="41">
        <v>16831.88</v>
      </c>
      <c r="X233" s="41">
        <v>18248.84</v>
      </c>
      <c r="Y233" s="41">
        <v>15111.94</v>
      </c>
      <c r="Z233" s="41">
        <v>15661.55</v>
      </c>
      <c r="AA233" s="41">
        <v>16646.349999999999</v>
      </c>
      <c r="AB233" s="41">
        <v>15632.52</v>
      </c>
      <c r="AC233" s="41">
        <v>14898.57</v>
      </c>
      <c r="AD233" s="41">
        <v>17167.82</v>
      </c>
      <c r="AE233" s="41">
        <v>16585.63</v>
      </c>
      <c r="AF233" s="41">
        <v>16007.92</v>
      </c>
      <c r="AG233" s="41">
        <v>18068.52</v>
      </c>
      <c r="AH233" s="41">
        <v>15689.39</v>
      </c>
      <c r="AI233" s="41">
        <v>18117.16</v>
      </c>
      <c r="AJ233" s="41">
        <v>19707.89</v>
      </c>
      <c r="AK233" s="41">
        <v>19882.12</v>
      </c>
      <c r="AL233" s="41">
        <v>19637.03</v>
      </c>
      <c r="AM233" s="41">
        <v>22041.01</v>
      </c>
      <c r="AN233" s="41">
        <v>24141.77</v>
      </c>
      <c r="AO233" s="41">
        <v>15535.483867500001</v>
      </c>
      <c r="AP233" s="41">
        <v>17901.744305</v>
      </c>
      <c r="AQ233" s="41">
        <v>17294.665682500003</v>
      </c>
      <c r="AR233" s="41">
        <v>16692.258580000002</v>
      </c>
      <c r="AS233" s="41">
        <v>18840.949230000002</v>
      </c>
      <c r="AT233" s="41">
        <v>16360.1114225</v>
      </c>
      <c r="AU233" s="41">
        <v>18891.668590000001</v>
      </c>
      <c r="AV233" s="41">
        <v>19264.462475</v>
      </c>
      <c r="AW233" s="41">
        <v>19434.772300000001</v>
      </c>
      <c r="AX233" s="41">
        <v>19195.196824999999</v>
      </c>
      <c r="AY233" s="41">
        <v>21545.087274999998</v>
      </c>
      <c r="AZ233" s="41">
        <v>23598.580175000003</v>
      </c>
      <c r="BA233" s="41">
        <v>15185.935480481252</v>
      </c>
      <c r="BB233" s="41">
        <v>17498.955058137501</v>
      </c>
      <c r="BC233" s="41">
        <v>16905.535704643753</v>
      </c>
      <c r="BD233" s="41">
        <v>16316.682761950002</v>
      </c>
      <c r="BE233" s="41">
        <v>18417.027872325001</v>
      </c>
      <c r="BF233" s="41">
        <v>15992.00891549375</v>
      </c>
      <c r="BG233" s="41">
        <v>18466.606046725003</v>
      </c>
      <c r="BH233" s="41">
        <v>18917.702150450001</v>
      </c>
      <c r="BI233" s="41">
        <v>19084.946398600001</v>
      </c>
      <c r="BJ233" s="41">
        <v>18849.683282149999</v>
      </c>
      <c r="BK233" s="41">
        <v>21157.275704049996</v>
      </c>
      <c r="BL233" s="41">
        <v>23173.805731850003</v>
      </c>
      <c r="BM233" s="41">
        <v>14912.58864183259</v>
      </c>
      <c r="BN233" s="41">
        <v>17183.973867091026</v>
      </c>
      <c r="BO233" s="41">
        <v>16601.236061960164</v>
      </c>
      <c r="BP233" s="41">
        <v>16022.982472234902</v>
      </c>
      <c r="BQ233" s="41">
        <v>18085.521370623152</v>
      </c>
      <c r="BR233" s="41">
        <v>15704.152755014862</v>
      </c>
      <c r="BS233" s="41">
        <v>18134.207137883954</v>
      </c>
      <c r="BT233" s="43"/>
      <c r="BU233" s="39">
        <f t="shared" si="47"/>
        <v>143121.31999999998</v>
      </c>
      <c r="BV233" s="39">
        <f t="shared" si="45"/>
        <v>197836.21</v>
      </c>
      <c r="BW233" s="39">
        <f t="shared" si="42"/>
        <v>226926.70167749998</v>
      </c>
      <c r="BX233" s="39">
        <f t="shared" si="43"/>
        <v>221820.85088975632</v>
      </c>
      <c r="BY233" s="39">
        <f t="shared" si="46"/>
        <v>217828.07557374067</v>
      </c>
      <c r="BZ233" s="35"/>
      <c r="CA233" s="35"/>
      <c r="CB233" s="35"/>
      <c r="CC233" s="35"/>
      <c r="CD233" s="35"/>
      <c r="CE233" s="35"/>
      <c r="CF233" s="35"/>
      <c r="CG233" s="35"/>
      <c r="CH233" s="35"/>
      <c r="CI233" s="35"/>
      <c r="CJ233" s="35"/>
      <c r="CK233" s="35"/>
      <c r="CL233" s="35"/>
      <c r="CM233" s="35"/>
      <c r="CN233" s="35"/>
      <c r="CO233" s="35"/>
      <c r="CP233" s="35"/>
      <c r="CQ233" s="35"/>
      <c r="CR233" s="35"/>
      <c r="CS233" s="35"/>
      <c r="CT233" s="35"/>
      <c r="CU233" s="35"/>
      <c r="CV233" s="35"/>
      <c r="CW233" s="35"/>
      <c r="CX233" s="35"/>
      <c r="CY233" s="35"/>
      <c r="CZ233" s="35"/>
      <c r="DA233" s="35"/>
      <c r="DB233" s="35"/>
      <c r="DC233" s="35"/>
      <c r="DD233" s="35"/>
      <c r="DE233" s="35"/>
      <c r="DF233" s="35"/>
      <c r="DG233" s="35"/>
      <c r="DH233" s="35"/>
      <c r="DI233" s="35"/>
      <c r="DJ233" s="35"/>
      <c r="DK233" s="35"/>
      <c r="DL233" s="35"/>
      <c r="DM233" s="35"/>
      <c r="DN233" s="35"/>
      <c r="DO233" s="35"/>
      <c r="DP233" s="35"/>
      <c r="DQ233" s="35"/>
      <c r="DR233" s="35"/>
      <c r="DS233" s="35"/>
      <c r="DT233" s="35"/>
      <c r="DU233" s="35"/>
      <c r="DV233" s="35"/>
      <c r="DW233" s="35"/>
      <c r="DX233" s="35"/>
      <c r="DY233" s="35"/>
      <c r="DZ233" s="35"/>
      <c r="EA233" s="35"/>
      <c r="EB233" s="35"/>
      <c r="EC233" s="35"/>
      <c r="ED233" s="35"/>
      <c r="EE233" s="35"/>
      <c r="EF233" s="35"/>
      <c r="EG233" s="35"/>
      <c r="EH233" s="35"/>
      <c r="EI233" s="35"/>
      <c r="EJ233" s="35"/>
      <c r="EK233" s="35"/>
      <c r="EL233" s="35"/>
      <c r="EM233" s="35"/>
      <c r="EN233" s="35"/>
      <c r="EO233" s="35"/>
      <c r="EP233" s="35"/>
      <c r="EQ233" s="35"/>
      <c r="ER233" s="35"/>
      <c r="ES233" s="35"/>
      <c r="ET233" s="35"/>
      <c r="EU233" s="35"/>
      <c r="EV233" s="35"/>
      <c r="EW233" s="35"/>
      <c r="EX233" s="35"/>
      <c r="EY233" s="35"/>
      <c r="EZ233" s="35"/>
      <c r="FA233" s="35"/>
      <c r="FB233" s="35"/>
      <c r="FC233" s="35"/>
      <c r="FD233" s="35"/>
      <c r="FE233" s="35"/>
      <c r="FF233" s="35"/>
      <c r="FG233" s="35"/>
      <c r="FH233" s="35"/>
      <c r="FI233" s="35"/>
      <c r="FJ233" s="35"/>
      <c r="FK233" s="35"/>
      <c r="FL233" s="35"/>
      <c r="FM233" s="35"/>
      <c r="FN233" s="35"/>
      <c r="FO233" s="35"/>
      <c r="FP233" s="35"/>
      <c r="FQ233" s="35"/>
      <c r="FR233" s="35"/>
      <c r="FS233" s="35"/>
      <c r="FT233" s="35"/>
      <c r="FU233" s="35"/>
      <c r="FV233" s="35"/>
      <c r="FW233" s="35"/>
      <c r="FX233" s="35"/>
      <c r="FY233" s="35"/>
      <c r="FZ233" s="35"/>
      <c r="GA233" s="35"/>
      <c r="GB233" s="35"/>
      <c r="GC233" s="35"/>
      <c r="GD233" s="35"/>
      <c r="GE233" s="35"/>
      <c r="GF233" s="35"/>
      <c r="GG233" s="35"/>
      <c r="GH233" s="35"/>
      <c r="GI233" s="35"/>
      <c r="GJ233" s="35"/>
      <c r="GK233" s="35"/>
      <c r="GL233" s="35"/>
      <c r="GM233" s="35"/>
      <c r="GN233" s="35"/>
      <c r="GO233" s="35"/>
      <c r="GP233" s="35"/>
      <c r="GQ233" s="35"/>
      <c r="GR233" s="35"/>
      <c r="GS233" s="35"/>
      <c r="GT233" s="35"/>
      <c r="GU233" s="35"/>
      <c r="GV233" s="35"/>
      <c r="GW233" s="35"/>
      <c r="GX233" s="35"/>
      <c r="GY233" s="35"/>
      <c r="GZ233" s="35"/>
      <c r="HA233" s="35"/>
      <c r="HB233" s="35"/>
      <c r="HC233" s="35"/>
    </row>
    <row r="234" spans="1:211" s="26" customFormat="1" x14ac:dyDescent="0.25">
      <c r="A234" s="26" t="e">
        <f t="shared" si="41"/>
        <v>#REF!</v>
      </c>
      <c r="B234" s="15" t="s">
        <v>75</v>
      </c>
      <c r="C234" s="15" t="s">
        <v>76</v>
      </c>
      <c r="D234" s="18" t="s">
        <v>653</v>
      </c>
      <c r="E234" s="15" t="s">
        <v>587</v>
      </c>
      <c r="F234" s="15" t="s">
        <v>234</v>
      </c>
      <c r="G234" s="15"/>
      <c r="H234" s="15" t="s">
        <v>235</v>
      </c>
      <c r="I234" s="15" t="s">
        <v>537</v>
      </c>
      <c r="J234" s="15" t="s">
        <v>538</v>
      </c>
      <c r="K234" s="47" t="s">
        <v>434</v>
      </c>
      <c r="L234" s="42">
        <v>0</v>
      </c>
      <c r="M234" s="42">
        <v>0</v>
      </c>
      <c r="N234" s="41">
        <v>0</v>
      </c>
      <c r="O234" s="42">
        <v>0</v>
      </c>
      <c r="P234" s="42">
        <v>0</v>
      </c>
      <c r="Q234" s="42">
        <v>0</v>
      </c>
      <c r="R234" s="42">
        <v>0</v>
      </c>
      <c r="S234" s="42">
        <v>0</v>
      </c>
      <c r="T234" s="42">
        <v>0</v>
      </c>
      <c r="U234" s="42">
        <v>0</v>
      </c>
      <c r="V234" s="42"/>
      <c r="W234" s="42">
        <v>0</v>
      </c>
      <c r="X234" s="42"/>
      <c r="Y234" s="42">
        <v>0</v>
      </c>
      <c r="Z234" s="42">
        <v>0</v>
      </c>
      <c r="AA234" s="42">
        <v>0</v>
      </c>
      <c r="AB234" s="42">
        <v>0</v>
      </c>
      <c r="AC234" s="42">
        <v>0</v>
      </c>
      <c r="AD234" s="42">
        <v>0</v>
      </c>
      <c r="AE234" s="121">
        <v>0</v>
      </c>
      <c r="AF234" s="42">
        <v>0</v>
      </c>
      <c r="AG234" s="42">
        <v>0</v>
      </c>
      <c r="AH234" s="42">
        <v>0</v>
      </c>
      <c r="AI234" s="42">
        <v>0</v>
      </c>
      <c r="AJ234" s="42">
        <v>0</v>
      </c>
      <c r="AK234" s="42">
        <v>0</v>
      </c>
      <c r="AL234" s="42">
        <v>0</v>
      </c>
      <c r="AM234" s="42">
        <v>0</v>
      </c>
      <c r="AN234" s="42">
        <v>0</v>
      </c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3"/>
      <c r="BU234" s="40">
        <f t="shared" si="47"/>
        <v>0</v>
      </c>
      <c r="BV234" s="40">
        <f t="shared" si="45"/>
        <v>0</v>
      </c>
      <c r="BW234" s="40">
        <f t="shared" si="42"/>
        <v>0</v>
      </c>
      <c r="BX234" s="40">
        <f t="shared" si="43"/>
        <v>0</v>
      </c>
      <c r="BY234" s="40">
        <f t="shared" si="46"/>
        <v>0</v>
      </c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</row>
    <row r="235" spans="1:211" s="30" customFormat="1" x14ac:dyDescent="0.25">
      <c r="A235" s="30" t="e">
        <f t="shared" si="41"/>
        <v>#REF!</v>
      </c>
      <c r="B235" s="31" t="s">
        <v>75</v>
      </c>
      <c r="C235" s="31" t="s">
        <v>76</v>
      </c>
      <c r="D235" s="33">
        <v>706</v>
      </c>
      <c r="E235" s="34" t="s">
        <v>161</v>
      </c>
      <c r="F235" s="31" t="s">
        <v>234</v>
      </c>
      <c r="G235" s="31"/>
      <c r="H235" s="31" t="s">
        <v>235</v>
      </c>
      <c r="I235" s="31" t="s">
        <v>537</v>
      </c>
      <c r="J235" s="31" t="s">
        <v>538</v>
      </c>
      <c r="K235" s="47" t="s">
        <v>434</v>
      </c>
      <c r="L235" s="41">
        <v>1400.07</v>
      </c>
      <c r="M235" s="41">
        <v>1155.3699999999999</v>
      </c>
      <c r="N235" s="41">
        <v>1491.94</v>
      </c>
      <c r="O235" s="41">
        <v>1178.48</v>
      </c>
      <c r="P235" s="41">
        <v>1456.27</v>
      </c>
      <c r="Q235" s="41">
        <v>3387.7799999999997</v>
      </c>
      <c r="R235" s="41">
        <v>4645.41</v>
      </c>
      <c r="S235" s="41">
        <v>1517.71</v>
      </c>
      <c r="T235" s="41">
        <v>7444.38</v>
      </c>
      <c r="U235" s="41">
        <v>4238.75</v>
      </c>
      <c r="V235" s="41">
        <v>3778.1899999999996</v>
      </c>
      <c r="W235" s="41">
        <v>3331.63</v>
      </c>
      <c r="X235" s="41">
        <v>3336.45</v>
      </c>
      <c r="Y235" s="41">
        <v>2579.2399999999998</v>
      </c>
      <c r="Z235" s="41">
        <v>2610.44</v>
      </c>
      <c r="AA235" s="41">
        <v>1801.01</v>
      </c>
      <c r="AB235" s="41">
        <v>1640.4099999999999</v>
      </c>
      <c r="AC235" s="41">
        <v>1660.9300000000003</v>
      </c>
      <c r="AD235" s="41">
        <v>1520.38</v>
      </c>
      <c r="AE235" s="41">
        <v>1162.04</v>
      </c>
      <c r="AF235" s="41">
        <v>-6084.46</v>
      </c>
      <c r="AG235" s="41">
        <v>1265.93</v>
      </c>
      <c r="AH235" s="41">
        <v>1099.24</v>
      </c>
      <c r="AI235" s="41">
        <v>1269.3399999999999</v>
      </c>
      <c r="AJ235" s="41">
        <v>1380.78</v>
      </c>
      <c r="AK235" s="41">
        <v>1393</v>
      </c>
      <c r="AL235" s="41">
        <v>1375.82</v>
      </c>
      <c r="AM235" s="41">
        <v>1544.25</v>
      </c>
      <c r="AN235" s="41">
        <v>1691.44</v>
      </c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3"/>
      <c r="BU235" s="39">
        <f t="shared" si="47"/>
        <v>35025.979999999996</v>
      </c>
      <c r="BV235" s="39">
        <f t="shared" si="45"/>
        <v>13860.950000000003</v>
      </c>
      <c r="BW235" s="39">
        <f t="shared" si="42"/>
        <v>7385.2899999999991</v>
      </c>
      <c r="BX235" s="39">
        <f t="shared" si="43"/>
        <v>0</v>
      </c>
      <c r="BY235" s="39">
        <f t="shared" si="46"/>
        <v>0</v>
      </c>
      <c r="BZ235" s="35"/>
      <c r="CA235" s="35"/>
      <c r="CB235" s="35"/>
      <c r="CC235" s="35"/>
      <c r="CD235" s="35"/>
      <c r="CE235" s="35"/>
      <c r="CF235" s="35"/>
      <c r="CG235" s="35"/>
      <c r="CH235" s="35"/>
      <c r="CI235" s="35"/>
      <c r="CJ235" s="35"/>
      <c r="CK235" s="35"/>
      <c r="CL235" s="35"/>
      <c r="CM235" s="35"/>
      <c r="CN235" s="35"/>
      <c r="CO235" s="35"/>
      <c r="CP235" s="35"/>
      <c r="CQ235" s="35"/>
      <c r="CR235" s="35"/>
      <c r="CS235" s="35"/>
      <c r="CT235" s="35"/>
      <c r="CU235" s="35"/>
      <c r="CV235" s="35"/>
      <c r="CW235" s="35"/>
      <c r="CX235" s="35"/>
      <c r="CY235" s="35"/>
      <c r="CZ235" s="35"/>
      <c r="DA235" s="35"/>
      <c r="DB235" s="35"/>
      <c r="DC235" s="35"/>
      <c r="DD235" s="35"/>
      <c r="DE235" s="35"/>
      <c r="DF235" s="35"/>
      <c r="DG235" s="35"/>
      <c r="DH235" s="35"/>
      <c r="DI235" s="35"/>
      <c r="DJ235" s="35"/>
      <c r="DK235" s="35"/>
      <c r="DL235" s="35"/>
      <c r="DM235" s="35"/>
      <c r="DN235" s="35"/>
      <c r="DO235" s="35"/>
      <c r="DP235" s="35"/>
      <c r="DQ235" s="35"/>
      <c r="DR235" s="35"/>
      <c r="DS235" s="35"/>
      <c r="DT235" s="35"/>
      <c r="DU235" s="35"/>
      <c r="DV235" s="35"/>
      <c r="DW235" s="35"/>
      <c r="DX235" s="35"/>
      <c r="DY235" s="35"/>
      <c r="DZ235" s="35"/>
      <c r="EA235" s="35"/>
      <c r="EB235" s="35"/>
      <c r="EC235" s="35"/>
      <c r="ED235" s="35"/>
      <c r="EE235" s="35"/>
      <c r="EF235" s="35"/>
      <c r="EG235" s="35"/>
      <c r="EH235" s="35"/>
      <c r="EI235" s="35"/>
      <c r="EJ235" s="35"/>
      <c r="EK235" s="35"/>
      <c r="EL235" s="35"/>
      <c r="EM235" s="35"/>
      <c r="EN235" s="35"/>
      <c r="EO235" s="35"/>
      <c r="EP235" s="35"/>
      <c r="EQ235" s="35"/>
      <c r="ER235" s="35"/>
      <c r="ES235" s="35"/>
      <c r="ET235" s="35"/>
      <c r="EU235" s="35"/>
      <c r="EV235" s="35"/>
      <c r="EW235" s="35"/>
      <c r="EX235" s="35"/>
      <c r="EY235" s="35"/>
      <c r="EZ235" s="35"/>
      <c r="FA235" s="35"/>
      <c r="FB235" s="35"/>
      <c r="FC235" s="35"/>
      <c r="FD235" s="35"/>
      <c r="FE235" s="35"/>
      <c r="FF235" s="35"/>
      <c r="FG235" s="35"/>
      <c r="FH235" s="35"/>
      <c r="FI235" s="35"/>
      <c r="FJ235" s="35"/>
      <c r="FK235" s="35"/>
      <c r="FL235" s="35"/>
      <c r="FM235" s="35"/>
      <c r="FN235" s="35"/>
      <c r="FO235" s="35"/>
      <c r="FP235" s="35"/>
      <c r="FQ235" s="35"/>
      <c r="FR235" s="35"/>
      <c r="FS235" s="35"/>
      <c r="FT235" s="35"/>
      <c r="FU235" s="35"/>
      <c r="FV235" s="35"/>
      <c r="FW235" s="35"/>
      <c r="FX235" s="35"/>
      <c r="FY235" s="35"/>
      <c r="FZ235" s="35"/>
      <c r="GA235" s="35"/>
      <c r="GB235" s="35"/>
      <c r="GC235" s="35"/>
      <c r="GD235" s="35"/>
      <c r="GE235" s="35"/>
      <c r="GF235" s="35"/>
      <c r="GG235" s="35"/>
      <c r="GH235" s="35"/>
      <c r="GI235" s="35"/>
      <c r="GJ235" s="35"/>
      <c r="GK235" s="35"/>
      <c r="GL235" s="35"/>
      <c r="GM235" s="35"/>
      <c r="GN235" s="35"/>
      <c r="GO235" s="35"/>
      <c r="GP235" s="35"/>
      <c r="GQ235" s="35"/>
      <c r="GR235" s="35"/>
      <c r="GS235" s="35"/>
      <c r="GT235" s="35"/>
      <c r="GU235" s="35"/>
      <c r="GV235" s="35"/>
      <c r="GW235" s="35"/>
      <c r="GX235" s="35"/>
      <c r="GY235" s="35"/>
      <c r="GZ235" s="35"/>
      <c r="HA235" s="35"/>
      <c r="HB235" s="35"/>
      <c r="HC235" s="35"/>
    </row>
    <row r="236" spans="1:211" s="26" customFormat="1" x14ac:dyDescent="0.25">
      <c r="A236" s="26" t="e">
        <f t="shared" si="41"/>
        <v>#REF!</v>
      </c>
      <c r="B236" s="15" t="s">
        <v>75</v>
      </c>
      <c r="C236" s="15" t="s">
        <v>76</v>
      </c>
      <c r="D236" s="27">
        <v>700</v>
      </c>
      <c r="E236" s="16" t="s">
        <v>582</v>
      </c>
      <c r="F236" s="15" t="s">
        <v>234</v>
      </c>
      <c r="G236" s="15"/>
      <c r="H236" s="15" t="s">
        <v>235</v>
      </c>
      <c r="I236" s="15" t="s">
        <v>537</v>
      </c>
      <c r="J236" s="15" t="s">
        <v>538</v>
      </c>
      <c r="K236" s="47" t="s">
        <v>436</v>
      </c>
      <c r="L236" s="42">
        <v>3565.1</v>
      </c>
      <c r="M236" s="42">
        <v>1930.87</v>
      </c>
      <c r="N236" s="41">
        <v>2950.34</v>
      </c>
      <c r="O236" s="42">
        <v>3503.73</v>
      </c>
      <c r="P236" s="42">
        <v>2974.84</v>
      </c>
      <c r="Q236" s="42">
        <v>3280.72</v>
      </c>
      <c r="R236" s="42">
        <v>3661.14</v>
      </c>
      <c r="S236" s="42">
        <v>3102.89</v>
      </c>
      <c r="T236" s="42">
        <v>2506.13</v>
      </c>
      <c r="U236" s="42">
        <v>2379.6999999999998</v>
      </c>
      <c r="V236" s="42">
        <v>2197.42</v>
      </c>
      <c r="W236" s="42">
        <v>181.58</v>
      </c>
      <c r="X236" s="42"/>
      <c r="Y236" s="42">
        <v>0</v>
      </c>
      <c r="Z236" s="42">
        <v>0</v>
      </c>
      <c r="AA236" s="42">
        <v>0</v>
      </c>
      <c r="AB236" s="42">
        <v>0</v>
      </c>
      <c r="AC236" s="42">
        <v>345.19</v>
      </c>
      <c r="AD236" s="42">
        <v>62.47</v>
      </c>
      <c r="AE236" s="42">
        <v>61.12</v>
      </c>
      <c r="AF236" s="42">
        <v>60.59</v>
      </c>
      <c r="AG236" s="42">
        <v>61.69</v>
      </c>
      <c r="AH236" s="42">
        <v>61.44</v>
      </c>
      <c r="AI236" s="42">
        <v>62.9</v>
      </c>
      <c r="AJ236" s="42">
        <v>70.3</v>
      </c>
      <c r="AK236" s="42">
        <v>72.13</v>
      </c>
      <c r="AL236" s="42">
        <v>63.6</v>
      </c>
      <c r="AM236" s="42">
        <v>63.6</v>
      </c>
      <c r="AN236" s="42">
        <v>86.44</v>
      </c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3"/>
      <c r="BU236" s="40">
        <f t="shared" si="47"/>
        <v>32234.46</v>
      </c>
      <c r="BV236" s="40">
        <f t="shared" si="45"/>
        <v>715.4</v>
      </c>
      <c r="BW236" s="40">
        <f t="shared" si="42"/>
        <v>356.07</v>
      </c>
      <c r="BX236" s="40">
        <f t="shared" si="43"/>
        <v>0</v>
      </c>
      <c r="BY236" s="40">
        <f t="shared" si="46"/>
        <v>0</v>
      </c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</row>
    <row r="237" spans="1:211" s="30" customFormat="1" x14ac:dyDescent="0.25">
      <c r="A237" s="30" t="e">
        <f t="shared" si="41"/>
        <v>#REF!</v>
      </c>
      <c r="B237" s="31" t="s">
        <v>75</v>
      </c>
      <c r="C237" s="31" t="s">
        <v>76</v>
      </c>
      <c r="D237" s="33" t="s">
        <v>624</v>
      </c>
      <c r="E237" s="34" t="s">
        <v>597</v>
      </c>
      <c r="F237" s="31" t="s">
        <v>234</v>
      </c>
      <c r="G237" s="31"/>
      <c r="H237" s="31" t="s">
        <v>235</v>
      </c>
      <c r="I237" s="31" t="s">
        <v>537</v>
      </c>
      <c r="J237" s="31" t="s">
        <v>538</v>
      </c>
      <c r="K237" s="47" t="s">
        <v>434</v>
      </c>
      <c r="L237" s="41">
        <v>4431.37</v>
      </c>
      <c r="M237" s="41">
        <v>426.55</v>
      </c>
      <c r="N237" s="41">
        <v>59.59</v>
      </c>
      <c r="O237" s="41">
        <v>47.07</v>
      </c>
      <c r="P237" s="41">
        <v>58.16</v>
      </c>
      <c r="Q237" s="41">
        <v>55.81</v>
      </c>
      <c r="R237" s="41">
        <v>55.95</v>
      </c>
      <c r="S237" s="41">
        <v>59.89</v>
      </c>
      <c r="T237" s="41">
        <v>51.42</v>
      </c>
      <c r="U237" s="41">
        <v>52.73</v>
      </c>
      <c r="V237" s="41">
        <v>48.46</v>
      </c>
      <c r="W237" s="41">
        <v>44.8</v>
      </c>
      <c r="X237" s="41"/>
      <c r="Y237" s="41">
        <v>0</v>
      </c>
      <c r="Z237" s="41">
        <v>0</v>
      </c>
      <c r="AA237" s="41">
        <v>0</v>
      </c>
      <c r="AB237" s="41">
        <v>0</v>
      </c>
      <c r="AC237" s="41">
        <v>0</v>
      </c>
      <c r="AD237" s="41">
        <v>0</v>
      </c>
      <c r="AE237" s="82">
        <v>0</v>
      </c>
      <c r="AF237" s="41">
        <v>0</v>
      </c>
      <c r="AG237" s="41">
        <v>0</v>
      </c>
      <c r="AH237" s="41">
        <v>0</v>
      </c>
      <c r="AI237" s="41">
        <v>0</v>
      </c>
      <c r="AJ237" s="41">
        <v>0</v>
      </c>
      <c r="AK237" s="41">
        <v>0</v>
      </c>
      <c r="AL237" s="41">
        <v>0</v>
      </c>
      <c r="AM237" s="41">
        <v>0</v>
      </c>
      <c r="AN237" s="41">
        <v>0</v>
      </c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3"/>
      <c r="BU237" s="39">
        <f t="shared" si="47"/>
        <v>5391.8</v>
      </c>
      <c r="BV237" s="39">
        <f t="shared" si="45"/>
        <v>0</v>
      </c>
      <c r="BW237" s="39">
        <f t="shared" si="42"/>
        <v>0</v>
      </c>
      <c r="BX237" s="39">
        <f t="shared" si="43"/>
        <v>0</v>
      </c>
      <c r="BY237" s="39">
        <f t="shared" si="46"/>
        <v>0</v>
      </c>
      <c r="BZ237" s="35"/>
      <c r="CA237" s="35"/>
      <c r="CB237" s="35"/>
      <c r="CC237" s="35"/>
      <c r="CD237" s="35"/>
      <c r="CE237" s="35"/>
      <c r="CF237" s="35"/>
      <c r="CG237" s="35"/>
      <c r="CH237" s="35"/>
      <c r="CI237" s="35"/>
      <c r="CJ237" s="35"/>
      <c r="CK237" s="35"/>
      <c r="CL237" s="35"/>
      <c r="CM237" s="35"/>
      <c r="CN237" s="35"/>
      <c r="CO237" s="35"/>
      <c r="CP237" s="35"/>
      <c r="CQ237" s="35"/>
      <c r="CR237" s="35"/>
      <c r="CS237" s="35"/>
      <c r="CT237" s="35"/>
      <c r="CU237" s="35"/>
      <c r="CV237" s="35"/>
      <c r="CW237" s="35"/>
      <c r="CX237" s="35"/>
      <c r="CY237" s="35"/>
      <c r="CZ237" s="35"/>
      <c r="DA237" s="35"/>
      <c r="DB237" s="35"/>
      <c r="DC237" s="35"/>
      <c r="DD237" s="35"/>
      <c r="DE237" s="35"/>
      <c r="DF237" s="35"/>
      <c r="DG237" s="35"/>
      <c r="DH237" s="35"/>
      <c r="DI237" s="35"/>
      <c r="DJ237" s="35"/>
      <c r="DK237" s="35"/>
      <c r="DL237" s="35"/>
      <c r="DM237" s="35"/>
      <c r="DN237" s="35"/>
      <c r="DO237" s="35"/>
      <c r="DP237" s="35"/>
      <c r="DQ237" s="35"/>
      <c r="DR237" s="35"/>
      <c r="DS237" s="35"/>
      <c r="DT237" s="35"/>
      <c r="DU237" s="35"/>
      <c r="DV237" s="35"/>
      <c r="DW237" s="35"/>
      <c r="DX237" s="35"/>
      <c r="DY237" s="35"/>
      <c r="DZ237" s="35"/>
      <c r="EA237" s="35"/>
      <c r="EB237" s="35"/>
      <c r="EC237" s="35"/>
      <c r="ED237" s="35"/>
      <c r="EE237" s="35"/>
      <c r="EF237" s="35"/>
      <c r="EG237" s="35"/>
      <c r="EH237" s="35"/>
      <c r="EI237" s="35"/>
      <c r="EJ237" s="35"/>
      <c r="EK237" s="35"/>
      <c r="EL237" s="35"/>
      <c r="EM237" s="35"/>
      <c r="EN237" s="35"/>
      <c r="EO237" s="35"/>
      <c r="EP237" s="35"/>
      <c r="EQ237" s="35"/>
      <c r="ER237" s="35"/>
      <c r="ES237" s="35"/>
      <c r="ET237" s="35"/>
      <c r="EU237" s="35"/>
      <c r="EV237" s="35"/>
      <c r="EW237" s="35"/>
      <c r="EX237" s="35"/>
      <c r="EY237" s="35"/>
      <c r="EZ237" s="35"/>
      <c r="FA237" s="35"/>
      <c r="FB237" s="35"/>
      <c r="FC237" s="35"/>
      <c r="FD237" s="35"/>
      <c r="FE237" s="35"/>
      <c r="FF237" s="35"/>
      <c r="FG237" s="35"/>
      <c r="FH237" s="35"/>
      <c r="FI237" s="35"/>
      <c r="FJ237" s="35"/>
      <c r="FK237" s="35"/>
      <c r="FL237" s="35"/>
      <c r="FM237" s="35"/>
      <c r="FN237" s="35"/>
      <c r="FO237" s="35"/>
      <c r="FP237" s="35"/>
      <c r="FQ237" s="35"/>
      <c r="FR237" s="35"/>
      <c r="FS237" s="35"/>
      <c r="FT237" s="35"/>
      <c r="FU237" s="35"/>
      <c r="FV237" s="35"/>
      <c r="FW237" s="35"/>
      <c r="FX237" s="35"/>
      <c r="FY237" s="35"/>
      <c r="FZ237" s="35"/>
      <c r="GA237" s="35"/>
      <c r="GB237" s="35"/>
      <c r="GC237" s="35"/>
      <c r="GD237" s="35"/>
      <c r="GE237" s="35"/>
      <c r="GF237" s="35"/>
      <c r="GG237" s="35"/>
      <c r="GH237" s="35"/>
      <c r="GI237" s="35"/>
      <c r="GJ237" s="35"/>
      <c r="GK237" s="35"/>
      <c r="GL237" s="35"/>
      <c r="GM237" s="35"/>
      <c r="GN237" s="35"/>
      <c r="GO237" s="35"/>
      <c r="GP237" s="35"/>
      <c r="GQ237" s="35"/>
      <c r="GR237" s="35"/>
      <c r="GS237" s="35"/>
      <c r="GT237" s="35"/>
      <c r="GU237" s="35"/>
      <c r="GV237" s="35"/>
      <c r="GW237" s="35"/>
      <c r="GX237" s="35"/>
      <c r="GY237" s="35"/>
      <c r="GZ237" s="35"/>
      <c r="HA237" s="35"/>
      <c r="HB237" s="35"/>
      <c r="HC237" s="35"/>
    </row>
    <row r="238" spans="1:211" s="26" customFormat="1" x14ac:dyDescent="0.25">
      <c r="A238" s="26" t="e">
        <f t="shared" si="41"/>
        <v>#REF!</v>
      </c>
      <c r="B238" s="15" t="s">
        <v>75</v>
      </c>
      <c r="C238" s="15" t="s">
        <v>76</v>
      </c>
      <c r="D238" s="27" t="s">
        <v>625</v>
      </c>
      <c r="E238" s="16" t="s">
        <v>579</v>
      </c>
      <c r="F238" s="15" t="s">
        <v>234</v>
      </c>
      <c r="G238" s="15"/>
      <c r="H238" s="15" t="s">
        <v>235</v>
      </c>
      <c r="I238" s="15" t="s">
        <v>537</v>
      </c>
      <c r="J238" s="15" t="s">
        <v>538</v>
      </c>
      <c r="K238" s="47" t="s">
        <v>433</v>
      </c>
      <c r="L238" s="42">
        <v>258250.15</v>
      </c>
      <c r="M238" s="42">
        <v>211426.83</v>
      </c>
      <c r="N238" s="41">
        <v>284279.59999999998</v>
      </c>
      <c r="O238" s="42">
        <v>223861.41</v>
      </c>
      <c r="P238" s="42">
        <v>284270.71999999997</v>
      </c>
      <c r="Q238" s="42">
        <v>288082</v>
      </c>
      <c r="R238" s="42">
        <v>279311.34999999998</v>
      </c>
      <c r="S238" s="42">
        <v>301092.78000000003</v>
      </c>
      <c r="T238" s="42">
        <v>265205.64</v>
      </c>
      <c r="U238" s="42">
        <v>257715.95</v>
      </c>
      <c r="V238" s="42">
        <v>237372.86</v>
      </c>
      <c r="W238" s="42">
        <v>224330.9</v>
      </c>
      <c r="X238" s="42">
        <v>242103.88</v>
      </c>
      <c r="Y238" s="42">
        <v>205808.91999999998</v>
      </c>
      <c r="Z238" s="42">
        <v>151700.62</v>
      </c>
      <c r="AA238" s="42">
        <v>214953.65</v>
      </c>
      <c r="AB238" s="42">
        <v>206408.44</v>
      </c>
      <c r="AC238" s="42">
        <v>201699.00999999998</v>
      </c>
      <c r="AD238" s="42">
        <v>228151.24</v>
      </c>
      <c r="AE238" s="42">
        <v>222967.04000000001</v>
      </c>
      <c r="AF238" s="42">
        <v>213779.4</v>
      </c>
      <c r="AG238" s="42">
        <v>240917.51</v>
      </c>
      <c r="AH238" s="42">
        <v>201362.5</v>
      </c>
      <c r="AI238" s="42">
        <v>777463.14999999991</v>
      </c>
      <c r="AJ238" s="42">
        <v>230554.19</v>
      </c>
      <c r="AK238" s="42">
        <v>233452.97</v>
      </c>
      <c r="AL238" s="42">
        <v>227885.78</v>
      </c>
      <c r="AM238" s="42">
        <v>251450.56</v>
      </c>
      <c r="AN238" s="42">
        <v>263813.52</v>
      </c>
      <c r="AO238" s="42">
        <v>210321.6426775</v>
      </c>
      <c r="AP238" s="42">
        <v>237904.70551</v>
      </c>
      <c r="AQ238" s="42">
        <v>232498.88096000001</v>
      </c>
      <c r="AR238" s="42">
        <v>222918.46935</v>
      </c>
      <c r="AS238" s="42">
        <v>251216.73355250002</v>
      </c>
      <c r="AT238" s="42">
        <v>209970.74687500001</v>
      </c>
      <c r="AU238" s="42">
        <v>810699.69966249994</v>
      </c>
      <c r="AV238" s="42">
        <v>225366.72072500002</v>
      </c>
      <c r="AW238" s="42">
        <v>228200.27817500001</v>
      </c>
      <c r="AX238" s="42">
        <v>222758.34995</v>
      </c>
      <c r="AY238" s="42">
        <v>245792.92240000001</v>
      </c>
      <c r="AZ238" s="42">
        <v>257877.71580000003</v>
      </c>
      <c r="BA238" s="42">
        <v>205589.40571725625</v>
      </c>
      <c r="BB238" s="42">
        <v>232551.849636025</v>
      </c>
      <c r="BC238" s="42">
        <v>227267.65613840002</v>
      </c>
      <c r="BD238" s="42">
        <v>217902.803789625</v>
      </c>
      <c r="BE238" s="42">
        <v>245564.35704756877</v>
      </c>
      <c r="BF238" s="42">
        <v>205246.40507031252</v>
      </c>
      <c r="BG238" s="42">
        <v>792458.95642009377</v>
      </c>
      <c r="BH238" s="42">
        <v>221310.11975195003</v>
      </c>
      <c r="BI238" s="42">
        <v>224092.67316785001</v>
      </c>
      <c r="BJ238" s="42">
        <v>218748.6996509</v>
      </c>
      <c r="BK238" s="42">
        <v>241368.64979680002</v>
      </c>
      <c r="BL238" s="42">
        <v>253235.91691560004</v>
      </c>
      <c r="BM238" s="42">
        <v>201888.79641434562</v>
      </c>
      <c r="BN238" s="42">
        <v>228365.91634257656</v>
      </c>
      <c r="BO238" s="42">
        <v>223176.83832790883</v>
      </c>
      <c r="BP238" s="42">
        <v>213980.55332141175</v>
      </c>
      <c r="BQ238" s="42">
        <v>241144.19862071253</v>
      </c>
      <c r="BR238" s="42">
        <v>201551.96977904689</v>
      </c>
      <c r="BS238" s="42">
        <v>778194.69520453212</v>
      </c>
      <c r="BT238" s="43"/>
      <c r="BU238" s="40">
        <f t="shared" si="47"/>
        <v>3115200.19</v>
      </c>
      <c r="BV238" s="40">
        <f t="shared" si="45"/>
        <v>3107315.36</v>
      </c>
      <c r="BW238" s="40">
        <f t="shared" si="42"/>
        <v>3382687.8985875002</v>
      </c>
      <c r="BX238" s="40">
        <f t="shared" si="43"/>
        <v>3306577.4208692815</v>
      </c>
      <c r="BY238" s="40">
        <f t="shared" si="46"/>
        <v>3247059.0272936341</v>
      </c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  <c r="FL238" s="29"/>
      <c r="FM238" s="29"/>
      <c r="FN238" s="29"/>
      <c r="FO238" s="29"/>
      <c r="FP238" s="29"/>
      <c r="FQ238" s="29"/>
      <c r="FR238" s="29"/>
      <c r="FS238" s="29"/>
      <c r="FT238" s="29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9"/>
      <c r="GP238" s="29"/>
      <c r="GQ238" s="29"/>
      <c r="GR238" s="29"/>
      <c r="GS238" s="29"/>
      <c r="GT238" s="29"/>
      <c r="GU238" s="29"/>
      <c r="GV238" s="29"/>
      <c r="GW238" s="29"/>
      <c r="GX238" s="29"/>
      <c r="GY238" s="29"/>
      <c r="GZ238" s="29"/>
      <c r="HA238" s="29"/>
      <c r="HB238" s="29"/>
      <c r="HC238" s="29"/>
    </row>
    <row r="239" spans="1:211" s="30" customFormat="1" x14ac:dyDescent="0.25">
      <c r="A239" s="30" t="e">
        <f t="shared" si="41"/>
        <v>#REF!</v>
      </c>
      <c r="B239" s="31" t="s">
        <v>77</v>
      </c>
      <c r="C239" s="31" t="s">
        <v>78</v>
      </c>
      <c r="D239" s="32" t="s">
        <v>623</v>
      </c>
      <c r="E239" s="31" t="s">
        <v>577</v>
      </c>
      <c r="F239" s="31" t="s">
        <v>234</v>
      </c>
      <c r="G239" s="31"/>
      <c r="H239" s="31" t="s">
        <v>235</v>
      </c>
      <c r="I239" s="31" t="s">
        <v>537</v>
      </c>
      <c r="J239" s="31" t="s">
        <v>538</v>
      </c>
      <c r="K239" s="47" t="s">
        <v>434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>
        <v>0</v>
      </c>
      <c r="R239" s="41">
        <v>0</v>
      </c>
      <c r="S239" s="41">
        <v>0</v>
      </c>
      <c r="T239" s="41">
        <v>0</v>
      </c>
      <c r="U239" s="41">
        <v>0</v>
      </c>
      <c r="V239" s="41"/>
      <c r="W239" s="41">
        <v>0</v>
      </c>
      <c r="X239" s="41"/>
      <c r="Y239" s="41">
        <v>0</v>
      </c>
      <c r="Z239" s="41">
        <v>0</v>
      </c>
      <c r="AA239" s="41">
        <v>0</v>
      </c>
      <c r="AB239" s="41">
        <v>0</v>
      </c>
      <c r="AC239" s="41">
        <v>0</v>
      </c>
      <c r="AD239" s="41">
        <v>0</v>
      </c>
      <c r="AE239" s="82">
        <v>0</v>
      </c>
      <c r="AF239" s="41">
        <v>0</v>
      </c>
      <c r="AG239" s="41">
        <v>0</v>
      </c>
      <c r="AH239" s="41">
        <v>0</v>
      </c>
      <c r="AI239" s="41">
        <v>0</v>
      </c>
      <c r="AJ239" s="41">
        <v>0</v>
      </c>
      <c r="AK239" s="41">
        <v>0</v>
      </c>
      <c r="AL239" s="41">
        <v>0</v>
      </c>
      <c r="AM239" s="41">
        <v>0</v>
      </c>
      <c r="AN239" s="41">
        <v>0</v>
      </c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3"/>
      <c r="BU239" s="39">
        <f t="shared" si="47"/>
        <v>0</v>
      </c>
      <c r="BV239" s="39">
        <f t="shared" si="45"/>
        <v>0</v>
      </c>
      <c r="BW239" s="39">
        <f t="shared" si="42"/>
        <v>0</v>
      </c>
      <c r="BX239" s="39">
        <f t="shared" si="43"/>
        <v>0</v>
      </c>
      <c r="BY239" s="39">
        <f t="shared" si="46"/>
        <v>0</v>
      </c>
      <c r="BZ239" s="35"/>
      <c r="CA239" s="35"/>
      <c r="CB239" s="35"/>
      <c r="CC239" s="35"/>
      <c r="CD239" s="35"/>
      <c r="CE239" s="35"/>
      <c r="CF239" s="35"/>
      <c r="CG239" s="35"/>
      <c r="CH239" s="35"/>
      <c r="CI239" s="35"/>
      <c r="CJ239" s="35"/>
      <c r="CK239" s="35"/>
      <c r="CL239" s="35"/>
      <c r="CM239" s="35"/>
      <c r="CN239" s="35"/>
      <c r="CO239" s="35"/>
      <c r="CP239" s="35"/>
      <c r="CQ239" s="35"/>
      <c r="CR239" s="35"/>
      <c r="CS239" s="35"/>
      <c r="CT239" s="35"/>
      <c r="CU239" s="35"/>
      <c r="CV239" s="35"/>
      <c r="CW239" s="35"/>
      <c r="CX239" s="35"/>
      <c r="CY239" s="35"/>
      <c r="CZ239" s="35"/>
      <c r="DA239" s="35"/>
      <c r="DB239" s="35"/>
      <c r="DC239" s="35"/>
      <c r="DD239" s="35"/>
      <c r="DE239" s="35"/>
      <c r="DF239" s="35"/>
      <c r="DG239" s="35"/>
      <c r="DH239" s="35"/>
      <c r="DI239" s="35"/>
      <c r="DJ239" s="35"/>
      <c r="DK239" s="35"/>
      <c r="DL239" s="35"/>
      <c r="DM239" s="35"/>
      <c r="DN239" s="35"/>
      <c r="DO239" s="35"/>
      <c r="DP239" s="35"/>
      <c r="DQ239" s="35"/>
      <c r="DR239" s="35"/>
      <c r="DS239" s="35"/>
      <c r="DT239" s="35"/>
      <c r="DU239" s="35"/>
      <c r="DV239" s="35"/>
      <c r="DW239" s="35"/>
      <c r="DX239" s="35"/>
      <c r="DY239" s="35"/>
      <c r="DZ239" s="35"/>
      <c r="EA239" s="35"/>
      <c r="EB239" s="35"/>
      <c r="EC239" s="35"/>
      <c r="ED239" s="35"/>
      <c r="EE239" s="35"/>
      <c r="EF239" s="35"/>
      <c r="EG239" s="35"/>
      <c r="EH239" s="35"/>
      <c r="EI239" s="35"/>
      <c r="EJ239" s="35"/>
      <c r="EK239" s="35"/>
      <c r="EL239" s="35"/>
      <c r="EM239" s="35"/>
      <c r="EN239" s="35"/>
      <c r="EO239" s="35"/>
      <c r="EP239" s="35"/>
      <c r="EQ239" s="35"/>
      <c r="ER239" s="35"/>
      <c r="ES239" s="35"/>
      <c r="ET239" s="35"/>
      <c r="EU239" s="35"/>
      <c r="EV239" s="35"/>
      <c r="EW239" s="35"/>
      <c r="EX239" s="35"/>
      <c r="EY239" s="35"/>
      <c r="EZ239" s="35"/>
      <c r="FA239" s="35"/>
      <c r="FB239" s="35"/>
      <c r="FC239" s="35"/>
      <c r="FD239" s="35"/>
      <c r="FE239" s="35"/>
      <c r="FF239" s="35"/>
      <c r="FG239" s="35"/>
      <c r="FH239" s="35"/>
      <c r="FI239" s="35"/>
      <c r="FJ239" s="35"/>
      <c r="FK239" s="35"/>
      <c r="FL239" s="35"/>
      <c r="FM239" s="35"/>
      <c r="FN239" s="35"/>
      <c r="FO239" s="35"/>
      <c r="FP239" s="35"/>
      <c r="FQ239" s="35"/>
      <c r="FR239" s="35"/>
      <c r="FS239" s="35"/>
      <c r="FT239" s="35"/>
      <c r="FU239" s="35"/>
      <c r="FV239" s="35"/>
      <c r="FW239" s="35"/>
      <c r="FX239" s="35"/>
      <c r="FY239" s="35"/>
      <c r="FZ239" s="35"/>
      <c r="GA239" s="35"/>
      <c r="GB239" s="35"/>
      <c r="GC239" s="35"/>
      <c r="GD239" s="35"/>
      <c r="GE239" s="35"/>
      <c r="GF239" s="35"/>
      <c r="GG239" s="35"/>
      <c r="GH239" s="35"/>
      <c r="GI239" s="35"/>
      <c r="GJ239" s="35"/>
      <c r="GK239" s="35"/>
      <c r="GL239" s="35"/>
      <c r="GM239" s="35"/>
      <c r="GN239" s="35"/>
      <c r="GO239" s="35"/>
      <c r="GP239" s="35"/>
      <c r="GQ239" s="35"/>
      <c r="GR239" s="35"/>
      <c r="GS239" s="35"/>
      <c r="GT239" s="35"/>
      <c r="GU239" s="35"/>
      <c r="GV239" s="35"/>
      <c r="GW239" s="35"/>
      <c r="GX239" s="35"/>
      <c r="GY239" s="35"/>
      <c r="GZ239" s="35"/>
      <c r="HA239" s="35"/>
      <c r="HB239" s="35"/>
      <c r="HC239" s="35"/>
    </row>
    <row r="240" spans="1:211" s="26" customFormat="1" x14ac:dyDescent="0.25">
      <c r="A240" s="26" t="e">
        <f t="shared" si="41"/>
        <v>#REF!</v>
      </c>
      <c r="B240" s="15" t="s">
        <v>77</v>
      </c>
      <c r="C240" s="15" t="s">
        <v>78</v>
      </c>
      <c r="D240" s="18" t="s">
        <v>625</v>
      </c>
      <c r="E240" s="15" t="s">
        <v>579</v>
      </c>
      <c r="F240" s="15" t="s">
        <v>234</v>
      </c>
      <c r="G240" s="15"/>
      <c r="H240" s="15" t="s">
        <v>235</v>
      </c>
      <c r="I240" s="15" t="s">
        <v>537</v>
      </c>
      <c r="J240" s="15" t="s">
        <v>538</v>
      </c>
      <c r="K240" s="47" t="s">
        <v>434</v>
      </c>
      <c r="L240" s="42">
        <v>0</v>
      </c>
      <c r="M240" s="42">
        <v>0</v>
      </c>
      <c r="N240" s="41">
        <v>0</v>
      </c>
      <c r="O240" s="42">
        <v>0</v>
      </c>
      <c r="P240" s="42">
        <v>0</v>
      </c>
      <c r="Q240" s="42">
        <v>0</v>
      </c>
      <c r="R240" s="42">
        <v>0</v>
      </c>
      <c r="S240" s="42">
        <v>0</v>
      </c>
      <c r="T240" s="42">
        <v>0</v>
      </c>
      <c r="U240" s="42">
        <v>0</v>
      </c>
      <c r="V240" s="42"/>
      <c r="W240" s="42">
        <v>0</v>
      </c>
      <c r="X240" s="42"/>
      <c r="Y240" s="42">
        <v>0</v>
      </c>
      <c r="Z240" s="42">
        <v>0</v>
      </c>
      <c r="AA240" s="42">
        <v>0</v>
      </c>
      <c r="AB240" s="42">
        <v>0</v>
      </c>
      <c r="AC240" s="42">
        <v>0</v>
      </c>
      <c r="AD240" s="42">
        <v>0</v>
      </c>
      <c r="AE240" s="121">
        <v>0</v>
      </c>
      <c r="AF240" s="42">
        <v>0</v>
      </c>
      <c r="AG240" s="42">
        <v>0</v>
      </c>
      <c r="AH240" s="42">
        <v>0</v>
      </c>
      <c r="AI240" s="42">
        <v>0</v>
      </c>
      <c r="AJ240" s="42">
        <v>0</v>
      </c>
      <c r="AK240" s="42">
        <v>0</v>
      </c>
      <c r="AL240" s="42">
        <v>0</v>
      </c>
      <c r="AM240" s="42">
        <v>0</v>
      </c>
      <c r="AN240" s="42">
        <v>0</v>
      </c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3"/>
      <c r="BU240" s="40">
        <f t="shared" si="47"/>
        <v>0</v>
      </c>
      <c r="BV240" s="40">
        <f t="shared" si="45"/>
        <v>0</v>
      </c>
      <c r="BW240" s="40">
        <f t="shared" si="42"/>
        <v>0</v>
      </c>
      <c r="BX240" s="40">
        <f t="shared" si="43"/>
        <v>0</v>
      </c>
      <c r="BY240" s="40">
        <f t="shared" si="46"/>
        <v>0</v>
      </c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  <c r="FL240" s="29"/>
      <c r="FM240" s="29"/>
      <c r="FN240" s="29"/>
      <c r="FO240" s="29"/>
      <c r="FP240" s="29"/>
      <c r="FQ240" s="29"/>
      <c r="FR240" s="29"/>
      <c r="FS240" s="29"/>
      <c r="FT240" s="29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9"/>
      <c r="GP240" s="29"/>
      <c r="GQ240" s="29"/>
      <c r="GR240" s="29"/>
      <c r="GS240" s="29"/>
      <c r="GT240" s="29"/>
      <c r="GU240" s="29"/>
      <c r="GV240" s="29"/>
      <c r="GW240" s="29"/>
      <c r="GX240" s="29"/>
      <c r="GY240" s="29"/>
      <c r="GZ240" s="29"/>
      <c r="HA240" s="29"/>
      <c r="HB240" s="29"/>
      <c r="HC240" s="29"/>
    </row>
    <row r="241" spans="1:211" s="30" customFormat="1" x14ac:dyDescent="0.25">
      <c r="A241" s="30" t="e">
        <f t="shared" si="41"/>
        <v>#REF!</v>
      </c>
      <c r="B241" s="31" t="s">
        <v>77</v>
      </c>
      <c r="C241" s="31" t="s">
        <v>78</v>
      </c>
      <c r="D241" s="33">
        <v>755</v>
      </c>
      <c r="E241" s="34" t="s">
        <v>589</v>
      </c>
      <c r="F241" s="31" t="s">
        <v>234</v>
      </c>
      <c r="G241" s="31"/>
      <c r="H241" s="31" t="s">
        <v>235</v>
      </c>
      <c r="I241" s="31" t="s">
        <v>537</v>
      </c>
      <c r="J241" s="31" t="s">
        <v>538</v>
      </c>
      <c r="K241" s="47" t="s">
        <v>433</v>
      </c>
      <c r="L241" s="41">
        <v>1138.79</v>
      </c>
      <c r="M241" s="41">
        <v>929.73</v>
      </c>
      <c r="N241" s="41">
        <v>983.99</v>
      </c>
      <c r="O241" s="41">
        <v>777.25</v>
      </c>
      <c r="P241" s="41">
        <v>960.46</v>
      </c>
      <c r="Q241" s="41">
        <v>254.01</v>
      </c>
      <c r="R241" s="41">
        <v>0</v>
      </c>
      <c r="S241" s="41">
        <v>236.78</v>
      </c>
      <c r="T241" s="41">
        <v>203.25</v>
      </c>
      <c r="U241" s="41">
        <v>208.45</v>
      </c>
      <c r="V241" s="41">
        <v>191.57</v>
      </c>
      <c r="W241" s="41">
        <v>186.19</v>
      </c>
      <c r="X241" s="41">
        <v>166.89</v>
      </c>
      <c r="Y241" s="41">
        <v>40.049999999999997</v>
      </c>
      <c r="Z241" s="41">
        <v>41.52</v>
      </c>
      <c r="AA241" s="41">
        <v>44.12</v>
      </c>
      <c r="AB241" s="41">
        <v>41.44</v>
      </c>
      <c r="AC241" s="41">
        <v>39.49</v>
      </c>
      <c r="AD241" s="41">
        <v>45.5</v>
      </c>
      <c r="AE241" s="41">
        <v>43.96</v>
      </c>
      <c r="AF241" s="41">
        <v>42.43</v>
      </c>
      <c r="AG241" s="41">
        <v>47.9</v>
      </c>
      <c r="AH241" s="41">
        <v>41.58</v>
      </c>
      <c r="AI241" s="41">
        <v>48.02</v>
      </c>
      <c r="AJ241" s="41">
        <v>52.24</v>
      </c>
      <c r="AK241" s="41">
        <v>52.7</v>
      </c>
      <c r="AL241" s="41">
        <v>52.05</v>
      </c>
      <c r="AM241" s="41">
        <v>58.42</v>
      </c>
      <c r="AN241" s="41">
        <v>63.99</v>
      </c>
      <c r="AO241" s="41">
        <v>41.178197500000003</v>
      </c>
      <c r="AP241" s="41">
        <v>47.445125000000004</v>
      </c>
      <c r="AQ241" s="41">
        <v>45.839290000000005</v>
      </c>
      <c r="AR241" s="41">
        <v>44.243882500000005</v>
      </c>
      <c r="AS241" s="41">
        <v>49.947724999999998</v>
      </c>
      <c r="AT241" s="41">
        <v>43.357545000000002</v>
      </c>
      <c r="AU241" s="41">
        <v>50.072855000000004</v>
      </c>
      <c r="AV241" s="41">
        <v>51.064600000000006</v>
      </c>
      <c r="AW241" s="41">
        <v>51.514250000000004</v>
      </c>
      <c r="AX241" s="41">
        <v>50.878875000000001</v>
      </c>
      <c r="AY241" s="41">
        <v>57.105550000000001</v>
      </c>
      <c r="AZ241" s="41">
        <v>62.550225000000005</v>
      </c>
      <c r="BA241" s="41">
        <v>40.251688056250003</v>
      </c>
      <c r="BB241" s="41">
        <v>46.377609687500005</v>
      </c>
      <c r="BC241" s="41">
        <v>44.807905975000004</v>
      </c>
      <c r="BD241" s="41">
        <v>43.24839514375001</v>
      </c>
      <c r="BE241" s="41">
        <v>48.823901187499999</v>
      </c>
      <c r="BF241" s="41">
        <v>42.382000237500002</v>
      </c>
      <c r="BG241" s="41">
        <v>48.946215762500003</v>
      </c>
      <c r="BH241" s="41">
        <v>50.145437200000003</v>
      </c>
      <c r="BI241" s="41">
        <v>50.586993500000005</v>
      </c>
      <c r="BJ241" s="41">
        <v>49.963055249999996</v>
      </c>
      <c r="BK241" s="41">
        <v>56.0776501</v>
      </c>
      <c r="BL241" s="41">
        <v>61.424320950000002</v>
      </c>
      <c r="BM241" s="41">
        <v>39.527157671237504</v>
      </c>
      <c r="BN241" s="41">
        <v>45.542812713125002</v>
      </c>
      <c r="BO241" s="41">
        <v>44.001363667450001</v>
      </c>
      <c r="BP241" s="41">
        <v>42.469924031162506</v>
      </c>
      <c r="BQ241" s="41">
        <v>47.945070966125002</v>
      </c>
      <c r="BR241" s="41">
        <v>41.619124233225001</v>
      </c>
      <c r="BS241" s="41">
        <v>48.065183878775002</v>
      </c>
      <c r="BT241" s="43"/>
      <c r="BU241" s="39">
        <f t="shared" si="47"/>
        <v>6070.4699999999993</v>
      </c>
      <c r="BV241" s="39">
        <f t="shared" si="45"/>
        <v>642.9</v>
      </c>
      <c r="BW241" s="39">
        <f t="shared" si="42"/>
        <v>601.48462000000006</v>
      </c>
      <c r="BX241" s="39">
        <f t="shared" si="43"/>
        <v>587.95121605000008</v>
      </c>
      <c r="BY241" s="39">
        <f t="shared" si="46"/>
        <v>577.36809416109998</v>
      </c>
      <c r="BZ241" s="35"/>
      <c r="CA241" s="35"/>
      <c r="CB241" s="35"/>
      <c r="CC241" s="35"/>
      <c r="CD241" s="35"/>
      <c r="CE241" s="35"/>
      <c r="CF241" s="35"/>
      <c r="CG241" s="35"/>
      <c r="CH241" s="35"/>
      <c r="CI241" s="35"/>
      <c r="CJ241" s="35"/>
      <c r="CK241" s="35"/>
      <c r="CL241" s="35"/>
      <c r="CM241" s="35"/>
      <c r="CN241" s="35"/>
      <c r="CO241" s="35"/>
      <c r="CP241" s="35"/>
      <c r="CQ241" s="35"/>
      <c r="CR241" s="35"/>
      <c r="CS241" s="35"/>
      <c r="CT241" s="35"/>
      <c r="CU241" s="35"/>
      <c r="CV241" s="35"/>
      <c r="CW241" s="35"/>
      <c r="CX241" s="35"/>
      <c r="CY241" s="35"/>
      <c r="CZ241" s="35"/>
      <c r="DA241" s="35"/>
      <c r="DB241" s="35"/>
      <c r="DC241" s="35"/>
      <c r="DD241" s="35"/>
      <c r="DE241" s="35"/>
      <c r="DF241" s="35"/>
      <c r="DG241" s="35"/>
      <c r="DH241" s="35"/>
      <c r="DI241" s="35"/>
      <c r="DJ241" s="35"/>
      <c r="DK241" s="35"/>
      <c r="DL241" s="35"/>
      <c r="DM241" s="35"/>
      <c r="DN241" s="35"/>
      <c r="DO241" s="35"/>
      <c r="DP241" s="35"/>
      <c r="DQ241" s="35"/>
      <c r="DR241" s="35"/>
      <c r="DS241" s="35"/>
      <c r="DT241" s="35"/>
      <c r="DU241" s="35"/>
      <c r="DV241" s="35"/>
      <c r="DW241" s="35"/>
      <c r="DX241" s="35"/>
      <c r="DY241" s="35"/>
      <c r="DZ241" s="35"/>
      <c r="EA241" s="35"/>
      <c r="EB241" s="35"/>
      <c r="EC241" s="35"/>
      <c r="ED241" s="35"/>
      <c r="EE241" s="35"/>
      <c r="EF241" s="35"/>
      <c r="EG241" s="35"/>
      <c r="EH241" s="35"/>
      <c r="EI241" s="35"/>
      <c r="EJ241" s="35"/>
      <c r="EK241" s="35"/>
      <c r="EL241" s="35"/>
      <c r="EM241" s="35"/>
      <c r="EN241" s="35"/>
      <c r="EO241" s="35"/>
      <c r="EP241" s="35"/>
      <c r="EQ241" s="35"/>
      <c r="ER241" s="35"/>
      <c r="ES241" s="35"/>
      <c r="ET241" s="35"/>
      <c r="EU241" s="35"/>
      <c r="EV241" s="35"/>
      <c r="EW241" s="35"/>
      <c r="EX241" s="35"/>
      <c r="EY241" s="35"/>
      <c r="EZ241" s="35"/>
      <c r="FA241" s="35"/>
      <c r="FB241" s="35"/>
      <c r="FC241" s="35"/>
      <c r="FD241" s="35"/>
      <c r="FE241" s="35"/>
      <c r="FF241" s="35"/>
      <c r="FG241" s="35"/>
      <c r="FH241" s="35"/>
      <c r="FI241" s="35"/>
      <c r="FJ241" s="35"/>
      <c r="FK241" s="35"/>
      <c r="FL241" s="35"/>
      <c r="FM241" s="35"/>
      <c r="FN241" s="35"/>
      <c r="FO241" s="35"/>
      <c r="FP241" s="35"/>
      <c r="FQ241" s="35"/>
      <c r="FR241" s="35"/>
      <c r="FS241" s="35"/>
      <c r="FT241" s="35"/>
      <c r="FU241" s="35"/>
      <c r="FV241" s="35"/>
      <c r="FW241" s="35"/>
      <c r="FX241" s="35"/>
      <c r="FY241" s="35"/>
      <c r="FZ241" s="35"/>
      <c r="GA241" s="35"/>
      <c r="GB241" s="35"/>
      <c r="GC241" s="35"/>
      <c r="GD241" s="35"/>
      <c r="GE241" s="35"/>
      <c r="GF241" s="35"/>
      <c r="GG241" s="35"/>
      <c r="GH241" s="35"/>
      <c r="GI241" s="35"/>
      <c r="GJ241" s="35"/>
      <c r="GK241" s="35"/>
      <c r="GL241" s="35"/>
      <c r="GM241" s="35"/>
      <c r="GN241" s="35"/>
      <c r="GO241" s="35"/>
      <c r="GP241" s="35"/>
      <c r="GQ241" s="35"/>
      <c r="GR241" s="35"/>
      <c r="GS241" s="35"/>
      <c r="GT241" s="35"/>
      <c r="GU241" s="35"/>
      <c r="GV241" s="35"/>
      <c r="GW241" s="35"/>
      <c r="GX241" s="35"/>
      <c r="GY241" s="35"/>
      <c r="GZ241" s="35"/>
      <c r="HA241" s="35"/>
      <c r="HB241" s="35"/>
      <c r="HC241" s="35"/>
    </row>
    <row r="242" spans="1:211" s="26" customFormat="1" x14ac:dyDescent="0.25">
      <c r="A242" s="26" t="e">
        <f t="shared" si="41"/>
        <v>#REF!</v>
      </c>
      <c r="B242" s="15" t="s">
        <v>77</v>
      </c>
      <c r="C242" s="15" t="s">
        <v>78</v>
      </c>
      <c r="D242" s="27">
        <v>702</v>
      </c>
      <c r="E242" s="16" t="s">
        <v>598</v>
      </c>
      <c r="F242" s="15" t="s">
        <v>234</v>
      </c>
      <c r="G242" s="15"/>
      <c r="H242" s="15" t="s">
        <v>235</v>
      </c>
      <c r="I242" s="15" t="s">
        <v>537</v>
      </c>
      <c r="J242" s="15" t="s">
        <v>538</v>
      </c>
      <c r="K242" s="47" t="s">
        <v>436</v>
      </c>
      <c r="L242" s="42">
        <v>27128.07</v>
      </c>
      <c r="M242" s="42">
        <v>22120.99</v>
      </c>
      <c r="N242" s="41">
        <v>88390.11</v>
      </c>
      <c r="O242" s="42">
        <v>19103.740000000002</v>
      </c>
      <c r="P242" s="42">
        <v>72543.19</v>
      </c>
      <c r="Q242" s="42">
        <v>21531.73</v>
      </c>
      <c r="R242" s="42">
        <v>0</v>
      </c>
      <c r="S242" s="42">
        <v>45480.9</v>
      </c>
      <c r="T242" s="42">
        <v>8527.34</v>
      </c>
      <c r="U242" s="42">
        <v>94001.59</v>
      </c>
      <c r="V242" s="42">
        <v>17940.080000000002</v>
      </c>
      <c r="W242" s="42">
        <v>596399.6</v>
      </c>
      <c r="X242" s="42">
        <v>142287.92000000001</v>
      </c>
      <c r="Y242" s="42">
        <v>57245.16</v>
      </c>
      <c r="Z242" s="42">
        <v>70166.87</v>
      </c>
      <c r="AA242" s="42">
        <v>74781.38</v>
      </c>
      <c r="AB242" s="42">
        <v>16074.47</v>
      </c>
      <c r="AC242" s="42">
        <v>14846.68</v>
      </c>
      <c r="AD242" s="42">
        <v>15896.99</v>
      </c>
      <c r="AE242" s="42">
        <v>15009.09</v>
      </c>
      <c r="AF242" s="42">
        <v>14438.77</v>
      </c>
      <c r="AG242" s="42">
        <v>44584.62</v>
      </c>
      <c r="AH242" s="42">
        <v>10753.75</v>
      </c>
      <c r="AI242" s="42">
        <v>11896.34</v>
      </c>
      <c r="AJ242" s="42">
        <v>12764.91</v>
      </c>
      <c r="AK242" s="42">
        <v>86447.35</v>
      </c>
      <c r="AL242" s="42">
        <v>11779.6</v>
      </c>
      <c r="AM242" s="42">
        <v>12502.37</v>
      </c>
      <c r="AN242" s="42">
        <v>13591.99</v>
      </c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3"/>
      <c r="BU242" s="40">
        <f t="shared" si="47"/>
        <v>1013167.3400000001</v>
      </c>
      <c r="BV242" s="40">
        <f t="shared" si="45"/>
        <v>487982.04000000004</v>
      </c>
      <c r="BW242" s="40">
        <f t="shared" si="42"/>
        <v>137086.22</v>
      </c>
      <c r="BX242" s="40">
        <f t="shared" si="43"/>
        <v>0</v>
      </c>
      <c r="BY242" s="40">
        <f t="shared" si="46"/>
        <v>0</v>
      </c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  <c r="FL242" s="29"/>
      <c r="FM242" s="29"/>
      <c r="FN242" s="29"/>
      <c r="FO242" s="29"/>
      <c r="FP242" s="29"/>
      <c r="FQ242" s="29"/>
      <c r="FR242" s="29"/>
      <c r="FS242" s="29"/>
      <c r="FT242" s="29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9"/>
      <c r="GP242" s="29"/>
      <c r="GQ242" s="29"/>
      <c r="GR242" s="29"/>
      <c r="GS242" s="29"/>
      <c r="GT242" s="29"/>
      <c r="GU242" s="29"/>
      <c r="GV242" s="29"/>
      <c r="GW242" s="29"/>
      <c r="GX242" s="29"/>
      <c r="GY242" s="29"/>
      <c r="GZ242" s="29"/>
      <c r="HA242" s="29"/>
      <c r="HB242" s="29"/>
      <c r="HC242" s="29"/>
    </row>
    <row r="243" spans="1:211" s="30" customFormat="1" x14ac:dyDescent="0.25">
      <c r="A243" s="30" t="e">
        <f t="shared" si="41"/>
        <v>#REF!</v>
      </c>
      <c r="B243" s="31" t="s">
        <v>77</v>
      </c>
      <c r="C243" s="31" t="s">
        <v>78</v>
      </c>
      <c r="D243" s="33" t="s">
        <v>633</v>
      </c>
      <c r="E243" s="34" t="s">
        <v>580</v>
      </c>
      <c r="F243" s="31" t="s">
        <v>234</v>
      </c>
      <c r="G243" s="31"/>
      <c r="H243" s="31" t="s">
        <v>235</v>
      </c>
      <c r="I243" s="31" t="s">
        <v>537</v>
      </c>
      <c r="J243" s="31" t="s">
        <v>538</v>
      </c>
      <c r="K243" s="47" t="s">
        <v>434</v>
      </c>
      <c r="L243" s="41">
        <v>424.5</v>
      </c>
      <c r="M243" s="41">
        <v>439.99</v>
      </c>
      <c r="N243" s="41">
        <v>355.81</v>
      </c>
      <c r="O243" s="41">
        <v>281.05</v>
      </c>
      <c r="P243" s="41">
        <v>324.89</v>
      </c>
      <c r="Q243" s="41">
        <v>273.86</v>
      </c>
      <c r="R243" s="41">
        <v>266.52999999999997</v>
      </c>
      <c r="S243" s="41">
        <v>568.49</v>
      </c>
      <c r="T243" s="41">
        <v>244.93</v>
      </c>
      <c r="U243" s="41">
        <v>-2188.77</v>
      </c>
      <c r="V243" s="41">
        <v>5.0999999999999996</v>
      </c>
      <c r="W243" s="41">
        <v>187.91</v>
      </c>
      <c r="X243" s="41">
        <v>1363.53</v>
      </c>
      <c r="Y243" s="41">
        <v>1129.1600000000001</v>
      </c>
      <c r="Z243" s="41">
        <v>1170.22</v>
      </c>
      <c r="AA243" s="41">
        <v>1243.8</v>
      </c>
      <c r="AB243" s="41">
        <v>1168.05</v>
      </c>
      <c r="AC243" s="41">
        <v>1113.21</v>
      </c>
      <c r="AD243" s="41">
        <v>1282.77</v>
      </c>
      <c r="AE243" s="41">
        <v>651.97</v>
      </c>
      <c r="AF243" s="41">
        <v>61.68</v>
      </c>
      <c r="AG243" s="41">
        <v>69.61</v>
      </c>
      <c r="AH243" s="41">
        <v>60.45</v>
      </c>
      <c r="AI243" s="41">
        <v>69.8</v>
      </c>
      <c r="AJ243" s="41">
        <v>2346.3200000000002</v>
      </c>
      <c r="AK243" s="41">
        <v>2367.06</v>
      </c>
      <c r="AL243" s="41">
        <v>2337.88</v>
      </c>
      <c r="AM243" s="41">
        <v>2624.09</v>
      </c>
      <c r="AN243" s="41">
        <v>2874.19</v>
      </c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3"/>
      <c r="BU243" s="39">
        <f t="shared" si="47"/>
        <v>1184.2899999999997</v>
      </c>
      <c r="BV243" s="39">
        <f t="shared" si="45"/>
        <v>9384.25</v>
      </c>
      <c r="BW243" s="39">
        <f t="shared" si="42"/>
        <v>12549.54</v>
      </c>
      <c r="BX243" s="39">
        <f t="shared" si="43"/>
        <v>0</v>
      </c>
      <c r="BY243" s="39">
        <f t="shared" si="46"/>
        <v>0</v>
      </c>
      <c r="BZ243" s="35"/>
      <c r="CA243" s="35"/>
      <c r="CB243" s="35"/>
      <c r="CC243" s="35"/>
      <c r="CD243" s="35"/>
      <c r="CE243" s="35"/>
      <c r="CF243" s="35"/>
      <c r="CG243" s="35"/>
      <c r="CH243" s="35"/>
      <c r="CI243" s="35"/>
      <c r="CJ243" s="35"/>
      <c r="CK243" s="35"/>
      <c r="CL243" s="35"/>
      <c r="CM243" s="35"/>
      <c r="CN243" s="35"/>
      <c r="CO243" s="35"/>
      <c r="CP243" s="35"/>
      <c r="CQ243" s="35"/>
      <c r="CR243" s="35"/>
      <c r="CS243" s="35"/>
      <c r="CT243" s="35"/>
      <c r="CU243" s="35"/>
      <c r="CV243" s="35"/>
      <c r="CW243" s="35"/>
      <c r="CX243" s="35"/>
      <c r="CY243" s="35"/>
      <c r="CZ243" s="35"/>
      <c r="DA243" s="35"/>
      <c r="DB243" s="35"/>
      <c r="DC243" s="35"/>
      <c r="DD243" s="35"/>
      <c r="DE243" s="35"/>
      <c r="DF243" s="35"/>
      <c r="DG243" s="35"/>
      <c r="DH243" s="35"/>
      <c r="DI243" s="35"/>
      <c r="DJ243" s="35"/>
      <c r="DK243" s="35"/>
      <c r="DL243" s="35"/>
      <c r="DM243" s="35"/>
      <c r="DN243" s="35"/>
      <c r="DO243" s="35"/>
      <c r="DP243" s="35"/>
      <c r="DQ243" s="35"/>
      <c r="DR243" s="35"/>
      <c r="DS243" s="35"/>
      <c r="DT243" s="35"/>
      <c r="DU243" s="35"/>
      <c r="DV243" s="35"/>
      <c r="DW243" s="35"/>
      <c r="DX243" s="35"/>
      <c r="DY243" s="35"/>
      <c r="DZ243" s="35"/>
      <c r="EA243" s="35"/>
      <c r="EB243" s="35"/>
      <c r="EC243" s="35"/>
      <c r="ED243" s="35"/>
      <c r="EE243" s="35"/>
      <c r="EF243" s="35"/>
      <c r="EG243" s="35"/>
      <c r="EH243" s="35"/>
      <c r="EI243" s="35"/>
      <c r="EJ243" s="35"/>
      <c r="EK243" s="35"/>
      <c r="EL243" s="35"/>
      <c r="EM243" s="35"/>
      <c r="EN243" s="35"/>
      <c r="EO243" s="35"/>
      <c r="EP243" s="35"/>
      <c r="EQ243" s="35"/>
      <c r="ER243" s="35"/>
      <c r="ES243" s="35"/>
      <c r="ET243" s="35"/>
      <c r="EU243" s="35"/>
      <c r="EV243" s="35"/>
      <c r="EW243" s="35"/>
      <c r="EX243" s="35"/>
      <c r="EY243" s="35"/>
      <c r="EZ243" s="35"/>
      <c r="FA243" s="35"/>
      <c r="FB243" s="35"/>
      <c r="FC243" s="35"/>
      <c r="FD243" s="35"/>
      <c r="FE243" s="35"/>
      <c r="FF243" s="35"/>
      <c r="FG243" s="35"/>
      <c r="FH243" s="35"/>
      <c r="FI243" s="35"/>
      <c r="FJ243" s="35"/>
      <c r="FK243" s="35"/>
      <c r="FL243" s="35"/>
      <c r="FM243" s="35"/>
      <c r="FN243" s="35"/>
      <c r="FO243" s="35"/>
      <c r="FP243" s="35"/>
      <c r="FQ243" s="35"/>
      <c r="FR243" s="35"/>
      <c r="FS243" s="35"/>
      <c r="FT243" s="35"/>
      <c r="FU243" s="35"/>
      <c r="FV243" s="35"/>
      <c r="FW243" s="35"/>
      <c r="FX243" s="35"/>
      <c r="FY243" s="35"/>
      <c r="FZ243" s="35"/>
      <c r="GA243" s="35"/>
      <c r="GB243" s="35"/>
      <c r="GC243" s="35"/>
      <c r="GD243" s="35"/>
      <c r="GE243" s="35"/>
      <c r="GF243" s="35"/>
      <c r="GG243" s="35"/>
      <c r="GH243" s="35"/>
      <c r="GI243" s="35"/>
      <c r="GJ243" s="35"/>
      <c r="GK243" s="35"/>
      <c r="GL243" s="35"/>
      <c r="GM243" s="35"/>
      <c r="GN243" s="35"/>
      <c r="GO243" s="35"/>
      <c r="GP243" s="35"/>
      <c r="GQ243" s="35"/>
      <c r="GR243" s="35"/>
      <c r="GS243" s="35"/>
      <c r="GT243" s="35"/>
      <c r="GU243" s="35"/>
      <c r="GV243" s="35"/>
      <c r="GW243" s="35"/>
      <c r="GX243" s="35"/>
      <c r="GY243" s="35"/>
      <c r="GZ243" s="35"/>
      <c r="HA243" s="35"/>
      <c r="HB243" s="35"/>
      <c r="HC243" s="35"/>
    </row>
    <row r="244" spans="1:211" s="30" customFormat="1" x14ac:dyDescent="0.25">
      <c r="A244" s="30" t="e">
        <f t="shared" si="41"/>
        <v>#REF!</v>
      </c>
      <c r="B244" s="31" t="s">
        <v>77</v>
      </c>
      <c r="C244" s="31" t="s">
        <v>78</v>
      </c>
      <c r="D244" s="33">
        <v>706</v>
      </c>
      <c r="E244" s="34" t="s">
        <v>161</v>
      </c>
      <c r="F244" s="31" t="s">
        <v>234</v>
      </c>
      <c r="G244" s="31"/>
      <c r="H244" s="31" t="s">
        <v>235</v>
      </c>
      <c r="I244" s="31" t="s">
        <v>537</v>
      </c>
      <c r="J244" s="31" t="s">
        <v>538</v>
      </c>
      <c r="K244" s="47" t="s">
        <v>433</v>
      </c>
      <c r="L244" s="41"/>
      <c r="M244" s="41"/>
      <c r="N244" s="41"/>
      <c r="O244" s="41"/>
      <c r="P244" s="41"/>
      <c r="Q244" s="41"/>
      <c r="R244" s="41"/>
      <c r="S244" s="41"/>
      <c r="T244" s="41">
        <v>7218.33</v>
      </c>
      <c r="U244" s="41">
        <v>1685.15</v>
      </c>
      <c r="V244" s="41">
        <v>784.11</v>
      </c>
      <c r="W244" s="41">
        <v>762.11</v>
      </c>
      <c r="X244" s="41">
        <v>826.27</v>
      </c>
      <c r="Y244" s="41">
        <v>684.24</v>
      </c>
      <c r="Z244" s="41">
        <v>709.13</v>
      </c>
      <c r="AA244" s="41">
        <v>753.71</v>
      </c>
      <c r="AB244" s="41">
        <v>707.81</v>
      </c>
      <c r="AC244" s="41">
        <v>674.58</v>
      </c>
      <c r="AD244" s="41">
        <v>777.32</v>
      </c>
      <c r="AE244" s="41">
        <v>750.97</v>
      </c>
      <c r="AF244" s="41">
        <v>724.8</v>
      </c>
      <c r="AG244" s="41">
        <v>760.88</v>
      </c>
      <c r="AH244" s="41">
        <v>139.52000000000001</v>
      </c>
      <c r="AI244" s="41">
        <v>161.11000000000001</v>
      </c>
      <c r="AJ244" s="41">
        <v>175.26</v>
      </c>
      <c r="AK244" s="41">
        <v>176.8</v>
      </c>
      <c r="AL244" s="41">
        <v>174.63</v>
      </c>
      <c r="AM244" s="41">
        <v>196</v>
      </c>
      <c r="AN244" s="41">
        <v>214.69</v>
      </c>
      <c r="AO244" s="41">
        <v>703.41829500000006</v>
      </c>
      <c r="AP244" s="41">
        <v>810.55043000000012</v>
      </c>
      <c r="AQ244" s="41">
        <v>783.07396750000009</v>
      </c>
      <c r="AR244" s="41">
        <v>755.78520000000003</v>
      </c>
      <c r="AS244" s="41">
        <v>793.40762000000007</v>
      </c>
      <c r="AT244" s="41">
        <v>145.48448000000002</v>
      </c>
      <c r="AU244" s="41">
        <v>167.99745250000004</v>
      </c>
      <c r="AV244" s="41">
        <v>171.31665000000001</v>
      </c>
      <c r="AW244" s="41">
        <v>172.82200000000003</v>
      </c>
      <c r="AX244" s="41">
        <v>170.70082500000001</v>
      </c>
      <c r="AY244" s="41">
        <v>191.59</v>
      </c>
      <c r="AZ244" s="41">
        <v>209.859475</v>
      </c>
      <c r="BA244" s="41">
        <v>687.5913833625001</v>
      </c>
      <c r="BB244" s="41">
        <v>792.31304532500019</v>
      </c>
      <c r="BC244" s="41">
        <v>765.45480323125014</v>
      </c>
      <c r="BD244" s="41">
        <v>738.780033</v>
      </c>
      <c r="BE244" s="41">
        <v>775.55594855000004</v>
      </c>
      <c r="BF244" s="41">
        <v>142.21107920000003</v>
      </c>
      <c r="BG244" s="41">
        <v>164.21750981875005</v>
      </c>
      <c r="BH244" s="41">
        <v>168.2329503</v>
      </c>
      <c r="BI244" s="41">
        <v>169.71120400000004</v>
      </c>
      <c r="BJ244" s="41">
        <v>167.62821015</v>
      </c>
      <c r="BK244" s="41">
        <v>188.14138</v>
      </c>
      <c r="BL244" s="41">
        <v>206.08200445</v>
      </c>
      <c r="BM244" s="41">
        <v>675.21473846197512</v>
      </c>
      <c r="BN244" s="41">
        <v>778.05141050915017</v>
      </c>
      <c r="BO244" s="41">
        <v>751.67661677308763</v>
      </c>
      <c r="BP244" s="41">
        <v>725.48199240600002</v>
      </c>
      <c r="BQ244" s="41">
        <v>761.59594147610005</v>
      </c>
      <c r="BR244" s="41">
        <v>139.65127977440002</v>
      </c>
      <c r="BS244" s="41">
        <v>161.26159464201254</v>
      </c>
      <c r="BT244" s="43"/>
      <c r="BU244" s="39">
        <f t="shared" si="47"/>
        <v>10449.700000000001</v>
      </c>
      <c r="BV244" s="39">
        <f t="shared" si="45"/>
        <v>7670.34</v>
      </c>
      <c r="BW244" s="39">
        <f t="shared" si="42"/>
        <v>5097.0974450000003</v>
      </c>
      <c r="BX244" s="39">
        <f t="shared" si="43"/>
        <v>4982.4127524875003</v>
      </c>
      <c r="BY244" s="39">
        <f t="shared" si="46"/>
        <v>4892.729322942726</v>
      </c>
      <c r="BZ244" s="35"/>
      <c r="CA244" s="35"/>
      <c r="CB244" s="35"/>
      <c r="CC244" s="35"/>
      <c r="CD244" s="35"/>
      <c r="CE244" s="35"/>
      <c r="CF244" s="35"/>
      <c r="CG244" s="35"/>
      <c r="CH244" s="35"/>
      <c r="CI244" s="35"/>
      <c r="CJ244" s="35"/>
      <c r="CK244" s="35"/>
      <c r="CL244" s="35"/>
      <c r="CM244" s="35"/>
      <c r="CN244" s="35"/>
      <c r="CO244" s="35"/>
      <c r="CP244" s="35"/>
      <c r="CQ244" s="35"/>
      <c r="CR244" s="35"/>
      <c r="CS244" s="35"/>
      <c r="CT244" s="35"/>
      <c r="CU244" s="35"/>
      <c r="CV244" s="35"/>
      <c r="CW244" s="35"/>
      <c r="CX244" s="35"/>
      <c r="CY244" s="35"/>
      <c r="CZ244" s="35"/>
      <c r="DA244" s="35"/>
      <c r="DB244" s="35"/>
      <c r="DC244" s="35"/>
      <c r="DD244" s="35"/>
      <c r="DE244" s="35"/>
      <c r="DF244" s="35"/>
      <c r="DG244" s="35"/>
      <c r="DH244" s="35"/>
      <c r="DI244" s="35"/>
      <c r="DJ244" s="35"/>
      <c r="DK244" s="35"/>
      <c r="DL244" s="35"/>
      <c r="DM244" s="35"/>
      <c r="DN244" s="35"/>
      <c r="DO244" s="35"/>
      <c r="DP244" s="35"/>
      <c r="DQ244" s="35"/>
      <c r="DR244" s="35"/>
      <c r="DS244" s="35"/>
      <c r="DT244" s="35"/>
      <c r="DU244" s="35"/>
      <c r="DV244" s="35"/>
      <c r="DW244" s="35"/>
      <c r="DX244" s="35"/>
      <c r="DY244" s="35"/>
      <c r="DZ244" s="35"/>
      <c r="EA244" s="35"/>
      <c r="EB244" s="35"/>
      <c r="EC244" s="35"/>
      <c r="ED244" s="35"/>
      <c r="EE244" s="35"/>
      <c r="EF244" s="35"/>
      <c r="EG244" s="35"/>
      <c r="EH244" s="35"/>
      <c r="EI244" s="35"/>
      <c r="EJ244" s="35"/>
      <c r="EK244" s="35"/>
      <c r="EL244" s="35"/>
      <c r="EM244" s="35"/>
      <c r="EN244" s="35"/>
      <c r="EO244" s="35"/>
      <c r="EP244" s="35"/>
      <c r="EQ244" s="35"/>
      <c r="ER244" s="35"/>
      <c r="ES244" s="35"/>
      <c r="ET244" s="35"/>
      <c r="EU244" s="35"/>
      <c r="EV244" s="35"/>
      <c r="EW244" s="35"/>
      <c r="EX244" s="35"/>
      <c r="EY244" s="35"/>
      <c r="EZ244" s="35"/>
      <c r="FA244" s="35"/>
      <c r="FB244" s="35"/>
      <c r="FC244" s="35"/>
      <c r="FD244" s="35"/>
      <c r="FE244" s="35"/>
      <c r="FF244" s="35"/>
      <c r="FG244" s="35"/>
      <c r="FH244" s="35"/>
      <c r="FI244" s="35"/>
      <c r="FJ244" s="35"/>
      <c r="FK244" s="35"/>
      <c r="FL244" s="35"/>
      <c r="FM244" s="35"/>
      <c r="FN244" s="35"/>
      <c r="FO244" s="35"/>
      <c r="FP244" s="35"/>
      <c r="FQ244" s="35"/>
      <c r="FR244" s="35"/>
      <c r="FS244" s="35"/>
      <c r="FT244" s="35"/>
      <c r="FU244" s="35"/>
      <c r="FV244" s="35"/>
      <c r="FW244" s="35"/>
      <c r="FX244" s="35"/>
      <c r="FY244" s="35"/>
      <c r="FZ244" s="35"/>
      <c r="GA244" s="35"/>
      <c r="GB244" s="35"/>
      <c r="GC244" s="35"/>
      <c r="GD244" s="35"/>
      <c r="GE244" s="35"/>
      <c r="GF244" s="35"/>
      <c r="GG244" s="35"/>
      <c r="GH244" s="35"/>
      <c r="GI244" s="35"/>
      <c r="GJ244" s="35"/>
      <c r="GK244" s="35"/>
      <c r="GL244" s="35"/>
      <c r="GM244" s="35"/>
      <c r="GN244" s="35"/>
      <c r="GO244" s="35"/>
      <c r="GP244" s="35"/>
      <c r="GQ244" s="35"/>
      <c r="GR244" s="35"/>
      <c r="GS244" s="35"/>
      <c r="GT244" s="35"/>
      <c r="GU244" s="35"/>
      <c r="GV244" s="35"/>
      <c r="GW244" s="35"/>
      <c r="GX244" s="35"/>
      <c r="GY244" s="35"/>
      <c r="GZ244" s="35"/>
      <c r="HA244" s="35"/>
      <c r="HB244" s="35"/>
      <c r="HC244" s="35"/>
    </row>
    <row r="245" spans="1:211" s="26" customFormat="1" x14ac:dyDescent="0.25">
      <c r="A245" s="26" t="e">
        <f t="shared" si="41"/>
        <v>#REF!</v>
      </c>
      <c r="B245" s="15" t="s">
        <v>77</v>
      </c>
      <c r="C245" s="15" t="s">
        <v>78</v>
      </c>
      <c r="D245" s="27" t="s">
        <v>625</v>
      </c>
      <c r="E245" s="16" t="s">
        <v>579</v>
      </c>
      <c r="F245" s="15" t="s">
        <v>234</v>
      </c>
      <c r="G245" s="15"/>
      <c r="H245" s="15" t="s">
        <v>235</v>
      </c>
      <c r="I245" s="15" t="s">
        <v>537</v>
      </c>
      <c r="J245" s="15" t="s">
        <v>538</v>
      </c>
      <c r="K245" s="47" t="s">
        <v>433</v>
      </c>
      <c r="L245" s="42">
        <v>13052.79</v>
      </c>
      <c r="M245" s="42">
        <v>11018.39</v>
      </c>
      <c r="N245" s="41">
        <v>13814.75</v>
      </c>
      <c r="O245" s="42">
        <v>10212.77</v>
      </c>
      <c r="P245" s="42">
        <v>12044.36</v>
      </c>
      <c r="Q245" s="42">
        <v>11166.45</v>
      </c>
      <c r="R245" s="42">
        <v>41372.5</v>
      </c>
      <c r="S245" s="42">
        <v>-10345.34</v>
      </c>
      <c r="T245" s="42">
        <v>14596.580000000002</v>
      </c>
      <c r="U245" s="42">
        <v>-4155.16</v>
      </c>
      <c r="V245" s="42">
        <v>5810.96</v>
      </c>
      <c r="W245" s="42">
        <v>4769.4500000000007</v>
      </c>
      <c r="X245" s="42">
        <v>67929.430000000008</v>
      </c>
      <c r="Y245" s="42">
        <v>3306.23</v>
      </c>
      <c r="Z245" s="42">
        <v>3268.2799999999997</v>
      </c>
      <c r="AA245" s="42">
        <v>3473.8</v>
      </c>
      <c r="AB245" s="42">
        <v>3347.51</v>
      </c>
      <c r="AC245" s="42">
        <v>-60592.130000000005</v>
      </c>
      <c r="AD245" s="42">
        <v>3802.98</v>
      </c>
      <c r="AE245" s="42">
        <v>3674</v>
      </c>
      <c r="AF245" s="42">
        <v>3778.67</v>
      </c>
      <c r="AG245" s="42">
        <v>8345.369999999999</v>
      </c>
      <c r="AH245" s="42">
        <v>4193.71</v>
      </c>
      <c r="AI245" s="42">
        <v>4707.6899999999996</v>
      </c>
      <c r="AJ245" s="42">
        <v>30018.199999999997</v>
      </c>
      <c r="AK245" s="42">
        <v>5350.45</v>
      </c>
      <c r="AL245" s="42">
        <v>5284.52</v>
      </c>
      <c r="AM245" s="42">
        <v>5891.39</v>
      </c>
      <c r="AN245" s="42">
        <v>6628.19</v>
      </c>
      <c r="AO245" s="42">
        <v>-63182.44355750001</v>
      </c>
      <c r="AP245" s="42">
        <v>3965.5573950000003</v>
      </c>
      <c r="AQ245" s="42">
        <v>3831.0635000000002</v>
      </c>
      <c r="AR245" s="42">
        <v>3940.2081425000001</v>
      </c>
      <c r="AS245" s="42">
        <v>8702.1345674999993</v>
      </c>
      <c r="AT245" s="42">
        <v>4372.9911025000001</v>
      </c>
      <c r="AU245" s="42">
        <v>4908.9437474999995</v>
      </c>
      <c r="AV245" s="42">
        <v>29342.790499999999</v>
      </c>
      <c r="AW245" s="42">
        <v>5230.064875</v>
      </c>
      <c r="AX245" s="42">
        <v>5165.618300000001</v>
      </c>
      <c r="AY245" s="42">
        <v>5758.8337250000004</v>
      </c>
      <c r="AZ245" s="42">
        <v>6479.0557250000002</v>
      </c>
      <c r="BA245" s="42">
        <v>-61760.838577456263</v>
      </c>
      <c r="BB245" s="42">
        <v>3876.3323536125004</v>
      </c>
      <c r="BC245" s="42">
        <v>3744.8645712500002</v>
      </c>
      <c r="BD245" s="42">
        <v>3851.5534592937502</v>
      </c>
      <c r="BE245" s="42">
        <v>8506.33653973125</v>
      </c>
      <c r="BF245" s="42">
        <v>4274.5988026937503</v>
      </c>
      <c r="BG245" s="42">
        <v>4798.4925131812497</v>
      </c>
      <c r="BH245" s="42">
        <v>28814.620271</v>
      </c>
      <c r="BI245" s="42">
        <v>5135.92370725</v>
      </c>
      <c r="BJ245" s="42">
        <v>5072.6371706000009</v>
      </c>
      <c r="BK245" s="42">
        <v>5655.1747179500007</v>
      </c>
      <c r="BL245" s="42">
        <v>6362.4327219500001</v>
      </c>
      <c r="BM245" s="42">
        <v>-60649.143483062049</v>
      </c>
      <c r="BN245" s="42">
        <v>3806.5583712474754</v>
      </c>
      <c r="BO245" s="42">
        <v>3677.4570089675003</v>
      </c>
      <c r="BP245" s="42">
        <v>3782.2254970264626</v>
      </c>
      <c r="BQ245" s="42">
        <v>8353.2224820160882</v>
      </c>
      <c r="BR245" s="42">
        <v>4197.6560242452624</v>
      </c>
      <c r="BS245" s="42">
        <v>4712.1196479439868</v>
      </c>
      <c r="BT245" s="43"/>
      <c r="BU245" s="40">
        <f t="shared" si="47"/>
        <v>123358.5</v>
      </c>
      <c r="BV245" s="40">
        <f t="shared" si="45"/>
        <v>49235.54</v>
      </c>
      <c r="BW245" s="40">
        <f t="shared" si="42"/>
        <v>19711.204897499989</v>
      </c>
      <c r="BX245" s="40">
        <f t="shared" si="43"/>
        <v>19267.702787306243</v>
      </c>
      <c r="BY245" s="40">
        <f t="shared" si="46"/>
        <v>18920.884137134726</v>
      </c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  <c r="FL245" s="29"/>
      <c r="FM245" s="29"/>
      <c r="FN245" s="29"/>
      <c r="FO245" s="29"/>
      <c r="FP245" s="29"/>
      <c r="FQ245" s="29"/>
      <c r="FR245" s="29"/>
      <c r="FS245" s="29"/>
      <c r="FT245" s="29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9"/>
      <c r="GP245" s="29"/>
      <c r="GQ245" s="29"/>
      <c r="GR245" s="29"/>
      <c r="GS245" s="29"/>
      <c r="GT245" s="29"/>
      <c r="GU245" s="29"/>
      <c r="GV245" s="29"/>
      <c r="GW245" s="29"/>
      <c r="GX245" s="29"/>
      <c r="GY245" s="29"/>
      <c r="GZ245" s="29"/>
      <c r="HA245" s="29"/>
      <c r="HB245" s="29"/>
      <c r="HC245" s="29"/>
    </row>
    <row r="246" spans="1:211" s="30" customFormat="1" x14ac:dyDescent="0.25">
      <c r="A246" s="30" t="e">
        <f t="shared" si="41"/>
        <v>#REF!</v>
      </c>
      <c r="B246" s="31" t="s">
        <v>77</v>
      </c>
      <c r="C246" s="31" t="s">
        <v>78</v>
      </c>
      <c r="D246" s="32" t="s">
        <v>654</v>
      </c>
      <c r="E246" s="31" t="s">
        <v>590</v>
      </c>
      <c r="F246" s="31" t="s">
        <v>234</v>
      </c>
      <c r="G246" s="31"/>
      <c r="H246" s="31" t="s">
        <v>235</v>
      </c>
      <c r="I246" s="31" t="s">
        <v>537</v>
      </c>
      <c r="J246" s="31" t="s">
        <v>538</v>
      </c>
      <c r="K246" s="47" t="s">
        <v>434</v>
      </c>
      <c r="L246" s="41">
        <v>0</v>
      </c>
      <c r="M246" s="41">
        <v>0</v>
      </c>
      <c r="N246" s="41">
        <v>0</v>
      </c>
      <c r="O246" s="41">
        <v>0</v>
      </c>
      <c r="P246" s="41">
        <v>0</v>
      </c>
      <c r="Q246" s="41">
        <v>0</v>
      </c>
      <c r="R246" s="41">
        <v>0</v>
      </c>
      <c r="S246" s="41">
        <v>0</v>
      </c>
      <c r="T246" s="41">
        <v>0</v>
      </c>
      <c r="U246" s="41">
        <v>0</v>
      </c>
      <c r="V246" s="41"/>
      <c r="W246" s="41">
        <v>0</v>
      </c>
      <c r="X246" s="41"/>
      <c r="Y246" s="41">
        <v>0</v>
      </c>
      <c r="Z246" s="41">
        <v>0</v>
      </c>
      <c r="AA246" s="41">
        <v>0</v>
      </c>
      <c r="AB246" s="41">
        <v>0</v>
      </c>
      <c r="AC246" s="41">
        <v>0</v>
      </c>
      <c r="AD246" s="41">
        <v>0</v>
      </c>
      <c r="AE246" s="82">
        <v>0</v>
      </c>
      <c r="AF246" s="41">
        <v>0</v>
      </c>
      <c r="AG246" s="41">
        <v>0</v>
      </c>
      <c r="AH246" s="41">
        <v>0</v>
      </c>
      <c r="AI246" s="41">
        <v>0</v>
      </c>
      <c r="AJ246" s="41">
        <v>0</v>
      </c>
      <c r="AK246" s="41">
        <v>0</v>
      </c>
      <c r="AL246" s="41">
        <v>0</v>
      </c>
      <c r="AM246" s="41">
        <v>0</v>
      </c>
      <c r="AN246" s="41">
        <v>0</v>
      </c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3"/>
      <c r="BU246" s="39">
        <f t="shared" si="47"/>
        <v>0</v>
      </c>
      <c r="BV246" s="39">
        <f t="shared" si="45"/>
        <v>0</v>
      </c>
      <c r="BW246" s="39">
        <f t="shared" si="42"/>
        <v>0</v>
      </c>
      <c r="BX246" s="39">
        <f t="shared" si="43"/>
        <v>0</v>
      </c>
      <c r="BY246" s="39">
        <f t="shared" si="46"/>
        <v>0</v>
      </c>
      <c r="BZ246" s="35"/>
      <c r="CA246" s="35"/>
      <c r="CB246" s="35"/>
      <c r="CC246" s="35"/>
      <c r="CD246" s="35"/>
      <c r="CE246" s="35"/>
      <c r="CF246" s="35"/>
      <c r="CG246" s="35"/>
      <c r="CH246" s="35"/>
      <c r="CI246" s="35"/>
      <c r="CJ246" s="35"/>
      <c r="CK246" s="35"/>
      <c r="CL246" s="35"/>
      <c r="CM246" s="35"/>
      <c r="CN246" s="35"/>
      <c r="CO246" s="35"/>
      <c r="CP246" s="35"/>
      <c r="CQ246" s="35"/>
      <c r="CR246" s="35"/>
      <c r="CS246" s="35"/>
      <c r="CT246" s="35"/>
      <c r="CU246" s="35"/>
      <c r="CV246" s="35"/>
      <c r="CW246" s="35"/>
      <c r="CX246" s="35"/>
      <c r="CY246" s="35"/>
      <c r="CZ246" s="35"/>
      <c r="DA246" s="35"/>
      <c r="DB246" s="35"/>
      <c r="DC246" s="35"/>
      <c r="DD246" s="35"/>
      <c r="DE246" s="35"/>
      <c r="DF246" s="35"/>
      <c r="DG246" s="35"/>
      <c r="DH246" s="35"/>
      <c r="DI246" s="35"/>
      <c r="DJ246" s="35"/>
      <c r="DK246" s="35"/>
      <c r="DL246" s="35"/>
      <c r="DM246" s="35"/>
      <c r="DN246" s="35"/>
      <c r="DO246" s="35"/>
      <c r="DP246" s="35"/>
      <c r="DQ246" s="35"/>
      <c r="DR246" s="35"/>
      <c r="DS246" s="35"/>
      <c r="DT246" s="35"/>
      <c r="DU246" s="35"/>
      <c r="DV246" s="35"/>
      <c r="DW246" s="35"/>
      <c r="DX246" s="35"/>
      <c r="DY246" s="35"/>
      <c r="DZ246" s="35"/>
      <c r="EA246" s="35"/>
      <c r="EB246" s="35"/>
      <c r="EC246" s="35"/>
      <c r="ED246" s="35"/>
      <c r="EE246" s="35"/>
      <c r="EF246" s="35"/>
      <c r="EG246" s="35"/>
      <c r="EH246" s="35"/>
      <c r="EI246" s="35"/>
      <c r="EJ246" s="35"/>
      <c r="EK246" s="35"/>
      <c r="EL246" s="35"/>
      <c r="EM246" s="35"/>
      <c r="EN246" s="35"/>
      <c r="EO246" s="35"/>
      <c r="EP246" s="35"/>
      <c r="EQ246" s="35"/>
      <c r="ER246" s="35"/>
      <c r="ES246" s="35"/>
      <c r="ET246" s="35"/>
      <c r="EU246" s="35"/>
      <c r="EV246" s="35"/>
      <c r="EW246" s="35"/>
      <c r="EX246" s="35"/>
      <c r="EY246" s="35"/>
      <c r="EZ246" s="35"/>
      <c r="FA246" s="35"/>
      <c r="FB246" s="35"/>
      <c r="FC246" s="35"/>
      <c r="FD246" s="35"/>
      <c r="FE246" s="35"/>
      <c r="FF246" s="35"/>
      <c r="FG246" s="35"/>
      <c r="FH246" s="35"/>
      <c r="FI246" s="35"/>
      <c r="FJ246" s="35"/>
      <c r="FK246" s="35"/>
      <c r="FL246" s="35"/>
      <c r="FM246" s="35"/>
      <c r="FN246" s="35"/>
      <c r="FO246" s="35"/>
      <c r="FP246" s="35"/>
      <c r="FQ246" s="35"/>
      <c r="FR246" s="35"/>
      <c r="FS246" s="35"/>
      <c r="FT246" s="35"/>
      <c r="FU246" s="35"/>
      <c r="FV246" s="35"/>
      <c r="FW246" s="35"/>
      <c r="FX246" s="35"/>
      <c r="FY246" s="35"/>
      <c r="FZ246" s="35"/>
      <c r="GA246" s="35"/>
      <c r="GB246" s="35"/>
      <c r="GC246" s="35"/>
      <c r="GD246" s="35"/>
      <c r="GE246" s="35"/>
      <c r="GF246" s="35"/>
      <c r="GG246" s="35"/>
      <c r="GH246" s="35"/>
      <c r="GI246" s="35"/>
      <c r="GJ246" s="35"/>
      <c r="GK246" s="35"/>
      <c r="GL246" s="35"/>
      <c r="GM246" s="35"/>
      <c r="GN246" s="35"/>
      <c r="GO246" s="35"/>
      <c r="GP246" s="35"/>
      <c r="GQ246" s="35"/>
      <c r="GR246" s="35"/>
      <c r="GS246" s="35"/>
      <c r="GT246" s="35"/>
      <c r="GU246" s="35"/>
      <c r="GV246" s="35"/>
      <c r="GW246" s="35"/>
      <c r="GX246" s="35"/>
      <c r="GY246" s="35"/>
      <c r="GZ246" s="35"/>
      <c r="HA246" s="35"/>
      <c r="HB246" s="35"/>
      <c r="HC246" s="35"/>
    </row>
    <row r="247" spans="1:211" s="26" customFormat="1" x14ac:dyDescent="0.25">
      <c r="A247" s="26" t="e">
        <f t="shared" si="41"/>
        <v>#REF!</v>
      </c>
      <c r="B247" s="15" t="s">
        <v>79</v>
      </c>
      <c r="C247" s="15" t="s">
        <v>80</v>
      </c>
      <c r="D247" s="27" t="s">
        <v>632</v>
      </c>
      <c r="E247" s="16" t="s">
        <v>578</v>
      </c>
      <c r="F247" s="15" t="s">
        <v>234</v>
      </c>
      <c r="G247" s="15"/>
      <c r="H247" s="15" t="s">
        <v>235</v>
      </c>
      <c r="I247" s="15" t="s">
        <v>537</v>
      </c>
      <c r="J247" s="15" t="s">
        <v>538</v>
      </c>
      <c r="K247" s="47" t="s">
        <v>433</v>
      </c>
      <c r="L247" s="42">
        <v>33020.080000000002</v>
      </c>
      <c r="M247" s="42">
        <v>0</v>
      </c>
      <c r="N247" s="41">
        <v>62436.02</v>
      </c>
      <c r="O247" s="42">
        <v>0</v>
      </c>
      <c r="P247" s="42">
        <v>62139.49</v>
      </c>
      <c r="Q247" s="42">
        <v>32954.82</v>
      </c>
      <c r="R247" s="42">
        <v>33038.01</v>
      </c>
      <c r="S247" s="42">
        <v>35368.44</v>
      </c>
      <c r="T247" s="42">
        <v>0</v>
      </c>
      <c r="U247" s="42">
        <v>54047.11</v>
      </c>
      <c r="V247" s="42">
        <v>18260.72</v>
      </c>
      <c r="W247" s="42">
        <v>14717.67</v>
      </c>
      <c r="X247" s="42">
        <v>8575.4</v>
      </c>
      <c r="Y247" s="42">
        <v>0</v>
      </c>
      <c r="Z247" s="42">
        <v>15477.1</v>
      </c>
      <c r="AA247" s="42">
        <v>0</v>
      </c>
      <c r="AB247" s="42">
        <v>0</v>
      </c>
      <c r="AC247" s="42">
        <v>22981.25</v>
      </c>
      <c r="AD247" s="42">
        <v>6242.32</v>
      </c>
      <c r="AE247" s="42">
        <v>4538.54</v>
      </c>
      <c r="AF247" s="42">
        <v>2564.0500000000002</v>
      </c>
      <c r="AG247" s="42">
        <v>1743.36</v>
      </c>
      <c r="AH247" s="42">
        <v>1419.8</v>
      </c>
      <c r="AI247" s="42">
        <v>1528.81</v>
      </c>
      <c r="AJ247" s="42">
        <v>1639.37</v>
      </c>
      <c r="AK247" s="42">
        <v>1646.25</v>
      </c>
      <c r="AL247" s="42">
        <v>1625.95</v>
      </c>
      <c r="AM247" s="42">
        <v>1825.01</v>
      </c>
      <c r="AN247" s="42">
        <v>1998.95</v>
      </c>
      <c r="AO247" s="42">
        <v>23963.698437500003</v>
      </c>
      <c r="AP247" s="42">
        <v>6509.1791800000001</v>
      </c>
      <c r="AQ247" s="42">
        <v>4732.5625850000006</v>
      </c>
      <c r="AR247" s="42">
        <v>2673.6631375000002</v>
      </c>
      <c r="AS247" s="42">
        <v>1817.8886400000001</v>
      </c>
      <c r="AT247" s="42">
        <v>1480.4964500000001</v>
      </c>
      <c r="AU247" s="42">
        <v>1594.1666275</v>
      </c>
      <c r="AV247" s="42">
        <v>1602.4841750000001</v>
      </c>
      <c r="AW247" s="42">
        <v>1609.2093750000001</v>
      </c>
      <c r="AX247" s="42">
        <v>1589.366125</v>
      </c>
      <c r="AY247" s="42">
        <v>1783.947275</v>
      </c>
      <c r="AZ247" s="42">
        <v>1953.9736250000001</v>
      </c>
      <c r="BA247" s="42">
        <v>23424.515222656253</v>
      </c>
      <c r="BB247" s="42">
        <v>6362.7226484500006</v>
      </c>
      <c r="BC247" s="42">
        <v>4626.0799268375004</v>
      </c>
      <c r="BD247" s="42">
        <v>2613.5057169062502</v>
      </c>
      <c r="BE247" s="42">
        <v>1776.9861456000001</v>
      </c>
      <c r="BF247" s="42">
        <v>1447.1852798750001</v>
      </c>
      <c r="BG247" s="42">
        <v>1558.29787838125</v>
      </c>
      <c r="BH247" s="42">
        <v>1573.6394598500001</v>
      </c>
      <c r="BI247" s="42">
        <v>1580.2436062500001</v>
      </c>
      <c r="BJ247" s="42">
        <v>1560.7575347499999</v>
      </c>
      <c r="BK247" s="42">
        <v>1751.8362240500001</v>
      </c>
      <c r="BL247" s="42">
        <v>1918.80209975</v>
      </c>
      <c r="BM247" s="42">
        <v>23002.873948648441</v>
      </c>
      <c r="BN247" s="42">
        <v>6248.1936407779003</v>
      </c>
      <c r="BO247" s="42">
        <v>4542.810488154425</v>
      </c>
      <c r="BP247" s="42">
        <v>2566.4626140019377</v>
      </c>
      <c r="BQ247" s="42">
        <v>1745.0003949792001</v>
      </c>
      <c r="BR247" s="42">
        <v>1421.13594483725</v>
      </c>
      <c r="BS247" s="42">
        <v>1530.2485165703874</v>
      </c>
      <c r="BT247" s="43"/>
      <c r="BU247" s="40">
        <f t="shared" si="47"/>
        <v>345982.36000000004</v>
      </c>
      <c r="BV247" s="40">
        <f t="shared" si="45"/>
        <v>65070.630000000005</v>
      </c>
      <c r="BW247" s="40">
        <f t="shared" si="42"/>
        <v>51507.185057499999</v>
      </c>
      <c r="BX247" s="40">
        <f t="shared" si="43"/>
        <v>50348.273393706251</v>
      </c>
      <c r="BY247" s="40">
        <f t="shared" si="46"/>
        <v>49442.004472619548</v>
      </c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  <c r="FL247" s="29"/>
      <c r="FM247" s="29"/>
      <c r="FN247" s="29"/>
      <c r="FO247" s="29"/>
      <c r="FP247" s="29"/>
      <c r="FQ247" s="29"/>
      <c r="FR247" s="29"/>
      <c r="FS247" s="29"/>
      <c r="FT247" s="29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9"/>
      <c r="GP247" s="29"/>
      <c r="GQ247" s="29"/>
      <c r="GR247" s="29"/>
      <c r="GS247" s="29"/>
      <c r="GT247" s="29"/>
      <c r="GU247" s="29"/>
      <c r="GV247" s="29"/>
      <c r="GW247" s="29"/>
      <c r="GX247" s="29"/>
      <c r="GY247" s="29"/>
      <c r="GZ247" s="29"/>
      <c r="HA247" s="29"/>
      <c r="HB247" s="29"/>
      <c r="HC247" s="29"/>
    </row>
    <row r="248" spans="1:211" s="30" customFormat="1" x14ac:dyDescent="0.25">
      <c r="A248" s="30" t="e">
        <f t="shared" si="41"/>
        <v>#REF!</v>
      </c>
      <c r="B248" s="31" t="s">
        <v>79</v>
      </c>
      <c r="C248" s="31" t="s">
        <v>80</v>
      </c>
      <c r="D248" s="33">
        <v>759</v>
      </c>
      <c r="E248" s="34" t="s">
        <v>579</v>
      </c>
      <c r="F248" s="31" t="s">
        <v>234</v>
      </c>
      <c r="G248" s="31"/>
      <c r="H248" s="31" t="s">
        <v>235</v>
      </c>
      <c r="I248" s="31" t="s">
        <v>537</v>
      </c>
      <c r="J248" s="31" t="s">
        <v>538</v>
      </c>
      <c r="K248" s="47" t="s">
        <v>434</v>
      </c>
      <c r="L248" s="41">
        <v>15999.73</v>
      </c>
      <c r="M248" s="41">
        <v>0</v>
      </c>
      <c r="N248" s="41">
        <v>0</v>
      </c>
      <c r="O248" s="41">
        <v>0</v>
      </c>
      <c r="P248" s="41">
        <v>0</v>
      </c>
      <c r="Q248" s="41">
        <v>0</v>
      </c>
      <c r="R248" s="41">
        <v>0</v>
      </c>
      <c r="S248" s="41">
        <v>0</v>
      </c>
      <c r="T248" s="41">
        <v>0</v>
      </c>
      <c r="U248" s="41">
        <v>0</v>
      </c>
      <c r="V248" s="41"/>
      <c r="W248" s="41">
        <v>0</v>
      </c>
      <c r="X248" s="41"/>
      <c r="Y248" s="41">
        <v>0</v>
      </c>
      <c r="Z248" s="41">
        <v>0</v>
      </c>
      <c r="AA248" s="41">
        <v>0</v>
      </c>
      <c r="AB248" s="41">
        <v>0</v>
      </c>
      <c r="AC248" s="41">
        <v>0</v>
      </c>
      <c r="AD248" s="41">
        <v>0</v>
      </c>
      <c r="AE248" s="82">
        <v>0</v>
      </c>
      <c r="AF248" s="41">
        <v>0</v>
      </c>
      <c r="AG248" s="41">
        <v>0</v>
      </c>
      <c r="AH248" s="41">
        <v>0</v>
      </c>
      <c r="AI248" s="41">
        <v>0</v>
      </c>
      <c r="AJ248" s="41">
        <v>0</v>
      </c>
      <c r="AK248" s="41">
        <v>0</v>
      </c>
      <c r="AL248" s="41">
        <v>0</v>
      </c>
      <c r="AM248" s="41">
        <v>0</v>
      </c>
      <c r="AN248" s="41">
        <v>0</v>
      </c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3"/>
      <c r="BU248" s="39">
        <f t="shared" si="47"/>
        <v>15999.73</v>
      </c>
      <c r="BV248" s="39">
        <f t="shared" si="45"/>
        <v>0</v>
      </c>
      <c r="BW248" s="39">
        <f t="shared" si="42"/>
        <v>0</v>
      </c>
      <c r="BX248" s="39">
        <f t="shared" si="43"/>
        <v>0</v>
      </c>
      <c r="BY248" s="39">
        <f t="shared" si="46"/>
        <v>0</v>
      </c>
      <c r="BZ248" s="35"/>
      <c r="CA248" s="35"/>
      <c r="CB248" s="35"/>
      <c r="CC248" s="35"/>
      <c r="CD248" s="35"/>
      <c r="CE248" s="35"/>
      <c r="CF248" s="35"/>
      <c r="CG248" s="35"/>
      <c r="CH248" s="35"/>
      <c r="CI248" s="35"/>
      <c r="CJ248" s="35"/>
      <c r="CK248" s="35"/>
      <c r="CL248" s="35"/>
      <c r="CM248" s="35"/>
      <c r="CN248" s="35"/>
      <c r="CO248" s="35"/>
      <c r="CP248" s="35"/>
      <c r="CQ248" s="35"/>
      <c r="CR248" s="35"/>
      <c r="CS248" s="35"/>
      <c r="CT248" s="35"/>
      <c r="CU248" s="35"/>
      <c r="CV248" s="35"/>
      <c r="CW248" s="35"/>
      <c r="CX248" s="35"/>
      <c r="CY248" s="35"/>
      <c r="CZ248" s="35"/>
      <c r="DA248" s="35"/>
      <c r="DB248" s="35"/>
      <c r="DC248" s="35"/>
      <c r="DD248" s="35"/>
      <c r="DE248" s="35"/>
      <c r="DF248" s="35"/>
      <c r="DG248" s="35"/>
      <c r="DH248" s="35"/>
      <c r="DI248" s="35"/>
      <c r="DJ248" s="35"/>
      <c r="DK248" s="35"/>
      <c r="DL248" s="35"/>
      <c r="DM248" s="35"/>
      <c r="DN248" s="35"/>
      <c r="DO248" s="35"/>
      <c r="DP248" s="35"/>
      <c r="DQ248" s="35"/>
      <c r="DR248" s="35"/>
      <c r="DS248" s="35"/>
      <c r="DT248" s="35"/>
      <c r="DU248" s="35"/>
      <c r="DV248" s="35"/>
      <c r="DW248" s="35"/>
      <c r="DX248" s="35"/>
      <c r="DY248" s="35"/>
      <c r="DZ248" s="35"/>
      <c r="EA248" s="35"/>
      <c r="EB248" s="35"/>
      <c r="EC248" s="35"/>
      <c r="ED248" s="35"/>
      <c r="EE248" s="35"/>
      <c r="EF248" s="35"/>
      <c r="EG248" s="35"/>
      <c r="EH248" s="35"/>
      <c r="EI248" s="35"/>
      <c r="EJ248" s="35"/>
      <c r="EK248" s="35"/>
      <c r="EL248" s="35"/>
      <c r="EM248" s="35"/>
      <c r="EN248" s="35"/>
      <c r="EO248" s="35"/>
      <c r="EP248" s="35"/>
      <c r="EQ248" s="35"/>
      <c r="ER248" s="35"/>
      <c r="ES248" s="35"/>
      <c r="ET248" s="35"/>
      <c r="EU248" s="35"/>
      <c r="EV248" s="35"/>
      <c r="EW248" s="35"/>
      <c r="EX248" s="35"/>
      <c r="EY248" s="35"/>
      <c r="EZ248" s="35"/>
      <c r="FA248" s="35"/>
      <c r="FB248" s="35"/>
      <c r="FC248" s="35"/>
      <c r="FD248" s="35"/>
      <c r="FE248" s="35"/>
      <c r="FF248" s="35"/>
      <c r="FG248" s="35"/>
      <c r="FH248" s="35"/>
      <c r="FI248" s="35"/>
      <c r="FJ248" s="35"/>
      <c r="FK248" s="35"/>
      <c r="FL248" s="35"/>
      <c r="FM248" s="35"/>
      <c r="FN248" s="35"/>
      <c r="FO248" s="35"/>
      <c r="FP248" s="35"/>
      <c r="FQ248" s="35"/>
      <c r="FR248" s="35"/>
      <c r="FS248" s="35"/>
      <c r="FT248" s="35"/>
      <c r="FU248" s="35"/>
      <c r="FV248" s="35"/>
      <c r="FW248" s="35"/>
      <c r="FX248" s="35"/>
      <c r="FY248" s="35"/>
      <c r="FZ248" s="35"/>
      <c r="GA248" s="35"/>
      <c r="GB248" s="35"/>
      <c r="GC248" s="35"/>
      <c r="GD248" s="35"/>
      <c r="GE248" s="35"/>
      <c r="GF248" s="35"/>
      <c r="GG248" s="35"/>
      <c r="GH248" s="35"/>
      <c r="GI248" s="35"/>
      <c r="GJ248" s="35"/>
      <c r="GK248" s="35"/>
      <c r="GL248" s="35"/>
      <c r="GM248" s="35"/>
      <c r="GN248" s="35"/>
      <c r="GO248" s="35"/>
      <c r="GP248" s="35"/>
      <c r="GQ248" s="35"/>
      <c r="GR248" s="35"/>
      <c r="GS248" s="35"/>
      <c r="GT248" s="35"/>
      <c r="GU248" s="35"/>
      <c r="GV248" s="35"/>
      <c r="GW248" s="35"/>
      <c r="GX248" s="35"/>
      <c r="GY248" s="35"/>
      <c r="GZ248" s="35"/>
      <c r="HA248" s="35"/>
      <c r="HB248" s="35"/>
      <c r="HC248" s="35"/>
    </row>
    <row r="249" spans="1:211" s="26" customFormat="1" x14ac:dyDescent="0.25">
      <c r="A249" s="26" t="e">
        <f t="shared" si="41"/>
        <v>#REF!</v>
      </c>
      <c r="B249" s="15" t="s">
        <v>79</v>
      </c>
      <c r="C249" s="15" t="s">
        <v>80</v>
      </c>
      <c r="D249" s="27" t="s">
        <v>653</v>
      </c>
      <c r="E249" s="16" t="s">
        <v>587</v>
      </c>
      <c r="F249" s="15" t="s">
        <v>234</v>
      </c>
      <c r="G249" s="15"/>
      <c r="H249" s="15" t="s">
        <v>235</v>
      </c>
      <c r="I249" s="15" t="s">
        <v>537</v>
      </c>
      <c r="J249" s="15" t="s">
        <v>538</v>
      </c>
      <c r="K249" s="47" t="s">
        <v>434</v>
      </c>
      <c r="L249" s="42">
        <v>0</v>
      </c>
      <c r="M249" s="42">
        <v>0</v>
      </c>
      <c r="N249" s="41">
        <v>30253.1</v>
      </c>
      <c r="O249" s="42">
        <v>0</v>
      </c>
      <c r="P249" s="42">
        <v>30109.41</v>
      </c>
      <c r="Q249" s="42">
        <v>15968.12</v>
      </c>
      <c r="R249" s="42">
        <v>16008.42</v>
      </c>
      <c r="S249" s="42">
        <v>17137.560000000001</v>
      </c>
      <c r="T249" s="42">
        <v>0</v>
      </c>
      <c r="U249" s="42">
        <v>29799.13</v>
      </c>
      <c r="V249" s="42">
        <v>13865.58</v>
      </c>
      <c r="W249" s="42">
        <v>13476.7</v>
      </c>
      <c r="X249" s="42">
        <v>14611.2</v>
      </c>
      <c r="Y249" s="42">
        <v>0</v>
      </c>
      <c r="Z249" s="42">
        <v>24231.96</v>
      </c>
      <c r="AA249" s="42">
        <v>0</v>
      </c>
      <c r="AB249" s="42">
        <v>0</v>
      </c>
      <c r="AC249" s="42">
        <v>25033.88</v>
      </c>
      <c r="AD249" s="42">
        <v>9109.81</v>
      </c>
      <c r="AE249" s="42">
        <v>8800.8700000000008</v>
      </c>
      <c r="AF249" s="42">
        <v>8494.32</v>
      </c>
      <c r="AG249" s="42">
        <v>9587.75</v>
      </c>
      <c r="AH249" s="42">
        <v>8325.2999999999993</v>
      </c>
      <c r="AI249" s="42">
        <v>9613.56</v>
      </c>
      <c r="AJ249" s="42">
        <v>0</v>
      </c>
      <c r="AK249" s="42">
        <v>21007.74</v>
      </c>
      <c r="AL249" s="42">
        <v>10420.049999999999</v>
      </c>
      <c r="AM249" s="42">
        <v>11695.68</v>
      </c>
      <c r="AN249" s="42">
        <v>12810.41</v>
      </c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3"/>
      <c r="BU249" s="40">
        <f t="shared" si="47"/>
        <v>166618.01999999999</v>
      </c>
      <c r="BV249" s="40">
        <f t="shared" si="45"/>
        <v>117808.65000000001</v>
      </c>
      <c r="BW249" s="40">
        <f t="shared" si="42"/>
        <v>55933.880000000005</v>
      </c>
      <c r="BX249" s="40">
        <f t="shared" si="43"/>
        <v>0</v>
      </c>
      <c r="BY249" s="40">
        <f t="shared" si="46"/>
        <v>0</v>
      </c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  <c r="FL249" s="29"/>
      <c r="FM249" s="29"/>
      <c r="FN249" s="29"/>
      <c r="FO249" s="29"/>
      <c r="FP249" s="29"/>
      <c r="FQ249" s="29"/>
      <c r="FR249" s="29"/>
      <c r="FS249" s="29"/>
      <c r="FT249" s="29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9"/>
      <c r="GP249" s="29"/>
      <c r="GQ249" s="29"/>
      <c r="GR249" s="29"/>
      <c r="GS249" s="29"/>
      <c r="GT249" s="29"/>
      <c r="GU249" s="29"/>
      <c r="GV249" s="29"/>
      <c r="GW249" s="29"/>
      <c r="GX249" s="29"/>
      <c r="GY249" s="29"/>
      <c r="GZ249" s="29"/>
      <c r="HA249" s="29"/>
      <c r="HB249" s="29"/>
      <c r="HC249" s="29"/>
    </row>
    <row r="250" spans="1:211" s="30" customFormat="1" x14ac:dyDescent="0.25">
      <c r="A250" s="30" t="e">
        <f t="shared" si="41"/>
        <v>#REF!</v>
      </c>
      <c r="B250" s="31" t="s">
        <v>79</v>
      </c>
      <c r="C250" s="31" t="s">
        <v>80</v>
      </c>
      <c r="D250" s="33" t="s">
        <v>646</v>
      </c>
      <c r="E250" s="34" t="s">
        <v>599</v>
      </c>
      <c r="F250" s="31" t="s">
        <v>234</v>
      </c>
      <c r="G250" s="31"/>
      <c r="H250" s="31" t="s">
        <v>235</v>
      </c>
      <c r="I250" s="31" t="s">
        <v>537</v>
      </c>
      <c r="J250" s="31" t="s">
        <v>538</v>
      </c>
      <c r="K250" s="47" t="s">
        <v>428</v>
      </c>
      <c r="L250" s="41">
        <v>0</v>
      </c>
      <c r="M250" s="41">
        <v>0</v>
      </c>
      <c r="N250" s="41">
        <v>3423846.63</v>
      </c>
      <c r="O250" s="41">
        <v>0</v>
      </c>
      <c r="P250" s="41">
        <v>2015604.98</v>
      </c>
      <c r="Q250" s="41">
        <v>-1219628.95</v>
      </c>
      <c r="R250" s="41">
        <v>1015406.51</v>
      </c>
      <c r="S250" s="41">
        <v>1081491.71</v>
      </c>
      <c r="T250" s="41">
        <v>0</v>
      </c>
      <c r="U250" s="41">
        <v>1825575.02</v>
      </c>
      <c r="V250" s="41">
        <v>1385008.98</v>
      </c>
      <c r="W250" s="41">
        <v>930573.97</v>
      </c>
      <c r="X250" s="41"/>
      <c r="Y250" s="41">
        <v>0</v>
      </c>
      <c r="Z250" s="41">
        <v>2684721.09</v>
      </c>
      <c r="AA250" s="41">
        <v>0</v>
      </c>
      <c r="AB250" s="41">
        <v>0</v>
      </c>
      <c r="AC250" s="41">
        <v>2222584.81</v>
      </c>
      <c r="AD250" s="41">
        <v>735751.62</v>
      </c>
      <c r="AE250" s="41">
        <v>709579.43</v>
      </c>
      <c r="AF250" s="41">
        <v>662612.93000000005</v>
      </c>
      <c r="AG250" s="41">
        <v>812009.93</v>
      </c>
      <c r="AH250" s="41">
        <v>728386.93</v>
      </c>
      <c r="AI250" s="41">
        <v>883457.32</v>
      </c>
      <c r="AJ250" s="41">
        <v>0</v>
      </c>
      <c r="AK250" s="41">
        <v>1996105.62</v>
      </c>
      <c r="AL250" s="41">
        <v>979162.24</v>
      </c>
      <c r="AM250" s="41">
        <v>449550.69</v>
      </c>
      <c r="AN250" s="41">
        <v>1682590</v>
      </c>
      <c r="AO250" s="41">
        <v>2394581.5802998752</v>
      </c>
      <c r="AP250" s="41">
        <v>792688.43600519036</v>
      </c>
      <c r="AQ250" s="41">
        <v>764490.88700362563</v>
      </c>
      <c r="AR250" s="41">
        <v>713889.8411919456</v>
      </c>
      <c r="AS250" s="41">
        <v>874848.06548218569</v>
      </c>
      <c r="AT250" s="41">
        <v>784753.8226940257</v>
      </c>
      <c r="AU250" s="41">
        <v>951824.4774889343</v>
      </c>
      <c r="AV250" s="41">
        <v>0</v>
      </c>
      <c r="AW250" s="41">
        <v>2123685.7126494898</v>
      </c>
      <c r="AX250" s="41">
        <v>1041744.9049884799</v>
      </c>
      <c r="AY250" s="41">
        <v>478283.49757600494</v>
      </c>
      <c r="AZ250" s="41">
        <v>1790131.8985549998</v>
      </c>
      <c r="BA250" s="41">
        <v>2547630.0647139512</v>
      </c>
      <c r="BB250" s="41">
        <v>843352.72104824404</v>
      </c>
      <c r="BC250" s="41">
        <v>813352.9398010188</v>
      </c>
      <c r="BD250" s="41">
        <v>759517.75344680808</v>
      </c>
      <c r="BE250" s="41">
        <v>930763.54216344678</v>
      </c>
      <c r="BF250" s="41">
        <v>834910.97089460294</v>
      </c>
      <c r="BG250" s="41">
        <v>1012659.8630554007</v>
      </c>
      <c r="BH250" s="41">
        <v>0</v>
      </c>
      <c r="BI250" s="41">
        <v>2252805.8039785787</v>
      </c>
      <c r="BJ250" s="41">
        <v>1105082.9952117794</v>
      </c>
      <c r="BK250" s="41">
        <v>507363.13422862603</v>
      </c>
      <c r="BL250" s="41">
        <v>1898971.9179871439</v>
      </c>
      <c r="BM250" s="41">
        <v>2702525.9726485591</v>
      </c>
      <c r="BN250" s="41">
        <v>894628.56648797728</v>
      </c>
      <c r="BO250" s="41">
        <v>862804.79854092072</v>
      </c>
      <c r="BP250" s="41">
        <v>805696.43285637395</v>
      </c>
      <c r="BQ250" s="41">
        <v>987353.96552698431</v>
      </c>
      <c r="BR250" s="41">
        <v>885673.55792499473</v>
      </c>
      <c r="BS250" s="41">
        <v>1074229.5827291689</v>
      </c>
      <c r="BT250" s="43"/>
      <c r="BU250" s="39">
        <f t="shared" si="47"/>
        <v>10457878.85</v>
      </c>
      <c r="BV250" s="39">
        <f t="shared" si="45"/>
        <v>9439104.0600000005</v>
      </c>
      <c r="BW250" s="39">
        <f t="shared" si="42"/>
        <v>12384485.660165783</v>
      </c>
      <c r="BX250" s="39">
        <f t="shared" si="43"/>
        <v>13176033.868892446</v>
      </c>
      <c r="BY250" s="39">
        <f t="shared" si="46"/>
        <v>13977136.728121107</v>
      </c>
      <c r="BZ250" s="35"/>
      <c r="CA250" s="35"/>
      <c r="CB250" s="35"/>
      <c r="CC250" s="35"/>
      <c r="CD250" s="35"/>
      <c r="CE250" s="35"/>
      <c r="CF250" s="35"/>
      <c r="CG250" s="35"/>
      <c r="CH250" s="35"/>
      <c r="CI250" s="35"/>
      <c r="CJ250" s="35"/>
      <c r="CK250" s="35"/>
      <c r="CL250" s="35"/>
      <c r="CM250" s="35"/>
      <c r="CN250" s="35"/>
      <c r="CO250" s="35"/>
      <c r="CP250" s="35"/>
      <c r="CQ250" s="35"/>
      <c r="CR250" s="35"/>
      <c r="CS250" s="35"/>
      <c r="CT250" s="35"/>
      <c r="CU250" s="35"/>
      <c r="CV250" s="35"/>
      <c r="CW250" s="35"/>
      <c r="CX250" s="35"/>
      <c r="CY250" s="35"/>
      <c r="CZ250" s="35"/>
      <c r="DA250" s="35"/>
      <c r="DB250" s="35"/>
      <c r="DC250" s="35"/>
      <c r="DD250" s="35"/>
      <c r="DE250" s="35"/>
      <c r="DF250" s="35"/>
      <c r="DG250" s="35"/>
      <c r="DH250" s="35"/>
      <c r="DI250" s="35"/>
      <c r="DJ250" s="35"/>
      <c r="DK250" s="35"/>
      <c r="DL250" s="35"/>
      <c r="DM250" s="35"/>
      <c r="DN250" s="35"/>
      <c r="DO250" s="35"/>
      <c r="DP250" s="35"/>
      <c r="DQ250" s="35"/>
      <c r="DR250" s="35"/>
      <c r="DS250" s="35"/>
      <c r="DT250" s="35"/>
      <c r="DU250" s="35"/>
      <c r="DV250" s="35"/>
      <c r="DW250" s="35"/>
      <c r="DX250" s="35"/>
      <c r="DY250" s="35"/>
      <c r="DZ250" s="35"/>
      <c r="EA250" s="35"/>
      <c r="EB250" s="35"/>
      <c r="EC250" s="35"/>
      <c r="ED250" s="35"/>
      <c r="EE250" s="35"/>
      <c r="EF250" s="35"/>
      <c r="EG250" s="35"/>
      <c r="EH250" s="35"/>
      <c r="EI250" s="35"/>
      <c r="EJ250" s="35"/>
      <c r="EK250" s="35"/>
      <c r="EL250" s="35"/>
      <c r="EM250" s="35"/>
      <c r="EN250" s="35"/>
      <c r="EO250" s="35"/>
      <c r="EP250" s="35"/>
      <c r="EQ250" s="35"/>
      <c r="ER250" s="35"/>
      <c r="ES250" s="35"/>
      <c r="ET250" s="35"/>
      <c r="EU250" s="35"/>
      <c r="EV250" s="35"/>
      <c r="EW250" s="35"/>
      <c r="EX250" s="35"/>
      <c r="EY250" s="35"/>
      <c r="EZ250" s="35"/>
      <c r="FA250" s="35"/>
      <c r="FB250" s="35"/>
      <c r="FC250" s="35"/>
      <c r="FD250" s="35"/>
      <c r="FE250" s="35"/>
      <c r="FF250" s="35"/>
      <c r="FG250" s="35"/>
      <c r="FH250" s="35"/>
      <c r="FI250" s="35"/>
      <c r="FJ250" s="35"/>
      <c r="FK250" s="35"/>
      <c r="FL250" s="35"/>
      <c r="FM250" s="35"/>
      <c r="FN250" s="35"/>
      <c r="FO250" s="35"/>
      <c r="FP250" s="35"/>
      <c r="FQ250" s="35"/>
      <c r="FR250" s="35"/>
      <c r="FS250" s="35"/>
      <c r="FT250" s="35"/>
      <c r="FU250" s="35"/>
      <c r="FV250" s="35"/>
      <c r="FW250" s="35"/>
      <c r="FX250" s="35"/>
      <c r="FY250" s="35"/>
      <c r="FZ250" s="35"/>
      <c r="GA250" s="35"/>
      <c r="GB250" s="35"/>
      <c r="GC250" s="35"/>
      <c r="GD250" s="35"/>
      <c r="GE250" s="35"/>
      <c r="GF250" s="35"/>
      <c r="GG250" s="35"/>
      <c r="GH250" s="35"/>
      <c r="GI250" s="35"/>
      <c r="GJ250" s="35"/>
      <c r="GK250" s="35"/>
      <c r="GL250" s="35"/>
      <c r="GM250" s="35"/>
      <c r="GN250" s="35"/>
      <c r="GO250" s="35"/>
      <c r="GP250" s="35"/>
      <c r="GQ250" s="35"/>
      <c r="GR250" s="35"/>
      <c r="GS250" s="35"/>
      <c r="GT250" s="35"/>
      <c r="GU250" s="35"/>
      <c r="GV250" s="35"/>
      <c r="GW250" s="35"/>
      <c r="GX250" s="35"/>
      <c r="GY250" s="35"/>
      <c r="GZ250" s="35"/>
      <c r="HA250" s="35"/>
      <c r="HB250" s="35"/>
      <c r="HC250" s="35"/>
    </row>
    <row r="251" spans="1:211" s="26" customFormat="1" x14ac:dyDescent="0.25">
      <c r="A251" s="26" t="e">
        <f t="shared" si="41"/>
        <v>#REF!</v>
      </c>
      <c r="B251" s="15" t="s">
        <v>81</v>
      </c>
      <c r="C251" s="15" t="s">
        <v>82</v>
      </c>
      <c r="D251" s="27" t="s">
        <v>634</v>
      </c>
      <c r="E251" s="16" t="s">
        <v>581</v>
      </c>
      <c r="F251" s="15" t="s">
        <v>234</v>
      </c>
      <c r="G251" s="15"/>
      <c r="H251" s="15" t="s">
        <v>235</v>
      </c>
      <c r="I251" s="15" t="s">
        <v>537</v>
      </c>
      <c r="J251" s="15" t="s">
        <v>538</v>
      </c>
      <c r="K251" s="47" t="s">
        <v>433</v>
      </c>
      <c r="L251" s="42">
        <v>2561929.17</v>
      </c>
      <c r="M251" s="42">
        <v>2103070.64</v>
      </c>
      <c r="N251" s="41">
        <v>2912596.41</v>
      </c>
      <c r="O251" s="42">
        <v>2417624.38</v>
      </c>
      <c r="P251" s="42">
        <v>3167590.72</v>
      </c>
      <c r="Q251" s="42">
        <v>3291279.56</v>
      </c>
      <c r="R251" s="42">
        <v>3420181.02</v>
      </c>
      <c r="S251" s="42">
        <v>3746477.92</v>
      </c>
      <c r="T251" s="42">
        <v>3337964.86</v>
      </c>
      <c r="U251" s="42">
        <v>3396735.04</v>
      </c>
      <c r="V251" s="42">
        <v>2763857.31</v>
      </c>
      <c r="W251" s="42">
        <v>2505880.92</v>
      </c>
      <c r="X251" s="42">
        <v>2750724.95</v>
      </c>
      <c r="Y251" s="42">
        <v>2358484.87</v>
      </c>
      <c r="Z251" s="42">
        <v>2514010.54</v>
      </c>
      <c r="AA251" s="42">
        <v>2704899.91</v>
      </c>
      <c r="AB251" s="42">
        <v>2636202.65</v>
      </c>
      <c r="AC251" s="42">
        <v>2622769.7200000002</v>
      </c>
      <c r="AD251" s="42">
        <v>3149435.92</v>
      </c>
      <c r="AE251" s="42">
        <v>2514720.6</v>
      </c>
      <c r="AF251" s="42">
        <v>2151698.88</v>
      </c>
      <c r="AG251" s="42">
        <v>2401037.37</v>
      </c>
      <c r="AH251" s="42">
        <v>2120937.67</v>
      </c>
      <c r="AI251" s="42">
        <v>2261059.7999999998</v>
      </c>
      <c r="AJ251" s="42">
        <v>2615674.11</v>
      </c>
      <c r="AK251" s="42">
        <v>2705270.21</v>
      </c>
      <c r="AL251" s="42">
        <v>2774369.93</v>
      </c>
      <c r="AM251" s="42">
        <v>3244081.91</v>
      </c>
      <c r="AN251" s="42">
        <v>3649633.84</v>
      </c>
      <c r="AO251" s="42">
        <v>2734893.1255300003</v>
      </c>
      <c r="AP251" s="42">
        <v>3284074.3055799999</v>
      </c>
      <c r="AQ251" s="42">
        <v>2622224.9056500001</v>
      </c>
      <c r="AR251" s="42">
        <v>2243684.0071200002</v>
      </c>
      <c r="AS251" s="42">
        <v>2503681.7175675002</v>
      </c>
      <c r="AT251" s="42">
        <v>2211607.7553925002</v>
      </c>
      <c r="AU251" s="42">
        <v>2357720.1064499998</v>
      </c>
      <c r="AV251" s="42">
        <v>2556821.4425249998</v>
      </c>
      <c r="AW251" s="42">
        <v>2644401.6302749999</v>
      </c>
      <c r="AX251" s="42">
        <v>2711946.6065750001</v>
      </c>
      <c r="AY251" s="42">
        <v>3171090.0670250002</v>
      </c>
      <c r="AZ251" s="42">
        <v>3567517.0786000001</v>
      </c>
      <c r="BA251" s="42">
        <v>2673358.0302055753</v>
      </c>
      <c r="BB251" s="42">
        <v>3210182.63370445</v>
      </c>
      <c r="BC251" s="42">
        <v>2563224.8452728754</v>
      </c>
      <c r="BD251" s="42">
        <v>2193201.1169598005</v>
      </c>
      <c r="BE251" s="42">
        <v>2447348.8789222315</v>
      </c>
      <c r="BF251" s="42">
        <v>2161846.5808961689</v>
      </c>
      <c r="BG251" s="42">
        <v>2304671.404054875</v>
      </c>
      <c r="BH251" s="42">
        <v>2510798.6565595497</v>
      </c>
      <c r="BI251" s="42">
        <v>2596802.4009300498</v>
      </c>
      <c r="BJ251" s="42">
        <v>2663131.5676566502</v>
      </c>
      <c r="BK251" s="42">
        <v>3114010.44581855</v>
      </c>
      <c r="BL251" s="42">
        <v>3503301.7711852002</v>
      </c>
      <c r="BM251" s="42">
        <v>2625237.5856618751</v>
      </c>
      <c r="BN251" s="42">
        <v>3152399.3462977698</v>
      </c>
      <c r="BO251" s="42">
        <v>2517086.7980579636</v>
      </c>
      <c r="BP251" s="42">
        <v>2153723.4968545241</v>
      </c>
      <c r="BQ251" s="42">
        <v>2403296.5991016314</v>
      </c>
      <c r="BR251" s="42">
        <v>2122933.342440038</v>
      </c>
      <c r="BS251" s="42">
        <v>2263187.3187818872</v>
      </c>
      <c r="BT251" s="43"/>
      <c r="BU251" s="40">
        <f t="shared" si="47"/>
        <v>35625187.949999996</v>
      </c>
      <c r="BV251" s="40">
        <f t="shared" si="45"/>
        <v>30185982.880000006</v>
      </c>
      <c r="BW251" s="40">
        <f t="shared" si="42"/>
        <v>32946915.923290003</v>
      </c>
      <c r="BX251" s="40">
        <f t="shared" si="43"/>
        <v>32205610.315015975</v>
      </c>
      <c r="BY251" s="40">
        <f t="shared" si="46"/>
        <v>31625909.329345692</v>
      </c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</row>
    <row r="252" spans="1:211" s="30" customFormat="1" x14ac:dyDescent="0.25">
      <c r="A252" s="30" t="e">
        <f t="shared" si="41"/>
        <v>#REF!</v>
      </c>
      <c r="B252" s="31" t="s">
        <v>81</v>
      </c>
      <c r="C252" s="31" t="s">
        <v>82</v>
      </c>
      <c r="D252" s="33">
        <v>752</v>
      </c>
      <c r="E252" s="34" t="s">
        <v>600</v>
      </c>
      <c r="F252" s="31" t="s">
        <v>234</v>
      </c>
      <c r="G252" s="31"/>
      <c r="H252" s="31" t="s">
        <v>235</v>
      </c>
      <c r="I252" s="31" t="s">
        <v>537</v>
      </c>
      <c r="J252" s="31" t="s">
        <v>538</v>
      </c>
      <c r="K252" s="47" t="s">
        <v>434</v>
      </c>
      <c r="L252" s="41"/>
      <c r="M252" s="41">
        <v>145884.91</v>
      </c>
      <c r="N252" s="41">
        <v>86450.62</v>
      </c>
      <c r="O252" s="41">
        <v>68890.84</v>
      </c>
      <c r="P252" s="41">
        <v>85771.51</v>
      </c>
      <c r="Q252" s="41">
        <v>83064.210000000006</v>
      </c>
      <c r="R252" s="41">
        <v>84104.4</v>
      </c>
      <c r="S252" s="41">
        <v>90633.73</v>
      </c>
      <c r="T252" s="41">
        <v>78518.66</v>
      </c>
      <c r="U252" s="41">
        <v>81227.360000000001</v>
      </c>
      <c r="V252" s="41">
        <v>75054.25</v>
      </c>
      <c r="W252" s="41">
        <v>73316.289999999994</v>
      </c>
      <c r="X252" s="41">
        <v>79803.14</v>
      </c>
      <c r="Y252" s="41">
        <v>66526.649999999994</v>
      </c>
      <c r="Z252" s="41">
        <v>69243.72</v>
      </c>
      <c r="AA252" s="41">
        <v>74028.03</v>
      </c>
      <c r="AB252" s="41">
        <v>69954.990000000005</v>
      </c>
      <c r="AC252" s="41">
        <v>66973.429999999993</v>
      </c>
      <c r="AD252" s="41">
        <v>77244.38</v>
      </c>
      <c r="AE252" s="41">
        <v>276236.69</v>
      </c>
      <c r="AF252" s="41">
        <v>271518.93</v>
      </c>
      <c r="AG252" s="41">
        <v>312633.44</v>
      </c>
      <c r="AH252" s="41">
        <v>274760.96000000002</v>
      </c>
      <c r="AI252" s="41">
        <v>319261.44</v>
      </c>
      <c r="AJ252" s="41">
        <v>343344.57</v>
      </c>
      <c r="AK252" s="41">
        <v>338582.85</v>
      </c>
      <c r="AL252" s="41">
        <v>332514.69</v>
      </c>
      <c r="AM252" s="41">
        <v>376939.49</v>
      </c>
      <c r="AN252" s="41">
        <v>415795.42</v>
      </c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3"/>
      <c r="BU252" s="39">
        <f t="shared" si="47"/>
        <v>952916.78</v>
      </c>
      <c r="BV252" s="39">
        <f t="shared" si="45"/>
        <v>1958185.7999999998</v>
      </c>
      <c r="BW252" s="39">
        <f t="shared" si="42"/>
        <v>1807177.0199999998</v>
      </c>
      <c r="BX252" s="39">
        <f t="shared" ref="BX252:BX283" si="48">SUM(AV252:BG252)</f>
        <v>0</v>
      </c>
      <c r="BY252" s="39">
        <f t="shared" si="46"/>
        <v>0</v>
      </c>
      <c r="BZ252" s="35"/>
      <c r="CA252" s="35"/>
      <c r="CB252" s="35"/>
      <c r="CC252" s="35"/>
      <c r="CD252" s="35"/>
      <c r="CE252" s="35"/>
      <c r="CF252" s="35"/>
      <c r="CG252" s="35"/>
      <c r="CH252" s="35"/>
      <c r="CI252" s="35"/>
      <c r="CJ252" s="35"/>
      <c r="CK252" s="35"/>
      <c r="CL252" s="35"/>
      <c r="CM252" s="35"/>
      <c r="CN252" s="35"/>
      <c r="CO252" s="35"/>
      <c r="CP252" s="35"/>
      <c r="CQ252" s="35"/>
      <c r="CR252" s="35"/>
      <c r="CS252" s="35"/>
      <c r="CT252" s="35"/>
      <c r="CU252" s="35"/>
      <c r="CV252" s="35"/>
      <c r="CW252" s="35"/>
      <c r="CX252" s="35"/>
      <c r="CY252" s="35"/>
      <c r="CZ252" s="35"/>
      <c r="DA252" s="35"/>
      <c r="DB252" s="35"/>
      <c r="DC252" s="35"/>
      <c r="DD252" s="35"/>
      <c r="DE252" s="35"/>
      <c r="DF252" s="35"/>
      <c r="DG252" s="35"/>
      <c r="DH252" s="35"/>
      <c r="DI252" s="35"/>
      <c r="DJ252" s="35"/>
      <c r="DK252" s="35"/>
      <c r="DL252" s="35"/>
      <c r="DM252" s="35"/>
      <c r="DN252" s="35"/>
      <c r="DO252" s="35"/>
      <c r="DP252" s="35"/>
      <c r="DQ252" s="35"/>
      <c r="DR252" s="35"/>
      <c r="DS252" s="35"/>
      <c r="DT252" s="35"/>
      <c r="DU252" s="35"/>
      <c r="DV252" s="35"/>
      <c r="DW252" s="35"/>
      <c r="DX252" s="35"/>
      <c r="DY252" s="35"/>
      <c r="DZ252" s="35"/>
      <c r="EA252" s="35"/>
      <c r="EB252" s="35"/>
      <c r="EC252" s="35"/>
      <c r="ED252" s="35"/>
      <c r="EE252" s="35"/>
      <c r="EF252" s="35"/>
      <c r="EG252" s="35"/>
      <c r="EH252" s="35"/>
      <c r="EI252" s="35"/>
      <c r="EJ252" s="35"/>
      <c r="EK252" s="35"/>
      <c r="EL252" s="35"/>
      <c r="EM252" s="35"/>
      <c r="EN252" s="35"/>
      <c r="EO252" s="35"/>
      <c r="EP252" s="35"/>
      <c r="EQ252" s="35"/>
      <c r="ER252" s="35"/>
      <c r="ES252" s="35"/>
      <c r="ET252" s="35"/>
      <c r="EU252" s="35"/>
      <c r="EV252" s="35"/>
      <c r="EW252" s="35"/>
      <c r="EX252" s="35"/>
      <c r="EY252" s="35"/>
      <c r="EZ252" s="35"/>
      <c r="FA252" s="35"/>
      <c r="FB252" s="35"/>
      <c r="FC252" s="35"/>
      <c r="FD252" s="35"/>
      <c r="FE252" s="35"/>
      <c r="FF252" s="35"/>
      <c r="FG252" s="35"/>
      <c r="FH252" s="35"/>
      <c r="FI252" s="35"/>
      <c r="FJ252" s="35"/>
      <c r="FK252" s="35"/>
      <c r="FL252" s="35"/>
      <c r="FM252" s="35"/>
      <c r="FN252" s="35"/>
      <c r="FO252" s="35"/>
      <c r="FP252" s="35"/>
      <c r="FQ252" s="35"/>
      <c r="FR252" s="35"/>
      <c r="FS252" s="35"/>
      <c r="FT252" s="35"/>
      <c r="FU252" s="35"/>
      <c r="FV252" s="35"/>
      <c r="FW252" s="35"/>
      <c r="FX252" s="35"/>
      <c r="FY252" s="35"/>
      <c r="FZ252" s="35"/>
      <c r="GA252" s="35"/>
      <c r="GB252" s="35"/>
      <c r="GC252" s="35"/>
      <c r="GD252" s="35"/>
      <c r="GE252" s="35"/>
      <c r="GF252" s="35"/>
      <c r="GG252" s="35"/>
      <c r="GH252" s="35"/>
      <c r="GI252" s="35"/>
      <c r="GJ252" s="35"/>
      <c r="GK252" s="35"/>
      <c r="GL252" s="35"/>
      <c r="GM252" s="35"/>
      <c r="GN252" s="35"/>
      <c r="GO252" s="35"/>
      <c r="GP252" s="35"/>
      <c r="GQ252" s="35"/>
      <c r="GR252" s="35"/>
      <c r="GS252" s="35"/>
      <c r="GT252" s="35"/>
      <c r="GU252" s="35"/>
      <c r="GV252" s="35"/>
      <c r="GW252" s="35"/>
      <c r="GX252" s="35"/>
      <c r="GY252" s="35"/>
      <c r="GZ252" s="35"/>
      <c r="HA252" s="35"/>
      <c r="HB252" s="35"/>
      <c r="HC252" s="35"/>
    </row>
    <row r="253" spans="1:211" s="26" customFormat="1" x14ac:dyDescent="0.25">
      <c r="A253" s="26" t="e">
        <f t="shared" si="41"/>
        <v>#REF!</v>
      </c>
      <c r="B253" s="15" t="s">
        <v>81</v>
      </c>
      <c r="C253" s="15" t="s">
        <v>82</v>
      </c>
      <c r="D253" s="27">
        <v>701</v>
      </c>
      <c r="E253" s="16" t="s">
        <v>583</v>
      </c>
      <c r="F253" s="15" t="s">
        <v>234</v>
      </c>
      <c r="G253" s="15"/>
      <c r="H253" s="15" t="s">
        <v>235</v>
      </c>
      <c r="I253" s="15" t="s">
        <v>537</v>
      </c>
      <c r="J253" s="15" t="s">
        <v>538</v>
      </c>
      <c r="K253" s="47" t="s">
        <v>436</v>
      </c>
      <c r="L253" s="42">
        <v>81391.3</v>
      </c>
      <c r="M253" s="42">
        <v>67751.929999999993</v>
      </c>
      <c r="N253" s="41">
        <v>-149143.23000000001</v>
      </c>
      <c r="O253" s="42">
        <v>0</v>
      </c>
      <c r="P253" s="42">
        <v>0</v>
      </c>
      <c r="Q253" s="42">
        <v>0</v>
      </c>
      <c r="R253" s="42">
        <v>0</v>
      </c>
      <c r="S253" s="42">
        <v>0</v>
      </c>
      <c r="T253" s="42">
        <v>0</v>
      </c>
      <c r="U253" s="42">
        <v>0</v>
      </c>
      <c r="V253" s="42"/>
      <c r="W253" s="42">
        <v>0</v>
      </c>
      <c r="X253" s="42"/>
      <c r="Y253" s="42">
        <v>0</v>
      </c>
      <c r="Z253" s="42">
        <v>0</v>
      </c>
      <c r="AA253" s="42">
        <v>0</v>
      </c>
      <c r="AB253" s="42">
        <v>0</v>
      </c>
      <c r="AC253" s="42">
        <v>0</v>
      </c>
      <c r="AD253" s="42">
        <v>0</v>
      </c>
      <c r="AE253" s="121">
        <v>0</v>
      </c>
      <c r="AF253" s="42">
        <v>0</v>
      </c>
      <c r="AG253" s="42">
        <v>0</v>
      </c>
      <c r="AH253" s="42">
        <v>0</v>
      </c>
      <c r="AI253" s="42">
        <v>0</v>
      </c>
      <c r="AJ253" s="42">
        <v>0</v>
      </c>
      <c r="AK253" s="42">
        <v>0</v>
      </c>
      <c r="AL253" s="42">
        <v>0</v>
      </c>
      <c r="AM253" s="42">
        <v>0</v>
      </c>
      <c r="AN253" s="42">
        <v>0</v>
      </c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3"/>
      <c r="BU253" s="40">
        <f t="shared" si="47"/>
        <v>-2.9103830456733704E-11</v>
      </c>
      <c r="BV253" s="40">
        <f t="shared" si="45"/>
        <v>0</v>
      </c>
      <c r="BW253" s="40">
        <f t="shared" si="42"/>
        <v>0</v>
      </c>
      <c r="BX253" s="40">
        <f t="shared" si="48"/>
        <v>0</v>
      </c>
      <c r="BY253" s="40">
        <f t="shared" si="46"/>
        <v>0</v>
      </c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  <c r="FL253" s="29"/>
      <c r="FM253" s="29"/>
      <c r="FN253" s="29"/>
      <c r="FO253" s="29"/>
      <c r="FP253" s="29"/>
      <c r="FQ253" s="29"/>
      <c r="FR253" s="29"/>
      <c r="FS253" s="29"/>
      <c r="FT253" s="29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9"/>
      <c r="GP253" s="29"/>
      <c r="GQ253" s="29"/>
      <c r="GR253" s="29"/>
      <c r="GS253" s="29"/>
      <c r="GT253" s="29"/>
      <c r="GU253" s="29"/>
      <c r="GV253" s="29"/>
      <c r="GW253" s="29"/>
      <c r="GX253" s="29"/>
      <c r="GY253" s="29"/>
      <c r="GZ253" s="29"/>
      <c r="HA253" s="29"/>
      <c r="HB253" s="29"/>
      <c r="HC253" s="29"/>
    </row>
    <row r="254" spans="1:211" s="26" customFormat="1" x14ac:dyDescent="0.25">
      <c r="A254" s="26" t="e">
        <f t="shared" si="41"/>
        <v>#REF!</v>
      </c>
      <c r="B254" s="15" t="s">
        <v>81</v>
      </c>
      <c r="C254" s="15" t="s">
        <v>82</v>
      </c>
      <c r="D254" s="27">
        <v>703</v>
      </c>
      <c r="E254" s="16" t="s">
        <v>586</v>
      </c>
      <c r="F254" s="15" t="s">
        <v>234</v>
      </c>
      <c r="G254" s="15"/>
      <c r="H254" s="15" t="s">
        <v>235</v>
      </c>
      <c r="I254" s="15" t="s">
        <v>537</v>
      </c>
      <c r="J254" s="15" t="s">
        <v>538</v>
      </c>
      <c r="K254" s="47" t="s">
        <v>434</v>
      </c>
      <c r="L254" s="42"/>
      <c r="M254" s="42"/>
      <c r="N254" s="41">
        <v>232170.39</v>
      </c>
      <c r="O254" s="42">
        <v>56854.34</v>
      </c>
      <c r="P254" s="42">
        <v>71042.98</v>
      </c>
      <c r="Q254" s="42">
        <v>68761.17</v>
      </c>
      <c r="R254" s="42">
        <v>69668.789999999994</v>
      </c>
      <c r="S254" s="42">
        <v>74991.360000000001</v>
      </c>
      <c r="T254" s="42">
        <v>63753.45</v>
      </c>
      <c r="U254" s="42">
        <v>65960.039999999994</v>
      </c>
      <c r="V254" s="42">
        <v>61214.5</v>
      </c>
      <c r="W254" s="42">
        <v>60169.01</v>
      </c>
      <c r="X254" s="42">
        <v>65870.25</v>
      </c>
      <c r="Y254" s="42">
        <v>55125.06</v>
      </c>
      <c r="Z254" s="42">
        <v>57702.44</v>
      </c>
      <c r="AA254" s="42">
        <v>61948.58</v>
      </c>
      <c r="AB254" s="42">
        <v>58783.97</v>
      </c>
      <c r="AC254" s="42">
        <v>56617.29</v>
      </c>
      <c r="AD254" s="42">
        <v>65911.81</v>
      </c>
      <c r="AE254" s="42">
        <v>64324.06</v>
      </c>
      <c r="AF254" s="42">
        <v>62727.98</v>
      </c>
      <c r="AG254" s="42">
        <v>71540.12</v>
      </c>
      <c r="AH254" s="42">
        <v>62467.29</v>
      </c>
      <c r="AI254" s="42">
        <v>72363.850000000006</v>
      </c>
      <c r="AJ254" s="42">
        <v>77051.48</v>
      </c>
      <c r="AK254" s="42">
        <v>77732.639999999999</v>
      </c>
      <c r="AL254" s="42">
        <v>76774.44</v>
      </c>
      <c r="AM254" s="42">
        <v>86168.13</v>
      </c>
      <c r="AN254" s="42">
        <v>92431.93</v>
      </c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3"/>
      <c r="BU254" s="40">
        <f t="shared" si="47"/>
        <v>824586.02999999991</v>
      </c>
      <c r="BV254" s="40">
        <f t="shared" si="45"/>
        <v>755382.70000000007</v>
      </c>
      <c r="BW254" s="40">
        <f t="shared" si="42"/>
        <v>410158.62</v>
      </c>
      <c r="BX254" s="40">
        <f t="shared" si="48"/>
        <v>0</v>
      </c>
      <c r="BY254" s="40">
        <f t="shared" si="46"/>
        <v>0</v>
      </c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  <c r="FL254" s="29"/>
      <c r="FM254" s="29"/>
      <c r="FN254" s="29"/>
      <c r="FO254" s="29"/>
      <c r="FP254" s="29"/>
      <c r="FQ254" s="29"/>
      <c r="FR254" s="29"/>
      <c r="FS254" s="29"/>
      <c r="FT254" s="29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9"/>
      <c r="GP254" s="29"/>
      <c r="GQ254" s="29"/>
      <c r="GR254" s="29"/>
      <c r="GS254" s="29"/>
      <c r="GT254" s="29"/>
      <c r="GU254" s="29"/>
      <c r="GV254" s="29"/>
      <c r="GW254" s="29"/>
      <c r="GX254" s="29"/>
      <c r="GY254" s="29"/>
      <c r="GZ254" s="29"/>
      <c r="HA254" s="29"/>
      <c r="HB254" s="29"/>
      <c r="HC254" s="29"/>
    </row>
    <row r="255" spans="1:211" s="30" customFormat="1" x14ac:dyDescent="0.25">
      <c r="A255" s="30" t="e">
        <f t="shared" si="41"/>
        <v>#REF!</v>
      </c>
      <c r="B255" s="31" t="s">
        <v>83</v>
      </c>
      <c r="C255" s="31" t="s">
        <v>84</v>
      </c>
      <c r="D255" s="32" t="s">
        <v>623</v>
      </c>
      <c r="E255" s="31" t="s">
        <v>577</v>
      </c>
      <c r="F255" s="31" t="s">
        <v>234</v>
      </c>
      <c r="G255" s="31"/>
      <c r="H255" s="31" t="s">
        <v>235</v>
      </c>
      <c r="I255" s="31" t="s">
        <v>537</v>
      </c>
      <c r="J255" s="31" t="s">
        <v>538</v>
      </c>
      <c r="K255" s="47" t="s">
        <v>434</v>
      </c>
      <c r="L255" s="41">
        <v>0</v>
      </c>
      <c r="M255" s="41">
        <v>0</v>
      </c>
      <c r="N255" s="41">
        <v>0</v>
      </c>
      <c r="O255" s="41">
        <v>0</v>
      </c>
      <c r="P255" s="41">
        <v>0</v>
      </c>
      <c r="Q255" s="41">
        <v>0</v>
      </c>
      <c r="R255" s="41">
        <v>0</v>
      </c>
      <c r="S255" s="41">
        <v>0</v>
      </c>
      <c r="T255" s="41">
        <v>0</v>
      </c>
      <c r="U255" s="41">
        <v>0</v>
      </c>
      <c r="V255" s="41"/>
      <c r="W255" s="41">
        <v>0</v>
      </c>
      <c r="X255" s="41"/>
      <c r="Y255" s="41">
        <v>0</v>
      </c>
      <c r="Z255" s="41">
        <v>0</v>
      </c>
      <c r="AA255" s="41">
        <v>0</v>
      </c>
      <c r="AB255" s="41">
        <v>0</v>
      </c>
      <c r="AC255" s="41">
        <v>0</v>
      </c>
      <c r="AD255" s="41">
        <v>0</v>
      </c>
      <c r="AE255" s="82">
        <v>0</v>
      </c>
      <c r="AF255" s="41">
        <v>0</v>
      </c>
      <c r="AG255" s="41">
        <v>0</v>
      </c>
      <c r="AH255" s="41">
        <v>0</v>
      </c>
      <c r="AI255" s="41">
        <v>0</v>
      </c>
      <c r="AJ255" s="41">
        <v>0</v>
      </c>
      <c r="AK255" s="41">
        <v>0</v>
      </c>
      <c r="AL255" s="41">
        <v>0</v>
      </c>
      <c r="AM255" s="41">
        <v>0</v>
      </c>
      <c r="AN255" s="41">
        <v>0</v>
      </c>
      <c r="AO255" s="41">
        <v>0</v>
      </c>
      <c r="AP255" s="41">
        <v>0</v>
      </c>
      <c r="AQ255" s="41">
        <v>0</v>
      </c>
      <c r="AR255" s="41">
        <v>0</v>
      </c>
      <c r="AS255" s="41">
        <v>0</v>
      </c>
      <c r="AT255" s="41">
        <v>0</v>
      </c>
      <c r="AU255" s="41">
        <v>0</v>
      </c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3"/>
      <c r="BU255" s="39">
        <f t="shared" si="47"/>
        <v>0</v>
      </c>
      <c r="BV255" s="39">
        <f t="shared" si="45"/>
        <v>0</v>
      </c>
      <c r="BW255" s="39">
        <f t="shared" si="42"/>
        <v>0</v>
      </c>
      <c r="BX255" s="39">
        <f t="shared" si="48"/>
        <v>0</v>
      </c>
      <c r="BY255" s="39">
        <f t="shared" si="46"/>
        <v>0</v>
      </c>
      <c r="BZ255" s="35"/>
      <c r="CA255" s="35"/>
      <c r="CB255" s="35"/>
      <c r="CC255" s="35"/>
      <c r="CD255" s="35"/>
      <c r="CE255" s="35"/>
      <c r="CF255" s="35"/>
      <c r="CG255" s="35"/>
      <c r="CH255" s="35"/>
      <c r="CI255" s="35"/>
      <c r="CJ255" s="35"/>
      <c r="CK255" s="35"/>
      <c r="CL255" s="35"/>
      <c r="CM255" s="35"/>
      <c r="CN255" s="35"/>
      <c r="CO255" s="35"/>
      <c r="CP255" s="35"/>
      <c r="CQ255" s="35"/>
      <c r="CR255" s="35"/>
      <c r="CS255" s="35"/>
      <c r="CT255" s="35"/>
      <c r="CU255" s="35"/>
      <c r="CV255" s="35"/>
      <c r="CW255" s="35"/>
      <c r="CX255" s="35"/>
      <c r="CY255" s="35"/>
      <c r="CZ255" s="35"/>
      <c r="DA255" s="35"/>
      <c r="DB255" s="35"/>
      <c r="DC255" s="35"/>
      <c r="DD255" s="35"/>
      <c r="DE255" s="35"/>
      <c r="DF255" s="35"/>
      <c r="DG255" s="35"/>
      <c r="DH255" s="35"/>
      <c r="DI255" s="35"/>
      <c r="DJ255" s="35"/>
      <c r="DK255" s="35"/>
      <c r="DL255" s="35"/>
      <c r="DM255" s="35"/>
      <c r="DN255" s="35"/>
      <c r="DO255" s="35"/>
      <c r="DP255" s="35"/>
      <c r="DQ255" s="35"/>
      <c r="DR255" s="35"/>
      <c r="DS255" s="35"/>
      <c r="DT255" s="35"/>
      <c r="DU255" s="35"/>
      <c r="DV255" s="35"/>
      <c r="DW255" s="35"/>
      <c r="DX255" s="35"/>
      <c r="DY255" s="35"/>
      <c r="DZ255" s="35"/>
      <c r="EA255" s="35"/>
      <c r="EB255" s="35"/>
      <c r="EC255" s="35"/>
      <c r="ED255" s="35"/>
      <c r="EE255" s="35"/>
      <c r="EF255" s="35"/>
      <c r="EG255" s="35"/>
      <c r="EH255" s="35"/>
      <c r="EI255" s="35"/>
      <c r="EJ255" s="35"/>
      <c r="EK255" s="35"/>
      <c r="EL255" s="35"/>
      <c r="EM255" s="35"/>
      <c r="EN255" s="35"/>
      <c r="EO255" s="35"/>
      <c r="EP255" s="35"/>
      <c r="EQ255" s="35"/>
      <c r="ER255" s="35"/>
      <c r="ES255" s="35"/>
      <c r="ET255" s="35"/>
      <c r="EU255" s="35"/>
      <c r="EV255" s="35"/>
      <c r="EW255" s="35"/>
      <c r="EX255" s="35"/>
      <c r="EY255" s="35"/>
      <c r="EZ255" s="35"/>
      <c r="FA255" s="35"/>
      <c r="FB255" s="35"/>
      <c r="FC255" s="35"/>
      <c r="FD255" s="35"/>
      <c r="FE255" s="35"/>
      <c r="FF255" s="35"/>
      <c r="FG255" s="35"/>
      <c r="FH255" s="35"/>
      <c r="FI255" s="35"/>
      <c r="FJ255" s="35"/>
      <c r="FK255" s="35"/>
      <c r="FL255" s="35"/>
      <c r="FM255" s="35"/>
      <c r="FN255" s="35"/>
      <c r="FO255" s="35"/>
      <c r="FP255" s="35"/>
      <c r="FQ255" s="35"/>
      <c r="FR255" s="35"/>
      <c r="FS255" s="35"/>
      <c r="FT255" s="35"/>
      <c r="FU255" s="35"/>
      <c r="FV255" s="35"/>
      <c r="FW255" s="35"/>
      <c r="FX255" s="35"/>
      <c r="FY255" s="35"/>
      <c r="FZ255" s="35"/>
      <c r="GA255" s="35"/>
      <c r="GB255" s="35"/>
      <c r="GC255" s="35"/>
      <c r="GD255" s="35"/>
      <c r="GE255" s="35"/>
      <c r="GF255" s="35"/>
      <c r="GG255" s="35"/>
      <c r="GH255" s="35"/>
      <c r="GI255" s="35"/>
      <c r="GJ255" s="35"/>
      <c r="GK255" s="35"/>
      <c r="GL255" s="35"/>
      <c r="GM255" s="35"/>
      <c r="GN255" s="35"/>
      <c r="GO255" s="35"/>
      <c r="GP255" s="35"/>
      <c r="GQ255" s="35"/>
      <c r="GR255" s="35"/>
      <c r="GS255" s="35"/>
      <c r="GT255" s="35"/>
      <c r="GU255" s="35"/>
      <c r="GV255" s="35"/>
      <c r="GW255" s="35"/>
      <c r="GX255" s="35"/>
      <c r="GY255" s="35"/>
      <c r="GZ255" s="35"/>
      <c r="HA255" s="35"/>
      <c r="HB255" s="35"/>
      <c r="HC255" s="35"/>
    </row>
    <row r="256" spans="1:211" s="26" customFormat="1" x14ac:dyDescent="0.25">
      <c r="A256" s="26" t="e">
        <f t="shared" si="41"/>
        <v>#REF!</v>
      </c>
      <c r="B256" s="15" t="s">
        <v>83</v>
      </c>
      <c r="C256" s="15" t="s">
        <v>84</v>
      </c>
      <c r="D256" s="27" t="s">
        <v>648</v>
      </c>
      <c r="E256" s="16" t="s">
        <v>602</v>
      </c>
      <c r="F256" s="15" t="s">
        <v>234</v>
      </c>
      <c r="G256" s="15"/>
      <c r="H256" s="15" t="s">
        <v>235</v>
      </c>
      <c r="I256" s="15" t="s">
        <v>537</v>
      </c>
      <c r="J256" s="15" t="s">
        <v>538</v>
      </c>
      <c r="K256" s="47" t="s">
        <v>433</v>
      </c>
      <c r="L256" s="42">
        <v>0</v>
      </c>
      <c r="M256" s="42">
        <v>295935.34999999998</v>
      </c>
      <c r="N256" s="41">
        <v>397485.83</v>
      </c>
      <c r="O256" s="42">
        <v>320072.25</v>
      </c>
      <c r="P256" s="42">
        <v>393986.85</v>
      </c>
      <c r="Q256" s="42">
        <v>714283.6</v>
      </c>
      <c r="R256" s="42">
        <v>402064.41</v>
      </c>
      <c r="S256" s="42">
        <v>395040.88</v>
      </c>
      <c r="T256" s="42">
        <v>351044.71</v>
      </c>
      <c r="U256" s="42">
        <v>368525.58</v>
      </c>
      <c r="V256" s="42">
        <v>303049.24</v>
      </c>
      <c r="W256" s="42">
        <v>296220.26</v>
      </c>
      <c r="X256" s="42">
        <v>340227.63</v>
      </c>
      <c r="Y256" s="42">
        <v>298516.71000000002</v>
      </c>
      <c r="Z256" s="42">
        <v>302629.75</v>
      </c>
      <c r="AA256" s="42">
        <v>310506.76</v>
      </c>
      <c r="AB256" s="42">
        <v>273037.64</v>
      </c>
      <c r="AC256" s="42">
        <v>272706.78999999998</v>
      </c>
      <c r="AD256" s="42">
        <v>405769.92</v>
      </c>
      <c r="AE256" s="42">
        <v>415628.25</v>
      </c>
      <c r="AF256" s="42">
        <v>436949.44</v>
      </c>
      <c r="AG256" s="42">
        <v>538055.78</v>
      </c>
      <c r="AH256" s="42">
        <v>492559.56</v>
      </c>
      <c r="AI256" s="42">
        <v>616561.28</v>
      </c>
      <c r="AJ256" s="42">
        <v>761311.81</v>
      </c>
      <c r="AK256" s="42">
        <v>1284656.01</v>
      </c>
      <c r="AL256" s="42">
        <v>388791.66</v>
      </c>
      <c r="AM256" s="42">
        <v>942905.27</v>
      </c>
      <c r="AN256" s="42">
        <v>1047140.47</v>
      </c>
      <c r="AO256" s="42">
        <v>284365.00527249998</v>
      </c>
      <c r="AP256" s="42">
        <v>423116.58408</v>
      </c>
      <c r="AQ256" s="42">
        <v>433396.35768750001</v>
      </c>
      <c r="AR256" s="42">
        <v>455629.02856000001</v>
      </c>
      <c r="AS256" s="42">
        <v>561057.6645950001</v>
      </c>
      <c r="AT256" s="42">
        <v>513616.48119000002</v>
      </c>
      <c r="AU256" s="42">
        <v>642919.2747200001</v>
      </c>
      <c r="AV256" s="42">
        <v>744182.29427500011</v>
      </c>
      <c r="AW256" s="42">
        <v>1255751.2497750001</v>
      </c>
      <c r="AX256" s="42">
        <v>380043.84765000001</v>
      </c>
      <c r="AY256" s="42">
        <v>921689.90142500005</v>
      </c>
      <c r="AZ256" s="42">
        <v>1023579.809425</v>
      </c>
      <c r="BA256" s="42">
        <v>277966.79265386873</v>
      </c>
      <c r="BB256" s="42">
        <v>413596.46093820001</v>
      </c>
      <c r="BC256" s="42">
        <v>423644.93963953125</v>
      </c>
      <c r="BD256" s="42">
        <v>445377.37541740004</v>
      </c>
      <c r="BE256" s="42">
        <v>548433.86714161257</v>
      </c>
      <c r="BF256" s="42">
        <v>502060.11036322505</v>
      </c>
      <c r="BG256" s="42">
        <v>628453.59103880008</v>
      </c>
      <c r="BH256" s="42">
        <v>730787.01297805004</v>
      </c>
      <c r="BI256" s="42">
        <v>1233147.72727905</v>
      </c>
      <c r="BJ256" s="42">
        <v>373203.05839229998</v>
      </c>
      <c r="BK256" s="42">
        <v>905099.48319935007</v>
      </c>
      <c r="BL256" s="42">
        <v>1005155.37285535</v>
      </c>
      <c r="BM256" s="42">
        <v>272963.39038609911</v>
      </c>
      <c r="BN256" s="42">
        <v>406151.72464131238</v>
      </c>
      <c r="BO256" s="42">
        <v>416019.33072601969</v>
      </c>
      <c r="BP256" s="42">
        <v>437360.5826598868</v>
      </c>
      <c r="BQ256" s="42">
        <v>538562.05753306358</v>
      </c>
      <c r="BR256" s="42">
        <v>493023.02837668697</v>
      </c>
      <c r="BS256" s="42">
        <v>617141.42640010163</v>
      </c>
      <c r="BT256" s="43"/>
      <c r="BU256" s="40">
        <f t="shared" si="47"/>
        <v>4237708.96</v>
      </c>
      <c r="BV256" s="40">
        <f t="shared" si="45"/>
        <v>4703149.51</v>
      </c>
      <c r="BW256" s="40">
        <f t="shared" si="42"/>
        <v>7738905.6161050014</v>
      </c>
      <c r="BX256" s="40">
        <f t="shared" si="48"/>
        <v>7564780.2397426385</v>
      </c>
      <c r="BY256" s="40">
        <f t="shared" si="46"/>
        <v>7428614.1954272725</v>
      </c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  <c r="FL256" s="29"/>
      <c r="FM256" s="29"/>
      <c r="FN256" s="29"/>
      <c r="FO256" s="29"/>
      <c r="FP256" s="29"/>
      <c r="FQ256" s="29"/>
      <c r="FR256" s="29"/>
      <c r="FS256" s="29"/>
      <c r="FT256" s="29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9"/>
      <c r="GP256" s="29"/>
      <c r="GQ256" s="29"/>
      <c r="GR256" s="29"/>
      <c r="GS256" s="29"/>
      <c r="GT256" s="29"/>
      <c r="GU256" s="29"/>
      <c r="GV256" s="29"/>
      <c r="GW256" s="29"/>
      <c r="GX256" s="29"/>
      <c r="GY256" s="29"/>
      <c r="GZ256" s="29"/>
      <c r="HA256" s="29"/>
      <c r="HB256" s="29"/>
      <c r="HC256" s="29"/>
    </row>
    <row r="257" spans="1:211" s="30" customFormat="1" x14ac:dyDescent="0.25">
      <c r="A257" s="30" t="e">
        <f t="shared" si="41"/>
        <v>#REF!</v>
      </c>
      <c r="B257" s="31" t="s">
        <v>83</v>
      </c>
      <c r="C257" s="31" t="s">
        <v>84</v>
      </c>
      <c r="D257" s="33">
        <v>500</v>
      </c>
      <c r="E257" s="34" t="s">
        <v>577</v>
      </c>
      <c r="F257" s="31" t="s">
        <v>234</v>
      </c>
      <c r="G257" s="31"/>
      <c r="H257" s="31" t="s">
        <v>235</v>
      </c>
      <c r="I257" s="31" t="s">
        <v>537</v>
      </c>
      <c r="J257" s="31" t="s">
        <v>538</v>
      </c>
      <c r="K257" s="47" t="s">
        <v>433</v>
      </c>
      <c r="L257" s="41">
        <v>4094772.41</v>
      </c>
      <c r="M257" s="41">
        <v>1747137.41</v>
      </c>
      <c r="N257" s="41">
        <v>1990668.39</v>
      </c>
      <c r="O257" s="41">
        <v>1699981.44</v>
      </c>
      <c r="P257" s="41">
        <v>1527699.74</v>
      </c>
      <c r="Q257" s="41">
        <v>435238.2</v>
      </c>
      <c r="R257" s="41">
        <v>959194.65</v>
      </c>
      <c r="S257" s="41">
        <v>1069995.1399999999</v>
      </c>
      <c r="T257" s="41">
        <v>1002386.59</v>
      </c>
      <c r="U257" s="41">
        <v>1005170.22</v>
      </c>
      <c r="V257" s="41">
        <v>626814.73</v>
      </c>
      <c r="W257" s="41">
        <v>805089.4</v>
      </c>
      <c r="X257" s="41">
        <v>377431.94</v>
      </c>
      <c r="Y257" s="41">
        <v>367068.57</v>
      </c>
      <c r="Z257" s="41">
        <v>357490.76</v>
      </c>
      <c r="AA257" s="41">
        <v>402989.85</v>
      </c>
      <c r="AB257" s="41">
        <v>444539.67</v>
      </c>
      <c r="AC257" s="41">
        <v>485415.95</v>
      </c>
      <c r="AD257" s="41">
        <v>627625.38</v>
      </c>
      <c r="AE257" s="41">
        <v>641994.75</v>
      </c>
      <c r="AF257" s="41">
        <v>662815.67000000004</v>
      </c>
      <c r="AG257" s="41">
        <v>723751.72</v>
      </c>
      <c r="AH257" s="41">
        <v>596089.56000000006</v>
      </c>
      <c r="AI257" s="41">
        <v>236045.7</v>
      </c>
      <c r="AJ257" s="41">
        <v>246018.99</v>
      </c>
      <c r="AK257" s="41">
        <v>5550.53</v>
      </c>
      <c r="AL257" s="41">
        <v>243061.36000000002</v>
      </c>
      <c r="AM257" s="41">
        <v>269793.81</v>
      </c>
      <c r="AN257" s="41">
        <v>374213.76</v>
      </c>
      <c r="AO257" s="41">
        <v>506167.48186250002</v>
      </c>
      <c r="AP257" s="41">
        <v>654456.36499500007</v>
      </c>
      <c r="AQ257" s="41">
        <v>669440.0255625</v>
      </c>
      <c r="AR257" s="41">
        <v>691151.03989250003</v>
      </c>
      <c r="AS257" s="41">
        <v>754692.10603000002</v>
      </c>
      <c r="AT257" s="41">
        <v>621572.38869000005</v>
      </c>
      <c r="AU257" s="41">
        <v>246136.65367500004</v>
      </c>
      <c r="AV257" s="41">
        <v>240483.562725</v>
      </c>
      <c r="AW257" s="41">
        <v>5425.643075</v>
      </c>
      <c r="AX257" s="41">
        <v>237592.47940000001</v>
      </c>
      <c r="AY257" s="41">
        <v>263723.44927500002</v>
      </c>
      <c r="AZ257" s="41">
        <v>365793.95040000003</v>
      </c>
      <c r="BA257" s="41">
        <v>494778.71352059377</v>
      </c>
      <c r="BB257" s="41">
        <v>639731.09678261261</v>
      </c>
      <c r="BC257" s="41">
        <v>654377.62498734379</v>
      </c>
      <c r="BD257" s="41">
        <v>675600.14149491885</v>
      </c>
      <c r="BE257" s="41">
        <v>737711.5336443251</v>
      </c>
      <c r="BF257" s="41">
        <v>607587.00994447502</v>
      </c>
      <c r="BG257" s="41">
        <v>240598.57896731255</v>
      </c>
      <c r="BH257" s="41">
        <v>236154.85859595001</v>
      </c>
      <c r="BI257" s="41">
        <v>5327.9814996499999</v>
      </c>
      <c r="BJ257" s="41">
        <v>233315.8147708</v>
      </c>
      <c r="BK257" s="41">
        <v>258976.42718805</v>
      </c>
      <c r="BL257" s="41">
        <v>359209.6592928</v>
      </c>
      <c r="BM257" s="41">
        <v>485872.69667722308</v>
      </c>
      <c r="BN257" s="41">
        <v>628215.9370405256</v>
      </c>
      <c r="BO257" s="41">
        <v>642598.82773757156</v>
      </c>
      <c r="BP257" s="41">
        <v>663439.33894801035</v>
      </c>
      <c r="BQ257" s="41">
        <v>724432.72603872721</v>
      </c>
      <c r="BR257" s="41">
        <v>596650.44376547448</v>
      </c>
      <c r="BS257" s="41">
        <v>236267.80454590093</v>
      </c>
      <c r="BT257" s="43"/>
      <c r="BU257" s="39">
        <f t="shared" si="47"/>
        <v>16964148.32</v>
      </c>
      <c r="BV257" s="39">
        <f t="shared" si="45"/>
        <v>5923259.5200000005</v>
      </c>
      <c r="BW257" s="39">
        <f t="shared" si="42"/>
        <v>5282254.5107075013</v>
      </c>
      <c r="BX257" s="39">
        <f t="shared" si="48"/>
        <v>5163403.7842165818</v>
      </c>
      <c r="BY257" s="39">
        <f t="shared" si="46"/>
        <v>5070462.5161006832</v>
      </c>
      <c r="BZ257" s="35"/>
      <c r="CA257" s="35"/>
      <c r="CB257" s="35"/>
      <c r="CC257" s="35"/>
      <c r="CD257" s="35"/>
      <c r="CE257" s="35"/>
      <c r="CF257" s="35"/>
      <c r="CG257" s="35"/>
      <c r="CH257" s="35"/>
      <c r="CI257" s="35"/>
      <c r="CJ257" s="35"/>
      <c r="CK257" s="35"/>
      <c r="CL257" s="35"/>
      <c r="CM257" s="35"/>
      <c r="CN257" s="35"/>
      <c r="CO257" s="35"/>
      <c r="CP257" s="35"/>
      <c r="CQ257" s="35"/>
      <c r="CR257" s="35"/>
      <c r="CS257" s="35"/>
      <c r="CT257" s="35"/>
      <c r="CU257" s="35"/>
      <c r="CV257" s="35"/>
      <c r="CW257" s="35"/>
      <c r="CX257" s="35"/>
      <c r="CY257" s="35"/>
      <c r="CZ257" s="35"/>
      <c r="DA257" s="35"/>
      <c r="DB257" s="35"/>
      <c r="DC257" s="35"/>
      <c r="DD257" s="35"/>
      <c r="DE257" s="35"/>
      <c r="DF257" s="35"/>
      <c r="DG257" s="35"/>
      <c r="DH257" s="35"/>
      <c r="DI257" s="35"/>
      <c r="DJ257" s="35"/>
      <c r="DK257" s="35"/>
      <c r="DL257" s="35"/>
      <c r="DM257" s="35"/>
      <c r="DN257" s="35"/>
      <c r="DO257" s="35"/>
      <c r="DP257" s="35"/>
      <c r="DQ257" s="35"/>
      <c r="DR257" s="35"/>
      <c r="DS257" s="35"/>
      <c r="DT257" s="35"/>
      <c r="DU257" s="35"/>
      <c r="DV257" s="35"/>
      <c r="DW257" s="35"/>
      <c r="DX257" s="35"/>
      <c r="DY257" s="35"/>
      <c r="DZ257" s="35"/>
      <c r="EA257" s="35"/>
      <c r="EB257" s="35"/>
      <c r="EC257" s="35"/>
      <c r="ED257" s="35"/>
      <c r="EE257" s="35"/>
      <c r="EF257" s="35"/>
      <c r="EG257" s="35"/>
      <c r="EH257" s="35"/>
      <c r="EI257" s="35"/>
      <c r="EJ257" s="35"/>
      <c r="EK257" s="35"/>
      <c r="EL257" s="35"/>
      <c r="EM257" s="35"/>
      <c r="EN257" s="35"/>
      <c r="EO257" s="35"/>
      <c r="EP257" s="35"/>
      <c r="EQ257" s="35"/>
      <c r="ER257" s="35"/>
      <c r="ES257" s="35"/>
      <c r="ET257" s="35"/>
      <c r="EU257" s="35"/>
      <c r="EV257" s="35"/>
      <c r="EW257" s="35"/>
      <c r="EX257" s="35"/>
      <c r="EY257" s="35"/>
      <c r="EZ257" s="35"/>
      <c r="FA257" s="35"/>
      <c r="FB257" s="35"/>
      <c r="FC257" s="35"/>
      <c r="FD257" s="35"/>
      <c r="FE257" s="35"/>
      <c r="FF257" s="35"/>
      <c r="FG257" s="35"/>
      <c r="FH257" s="35"/>
      <c r="FI257" s="35"/>
      <c r="FJ257" s="35"/>
      <c r="FK257" s="35"/>
      <c r="FL257" s="35"/>
      <c r="FM257" s="35"/>
      <c r="FN257" s="35"/>
      <c r="FO257" s="35"/>
      <c r="FP257" s="35"/>
      <c r="FQ257" s="35"/>
      <c r="FR257" s="35"/>
      <c r="FS257" s="35"/>
      <c r="FT257" s="35"/>
      <c r="FU257" s="35"/>
      <c r="FV257" s="35"/>
      <c r="FW257" s="35"/>
      <c r="FX257" s="35"/>
      <c r="FY257" s="35"/>
      <c r="FZ257" s="35"/>
      <c r="GA257" s="35"/>
      <c r="GB257" s="35"/>
      <c r="GC257" s="35"/>
      <c r="GD257" s="35"/>
      <c r="GE257" s="35"/>
      <c r="GF257" s="35"/>
      <c r="GG257" s="35"/>
      <c r="GH257" s="35"/>
      <c r="GI257" s="35"/>
      <c r="GJ257" s="35"/>
      <c r="GK257" s="35"/>
      <c r="GL257" s="35"/>
      <c r="GM257" s="35"/>
      <c r="GN257" s="35"/>
      <c r="GO257" s="35"/>
      <c r="GP257" s="35"/>
      <c r="GQ257" s="35"/>
      <c r="GR257" s="35"/>
      <c r="GS257" s="35"/>
      <c r="GT257" s="35"/>
      <c r="GU257" s="35"/>
      <c r="GV257" s="35"/>
      <c r="GW257" s="35"/>
      <c r="GX257" s="35"/>
      <c r="GY257" s="35"/>
      <c r="GZ257" s="35"/>
      <c r="HA257" s="35"/>
      <c r="HB257" s="35"/>
      <c r="HC257" s="35"/>
    </row>
    <row r="258" spans="1:211" s="30" customFormat="1" x14ac:dyDescent="0.25">
      <c r="A258" s="30" t="e">
        <f t="shared" si="41"/>
        <v>#REF!</v>
      </c>
      <c r="B258" s="31" t="s">
        <v>83</v>
      </c>
      <c r="C258" s="31" t="s">
        <v>84</v>
      </c>
      <c r="D258" s="33">
        <v>501</v>
      </c>
      <c r="E258" s="34" t="s">
        <v>580</v>
      </c>
      <c r="F258" s="31" t="s">
        <v>234</v>
      </c>
      <c r="G258" s="31"/>
      <c r="H258" s="31" t="s">
        <v>235</v>
      </c>
      <c r="I258" s="31" t="s">
        <v>537</v>
      </c>
      <c r="J258" s="31" t="s">
        <v>538</v>
      </c>
      <c r="K258" s="47" t="s">
        <v>434</v>
      </c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>
        <v>244761.46</v>
      </c>
      <c r="AL258" s="41">
        <v>0</v>
      </c>
      <c r="AM258" s="41">
        <v>0</v>
      </c>
      <c r="AN258" s="41">
        <v>0</v>
      </c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3"/>
      <c r="BU258" s="39"/>
      <c r="BV258" s="39"/>
      <c r="BW258" s="39">
        <f t="shared" si="42"/>
        <v>244761.46</v>
      </c>
      <c r="BX258" s="39">
        <f t="shared" si="48"/>
        <v>0</v>
      </c>
      <c r="BY258" s="39"/>
      <c r="BZ258" s="35"/>
      <c r="CA258" s="35"/>
      <c r="CB258" s="35"/>
      <c r="CC258" s="35"/>
      <c r="CD258" s="35"/>
      <c r="CE258" s="35"/>
      <c r="CF258" s="35"/>
      <c r="CG258" s="35"/>
      <c r="CH258" s="35"/>
      <c r="CI258" s="35"/>
      <c r="CJ258" s="35"/>
      <c r="CK258" s="35"/>
      <c r="CL258" s="35"/>
      <c r="CM258" s="35"/>
      <c r="CN258" s="35"/>
      <c r="CO258" s="35"/>
      <c r="CP258" s="35"/>
      <c r="CQ258" s="35"/>
      <c r="CR258" s="35"/>
      <c r="CS258" s="35"/>
      <c r="CT258" s="35"/>
      <c r="CU258" s="35"/>
      <c r="CV258" s="35"/>
      <c r="CW258" s="35"/>
      <c r="CX258" s="35"/>
      <c r="CY258" s="35"/>
      <c r="CZ258" s="35"/>
      <c r="DA258" s="35"/>
      <c r="DB258" s="35"/>
      <c r="DC258" s="35"/>
      <c r="DD258" s="35"/>
      <c r="DE258" s="35"/>
      <c r="DF258" s="35"/>
      <c r="DG258" s="35"/>
      <c r="DH258" s="35"/>
      <c r="DI258" s="35"/>
      <c r="DJ258" s="35"/>
      <c r="DK258" s="35"/>
      <c r="DL258" s="35"/>
      <c r="DM258" s="35"/>
      <c r="DN258" s="35"/>
      <c r="DO258" s="35"/>
      <c r="DP258" s="35"/>
      <c r="DQ258" s="35"/>
      <c r="DR258" s="35"/>
      <c r="DS258" s="35"/>
      <c r="DT258" s="35"/>
      <c r="DU258" s="35"/>
      <c r="DV258" s="35"/>
      <c r="DW258" s="35"/>
      <c r="DX258" s="35"/>
      <c r="DY258" s="35"/>
      <c r="DZ258" s="35"/>
      <c r="EA258" s="35"/>
      <c r="EB258" s="35"/>
      <c r="EC258" s="35"/>
      <c r="ED258" s="35"/>
      <c r="EE258" s="35"/>
      <c r="EF258" s="35"/>
      <c r="EG258" s="35"/>
      <c r="EH258" s="35"/>
      <c r="EI258" s="35"/>
      <c r="EJ258" s="35"/>
      <c r="EK258" s="35"/>
      <c r="EL258" s="35"/>
      <c r="EM258" s="35"/>
      <c r="EN258" s="35"/>
      <c r="EO258" s="35"/>
      <c r="EP258" s="35"/>
      <c r="EQ258" s="35"/>
      <c r="ER258" s="35"/>
      <c r="ES258" s="35"/>
      <c r="ET258" s="35"/>
      <c r="EU258" s="35"/>
      <c r="EV258" s="35"/>
      <c r="EW258" s="35"/>
      <c r="EX258" s="35"/>
      <c r="EY258" s="35"/>
      <c r="EZ258" s="35"/>
      <c r="FA258" s="35"/>
      <c r="FB258" s="35"/>
      <c r="FC258" s="35"/>
      <c r="FD258" s="35"/>
      <c r="FE258" s="35"/>
      <c r="FF258" s="35"/>
      <c r="FG258" s="35"/>
      <c r="FH258" s="35"/>
      <c r="FI258" s="35"/>
      <c r="FJ258" s="35"/>
      <c r="FK258" s="35"/>
      <c r="FL258" s="35"/>
      <c r="FM258" s="35"/>
      <c r="FN258" s="35"/>
      <c r="FO258" s="35"/>
      <c r="FP258" s="35"/>
      <c r="FQ258" s="35"/>
      <c r="FR258" s="35"/>
      <c r="FS258" s="35"/>
      <c r="FT258" s="35"/>
      <c r="FU258" s="35"/>
      <c r="FV258" s="35"/>
      <c r="FW258" s="35"/>
      <c r="FX258" s="35"/>
      <c r="FY258" s="35"/>
      <c r="FZ258" s="35"/>
      <c r="GA258" s="35"/>
      <c r="GB258" s="35"/>
      <c r="GC258" s="35"/>
      <c r="GD258" s="35"/>
      <c r="GE258" s="35"/>
      <c r="GF258" s="35"/>
      <c r="GG258" s="35"/>
      <c r="GH258" s="35"/>
      <c r="GI258" s="35"/>
      <c r="GJ258" s="35"/>
      <c r="GK258" s="35"/>
      <c r="GL258" s="35"/>
      <c r="GM258" s="35"/>
      <c r="GN258" s="35"/>
      <c r="GO258" s="35"/>
      <c r="GP258" s="35"/>
      <c r="GQ258" s="35"/>
      <c r="GR258" s="35"/>
      <c r="GS258" s="35"/>
      <c r="GT258" s="35"/>
      <c r="GU258" s="35"/>
      <c r="GV258" s="35"/>
      <c r="GW258" s="35"/>
      <c r="GX258" s="35"/>
      <c r="GY258" s="35"/>
      <c r="GZ258" s="35"/>
      <c r="HA258" s="35"/>
      <c r="HB258" s="35"/>
      <c r="HC258" s="35"/>
    </row>
    <row r="259" spans="1:211" s="30" customFormat="1" x14ac:dyDescent="0.25">
      <c r="A259" s="30" t="e">
        <f t="shared" si="41"/>
        <v>#REF!</v>
      </c>
      <c r="B259" s="31" t="s">
        <v>83</v>
      </c>
      <c r="C259" s="31" t="s">
        <v>84</v>
      </c>
      <c r="D259" s="33">
        <v>551</v>
      </c>
      <c r="E259" s="34" t="s">
        <v>603</v>
      </c>
      <c r="F259" s="31" t="s">
        <v>234</v>
      </c>
      <c r="G259" s="31"/>
      <c r="H259" s="31" t="s">
        <v>235</v>
      </c>
      <c r="I259" s="31" t="s">
        <v>537</v>
      </c>
      <c r="J259" s="31" t="s">
        <v>538</v>
      </c>
      <c r="K259" s="47" t="s">
        <v>434</v>
      </c>
      <c r="L259" s="41"/>
      <c r="M259" s="41">
        <v>724.72</v>
      </c>
      <c r="N259" s="41">
        <v>855.67</v>
      </c>
      <c r="O259" s="41">
        <v>375.68</v>
      </c>
      <c r="P259" s="41">
        <v>484.99</v>
      </c>
      <c r="Q259" s="41">
        <v>1543.59</v>
      </c>
      <c r="R259" s="41">
        <v>667.05</v>
      </c>
      <c r="S259" s="41">
        <v>714.1</v>
      </c>
      <c r="T259" s="41">
        <v>610.70000000000005</v>
      </c>
      <c r="U259" s="41">
        <v>626.34</v>
      </c>
      <c r="V259" s="41">
        <v>555.99</v>
      </c>
      <c r="W259" s="41">
        <v>559.45000000000005</v>
      </c>
      <c r="X259" s="41">
        <v>606.54999999999995</v>
      </c>
      <c r="Y259" s="41">
        <v>502.28</v>
      </c>
      <c r="Z259" s="41">
        <v>520.54999999999995</v>
      </c>
      <c r="AA259" s="41">
        <v>553.29</v>
      </c>
      <c r="AB259" s="41">
        <v>532.37</v>
      </c>
      <c r="AC259" s="41">
        <v>532.04999999999995</v>
      </c>
      <c r="AD259" s="41">
        <v>620.41</v>
      </c>
      <c r="AE259" s="41">
        <v>632.78</v>
      </c>
      <c r="AF259" s="41">
        <v>610.75</v>
      </c>
      <c r="AG259" s="41">
        <v>689.36</v>
      </c>
      <c r="AH259" s="41">
        <v>598.59</v>
      </c>
      <c r="AI259" s="41">
        <v>691.22</v>
      </c>
      <c r="AJ259" s="41">
        <v>754</v>
      </c>
      <c r="AK259" s="41">
        <v>0</v>
      </c>
      <c r="AL259" s="41">
        <v>1512.4</v>
      </c>
      <c r="AM259" s="41">
        <v>843.51</v>
      </c>
      <c r="AN259" s="41">
        <v>947.59</v>
      </c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3"/>
      <c r="BU259" s="39">
        <f t="shared" ref="BU259:BU288" si="49">SUM(L259:W259)</f>
        <v>7718.28</v>
      </c>
      <c r="BV259" s="39">
        <f t="shared" ref="BV259:BV290" si="50">SUM(X259:AI259)</f>
        <v>7090.2</v>
      </c>
      <c r="BW259" s="39">
        <f t="shared" si="42"/>
        <v>4057.5</v>
      </c>
      <c r="BX259" s="39">
        <f t="shared" si="48"/>
        <v>0</v>
      </c>
      <c r="BY259" s="39">
        <f t="shared" ref="BY259:BY290" si="51">SUM(BH259:BS259)</f>
        <v>0</v>
      </c>
      <c r="BZ259" s="35"/>
      <c r="CA259" s="35"/>
      <c r="CB259" s="35"/>
      <c r="CC259" s="35"/>
      <c r="CD259" s="35"/>
      <c r="CE259" s="35"/>
      <c r="CF259" s="35"/>
      <c r="CG259" s="35"/>
      <c r="CH259" s="35"/>
      <c r="CI259" s="35"/>
      <c r="CJ259" s="35"/>
      <c r="CK259" s="35"/>
      <c r="CL259" s="35"/>
      <c r="CM259" s="35"/>
      <c r="CN259" s="35"/>
      <c r="CO259" s="35"/>
      <c r="CP259" s="35"/>
      <c r="CQ259" s="35"/>
      <c r="CR259" s="35"/>
      <c r="CS259" s="35"/>
      <c r="CT259" s="35"/>
      <c r="CU259" s="35"/>
      <c r="CV259" s="35"/>
      <c r="CW259" s="35"/>
      <c r="CX259" s="35"/>
      <c r="CY259" s="35"/>
      <c r="CZ259" s="35"/>
      <c r="DA259" s="35"/>
      <c r="DB259" s="35"/>
      <c r="DC259" s="35"/>
      <c r="DD259" s="35"/>
      <c r="DE259" s="35"/>
      <c r="DF259" s="35"/>
      <c r="DG259" s="35"/>
      <c r="DH259" s="35"/>
      <c r="DI259" s="35"/>
      <c r="DJ259" s="35"/>
      <c r="DK259" s="35"/>
      <c r="DL259" s="35"/>
      <c r="DM259" s="35"/>
      <c r="DN259" s="35"/>
      <c r="DO259" s="35"/>
      <c r="DP259" s="35"/>
      <c r="DQ259" s="35"/>
      <c r="DR259" s="35"/>
      <c r="DS259" s="35"/>
      <c r="DT259" s="35"/>
      <c r="DU259" s="35"/>
      <c r="DV259" s="35"/>
      <c r="DW259" s="35"/>
      <c r="DX259" s="35"/>
      <c r="DY259" s="35"/>
      <c r="DZ259" s="35"/>
      <c r="EA259" s="35"/>
      <c r="EB259" s="35"/>
      <c r="EC259" s="35"/>
      <c r="ED259" s="35"/>
      <c r="EE259" s="35"/>
      <c r="EF259" s="35"/>
      <c r="EG259" s="35"/>
      <c r="EH259" s="35"/>
      <c r="EI259" s="35"/>
      <c r="EJ259" s="35"/>
      <c r="EK259" s="35"/>
      <c r="EL259" s="35"/>
      <c r="EM259" s="35"/>
      <c r="EN259" s="35"/>
      <c r="EO259" s="35"/>
      <c r="EP259" s="35"/>
      <c r="EQ259" s="35"/>
      <c r="ER259" s="35"/>
      <c r="ES259" s="35"/>
      <c r="ET259" s="35"/>
      <c r="EU259" s="35"/>
      <c r="EV259" s="35"/>
      <c r="EW259" s="35"/>
      <c r="EX259" s="35"/>
      <c r="EY259" s="35"/>
      <c r="EZ259" s="35"/>
      <c r="FA259" s="35"/>
      <c r="FB259" s="35"/>
      <c r="FC259" s="35"/>
      <c r="FD259" s="35"/>
      <c r="FE259" s="35"/>
      <c r="FF259" s="35"/>
      <c r="FG259" s="35"/>
      <c r="FH259" s="35"/>
      <c r="FI259" s="35"/>
      <c r="FJ259" s="35"/>
      <c r="FK259" s="35"/>
      <c r="FL259" s="35"/>
      <c r="FM259" s="35"/>
      <c r="FN259" s="35"/>
      <c r="FO259" s="35"/>
      <c r="FP259" s="35"/>
      <c r="FQ259" s="35"/>
      <c r="FR259" s="35"/>
      <c r="FS259" s="35"/>
      <c r="FT259" s="35"/>
      <c r="FU259" s="35"/>
      <c r="FV259" s="35"/>
      <c r="FW259" s="35"/>
      <c r="FX259" s="35"/>
      <c r="FY259" s="35"/>
      <c r="FZ259" s="35"/>
      <c r="GA259" s="35"/>
      <c r="GB259" s="35"/>
      <c r="GC259" s="35"/>
      <c r="GD259" s="35"/>
      <c r="GE259" s="35"/>
      <c r="GF259" s="35"/>
      <c r="GG259" s="35"/>
      <c r="GH259" s="35"/>
      <c r="GI259" s="35"/>
      <c r="GJ259" s="35"/>
      <c r="GK259" s="35"/>
      <c r="GL259" s="35"/>
      <c r="GM259" s="35"/>
      <c r="GN259" s="35"/>
      <c r="GO259" s="35"/>
      <c r="GP259" s="35"/>
      <c r="GQ259" s="35"/>
      <c r="GR259" s="35"/>
      <c r="GS259" s="35"/>
      <c r="GT259" s="35"/>
      <c r="GU259" s="35"/>
      <c r="GV259" s="35"/>
      <c r="GW259" s="35"/>
      <c r="GX259" s="35"/>
      <c r="GY259" s="35"/>
      <c r="GZ259" s="35"/>
      <c r="HA259" s="35"/>
      <c r="HB259" s="35"/>
      <c r="HC259" s="35"/>
    </row>
    <row r="260" spans="1:211" s="26" customFormat="1" x14ac:dyDescent="0.25">
      <c r="A260" s="26" t="e">
        <f t="shared" si="41"/>
        <v>#REF!</v>
      </c>
      <c r="B260" s="15" t="s">
        <v>83</v>
      </c>
      <c r="C260" s="15" t="s">
        <v>84</v>
      </c>
      <c r="D260" s="27">
        <v>552</v>
      </c>
      <c r="E260" s="16" t="s">
        <v>656</v>
      </c>
      <c r="F260" s="15" t="s">
        <v>234</v>
      </c>
      <c r="G260" s="15"/>
      <c r="H260" s="15" t="s">
        <v>235</v>
      </c>
      <c r="I260" s="15" t="s">
        <v>537</v>
      </c>
      <c r="J260" s="15" t="s">
        <v>538</v>
      </c>
      <c r="K260" s="47" t="s">
        <v>434</v>
      </c>
      <c r="L260" s="42"/>
      <c r="M260" s="42">
        <v>31207.14</v>
      </c>
      <c r="N260" s="41">
        <v>53279.519999999997</v>
      </c>
      <c r="O260" s="42">
        <v>54546.38</v>
      </c>
      <c r="P260" s="42">
        <v>75086.2</v>
      </c>
      <c r="Q260" s="42">
        <v>106413.44</v>
      </c>
      <c r="R260" s="42">
        <v>73715.210000000006</v>
      </c>
      <c r="S260" s="42">
        <v>79374.89</v>
      </c>
      <c r="T260" s="42">
        <v>68568.070000000007</v>
      </c>
      <c r="U260" s="42">
        <v>66725.38</v>
      </c>
      <c r="V260" s="42">
        <v>54923.07</v>
      </c>
      <c r="W260" s="42">
        <v>29501.84</v>
      </c>
      <c r="X260" s="42">
        <v>22189.360000000001</v>
      </c>
      <c r="Y260" s="42">
        <v>23204.28</v>
      </c>
      <c r="Z260" s="42">
        <v>40117.78</v>
      </c>
      <c r="AA260" s="42">
        <v>51927.96</v>
      </c>
      <c r="AB260" s="42">
        <v>50330.41</v>
      </c>
      <c r="AC260" s="42">
        <v>49916.56</v>
      </c>
      <c r="AD260" s="42">
        <v>54300.73</v>
      </c>
      <c r="AE260" s="42">
        <v>47963.99</v>
      </c>
      <c r="AF260" s="42">
        <v>71351.520000000004</v>
      </c>
      <c r="AG260" s="42">
        <v>70058.92</v>
      </c>
      <c r="AH260" s="42">
        <v>42797.47</v>
      </c>
      <c r="AI260" s="42">
        <v>28123.87</v>
      </c>
      <c r="AJ260" s="42">
        <v>21564.55</v>
      </c>
      <c r="AK260" s="42">
        <v>0</v>
      </c>
      <c r="AL260" s="42">
        <v>88185.43</v>
      </c>
      <c r="AM260" s="42">
        <v>59574.54</v>
      </c>
      <c r="AN260" s="42">
        <v>50347.7</v>
      </c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3"/>
      <c r="BU260" s="40">
        <f t="shared" si="49"/>
        <v>693341.14</v>
      </c>
      <c r="BV260" s="40">
        <f t="shared" si="50"/>
        <v>552282.85</v>
      </c>
      <c r="BW260" s="40">
        <f t="shared" si="42"/>
        <v>219672.21999999997</v>
      </c>
      <c r="BX260" s="40">
        <f t="shared" si="48"/>
        <v>0</v>
      </c>
      <c r="BY260" s="40">
        <f t="shared" si="51"/>
        <v>0</v>
      </c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  <c r="FL260" s="29"/>
      <c r="FM260" s="29"/>
      <c r="FN260" s="29"/>
      <c r="FO260" s="29"/>
      <c r="FP260" s="29"/>
      <c r="FQ260" s="29"/>
      <c r="FR260" s="29"/>
      <c r="FS260" s="29"/>
      <c r="FT260" s="29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9"/>
      <c r="GP260" s="29"/>
      <c r="GQ260" s="29"/>
      <c r="GR260" s="29"/>
      <c r="GS260" s="29"/>
      <c r="GT260" s="29"/>
      <c r="GU260" s="29"/>
      <c r="GV260" s="29"/>
      <c r="GW260" s="29"/>
      <c r="GX260" s="29"/>
      <c r="GY260" s="29"/>
      <c r="GZ260" s="29"/>
      <c r="HA260" s="29"/>
      <c r="HB260" s="29"/>
      <c r="HC260" s="29"/>
    </row>
    <row r="261" spans="1:211" s="30" customFormat="1" x14ac:dyDescent="0.25">
      <c r="A261" s="30" t="e">
        <f t="shared" si="41"/>
        <v>#REF!</v>
      </c>
      <c r="B261" s="31" t="s">
        <v>83</v>
      </c>
      <c r="C261" s="31" t="s">
        <v>84</v>
      </c>
      <c r="D261" s="33">
        <v>553</v>
      </c>
      <c r="E261" s="34" t="s">
        <v>604</v>
      </c>
      <c r="F261" s="31" t="s">
        <v>234</v>
      </c>
      <c r="G261" s="31"/>
      <c r="H261" s="31" t="s">
        <v>235</v>
      </c>
      <c r="I261" s="31" t="s">
        <v>537</v>
      </c>
      <c r="J261" s="31" t="s">
        <v>538</v>
      </c>
      <c r="K261" s="47" t="s">
        <v>434</v>
      </c>
      <c r="L261" s="41"/>
      <c r="M261" s="41">
        <v>41.02</v>
      </c>
      <c r="N261" s="41">
        <v>317.48</v>
      </c>
      <c r="O261" s="41">
        <v>2452.84</v>
      </c>
      <c r="P261" s="41">
        <v>8773.7800000000007</v>
      </c>
      <c r="Q261" s="41">
        <v>4348.8599999999997</v>
      </c>
      <c r="R261" s="41">
        <v>7073.08</v>
      </c>
      <c r="S261" s="41">
        <v>9597.94</v>
      </c>
      <c r="T261" s="41">
        <v>4963.6000000000004</v>
      </c>
      <c r="U261" s="41">
        <v>5519.73</v>
      </c>
      <c r="V261" s="41">
        <v>4059.21</v>
      </c>
      <c r="W261" s="41">
        <v>2491.77</v>
      </c>
      <c r="X261" s="41">
        <v>292.2</v>
      </c>
      <c r="Y261" s="41">
        <v>241.96</v>
      </c>
      <c r="Z261" s="41">
        <v>250.77</v>
      </c>
      <c r="AA261" s="41">
        <v>7697.42</v>
      </c>
      <c r="AB261" s="41">
        <v>13041.82</v>
      </c>
      <c r="AC261" s="41">
        <v>10902.62</v>
      </c>
      <c r="AD261" s="41">
        <v>8500.08</v>
      </c>
      <c r="AE261" s="41">
        <v>8973.8700000000008</v>
      </c>
      <c r="AF261" s="41">
        <v>16205.64</v>
      </c>
      <c r="AG261" s="41">
        <v>17537.310000000001</v>
      </c>
      <c r="AH261" s="41">
        <v>11809.29</v>
      </c>
      <c r="AI261" s="41">
        <v>7154.35</v>
      </c>
      <c r="AJ261" s="41">
        <v>5779.97</v>
      </c>
      <c r="AK261" s="41">
        <v>0</v>
      </c>
      <c r="AL261" s="41">
        <v>11787.77</v>
      </c>
      <c r="AM261" s="41">
        <v>6574.39</v>
      </c>
      <c r="AN261" s="41">
        <v>20278.29</v>
      </c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3"/>
      <c r="BU261" s="39">
        <f t="shared" si="49"/>
        <v>49639.31</v>
      </c>
      <c r="BV261" s="39">
        <f t="shared" si="50"/>
        <v>102607.33000000002</v>
      </c>
      <c r="BW261" s="39">
        <f t="shared" si="42"/>
        <v>44420.42</v>
      </c>
      <c r="BX261" s="39">
        <f t="shared" si="48"/>
        <v>0</v>
      </c>
      <c r="BY261" s="39">
        <f t="shared" si="51"/>
        <v>0</v>
      </c>
      <c r="BZ261" s="35"/>
      <c r="CA261" s="35"/>
      <c r="CB261" s="35"/>
      <c r="CC261" s="35"/>
      <c r="CD261" s="35"/>
      <c r="CE261" s="35"/>
      <c r="CF261" s="35"/>
      <c r="CG261" s="35"/>
      <c r="CH261" s="35"/>
      <c r="CI261" s="35"/>
      <c r="CJ261" s="35"/>
      <c r="CK261" s="35"/>
      <c r="CL261" s="35"/>
      <c r="CM261" s="35"/>
      <c r="CN261" s="35"/>
      <c r="CO261" s="35"/>
      <c r="CP261" s="35"/>
      <c r="CQ261" s="35"/>
      <c r="CR261" s="35"/>
      <c r="CS261" s="35"/>
      <c r="CT261" s="35"/>
      <c r="CU261" s="35"/>
      <c r="CV261" s="35"/>
      <c r="CW261" s="35"/>
      <c r="CX261" s="35"/>
      <c r="CY261" s="35"/>
      <c r="CZ261" s="35"/>
      <c r="DA261" s="35"/>
      <c r="DB261" s="35"/>
      <c r="DC261" s="35"/>
      <c r="DD261" s="35"/>
      <c r="DE261" s="35"/>
      <c r="DF261" s="35"/>
      <c r="DG261" s="35"/>
      <c r="DH261" s="35"/>
      <c r="DI261" s="35"/>
      <c r="DJ261" s="35"/>
      <c r="DK261" s="35"/>
      <c r="DL261" s="35"/>
      <c r="DM261" s="35"/>
      <c r="DN261" s="35"/>
      <c r="DO261" s="35"/>
      <c r="DP261" s="35"/>
      <c r="DQ261" s="35"/>
      <c r="DR261" s="35"/>
      <c r="DS261" s="35"/>
      <c r="DT261" s="35"/>
      <c r="DU261" s="35"/>
      <c r="DV261" s="35"/>
      <c r="DW261" s="35"/>
      <c r="DX261" s="35"/>
      <c r="DY261" s="35"/>
      <c r="DZ261" s="35"/>
      <c r="EA261" s="35"/>
      <c r="EB261" s="35"/>
      <c r="EC261" s="35"/>
      <c r="ED261" s="35"/>
      <c r="EE261" s="35"/>
      <c r="EF261" s="35"/>
      <c r="EG261" s="35"/>
      <c r="EH261" s="35"/>
      <c r="EI261" s="35"/>
      <c r="EJ261" s="35"/>
      <c r="EK261" s="35"/>
      <c r="EL261" s="35"/>
      <c r="EM261" s="35"/>
      <c r="EN261" s="35"/>
      <c r="EO261" s="35"/>
      <c r="EP261" s="35"/>
      <c r="EQ261" s="35"/>
      <c r="ER261" s="35"/>
      <c r="ES261" s="35"/>
      <c r="ET261" s="35"/>
      <c r="EU261" s="35"/>
      <c r="EV261" s="35"/>
      <c r="EW261" s="35"/>
      <c r="EX261" s="35"/>
      <c r="EY261" s="35"/>
      <c r="EZ261" s="35"/>
      <c r="FA261" s="35"/>
      <c r="FB261" s="35"/>
      <c r="FC261" s="35"/>
      <c r="FD261" s="35"/>
      <c r="FE261" s="35"/>
      <c r="FF261" s="35"/>
      <c r="FG261" s="35"/>
      <c r="FH261" s="35"/>
      <c r="FI261" s="35"/>
      <c r="FJ261" s="35"/>
      <c r="FK261" s="35"/>
      <c r="FL261" s="35"/>
      <c r="FM261" s="35"/>
      <c r="FN261" s="35"/>
      <c r="FO261" s="35"/>
      <c r="FP261" s="35"/>
      <c r="FQ261" s="35"/>
      <c r="FR261" s="35"/>
      <c r="FS261" s="35"/>
      <c r="FT261" s="35"/>
      <c r="FU261" s="35"/>
      <c r="FV261" s="35"/>
      <c r="FW261" s="35"/>
      <c r="FX261" s="35"/>
      <c r="FY261" s="35"/>
      <c r="FZ261" s="35"/>
      <c r="GA261" s="35"/>
      <c r="GB261" s="35"/>
      <c r="GC261" s="35"/>
      <c r="GD261" s="35"/>
      <c r="GE261" s="35"/>
      <c r="GF261" s="35"/>
      <c r="GG261" s="35"/>
      <c r="GH261" s="35"/>
      <c r="GI261" s="35"/>
      <c r="GJ261" s="35"/>
      <c r="GK261" s="35"/>
      <c r="GL261" s="35"/>
      <c r="GM261" s="35"/>
      <c r="GN261" s="35"/>
      <c r="GO261" s="35"/>
      <c r="GP261" s="35"/>
      <c r="GQ261" s="35"/>
      <c r="GR261" s="35"/>
      <c r="GS261" s="35"/>
      <c r="GT261" s="35"/>
      <c r="GU261" s="35"/>
      <c r="GV261" s="35"/>
      <c r="GW261" s="35"/>
      <c r="GX261" s="35"/>
      <c r="GY261" s="35"/>
      <c r="GZ261" s="35"/>
      <c r="HA261" s="35"/>
      <c r="HB261" s="35"/>
      <c r="HC261" s="35"/>
    </row>
    <row r="262" spans="1:211" s="26" customFormat="1" x14ac:dyDescent="0.25">
      <c r="A262" s="26" t="e">
        <f t="shared" si="41"/>
        <v>#REF!</v>
      </c>
      <c r="B262" s="15" t="s">
        <v>83</v>
      </c>
      <c r="C262" s="15" t="s">
        <v>84</v>
      </c>
      <c r="D262" s="27">
        <v>570</v>
      </c>
      <c r="E262" s="16" t="s">
        <v>657</v>
      </c>
      <c r="F262" s="15" t="s">
        <v>234</v>
      </c>
      <c r="G262" s="15"/>
      <c r="H262" s="15" t="s">
        <v>235</v>
      </c>
      <c r="I262" s="15" t="s">
        <v>537</v>
      </c>
      <c r="J262" s="15" t="s">
        <v>538</v>
      </c>
      <c r="K262" s="47" t="s">
        <v>434</v>
      </c>
      <c r="L262" s="42"/>
      <c r="M262" s="42">
        <v>985.77</v>
      </c>
      <c r="N262" s="41">
        <v>302.33</v>
      </c>
      <c r="O262" s="42">
        <v>163.44</v>
      </c>
      <c r="P262" s="42">
        <v>171.76</v>
      </c>
      <c r="Q262" s="42">
        <v>73.77</v>
      </c>
      <c r="R262" s="42">
        <v>0</v>
      </c>
      <c r="S262" s="42">
        <v>-1697.07</v>
      </c>
      <c r="T262" s="42">
        <v>0</v>
      </c>
      <c r="U262" s="42">
        <v>0</v>
      </c>
      <c r="V262" s="42"/>
      <c r="W262" s="42">
        <v>0</v>
      </c>
      <c r="X262" s="42"/>
      <c r="Y262" s="42">
        <v>124.96</v>
      </c>
      <c r="Z262" s="42">
        <v>161.15</v>
      </c>
      <c r="AA262" s="42">
        <v>360.04</v>
      </c>
      <c r="AB262" s="42">
        <v>668.88</v>
      </c>
      <c r="AC262" s="42">
        <v>434.68</v>
      </c>
      <c r="AD262" s="42">
        <v>425.02</v>
      </c>
      <c r="AE262" s="42">
        <v>353.71</v>
      </c>
      <c r="AF262" s="42">
        <v>280.33</v>
      </c>
      <c r="AG262" s="42">
        <v>145.47999999999999</v>
      </c>
      <c r="AH262" s="42">
        <v>126.31</v>
      </c>
      <c r="AI262" s="42">
        <v>145.87</v>
      </c>
      <c r="AJ262" s="42">
        <v>158.66999999999999</v>
      </c>
      <c r="AK262" s="42">
        <v>0</v>
      </c>
      <c r="AL262" s="42">
        <v>878.28</v>
      </c>
      <c r="AM262" s="42">
        <v>771.1</v>
      </c>
      <c r="AN262" s="42">
        <v>777.76</v>
      </c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3"/>
      <c r="BU262" s="40">
        <f t="shared" si="49"/>
        <v>0</v>
      </c>
      <c r="BV262" s="40">
        <f t="shared" si="50"/>
        <v>3226.4300000000003</v>
      </c>
      <c r="BW262" s="40">
        <f t="shared" si="42"/>
        <v>2585.8100000000004</v>
      </c>
      <c r="BX262" s="40">
        <f t="shared" si="48"/>
        <v>0</v>
      </c>
      <c r="BY262" s="40">
        <f t="shared" si="51"/>
        <v>0</v>
      </c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</row>
    <row r="263" spans="1:211" s="30" customFormat="1" x14ac:dyDescent="0.25">
      <c r="A263" s="30" t="e">
        <f t="shared" si="41"/>
        <v>#REF!</v>
      </c>
      <c r="B263" s="31" t="s">
        <v>83</v>
      </c>
      <c r="C263" s="31" t="s">
        <v>84</v>
      </c>
      <c r="D263" s="33">
        <v>572</v>
      </c>
      <c r="E263" s="34" t="s">
        <v>658</v>
      </c>
      <c r="F263" s="31" t="s">
        <v>234</v>
      </c>
      <c r="G263" s="31"/>
      <c r="H263" s="31" t="s">
        <v>235</v>
      </c>
      <c r="I263" s="31" t="s">
        <v>537</v>
      </c>
      <c r="J263" s="31" t="s">
        <v>538</v>
      </c>
      <c r="K263" s="47" t="s">
        <v>434</v>
      </c>
      <c r="L263" s="41"/>
      <c r="M263" s="41">
        <v>1242.48</v>
      </c>
      <c r="N263" s="41">
        <v>0</v>
      </c>
      <c r="O263" s="41">
        <v>0</v>
      </c>
      <c r="P263" s="41">
        <v>0</v>
      </c>
      <c r="Q263" s="41">
        <v>0</v>
      </c>
      <c r="R263" s="41">
        <v>0</v>
      </c>
      <c r="S263" s="41">
        <v>0</v>
      </c>
      <c r="T263" s="41">
        <v>0</v>
      </c>
      <c r="U263" s="41">
        <v>0</v>
      </c>
      <c r="V263" s="41"/>
      <c r="W263" s="41">
        <v>0</v>
      </c>
      <c r="X263" s="41"/>
      <c r="Y263" s="41">
        <v>0</v>
      </c>
      <c r="Z263" s="41">
        <v>43384.13</v>
      </c>
      <c r="AA263" s="41">
        <v>18576.45</v>
      </c>
      <c r="AB263" s="41">
        <v>17445.080000000002</v>
      </c>
      <c r="AC263" s="41">
        <v>16626.009999999998</v>
      </c>
      <c r="AD263" s="41">
        <v>25064.93</v>
      </c>
      <c r="AE263" s="41">
        <v>18666.39</v>
      </c>
      <c r="AF263" s="41">
        <v>17540.38</v>
      </c>
      <c r="AG263" s="41">
        <v>18010.62</v>
      </c>
      <c r="AH263" s="41">
        <v>11485.95</v>
      </c>
      <c r="AI263" s="41">
        <v>9013.01</v>
      </c>
      <c r="AJ263" s="41">
        <v>11696.05</v>
      </c>
      <c r="AK263" s="41">
        <v>0</v>
      </c>
      <c r="AL263" s="41">
        <v>39195.75</v>
      </c>
      <c r="AM263" s="41">
        <v>29609.85</v>
      </c>
      <c r="AN263" s="41">
        <v>32416.07</v>
      </c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3"/>
      <c r="BU263" s="39">
        <f t="shared" si="49"/>
        <v>1242.48</v>
      </c>
      <c r="BV263" s="39">
        <f t="shared" si="50"/>
        <v>195812.95</v>
      </c>
      <c r="BW263" s="39">
        <f t="shared" si="42"/>
        <v>112917.72</v>
      </c>
      <c r="BX263" s="39">
        <f t="shared" si="48"/>
        <v>0</v>
      </c>
      <c r="BY263" s="39">
        <f t="shared" si="51"/>
        <v>0</v>
      </c>
      <c r="BZ263" s="35"/>
      <c r="CA263" s="35"/>
      <c r="CB263" s="35"/>
      <c r="CC263" s="35"/>
      <c r="CD263" s="35"/>
      <c r="CE263" s="35"/>
      <c r="CF263" s="35"/>
      <c r="CG263" s="35"/>
      <c r="CH263" s="35"/>
      <c r="CI263" s="35"/>
      <c r="CJ263" s="35"/>
      <c r="CK263" s="35"/>
      <c r="CL263" s="35"/>
      <c r="CM263" s="35"/>
      <c r="CN263" s="35"/>
      <c r="CO263" s="35"/>
      <c r="CP263" s="35"/>
      <c r="CQ263" s="35"/>
      <c r="CR263" s="35"/>
      <c r="CS263" s="35"/>
      <c r="CT263" s="35"/>
      <c r="CU263" s="35"/>
      <c r="CV263" s="35"/>
      <c r="CW263" s="35"/>
      <c r="CX263" s="35"/>
      <c r="CY263" s="35"/>
      <c r="CZ263" s="35"/>
      <c r="DA263" s="35"/>
      <c r="DB263" s="35"/>
      <c r="DC263" s="35"/>
      <c r="DD263" s="35"/>
      <c r="DE263" s="35"/>
      <c r="DF263" s="35"/>
      <c r="DG263" s="35"/>
      <c r="DH263" s="35"/>
      <c r="DI263" s="35"/>
      <c r="DJ263" s="35"/>
      <c r="DK263" s="35"/>
      <c r="DL263" s="35"/>
      <c r="DM263" s="35"/>
      <c r="DN263" s="35"/>
      <c r="DO263" s="35"/>
      <c r="DP263" s="35"/>
      <c r="DQ263" s="35"/>
      <c r="DR263" s="35"/>
      <c r="DS263" s="35"/>
      <c r="DT263" s="35"/>
      <c r="DU263" s="35"/>
      <c r="DV263" s="35"/>
      <c r="DW263" s="35"/>
      <c r="DX263" s="35"/>
      <c r="DY263" s="35"/>
      <c r="DZ263" s="35"/>
      <c r="EA263" s="35"/>
      <c r="EB263" s="35"/>
      <c r="EC263" s="35"/>
      <c r="ED263" s="35"/>
      <c r="EE263" s="35"/>
      <c r="EF263" s="35"/>
      <c r="EG263" s="35"/>
      <c r="EH263" s="35"/>
      <c r="EI263" s="35"/>
      <c r="EJ263" s="35"/>
      <c r="EK263" s="35"/>
      <c r="EL263" s="35"/>
      <c r="EM263" s="35"/>
      <c r="EN263" s="35"/>
      <c r="EO263" s="35"/>
      <c r="EP263" s="35"/>
      <c r="EQ263" s="35"/>
      <c r="ER263" s="35"/>
      <c r="ES263" s="35"/>
      <c r="ET263" s="35"/>
      <c r="EU263" s="35"/>
      <c r="EV263" s="35"/>
      <c r="EW263" s="35"/>
      <c r="EX263" s="35"/>
      <c r="EY263" s="35"/>
      <c r="EZ263" s="35"/>
      <c r="FA263" s="35"/>
      <c r="FB263" s="35"/>
      <c r="FC263" s="35"/>
      <c r="FD263" s="35"/>
      <c r="FE263" s="35"/>
      <c r="FF263" s="35"/>
      <c r="FG263" s="35"/>
      <c r="FH263" s="35"/>
      <c r="FI263" s="35"/>
      <c r="FJ263" s="35"/>
      <c r="FK263" s="35"/>
      <c r="FL263" s="35"/>
      <c r="FM263" s="35"/>
      <c r="FN263" s="35"/>
      <c r="FO263" s="35"/>
      <c r="FP263" s="35"/>
      <c r="FQ263" s="35"/>
      <c r="FR263" s="35"/>
      <c r="FS263" s="35"/>
      <c r="FT263" s="35"/>
      <c r="FU263" s="35"/>
      <c r="FV263" s="35"/>
      <c r="FW263" s="35"/>
      <c r="FX263" s="35"/>
      <c r="FY263" s="35"/>
      <c r="FZ263" s="35"/>
      <c r="GA263" s="35"/>
      <c r="GB263" s="35"/>
      <c r="GC263" s="35"/>
      <c r="GD263" s="35"/>
      <c r="GE263" s="35"/>
      <c r="GF263" s="35"/>
      <c r="GG263" s="35"/>
      <c r="GH263" s="35"/>
      <c r="GI263" s="35"/>
      <c r="GJ263" s="35"/>
      <c r="GK263" s="35"/>
      <c r="GL263" s="35"/>
      <c r="GM263" s="35"/>
      <c r="GN263" s="35"/>
      <c r="GO263" s="35"/>
      <c r="GP263" s="35"/>
      <c r="GQ263" s="35"/>
      <c r="GR263" s="35"/>
      <c r="GS263" s="35"/>
      <c r="GT263" s="35"/>
      <c r="GU263" s="35"/>
      <c r="GV263" s="35"/>
      <c r="GW263" s="35"/>
      <c r="GX263" s="35"/>
      <c r="GY263" s="35"/>
      <c r="GZ263" s="35"/>
      <c r="HA263" s="35"/>
      <c r="HB263" s="35"/>
      <c r="HC263" s="35"/>
    </row>
    <row r="264" spans="1:211" s="26" customFormat="1" x14ac:dyDescent="0.25">
      <c r="A264" s="26" t="e">
        <f t="shared" si="41"/>
        <v>#REF!</v>
      </c>
      <c r="B264" s="15" t="s">
        <v>83</v>
      </c>
      <c r="C264" s="15" t="s">
        <v>84</v>
      </c>
      <c r="D264" s="27">
        <v>599</v>
      </c>
      <c r="E264" s="16" t="s">
        <v>629</v>
      </c>
      <c r="F264" s="15" t="s">
        <v>234</v>
      </c>
      <c r="G264" s="15"/>
      <c r="H264" s="15" t="s">
        <v>235</v>
      </c>
      <c r="I264" s="15" t="s">
        <v>537</v>
      </c>
      <c r="J264" s="15" t="s">
        <v>538</v>
      </c>
      <c r="K264" s="47" t="s">
        <v>434</v>
      </c>
      <c r="L264" s="42"/>
      <c r="M264" s="42">
        <v>397725.49</v>
      </c>
      <c r="N264" s="41">
        <v>240320.85</v>
      </c>
      <c r="O264" s="42">
        <v>196118.62</v>
      </c>
      <c r="P264" s="42">
        <v>250479.85</v>
      </c>
      <c r="Q264" s="42">
        <v>248522.01</v>
      </c>
      <c r="R264" s="42">
        <v>256380.78</v>
      </c>
      <c r="S264" s="42">
        <v>279048.23</v>
      </c>
      <c r="T264" s="42">
        <v>243334.11</v>
      </c>
      <c r="U264" s="42">
        <v>257927.23</v>
      </c>
      <c r="V264" s="42">
        <v>243039.06</v>
      </c>
      <c r="W264" s="42">
        <v>241133.44</v>
      </c>
      <c r="X264" s="42"/>
      <c r="Y264" s="42">
        <v>0</v>
      </c>
      <c r="Z264" s="42">
        <v>731897.15</v>
      </c>
      <c r="AA264" s="42">
        <v>260793.39</v>
      </c>
      <c r="AB264" s="42">
        <v>248484.73</v>
      </c>
      <c r="AC264" s="42">
        <v>236818.23</v>
      </c>
      <c r="AD264" s="42">
        <v>278868.23</v>
      </c>
      <c r="AE264" s="42">
        <v>274259.32</v>
      </c>
      <c r="AF264" s="42">
        <v>265047.84999999998</v>
      </c>
      <c r="AG264" s="42">
        <v>299200.34000000003</v>
      </c>
      <c r="AH264" s="42">
        <v>260465.83</v>
      </c>
      <c r="AI264" s="42">
        <v>300769.94</v>
      </c>
      <c r="AJ264" s="42">
        <v>327880.92</v>
      </c>
      <c r="AK264" s="42">
        <v>330934.95</v>
      </c>
      <c r="AL264" s="42">
        <v>326855.63</v>
      </c>
      <c r="AM264" s="42">
        <v>366869.45</v>
      </c>
      <c r="AN264" s="42">
        <v>402761.52</v>
      </c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3"/>
      <c r="BU264" s="40">
        <f t="shared" si="49"/>
        <v>2854029.67</v>
      </c>
      <c r="BV264" s="40">
        <f t="shared" si="50"/>
        <v>3156605.01</v>
      </c>
      <c r="BW264" s="40">
        <f t="shared" si="42"/>
        <v>1755302.47</v>
      </c>
      <c r="BX264" s="40">
        <f t="shared" si="48"/>
        <v>0</v>
      </c>
      <c r="BY264" s="40">
        <f t="shared" si="51"/>
        <v>0</v>
      </c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</row>
    <row r="265" spans="1:211" s="30" customFormat="1" x14ac:dyDescent="0.25">
      <c r="A265" s="30" t="e">
        <f t="shared" ref="A265:A328" si="52">A264+1</f>
        <v>#REF!</v>
      </c>
      <c r="B265" s="31" t="s">
        <v>83</v>
      </c>
      <c r="C265" s="31" t="s">
        <v>84</v>
      </c>
      <c r="D265" s="33">
        <v>540</v>
      </c>
      <c r="E265" s="34" t="s">
        <v>593</v>
      </c>
      <c r="F265" s="31" t="s">
        <v>234</v>
      </c>
      <c r="G265" s="31"/>
      <c r="H265" s="31" t="s">
        <v>235</v>
      </c>
      <c r="I265" s="31" t="s">
        <v>537</v>
      </c>
      <c r="J265" s="31" t="s">
        <v>538</v>
      </c>
      <c r="K265" s="47" t="s">
        <v>433</v>
      </c>
      <c r="L265" s="41">
        <v>482264.07</v>
      </c>
      <c r="M265" s="41">
        <v>627362.09</v>
      </c>
      <c r="N265" s="41">
        <v>823348.29</v>
      </c>
      <c r="O265" s="41">
        <v>712181.94</v>
      </c>
      <c r="P265" s="41">
        <v>1069856.6100000001</v>
      </c>
      <c r="Q265" s="41">
        <v>901703.02</v>
      </c>
      <c r="R265" s="41">
        <v>701871.87</v>
      </c>
      <c r="S265" s="41">
        <v>643322</v>
      </c>
      <c r="T265" s="41">
        <v>644026.23</v>
      </c>
      <c r="U265" s="41">
        <v>609180.14</v>
      </c>
      <c r="V265" s="41">
        <v>536179.19999999995</v>
      </c>
      <c r="W265" s="41">
        <v>427007.12</v>
      </c>
      <c r="X265" s="41">
        <v>779446.86</v>
      </c>
      <c r="Y265" s="41">
        <v>743164.31</v>
      </c>
      <c r="Z265" s="41">
        <v>1005822.67</v>
      </c>
      <c r="AA265" s="41">
        <v>1077622.57</v>
      </c>
      <c r="AB265" s="41">
        <v>986555.91</v>
      </c>
      <c r="AC265" s="41">
        <v>1019583.74</v>
      </c>
      <c r="AD265" s="41">
        <v>1252107.6100000001</v>
      </c>
      <c r="AE265" s="41">
        <v>1128100.19</v>
      </c>
      <c r="AF265" s="41">
        <v>1074600.97</v>
      </c>
      <c r="AG265" s="41">
        <v>1211801.53</v>
      </c>
      <c r="AH265" s="41">
        <v>1170499.23</v>
      </c>
      <c r="AI265" s="41">
        <v>906725.27</v>
      </c>
      <c r="AJ265" s="41">
        <v>1164072.02</v>
      </c>
      <c r="AK265" s="41">
        <v>1539919.5</v>
      </c>
      <c r="AL265" s="41">
        <v>1426101.59</v>
      </c>
      <c r="AM265" s="41">
        <v>1461546.66</v>
      </c>
      <c r="AN265" s="41">
        <v>1456674.02</v>
      </c>
      <c r="AO265" s="41">
        <v>1063170.9448850001</v>
      </c>
      <c r="AP265" s="41">
        <v>1305635.2103275002</v>
      </c>
      <c r="AQ265" s="41">
        <v>1176326.4731225001</v>
      </c>
      <c r="AR265" s="41">
        <v>1120540.1614675</v>
      </c>
      <c r="AS265" s="41">
        <v>1263606.0454075001</v>
      </c>
      <c r="AT265" s="41">
        <v>1220538.0720825</v>
      </c>
      <c r="AU265" s="41">
        <v>945487.77529250004</v>
      </c>
      <c r="AV265" s="41">
        <v>1137880.39955</v>
      </c>
      <c r="AW265" s="41">
        <v>1505271.31125</v>
      </c>
      <c r="AX265" s="41">
        <v>1394014.3042250001</v>
      </c>
      <c r="AY265" s="41">
        <v>1428661.8601500001</v>
      </c>
      <c r="AZ265" s="41">
        <v>1423898.85455</v>
      </c>
      <c r="BA265" s="41">
        <v>1039249.5986250876</v>
      </c>
      <c r="BB265" s="41">
        <v>1276258.4180951316</v>
      </c>
      <c r="BC265" s="41">
        <v>1149859.127477244</v>
      </c>
      <c r="BD265" s="41">
        <v>1095328.0078344813</v>
      </c>
      <c r="BE265" s="41">
        <v>1235174.9093858313</v>
      </c>
      <c r="BF265" s="41">
        <v>1193075.9654606439</v>
      </c>
      <c r="BG265" s="41">
        <v>924214.30034841876</v>
      </c>
      <c r="BH265" s="41">
        <v>1117398.5523581</v>
      </c>
      <c r="BI265" s="41">
        <v>1478176.4276475001</v>
      </c>
      <c r="BJ265" s="41">
        <v>1368922.0467489501</v>
      </c>
      <c r="BK265" s="41">
        <v>1402945.9466673001</v>
      </c>
      <c r="BL265" s="41">
        <v>1398268.6751681</v>
      </c>
      <c r="BM265" s="41">
        <v>1020543.105849836</v>
      </c>
      <c r="BN265" s="41">
        <v>1253285.7665694193</v>
      </c>
      <c r="BO265" s="41">
        <v>1129161.6631826535</v>
      </c>
      <c r="BP265" s="41">
        <v>1075612.1036934606</v>
      </c>
      <c r="BQ265" s="41">
        <v>1212941.7610168864</v>
      </c>
      <c r="BR265" s="41">
        <v>1171600.5980823522</v>
      </c>
      <c r="BS265" s="41">
        <v>907578.44294214726</v>
      </c>
      <c r="BT265" s="43"/>
      <c r="BU265" s="39">
        <f t="shared" si="49"/>
        <v>8178302.5799999991</v>
      </c>
      <c r="BV265" s="39">
        <f t="shared" si="50"/>
        <v>12356030.860000001</v>
      </c>
      <c r="BW265" s="39">
        <f t="shared" si="42"/>
        <v>15143618.472585004</v>
      </c>
      <c r="BX265" s="39">
        <f t="shared" si="48"/>
        <v>14802887.056951839</v>
      </c>
      <c r="BY265" s="39">
        <f t="shared" si="51"/>
        <v>14536435.089926707</v>
      </c>
      <c r="BZ265" s="35"/>
      <c r="CA265" s="35"/>
      <c r="CB265" s="35"/>
      <c r="CC265" s="35"/>
      <c r="CD265" s="35"/>
      <c r="CE265" s="35"/>
      <c r="CF265" s="35"/>
      <c r="CG265" s="35"/>
      <c r="CH265" s="35"/>
      <c r="CI265" s="35"/>
      <c r="CJ265" s="35"/>
      <c r="CK265" s="35"/>
      <c r="CL265" s="35"/>
      <c r="CM265" s="35"/>
      <c r="CN265" s="35"/>
      <c r="CO265" s="35"/>
      <c r="CP265" s="35"/>
      <c r="CQ265" s="35"/>
      <c r="CR265" s="35"/>
      <c r="CS265" s="35"/>
      <c r="CT265" s="35"/>
      <c r="CU265" s="35"/>
      <c r="CV265" s="35"/>
      <c r="CW265" s="35"/>
      <c r="CX265" s="35"/>
      <c r="CY265" s="35"/>
      <c r="CZ265" s="35"/>
      <c r="DA265" s="35"/>
      <c r="DB265" s="35"/>
      <c r="DC265" s="35"/>
      <c r="DD265" s="35"/>
      <c r="DE265" s="35"/>
      <c r="DF265" s="35"/>
      <c r="DG265" s="35"/>
      <c r="DH265" s="35"/>
      <c r="DI265" s="35"/>
      <c r="DJ265" s="35"/>
      <c r="DK265" s="35"/>
      <c r="DL265" s="35"/>
      <c r="DM265" s="35"/>
      <c r="DN265" s="35"/>
      <c r="DO265" s="35"/>
      <c r="DP265" s="35"/>
      <c r="DQ265" s="35"/>
      <c r="DR265" s="35"/>
      <c r="DS265" s="35"/>
      <c r="DT265" s="35"/>
      <c r="DU265" s="35"/>
      <c r="DV265" s="35"/>
      <c r="DW265" s="35"/>
      <c r="DX265" s="35"/>
      <c r="DY265" s="35"/>
      <c r="DZ265" s="35"/>
      <c r="EA265" s="35"/>
      <c r="EB265" s="35"/>
      <c r="EC265" s="35"/>
      <c r="ED265" s="35"/>
      <c r="EE265" s="35"/>
      <c r="EF265" s="35"/>
      <c r="EG265" s="35"/>
      <c r="EH265" s="35"/>
      <c r="EI265" s="35"/>
      <c r="EJ265" s="35"/>
      <c r="EK265" s="35"/>
      <c r="EL265" s="35"/>
      <c r="EM265" s="35"/>
      <c r="EN265" s="35"/>
      <c r="EO265" s="35"/>
      <c r="EP265" s="35"/>
      <c r="EQ265" s="35"/>
      <c r="ER265" s="35"/>
      <c r="ES265" s="35"/>
      <c r="ET265" s="35"/>
      <c r="EU265" s="35"/>
      <c r="EV265" s="35"/>
      <c r="EW265" s="35"/>
      <c r="EX265" s="35"/>
      <c r="EY265" s="35"/>
      <c r="EZ265" s="35"/>
      <c r="FA265" s="35"/>
      <c r="FB265" s="35"/>
      <c r="FC265" s="35"/>
      <c r="FD265" s="35"/>
      <c r="FE265" s="35"/>
      <c r="FF265" s="35"/>
      <c r="FG265" s="35"/>
      <c r="FH265" s="35"/>
      <c r="FI265" s="35"/>
      <c r="FJ265" s="35"/>
      <c r="FK265" s="35"/>
      <c r="FL265" s="35"/>
      <c r="FM265" s="35"/>
      <c r="FN265" s="35"/>
      <c r="FO265" s="35"/>
      <c r="FP265" s="35"/>
      <c r="FQ265" s="35"/>
      <c r="FR265" s="35"/>
      <c r="FS265" s="35"/>
      <c r="FT265" s="35"/>
      <c r="FU265" s="35"/>
      <c r="FV265" s="35"/>
      <c r="FW265" s="35"/>
      <c r="FX265" s="35"/>
      <c r="FY265" s="35"/>
      <c r="FZ265" s="35"/>
      <c r="GA265" s="35"/>
      <c r="GB265" s="35"/>
      <c r="GC265" s="35"/>
      <c r="GD265" s="35"/>
      <c r="GE265" s="35"/>
      <c r="GF265" s="35"/>
      <c r="GG265" s="35"/>
      <c r="GH265" s="35"/>
      <c r="GI265" s="35"/>
      <c r="GJ265" s="35"/>
      <c r="GK265" s="35"/>
      <c r="GL265" s="35"/>
      <c r="GM265" s="35"/>
      <c r="GN265" s="35"/>
      <c r="GO265" s="35"/>
      <c r="GP265" s="35"/>
      <c r="GQ265" s="35"/>
      <c r="GR265" s="35"/>
      <c r="GS265" s="35"/>
      <c r="GT265" s="35"/>
      <c r="GU265" s="35"/>
      <c r="GV265" s="35"/>
      <c r="GW265" s="35"/>
      <c r="GX265" s="35"/>
      <c r="GY265" s="35"/>
      <c r="GZ265" s="35"/>
      <c r="HA265" s="35"/>
      <c r="HB265" s="35"/>
      <c r="HC265" s="35"/>
    </row>
    <row r="266" spans="1:211" s="30" customFormat="1" x14ac:dyDescent="0.25">
      <c r="A266" s="30" t="e">
        <f t="shared" si="52"/>
        <v>#REF!</v>
      </c>
      <c r="B266" s="31" t="s">
        <v>83</v>
      </c>
      <c r="C266" s="31" t="s">
        <v>84</v>
      </c>
      <c r="D266" s="33" t="s">
        <v>649</v>
      </c>
      <c r="E266" s="34" t="s">
        <v>605</v>
      </c>
      <c r="F266" s="31" t="s">
        <v>234</v>
      </c>
      <c r="G266" s="31"/>
      <c r="H266" s="31" t="s">
        <v>235</v>
      </c>
      <c r="I266" s="31" t="s">
        <v>537</v>
      </c>
      <c r="J266" s="31" t="s">
        <v>538</v>
      </c>
      <c r="K266" s="47" t="s">
        <v>433</v>
      </c>
      <c r="L266" s="41">
        <v>0</v>
      </c>
      <c r="M266" s="41">
        <v>454153.71</v>
      </c>
      <c r="N266" s="41">
        <v>543496.79</v>
      </c>
      <c r="O266" s="41">
        <v>463745.37</v>
      </c>
      <c r="P266" s="41">
        <v>531915.17000000004</v>
      </c>
      <c r="Q266" s="41">
        <v>743203.53</v>
      </c>
      <c r="R266" s="41">
        <v>515449.59999999998</v>
      </c>
      <c r="S266" s="41">
        <v>549798.39</v>
      </c>
      <c r="T266" s="41">
        <v>520530.25</v>
      </c>
      <c r="U266" s="41">
        <v>531972.79</v>
      </c>
      <c r="V266" s="41">
        <v>768276.68</v>
      </c>
      <c r="W266" s="41">
        <v>465341.94</v>
      </c>
      <c r="X266" s="41">
        <v>466159.65</v>
      </c>
      <c r="Y266" s="41">
        <v>144470.32999999999</v>
      </c>
      <c r="Z266" s="41">
        <v>406285.83</v>
      </c>
      <c r="AA266" s="41">
        <v>417120.25</v>
      </c>
      <c r="AB266" s="41">
        <v>423319.31</v>
      </c>
      <c r="AC266" s="41">
        <v>406973.73</v>
      </c>
      <c r="AD266" s="41">
        <v>460994.54</v>
      </c>
      <c r="AE266" s="41">
        <v>446302.79</v>
      </c>
      <c r="AF266" s="41">
        <v>429564.45</v>
      </c>
      <c r="AG266" s="41">
        <v>471762.5</v>
      </c>
      <c r="AH266" s="41">
        <v>407719.59</v>
      </c>
      <c r="AI266" s="41">
        <v>466809.32</v>
      </c>
      <c r="AJ266" s="41">
        <v>509012.53</v>
      </c>
      <c r="AK266" s="41">
        <v>97737.07</v>
      </c>
      <c r="AL266" s="41">
        <v>921139.24</v>
      </c>
      <c r="AM266" s="41">
        <v>549549.42000000004</v>
      </c>
      <c r="AN266" s="41">
        <v>585953</v>
      </c>
      <c r="AO266" s="41">
        <v>424371.85695749999</v>
      </c>
      <c r="AP266" s="41">
        <v>480702.05658500001</v>
      </c>
      <c r="AQ266" s="41">
        <v>465382.23427250003</v>
      </c>
      <c r="AR266" s="41">
        <v>447928.33023750002</v>
      </c>
      <c r="AS266" s="41">
        <v>491930.34687500005</v>
      </c>
      <c r="AT266" s="41">
        <v>425149.60247250006</v>
      </c>
      <c r="AU266" s="41">
        <v>486765.41843000002</v>
      </c>
      <c r="AV266" s="41">
        <v>497559.74807500007</v>
      </c>
      <c r="AW266" s="41">
        <v>95537.985925000015</v>
      </c>
      <c r="AX266" s="41">
        <v>900413.60710000002</v>
      </c>
      <c r="AY266" s="41">
        <v>537184.55805000011</v>
      </c>
      <c r="AZ266" s="41">
        <v>572769.0575</v>
      </c>
      <c r="BA266" s="41">
        <v>414823.49017595628</v>
      </c>
      <c r="BB266" s="41">
        <v>469886.26031183754</v>
      </c>
      <c r="BC266" s="41">
        <v>454911.13400136877</v>
      </c>
      <c r="BD266" s="41">
        <v>437849.9428071563</v>
      </c>
      <c r="BE266" s="41">
        <v>480861.91407031257</v>
      </c>
      <c r="BF266" s="41">
        <v>415583.73641686881</v>
      </c>
      <c r="BG266" s="41">
        <v>475813.19651532505</v>
      </c>
      <c r="BH266" s="41">
        <v>488603.67260965006</v>
      </c>
      <c r="BI266" s="41">
        <v>93818.302178350015</v>
      </c>
      <c r="BJ266" s="41">
        <v>884206.16217220004</v>
      </c>
      <c r="BK266" s="41">
        <v>527515.23600510007</v>
      </c>
      <c r="BL266" s="41">
        <v>562459.21446499997</v>
      </c>
      <c r="BM266" s="41">
        <v>407356.66735278908</v>
      </c>
      <c r="BN266" s="41">
        <v>461428.30762622447</v>
      </c>
      <c r="BO266" s="41">
        <v>446722.73358934413</v>
      </c>
      <c r="BP266" s="41">
        <v>429968.64383662748</v>
      </c>
      <c r="BQ266" s="41">
        <v>472206.39961704693</v>
      </c>
      <c r="BR266" s="41">
        <v>408103.22916136519</v>
      </c>
      <c r="BS266" s="41">
        <v>467248.5589780492</v>
      </c>
      <c r="BT266" s="43"/>
      <c r="BU266" s="39">
        <f t="shared" si="49"/>
        <v>6087884.2200000007</v>
      </c>
      <c r="BV266" s="39">
        <f t="shared" si="50"/>
        <v>4947482.290000001</v>
      </c>
      <c r="BW266" s="39">
        <f t="shared" ref="BW266:BW329" si="53">SUM(AJ266:AU266)</f>
        <v>5885621.1058299998</v>
      </c>
      <c r="BX266" s="39">
        <f t="shared" si="48"/>
        <v>5753194.6309488267</v>
      </c>
      <c r="BY266" s="39">
        <f t="shared" si="51"/>
        <v>5649637.1275917469</v>
      </c>
      <c r="BZ266" s="35"/>
      <c r="CA266" s="35"/>
      <c r="CB266" s="35"/>
      <c r="CC266" s="35"/>
      <c r="CD266" s="35"/>
      <c r="CE266" s="35"/>
      <c r="CF266" s="35"/>
      <c r="CG266" s="35"/>
      <c r="CH266" s="35"/>
      <c r="CI266" s="35"/>
      <c r="CJ266" s="35"/>
      <c r="CK266" s="35"/>
      <c r="CL266" s="35"/>
      <c r="CM266" s="35"/>
      <c r="CN266" s="35"/>
      <c r="CO266" s="35"/>
      <c r="CP266" s="35"/>
      <c r="CQ266" s="35"/>
      <c r="CR266" s="35"/>
      <c r="CS266" s="35"/>
      <c r="CT266" s="35"/>
      <c r="CU266" s="35"/>
      <c r="CV266" s="35"/>
      <c r="CW266" s="35"/>
      <c r="CX266" s="35"/>
      <c r="CY266" s="35"/>
      <c r="CZ266" s="35"/>
      <c r="DA266" s="35"/>
      <c r="DB266" s="35"/>
      <c r="DC266" s="35"/>
      <c r="DD266" s="35"/>
      <c r="DE266" s="35"/>
      <c r="DF266" s="35"/>
      <c r="DG266" s="35"/>
      <c r="DH266" s="35"/>
      <c r="DI266" s="35"/>
      <c r="DJ266" s="35"/>
      <c r="DK266" s="35"/>
      <c r="DL266" s="35"/>
      <c r="DM266" s="35"/>
      <c r="DN266" s="35"/>
      <c r="DO266" s="35"/>
      <c r="DP266" s="35"/>
      <c r="DQ266" s="35"/>
      <c r="DR266" s="35"/>
      <c r="DS266" s="35"/>
      <c r="DT266" s="35"/>
      <c r="DU266" s="35"/>
      <c r="DV266" s="35"/>
      <c r="DW266" s="35"/>
      <c r="DX266" s="35"/>
      <c r="DY266" s="35"/>
      <c r="DZ266" s="35"/>
      <c r="EA266" s="35"/>
      <c r="EB266" s="35"/>
      <c r="EC266" s="35"/>
      <c r="ED266" s="35"/>
      <c r="EE266" s="35"/>
      <c r="EF266" s="35"/>
      <c r="EG266" s="35"/>
      <c r="EH266" s="35"/>
      <c r="EI266" s="35"/>
      <c r="EJ266" s="35"/>
      <c r="EK266" s="35"/>
      <c r="EL266" s="35"/>
      <c r="EM266" s="35"/>
      <c r="EN266" s="35"/>
      <c r="EO266" s="35"/>
      <c r="EP266" s="35"/>
      <c r="EQ266" s="35"/>
      <c r="ER266" s="35"/>
      <c r="ES266" s="35"/>
      <c r="ET266" s="35"/>
      <c r="EU266" s="35"/>
      <c r="EV266" s="35"/>
      <c r="EW266" s="35"/>
      <c r="EX266" s="35"/>
      <c r="EY266" s="35"/>
      <c r="EZ266" s="35"/>
      <c r="FA266" s="35"/>
      <c r="FB266" s="35"/>
      <c r="FC266" s="35"/>
      <c r="FD266" s="35"/>
      <c r="FE266" s="35"/>
      <c r="FF266" s="35"/>
      <c r="FG266" s="35"/>
      <c r="FH266" s="35"/>
      <c r="FI266" s="35"/>
      <c r="FJ266" s="35"/>
      <c r="FK266" s="35"/>
      <c r="FL266" s="35"/>
      <c r="FM266" s="35"/>
      <c r="FN266" s="35"/>
      <c r="FO266" s="35"/>
      <c r="FP266" s="35"/>
      <c r="FQ266" s="35"/>
      <c r="FR266" s="35"/>
      <c r="FS266" s="35"/>
      <c r="FT266" s="35"/>
      <c r="FU266" s="35"/>
      <c r="FV266" s="35"/>
      <c r="FW266" s="35"/>
      <c r="FX266" s="35"/>
      <c r="FY266" s="35"/>
      <c r="FZ266" s="35"/>
      <c r="GA266" s="35"/>
      <c r="GB266" s="35"/>
      <c r="GC266" s="35"/>
      <c r="GD266" s="35"/>
      <c r="GE266" s="35"/>
      <c r="GF266" s="35"/>
      <c r="GG266" s="35"/>
      <c r="GH266" s="35"/>
      <c r="GI266" s="35"/>
      <c r="GJ266" s="35"/>
      <c r="GK266" s="35"/>
      <c r="GL266" s="35"/>
      <c r="GM266" s="35"/>
      <c r="GN266" s="35"/>
      <c r="GO266" s="35"/>
      <c r="GP266" s="35"/>
      <c r="GQ266" s="35"/>
      <c r="GR266" s="35"/>
      <c r="GS266" s="35"/>
      <c r="GT266" s="35"/>
      <c r="GU266" s="35"/>
      <c r="GV266" s="35"/>
      <c r="GW266" s="35"/>
      <c r="GX266" s="35"/>
      <c r="GY266" s="35"/>
      <c r="GZ266" s="35"/>
      <c r="HA266" s="35"/>
      <c r="HB266" s="35"/>
      <c r="HC266" s="35"/>
    </row>
    <row r="267" spans="1:211" s="26" customFormat="1" x14ac:dyDescent="0.25">
      <c r="A267" s="26" t="e">
        <f t="shared" si="52"/>
        <v>#REF!</v>
      </c>
      <c r="B267" s="15" t="s">
        <v>85</v>
      </c>
      <c r="C267" s="15" t="s">
        <v>86</v>
      </c>
      <c r="D267" s="27">
        <v>501</v>
      </c>
      <c r="E267" s="16" t="s">
        <v>580</v>
      </c>
      <c r="F267" s="15" t="s">
        <v>234</v>
      </c>
      <c r="G267" s="15"/>
      <c r="H267" s="15" t="s">
        <v>235</v>
      </c>
      <c r="I267" s="15" t="s">
        <v>537</v>
      </c>
      <c r="J267" s="15" t="s">
        <v>538</v>
      </c>
      <c r="K267" s="47" t="s">
        <v>433</v>
      </c>
      <c r="L267" s="42">
        <v>1621.05</v>
      </c>
      <c r="M267" s="42">
        <v>1563.48</v>
      </c>
      <c r="N267" s="41">
        <v>1537.81</v>
      </c>
      <c r="O267" s="42">
        <v>1440.17</v>
      </c>
      <c r="P267" s="42">
        <v>1612.88</v>
      </c>
      <c r="Q267" s="42">
        <v>1652.84</v>
      </c>
      <c r="R267" s="42">
        <v>1631.47</v>
      </c>
      <c r="S267" s="42">
        <v>79.16</v>
      </c>
      <c r="T267" s="42">
        <v>99.02</v>
      </c>
      <c r="U267" s="42">
        <v>4692.74</v>
      </c>
      <c r="V267" s="42">
        <v>1534.88</v>
      </c>
      <c r="W267" s="42">
        <v>10218.25</v>
      </c>
      <c r="X267" s="42"/>
      <c r="Y267" s="42">
        <v>0</v>
      </c>
      <c r="Z267" s="42">
        <v>0</v>
      </c>
      <c r="AA267" s="42">
        <v>0</v>
      </c>
      <c r="AB267" s="42">
        <v>0</v>
      </c>
      <c r="AC267" s="42">
        <v>0</v>
      </c>
      <c r="AD267" s="42">
        <v>0</v>
      </c>
      <c r="AE267" s="121">
        <v>0</v>
      </c>
      <c r="AF267" s="42">
        <v>0</v>
      </c>
      <c r="AG267" s="42">
        <v>0</v>
      </c>
      <c r="AH267" s="42">
        <v>0</v>
      </c>
      <c r="AI267" s="42">
        <v>0</v>
      </c>
      <c r="AJ267" s="42">
        <v>0</v>
      </c>
      <c r="AK267" s="42">
        <v>0</v>
      </c>
      <c r="AL267" s="42">
        <v>0</v>
      </c>
      <c r="AM267" s="42">
        <v>0</v>
      </c>
      <c r="AN267" s="42">
        <v>0</v>
      </c>
      <c r="AO267" s="42">
        <v>0</v>
      </c>
      <c r="AP267" s="42">
        <v>0</v>
      </c>
      <c r="AQ267" s="42">
        <v>0</v>
      </c>
      <c r="AR267" s="42">
        <v>0</v>
      </c>
      <c r="AS267" s="42">
        <v>0</v>
      </c>
      <c r="AT267" s="42">
        <v>0</v>
      </c>
      <c r="AU267" s="42">
        <v>0</v>
      </c>
      <c r="AV267" s="42">
        <v>0</v>
      </c>
      <c r="AW267" s="42">
        <v>0</v>
      </c>
      <c r="AX267" s="42">
        <v>0</v>
      </c>
      <c r="AY267" s="42">
        <v>0</v>
      </c>
      <c r="AZ267" s="42">
        <v>0</v>
      </c>
      <c r="BA267" s="42">
        <v>0</v>
      </c>
      <c r="BB267" s="42">
        <v>0</v>
      </c>
      <c r="BC267" s="42">
        <v>0</v>
      </c>
      <c r="BD267" s="42">
        <v>0</v>
      </c>
      <c r="BE267" s="42">
        <v>0</v>
      </c>
      <c r="BF267" s="42">
        <v>0</v>
      </c>
      <c r="BG267" s="42">
        <v>0</v>
      </c>
      <c r="BH267" s="42">
        <v>0</v>
      </c>
      <c r="BI267" s="42">
        <v>0</v>
      </c>
      <c r="BJ267" s="42">
        <v>0</v>
      </c>
      <c r="BK267" s="42">
        <v>0</v>
      </c>
      <c r="BL267" s="42">
        <v>0</v>
      </c>
      <c r="BM267" s="42">
        <v>0</v>
      </c>
      <c r="BN267" s="42">
        <v>0</v>
      </c>
      <c r="BO267" s="42">
        <v>0</v>
      </c>
      <c r="BP267" s="42">
        <v>0</v>
      </c>
      <c r="BQ267" s="42">
        <v>0</v>
      </c>
      <c r="BR267" s="42">
        <v>0</v>
      </c>
      <c r="BS267" s="42">
        <v>0</v>
      </c>
      <c r="BT267" s="43"/>
      <c r="BU267" s="40">
        <f t="shared" si="49"/>
        <v>27683.75</v>
      </c>
      <c r="BV267" s="40">
        <f t="shared" si="50"/>
        <v>0</v>
      </c>
      <c r="BW267" s="40">
        <f t="shared" si="53"/>
        <v>0</v>
      </c>
      <c r="BX267" s="40">
        <f t="shared" si="48"/>
        <v>0</v>
      </c>
      <c r="BY267" s="40">
        <f t="shared" si="51"/>
        <v>0</v>
      </c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</row>
    <row r="268" spans="1:211" s="30" customFormat="1" x14ac:dyDescent="0.25">
      <c r="A268" s="30" t="e">
        <f t="shared" si="52"/>
        <v>#REF!</v>
      </c>
      <c r="B268" s="31" t="s">
        <v>85</v>
      </c>
      <c r="C268" s="31" t="s">
        <v>86</v>
      </c>
      <c r="D268" s="33">
        <v>700</v>
      </c>
      <c r="E268" s="34" t="s">
        <v>582</v>
      </c>
      <c r="F268" s="31" t="s">
        <v>234</v>
      </c>
      <c r="G268" s="31"/>
      <c r="H268" s="31" t="s">
        <v>235</v>
      </c>
      <c r="I268" s="31" t="s">
        <v>537</v>
      </c>
      <c r="J268" s="31" t="s">
        <v>538</v>
      </c>
      <c r="K268" s="47" t="s">
        <v>436</v>
      </c>
      <c r="L268" s="41">
        <v>42032.81</v>
      </c>
      <c r="M268" s="41">
        <v>35551.24</v>
      </c>
      <c r="N268" s="41">
        <v>4735.05</v>
      </c>
      <c r="O268" s="41">
        <v>76414.12</v>
      </c>
      <c r="P268" s="41">
        <v>43823.8</v>
      </c>
      <c r="Q268" s="41">
        <v>41680.080000000002</v>
      </c>
      <c r="R268" s="41">
        <v>35828.57</v>
      </c>
      <c r="S268" s="41">
        <v>35684.94</v>
      </c>
      <c r="T268" s="41">
        <v>32583.31</v>
      </c>
      <c r="U268" s="41">
        <v>17132.63</v>
      </c>
      <c r="V268" s="41">
        <v>31134.81</v>
      </c>
      <c r="W268" s="41">
        <v>44813.01</v>
      </c>
      <c r="X268" s="41"/>
      <c r="Y268" s="41">
        <v>0</v>
      </c>
      <c r="Z268" s="41">
        <v>0</v>
      </c>
      <c r="AA268" s="41">
        <v>0</v>
      </c>
      <c r="AB268" s="41">
        <v>0</v>
      </c>
      <c r="AC268" s="41">
        <v>0</v>
      </c>
      <c r="AD268" s="41">
        <v>0</v>
      </c>
      <c r="AE268" s="82">
        <v>0</v>
      </c>
      <c r="AF268" s="41">
        <v>0</v>
      </c>
      <c r="AG268" s="41">
        <v>0</v>
      </c>
      <c r="AH268" s="41">
        <v>0</v>
      </c>
      <c r="AI268" s="41">
        <v>0</v>
      </c>
      <c r="AJ268" s="41">
        <v>0</v>
      </c>
      <c r="AK268" s="41">
        <v>0</v>
      </c>
      <c r="AL268" s="41">
        <v>0</v>
      </c>
      <c r="AM268" s="41">
        <v>0</v>
      </c>
      <c r="AN268" s="41">
        <v>0</v>
      </c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3"/>
      <c r="BU268" s="39">
        <f t="shared" si="49"/>
        <v>441414.37</v>
      </c>
      <c r="BV268" s="39">
        <f t="shared" si="50"/>
        <v>0</v>
      </c>
      <c r="BW268" s="39">
        <f t="shared" si="53"/>
        <v>0</v>
      </c>
      <c r="BX268" s="39">
        <f t="shared" si="48"/>
        <v>0</v>
      </c>
      <c r="BY268" s="39">
        <f t="shared" si="51"/>
        <v>0</v>
      </c>
      <c r="BZ268" s="35"/>
      <c r="CA268" s="35"/>
      <c r="CB268" s="35"/>
      <c r="CC268" s="35"/>
      <c r="CD268" s="35"/>
      <c r="CE268" s="35"/>
      <c r="CF268" s="35"/>
      <c r="CG268" s="35"/>
      <c r="CH268" s="35"/>
      <c r="CI268" s="35"/>
      <c r="CJ268" s="35"/>
      <c r="CK268" s="35"/>
      <c r="CL268" s="35"/>
      <c r="CM268" s="35"/>
      <c r="CN268" s="35"/>
      <c r="CO268" s="35"/>
      <c r="CP268" s="35"/>
      <c r="CQ268" s="35"/>
      <c r="CR268" s="35"/>
      <c r="CS268" s="35"/>
      <c r="CT268" s="35"/>
      <c r="CU268" s="35"/>
      <c r="CV268" s="35"/>
      <c r="CW268" s="35"/>
      <c r="CX268" s="35"/>
      <c r="CY268" s="35"/>
      <c r="CZ268" s="35"/>
      <c r="DA268" s="35"/>
      <c r="DB268" s="35"/>
      <c r="DC268" s="35"/>
      <c r="DD268" s="35"/>
      <c r="DE268" s="35"/>
      <c r="DF268" s="35"/>
      <c r="DG268" s="35"/>
      <c r="DH268" s="35"/>
      <c r="DI268" s="35"/>
      <c r="DJ268" s="35"/>
      <c r="DK268" s="35"/>
      <c r="DL268" s="35"/>
      <c r="DM268" s="35"/>
      <c r="DN268" s="35"/>
      <c r="DO268" s="35"/>
      <c r="DP268" s="35"/>
      <c r="DQ268" s="35"/>
      <c r="DR268" s="35"/>
      <c r="DS268" s="35"/>
      <c r="DT268" s="35"/>
      <c r="DU268" s="35"/>
      <c r="DV268" s="35"/>
      <c r="DW268" s="35"/>
      <c r="DX268" s="35"/>
      <c r="DY268" s="35"/>
      <c r="DZ268" s="35"/>
      <c r="EA268" s="35"/>
      <c r="EB268" s="35"/>
      <c r="EC268" s="35"/>
      <c r="ED268" s="35"/>
      <c r="EE268" s="35"/>
      <c r="EF268" s="35"/>
      <c r="EG268" s="35"/>
      <c r="EH268" s="35"/>
      <c r="EI268" s="35"/>
      <c r="EJ268" s="35"/>
      <c r="EK268" s="35"/>
      <c r="EL268" s="35"/>
      <c r="EM268" s="35"/>
      <c r="EN268" s="35"/>
      <c r="EO268" s="35"/>
      <c r="EP268" s="35"/>
      <c r="EQ268" s="35"/>
      <c r="ER268" s="35"/>
      <c r="ES268" s="35"/>
      <c r="ET268" s="35"/>
      <c r="EU268" s="35"/>
      <c r="EV268" s="35"/>
      <c r="EW268" s="35"/>
      <c r="EX268" s="35"/>
      <c r="EY268" s="35"/>
      <c r="EZ268" s="35"/>
      <c r="FA268" s="35"/>
      <c r="FB268" s="35"/>
      <c r="FC268" s="35"/>
      <c r="FD268" s="35"/>
      <c r="FE268" s="35"/>
      <c r="FF268" s="35"/>
      <c r="FG268" s="35"/>
      <c r="FH268" s="35"/>
      <c r="FI268" s="35"/>
      <c r="FJ268" s="35"/>
      <c r="FK268" s="35"/>
      <c r="FL268" s="35"/>
      <c r="FM268" s="35"/>
      <c r="FN268" s="35"/>
      <c r="FO268" s="35"/>
      <c r="FP268" s="35"/>
      <c r="FQ268" s="35"/>
      <c r="FR268" s="35"/>
      <c r="FS268" s="35"/>
      <c r="FT268" s="35"/>
      <c r="FU268" s="35"/>
      <c r="FV268" s="35"/>
      <c r="FW268" s="35"/>
      <c r="FX268" s="35"/>
      <c r="FY268" s="35"/>
      <c r="FZ268" s="35"/>
      <c r="GA268" s="35"/>
      <c r="GB268" s="35"/>
      <c r="GC268" s="35"/>
      <c r="GD268" s="35"/>
      <c r="GE268" s="35"/>
      <c r="GF268" s="35"/>
      <c r="GG268" s="35"/>
      <c r="GH268" s="35"/>
      <c r="GI268" s="35"/>
      <c r="GJ268" s="35"/>
      <c r="GK268" s="35"/>
      <c r="GL268" s="35"/>
      <c r="GM268" s="35"/>
      <c r="GN268" s="35"/>
      <c r="GO268" s="35"/>
      <c r="GP268" s="35"/>
      <c r="GQ268" s="35"/>
      <c r="GR268" s="35"/>
      <c r="GS268" s="35"/>
      <c r="GT268" s="35"/>
      <c r="GU268" s="35"/>
      <c r="GV268" s="35"/>
      <c r="GW268" s="35"/>
      <c r="GX268" s="35"/>
      <c r="GY268" s="35"/>
      <c r="GZ268" s="35"/>
      <c r="HA268" s="35"/>
      <c r="HB268" s="35"/>
      <c r="HC268" s="35"/>
    </row>
    <row r="269" spans="1:211" s="26" customFormat="1" x14ac:dyDescent="0.25">
      <c r="A269" s="26" t="e">
        <f t="shared" si="52"/>
        <v>#REF!</v>
      </c>
      <c r="B269" s="15" t="s">
        <v>85</v>
      </c>
      <c r="C269" s="15" t="s">
        <v>86</v>
      </c>
      <c r="D269" s="27">
        <v>749</v>
      </c>
      <c r="E269" s="16" t="s">
        <v>587</v>
      </c>
      <c r="F269" s="15" t="s">
        <v>234</v>
      </c>
      <c r="G269" s="15"/>
      <c r="H269" s="15" t="s">
        <v>235</v>
      </c>
      <c r="I269" s="15" t="s">
        <v>537</v>
      </c>
      <c r="J269" s="15" t="s">
        <v>538</v>
      </c>
      <c r="K269" s="47" t="s">
        <v>433</v>
      </c>
      <c r="L269" s="42">
        <v>0</v>
      </c>
      <c r="M269" s="42">
        <v>82925.64</v>
      </c>
      <c r="N269" s="41">
        <v>50196.52</v>
      </c>
      <c r="O269" s="42">
        <v>39892.769999999997</v>
      </c>
      <c r="P269" s="42">
        <v>49041.91</v>
      </c>
      <c r="Q269" s="42">
        <v>47854.400000000001</v>
      </c>
      <c r="R269" s="42">
        <v>48006.3</v>
      </c>
      <c r="S269" s="42">
        <v>49470.45</v>
      </c>
      <c r="T269" s="42">
        <v>0</v>
      </c>
      <c r="U269" s="42">
        <v>116989.07</v>
      </c>
      <c r="V269" s="42">
        <v>33131.96</v>
      </c>
      <c r="W269" s="42">
        <v>265792.52</v>
      </c>
      <c r="X269" s="42"/>
      <c r="Y269" s="42">
        <v>0</v>
      </c>
      <c r="Z269" s="42">
        <v>0</v>
      </c>
      <c r="AA269" s="42">
        <v>0</v>
      </c>
      <c r="AB269" s="42">
        <v>0</v>
      </c>
      <c r="AC269" s="42">
        <v>0</v>
      </c>
      <c r="AD269" s="42">
        <v>0</v>
      </c>
      <c r="AE269" s="121">
        <v>0</v>
      </c>
      <c r="AF269" s="42">
        <v>0</v>
      </c>
      <c r="AG269" s="42">
        <v>0</v>
      </c>
      <c r="AH269" s="42">
        <v>0</v>
      </c>
      <c r="AI269" s="42">
        <v>0</v>
      </c>
      <c r="AJ269" s="42">
        <v>0</v>
      </c>
      <c r="AK269" s="42">
        <v>0</v>
      </c>
      <c r="AL269" s="42">
        <v>0</v>
      </c>
      <c r="AM269" s="42">
        <v>0</v>
      </c>
      <c r="AN269" s="42">
        <v>0</v>
      </c>
      <c r="AO269" s="42">
        <v>0</v>
      </c>
      <c r="AP269" s="42">
        <v>0</v>
      </c>
      <c r="AQ269" s="42">
        <v>0</v>
      </c>
      <c r="AR269" s="42">
        <v>0</v>
      </c>
      <c r="AS269" s="42">
        <v>0</v>
      </c>
      <c r="AT269" s="42">
        <v>0</v>
      </c>
      <c r="AU269" s="42">
        <v>0</v>
      </c>
      <c r="AV269" s="42">
        <v>0</v>
      </c>
      <c r="AW269" s="42">
        <v>0</v>
      </c>
      <c r="AX269" s="42">
        <v>0</v>
      </c>
      <c r="AY269" s="42">
        <v>0</v>
      </c>
      <c r="AZ269" s="42">
        <v>0</v>
      </c>
      <c r="BA269" s="42">
        <v>0</v>
      </c>
      <c r="BB269" s="42">
        <v>0</v>
      </c>
      <c r="BC269" s="42">
        <v>0</v>
      </c>
      <c r="BD269" s="42">
        <v>0</v>
      </c>
      <c r="BE269" s="42">
        <v>0</v>
      </c>
      <c r="BF269" s="42">
        <v>0</v>
      </c>
      <c r="BG269" s="42">
        <v>0</v>
      </c>
      <c r="BH269" s="42">
        <v>0</v>
      </c>
      <c r="BI269" s="42">
        <v>0</v>
      </c>
      <c r="BJ269" s="42">
        <v>0</v>
      </c>
      <c r="BK269" s="42">
        <v>0</v>
      </c>
      <c r="BL269" s="42">
        <v>0</v>
      </c>
      <c r="BM269" s="42">
        <v>0</v>
      </c>
      <c r="BN269" s="42">
        <v>0</v>
      </c>
      <c r="BO269" s="42">
        <v>0</v>
      </c>
      <c r="BP269" s="42">
        <v>0</v>
      </c>
      <c r="BQ269" s="42">
        <v>0</v>
      </c>
      <c r="BR269" s="42">
        <v>0</v>
      </c>
      <c r="BS269" s="42">
        <v>0</v>
      </c>
      <c r="BT269" s="43"/>
      <c r="BU269" s="40">
        <f t="shared" si="49"/>
        <v>783301.54</v>
      </c>
      <c r="BV269" s="40">
        <f t="shared" si="50"/>
        <v>0</v>
      </c>
      <c r="BW269" s="40">
        <f t="shared" si="53"/>
        <v>0</v>
      </c>
      <c r="BX269" s="40">
        <f t="shared" si="48"/>
        <v>0</v>
      </c>
      <c r="BY269" s="40">
        <f t="shared" si="51"/>
        <v>0</v>
      </c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</row>
    <row r="270" spans="1:211" s="30" customFormat="1" x14ac:dyDescent="0.25">
      <c r="A270" s="30" t="e">
        <f t="shared" si="52"/>
        <v>#REF!</v>
      </c>
      <c r="B270" s="31" t="s">
        <v>85</v>
      </c>
      <c r="C270" s="31" t="s">
        <v>86</v>
      </c>
      <c r="D270" s="33">
        <v>899</v>
      </c>
      <c r="E270" s="34" t="s">
        <v>578</v>
      </c>
      <c r="F270" s="31" t="s">
        <v>234</v>
      </c>
      <c r="G270" s="31"/>
      <c r="H270" s="31" t="s">
        <v>235</v>
      </c>
      <c r="I270" s="31" t="s">
        <v>537</v>
      </c>
      <c r="J270" s="31" t="s">
        <v>538</v>
      </c>
      <c r="K270" s="47" t="s">
        <v>434</v>
      </c>
      <c r="L270" s="41">
        <v>341.82</v>
      </c>
      <c r="M270" s="41">
        <v>282.79000000000002</v>
      </c>
      <c r="N270" s="41">
        <v>364.65</v>
      </c>
      <c r="O270" s="41">
        <v>288.41000000000003</v>
      </c>
      <c r="P270" s="41">
        <v>355.19</v>
      </c>
      <c r="Q270" s="41">
        <v>341.47</v>
      </c>
      <c r="R270" s="41">
        <v>343.51</v>
      </c>
      <c r="S270" s="41">
        <v>369.29</v>
      </c>
      <c r="T270" s="41">
        <v>320.33999999999997</v>
      </c>
      <c r="U270" s="41">
        <v>871.53</v>
      </c>
      <c r="V270" s="41">
        <v>1626.07</v>
      </c>
      <c r="W270" s="41">
        <v>1067.71</v>
      </c>
      <c r="X270" s="41"/>
      <c r="Y270" s="41">
        <v>0</v>
      </c>
      <c r="Z270" s="41">
        <v>0</v>
      </c>
      <c r="AA270" s="41">
        <v>0</v>
      </c>
      <c r="AB270" s="41">
        <v>0</v>
      </c>
      <c r="AC270" s="41">
        <v>0</v>
      </c>
      <c r="AD270" s="41">
        <v>0</v>
      </c>
      <c r="AE270" s="82">
        <v>0</v>
      </c>
      <c r="AF270" s="41">
        <v>0</v>
      </c>
      <c r="AG270" s="41">
        <v>0</v>
      </c>
      <c r="AH270" s="41">
        <v>0</v>
      </c>
      <c r="AI270" s="41">
        <v>0</v>
      </c>
      <c r="AJ270" s="41">
        <v>0</v>
      </c>
      <c r="AK270" s="41">
        <v>0</v>
      </c>
      <c r="AL270" s="41">
        <v>0</v>
      </c>
      <c r="AM270" s="41">
        <v>0</v>
      </c>
      <c r="AN270" s="41">
        <v>0</v>
      </c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3"/>
      <c r="BU270" s="39">
        <f t="shared" si="49"/>
        <v>6572.78</v>
      </c>
      <c r="BV270" s="39">
        <f t="shared" si="50"/>
        <v>0</v>
      </c>
      <c r="BW270" s="39">
        <f t="shared" si="53"/>
        <v>0</v>
      </c>
      <c r="BX270" s="39">
        <f t="shared" si="48"/>
        <v>0</v>
      </c>
      <c r="BY270" s="39">
        <f t="shared" si="51"/>
        <v>0</v>
      </c>
      <c r="BZ270" s="35"/>
      <c r="CA270" s="35"/>
      <c r="CB270" s="35"/>
      <c r="CC270" s="35"/>
      <c r="CD270" s="35"/>
      <c r="CE270" s="35"/>
      <c r="CF270" s="35"/>
      <c r="CG270" s="35"/>
      <c r="CH270" s="35"/>
      <c r="CI270" s="35"/>
      <c r="CJ270" s="35"/>
      <c r="CK270" s="35"/>
      <c r="CL270" s="35"/>
      <c r="CM270" s="35"/>
      <c r="CN270" s="35"/>
      <c r="CO270" s="35"/>
      <c r="CP270" s="35"/>
      <c r="CQ270" s="35"/>
      <c r="CR270" s="35"/>
      <c r="CS270" s="35"/>
      <c r="CT270" s="35"/>
      <c r="CU270" s="35"/>
      <c r="CV270" s="35"/>
      <c r="CW270" s="35"/>
      <c r="CX270" s="35"/>
      <c r="CY270" s="35"/>
      <c r="CZ270" s="35"/>
      <c r="DA270" s="35"/>
      <c r="DB270" s="35"/>
      <c r="DC270" s="35"/>
      <c r="DD270" s="35"/>
      <c r="DE270" s="35"/>
      <c r="DF270" s="35"/>
      <c r="DG270" s="35"/>
      <c r="DH270" s="35"/>
      <c r="DI270" s="35"/>
      <c r="DJ270" s="35"/>
      <c r="DK270" s="35"/>
      <c r="DL270" s="35"/>
      <c r="DM270" s="35"/>
      <c r="DN270" s="35"/>
      <c r="DO270" s="35"/>
      <c r="DP270" s="35"/>
      <c r="DQ270" s="35"/>
      <c r="DR270" s="35"/>
      <c r="DS270" s="35"/>
      <c r="DT270" s="35"/>
      <c r="DU270" s="35"/>
      <c r="DV270" s="35"/>
      <c r="DW270" s="35"/>
      <c r="DX270" s="35"/>
      <c r="DY270" s="35"/>
      <c r="DZ270" s="35"/>
      <c r="EA270" s="35"/>
      <c r="EB270" s="35"/>
      <c r="EC270" s="35"/>
      <c r="ED270" s="35"/>
      <c r="EE270" s="35"/>
      <c r="EF270" s="35"/>
      <c r="EG270" s="35"/>
      <c r="EH270" s="35"/>
      <c r="EI270" s="35"/>
      <c r="EJ270" s="35"/>
      <c r="EK270" s="35"/>
      <c r="EL270" s="35"/>
      <c r="EM270" s="35"/>
      <c r="EN270" s="35"/>
      <c r="EO270" s="35"/>
      <c r="EP270" s="35"/>
      <c r="EQ270" s="35"/>
      <c r="ER270" s="35"/>
      <c r="ES270" s="35"/>
      <c r="ET270" s="35"/>
      <c r="EU270" s="35"/>
      <c r="EV270" s="35"/>
      <c r="EW270" s="35"/>
      <c r="EX270" s="35"/>
      <c r="EY270" s="35"/>
      <c r="EZ270" s="35"/>
      <c r="FA270" s="35"/>
      <c r="FB270" s="35"/>
      <c r="FC270" s="35"/>
      <c r="FD270" s="35"/>
      <c r="FE270" s="35"/>
      <c r="FF270" s="35"/>
      <c r="FG270" s="35"/>
      <c r="FH270" s="35"/>
      <c r="FI270" s="35"/>
      <c r="FJ270" s="35"/>
      <c r="FK270" s="35"/>
      <c r="FL270" s="35"/>
      <c r="FM270" s="35"/>
      <c r="FN270" s="35"/>
      <c r="FO270" s="35"/>
      <c r="FP270" s="35"/>
      <c r="FQ270" s="35"/>
      <c r="FR270" s="35"/>
      <c r="FS270" s="35"/>
      <c r="FT270" s="35"/>
      <c r="FU270" s="35"/>
      <c r="FV270" s="35"/>
      <c r="FW270" s="35"/>
      <c r="FX270" s="35"/>
      <c r="FY270" s="35"/>
      <c r="FZ270" s="35"/>
      <c r="GA270" s="35"/>
      <c r="GB270" s="35"/>
      <c r="GC270" s="35"/>
      <c r="GD270" s="35"/>
      <c r="GE270" s="35"/>
      <c r="GF270" s="35"/>
      <c r="GG270" s="35"/>
      <c r="GH270" s="35"/>
      <c r="GI270" s="35"/>
      <c r="GJ270" s="35"/>
      <c r="GK270" s="35"/>
      <c r="GL270" s="35"/>
      <c r="GM270" s="35"/>
      <c r="GN270" s="35"/>
      <c r="GO270" s="35"/>
      <c r="GP270" s="35"/>
      <c r="GQ270" s="35"/>
      <c r="GR270" s="35"/>
      <c r="GS270" s="35"/>
      <c r="GT270" s="35"/>
      <c r="GU270" s="35"/>
      <c r="GV270" s="35"/>
      <c r="GW270" s="35"/>
      <c r="GX270" s="35"/>
      <c r="GY270" s="35"/>
      <c r="GZ270" s="35"/>
      <c r="HA270" s="35"/>
      <c r="HB270" s="35"/>
      <c r="HC270" s="35"/>
    </row>
    <row r="271" spans="1:211" s="30" customFormat="1" x14ac:dyDescent="0.25">
      <c r="A271" s="30" t="e">
        <f t="shared" si="52"/>
        <v>#REF!</v>
      </c>
      <c r="B271" s="31" t="s">
        <v>87</v>
      </c>
      <c r="C271" s="31" t="s">
        <v>88</v>
      </c>
      <c r="D271" s="33">
        <v>501</v>
      </c>
      <c r="E271" s="34" t="s">
        <v>580</v>
      </c>
      <c r="F271" s="31" t="s">
        <v>234</v>
      </c>
      <c r="G271" s="31"/>
      <c r="H271" s="31" t="s">
        <v>235</v>
      </c>
      <c r="I271" s="31" t="s">
        <v>537</v>
      </c>
      <c r="J271" s="31" t="s">
        <v>538</v>
      </c>
      <c r="K271" s="47" t="s">
        <v>434</v>
      </c>
      <c r="L271" s="41">
        <v>4.0199999999999996</v>
      </c>
      <c r="M271" s="41">
        <v>3.34</v>
      </c>
      <c r="N271" s="41">
        <v>4.29</v>
      </c>
      <c r="O271" s="41">
        <v>3.4</v>
      </c>
      <c r="P271" s="41">
        <v>4.18</v>
      </c>
      <c r="Q271" s="41">
        <v>4.03</v>
      </c>
      <c r="R271" s="41">
        <v>4.05</v>
      </c>
      <c r="S271" s="41">
        <v>4.33</v>
      </c>
      <c r="T271" s="41">
        <v>3.73</v>
      </c>
      <c r="U271" s="41">
        <v>3.84</v>
      </c>
      <c r="V271" s="41">
        <v>3.53</v>
      </c>
      <c r="W271" s="41">
        <v>1.69</v>
      </c>
      <c r="X271" s="41"/>
      <c r="Y271" s="41">
        <v>0</v>
      </c>
      <c r="Z271" s="41">
        <v>0</v>
      </c>
      <c r="AA271" s="41">
        <v>0</v>
      </c>
      <c r="AB271" s="41">
        <v>0</v>
      </c>
      <c r="AC271" s="41">
        <v>0</v>
      </c>
      <c r="AD271" s="41">
        <v>0</v>
      </c>
      <c r="AE271" s="82">
        <v>0</v>
      </c>
      <c r="AF271" s="41">
        <v>0</v>
      </c>
      <c r="AG271" s="41">
        <v>0</v>
      </c>
      <c r="AH271" s="41">
        <v>0</v>
      </c>
      <c r="AI271" s="41">
        <v>0</v>
      </c>
      <c r="AJ271" s="41">
        <v>0</v>
      </c>
      <c r="AK271" s="41">
        <v>0</v>
      </c>
      <c r="AL271" s="41">
        <v>0</v>
      </c>
      <c r="AM271" s="41">
        <v>0</v>
      </c>
      <c r="AN271" s="41">
        <v>0</v>
      </c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3"/>
      <c r="BU271" s="39">
        <f t="shared" si="49"/>
        <v>44.429999999999993</v>
      </c>
      <c r="BV271" s="39">
        <f t="shared" si="50"/>
        <v>0</v>
      </c>
      <c r="BW271" s="39">
        <f t="shared" si="53"/>
        <v>0</v>
      </c>
      <c r="BX271" s="39">
        <f t="shared" si="48"/>
        <v>0</v>
      </c>
      <c r="BY271" s="39">
        <f t="shared" si="51"/>
        <v>0</v>
      </c>
      <c r="BZ271" s="35"/>
      <c r="CA271" s="35"/>
      <c r="CB271" s="35"/>
      <c r="CC271" s="35"/>
      <c r="CD271" s="35"/>
      <c r="CE271" s="35"/>
      <c r="CF271" s="35"/>
      <c r="CG271" s="35"/>
      <c r="CH271" s="35"/>
      <c r="CI271" s="35"/>
      <c r="CJ271" s="35"/>
      <c r="CK271" s="35"/>
      <c r="CL271" s="35"/>
      <c r="CM271" s="35"/>
      <c r="CN271" s="35"/>
      <c r="CO271" s="35"/>
      <c r="CP271" s="35"/>
      <c r="CQ271" s="35"/>
      <c r="CR271" s="35"/>
      <c r="CS271" s="35"/>
      <c r="CT271" s="35"/>
      <c r="CU271" s="35"/>
      <c r="CV271" s="35"/>
      <c r="CW271" s="35"/>
      <c r="CX271" s="35"/>
      <c r="CY271" s="35"/>
      <c r="CZ271" s="35"/>
      <c r="DA271" s="35"/>
      <c r="DB271" s="35"/>
      <c r="DC271" s="35"/>
      <c r="DD271" s="35"/>
      <c r="DE271" s="35"/>
      <c r="DF271" s="35"/>
      <c r="DG271" s="35"/>
      <c r="DH271" s="35"/>
      <c r="DI271" s="35"/>
      <c r="DJ271" s="35"/>
      <c r="DK271" s="35"/>
      <c r="DL271" s="35"/>
      <c r="DM271" s="35"/>
      <c r="DN271" s="35"/>
      <c r="DO271" s="35"/>
      <c r="DP271" s="35"/>
      <c r="DQ271" s="35"/>
      <c r="DR271" s="35"/>
      <c r="DS271" s="35"/>
      <c r="DT271" s="35"/>
      <c r="DU271" s="35"/>
      <c r="DV271" s="35"/>
      <c r="DW271" s="35"/>
      <c r="DX271" s="35"/>
      <c r="DY271" s="35"/>
      <c r="DZ271" s="35"/>
      <c r="EA271" s="35"/>
      <c r="EB271" s="35"/>
      <c r="EC271" s="35"/>
      <c r="ED271" s="35"/>
      <c r="EE271" s="35"/>
      <c r="EF271" s="35"/>
      <c r="EG271" s="35"/>
      <c r="EH271" s="35"/>
      <c r="EI271" s="35"/>
      <c r="EJ271" s="35"/>
      <c r="EK271" s="35"/>
      <c r="EL271" s="35"/>
      <c r="EM271" s="35"/>
      <c r="EN271" s="35"/>
      <c r="EO271" s="35"/>
      <c r="EP271" s="35"/>
      <c r="EQ271" s="35"/>
      <c r="ER271" s="35"/>
      <c r="ES271" s="35"/>
      <c r="ET271" s="35"/>
      <c r="EU271" s="35"/>
      <c r="EV271" s="35"/>
      <c r="EW271" s="35"/>
      <c r="EX271" s="35"/>
      <c r="EY271" s="35"/>
      <c r="EZ271" s="35"/>
      <c r="FA271" s="35"/>
      <c r="FB271" s="35"/>
      <c r="FC271" s="35"/>
      <c r="FD271" s="35"/>
      <c r="FE271" s="35"/>
      <c r="FF271" s="35"/>
      <c r="FG271" s="35"/>
      <c r="FH271" s="35"/>
      <c r="FI271" s="35"/>
      <c r="FJ271" s="35"/>
      <c r="FK271" s="35"/>
      <c r="FL271" s="35"/>
      <c r="FM271" s="35"/>
      <c r="FN271" s="35"/>
      <c r="FO271" s="35"/>
      <c r="FP271" s="35"/>
      <c r="FQ271" s="35"/>
      <c r="FR271" s="35"/>
      <c r="FS271" s="35"/>
      <c r="FT271" s="35"/>
      <c r="FU271" s="35"/>
      <c r="FV271" s="35"/>
      <c r="FW271" s="35"/>
      <c r="FX271" s="35"/>
      <c r="FY271" s="35"/>
      <c r="FZ271" s="35"/>
      <c r="GA271" s="35"/>
      <c r="GB271" s="35"/>
      <c r="GC271" s="35"/>
      <c r="GD271" s="35"/>
      <c r="GE271" s="35"/>
      <c r="GF271" s="35"/>
      <c r="GG271" s="35"/>
      <c r="GH271" s="35"/>
      <c r="GI271" s="35"/>
      <c r="GJ271" s="35"/>
      <c r="GK271" s="35"/>
      <c r="GL271" s="35"/>
      <c r="GM271" s="35"/>
      <c r="GN271" s="35"/>
      <c r="GO271" s="35"/>
      <c r="GP271" s="35"/>
      <c r="GQ271" s="35"/>
      <c r="GR271" s="35"/>
      <c r="GS271" s="35"/>
      <c r="GT271" s="35"/>
      <c r="GU271" s="35"/>
      <c r="GV271" s="35"/>
      <c r="GW271" s="35"/>
      <c r="GX271" s="35"/>
      <c r="GY271" s="35"/>
      <c r="GZ271" s="35"/>
      <c r="HA271" s="35"/>
      <c r="HB271" s="35"/>
      <c r="HC271" s="35"/>
    </row>
    <row r="272" spans="1:211" s="26" customFormat="1" x14ac:dyDescent="0.25">
      <c r="A272" s="26" t="e">
        <f t="shared" si="52"/>
        <v>#REF!</v>
      </c>
      <c r="B272" s="15" t="s">
        <v>87</v>
      </c>
      <c r="C272" s="15" t="s">
        <v>88</v>
      </c>
      <c r="D272" s="27">
        <v>749</v>
      </c>
      <c r="E272" s="16" t="s">
        <v>587</v>
      </c>
      <c r="F272" s="15" t="s">
        <v>234</v>
      </c>
      <c r="G272" s="15"/>
      <c r="H272" s="15" t="s">
        <v>235</v>
      </c>
      <c r="I272" s="15" t="s">
        <v>537</v>
      </c>
      <c r="J272" s="15" t="s">
        <v>538</v>
      </c>
      <c r="K272" s="47" t="s">
        <v>434</v>
      </c>
      <c r="L272" s="42">
        <v>229.46</v>
      </c>
      <c r="M272" s="42">
        <v>189.35</v>
      </c>
      <c r="N272" s="41">
        <v>244.52</v>
      </c>
      <c r="O272" s="42">
        <v>193.14</v>
      </c>
      <c r="P272" s="42">
        <v>238.67</v>
      </c>
      <c r="Q272" s="42">
        <v>229</v>
      </c>
      <c r="R272" s="42">
        <v>229.58</v>
      </c>
      <c r="S272" s="42">
        <v>245.78</v>
      </c>
      <c r="T272" s="42">
        <v>210.98</v>
      </c>
      <c r="U272" s="42">
        <v>216.38</v>
      </c>
      <c r="V272" s="42">
        <v>198.85</v>
      </c>
      <c r="W272" s="42">
        <v>193.27</v>
      </c>
      <c r="X272" s="42"/>
      <c r="Y272" s="42">
        <v>0</v>
      </c>
      <c r="Z272" s="42">
        <v>0</v>
      </c>
      <c r="AA272" s="42">
        <v>0</v>
      </c>
      <c r="AB272" s="42">
        <v>0</v>
      </c>
      <c r="AC272" s="42">
        <v>0</v>
      </c>
      <c r="AD272" s="42">
        <v>0</v>
      </c>
      <c r="AE272" s="121">
        <v>0</v>
      </c>
      <c r="AF272" s="42">
        <v>0</v>
      </c>
      <c r="AG272" s="42">
        <v>0</v>
      </c>
      <c r="AH272" s="42">
        <v>0</v>
      </c>
      <c r="AI272" s="42">
        <v>0</v>
      </c>
      <c r="AJ272" s="42">
        <v>0</v>
      </c>
      <c r="AK272" s="42">
        <v>0</v>
      </c>
      <c r="AL272" s="42">
        <v>0</v>
      </c>
      <c r="AM272" s="42">
        <v>0</v>
      </c>
      <c r="AN272" s="42">
        <v>0</v>
      </c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3"/>
      <c r="BU272" s="40">
        <f t="shared" si="49"/>
        <v>2618.98</v>
      </c>
      <c r="BV272" s="40">
        <f t="shared" si="50"/>
        <v>0</v>
      </c>
      <c r="BW272" s="40">
        <f t="shared" si="53"/>
        <v>0</v>
      </c>
      <c r="BX272" s="40">
        <f t="shared" si="48"/>
        <v>0</v>
      </c>
      <c r="BY272" s="40">
        <f t="shared" si="51"/>
        <v>0</v>
      </c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  <c r="FL272" s="29"/>
      <c r="FM272" s="29"/>
      <c r="FN272" s="29"/>
      <c r="FO272" s="29"/>
      <c r="FP272" s="29"/>
      <c r="FQ272" s="29"/>
      <c r="FR272" s="29"/>
      <c r="FS272" s="29"/>
      <c r="FT272" s="29"/>
      <c r="FU272" s="29"/>
      <c r="FV272" s="29"/>
      <c r="FW272" s="29"/>
      <c r="FX272" s="29"/>
      <c r="FY272" s="29"/>
      <c r="FZ272" s="29"/>
      <c r="GA272" s="29"/>
      <c r="GB272" s="29"/>
      <c r="GC272" s="29"/>
      <c r="GD272" s="29"/>
      <c r="GE272" s="29"/>
      <c r="GF272" s="29"/>
      <c r="GG272" s="29"/>
      <c r="GH272" s="29"/>
      <c r="GI272" s="29"/>
      <c r="GJ272" s="29"/>
      <c r="GK272" s="29"/>
      <c r="GL272" s="29"/>
      <c r="GM272" s="29"/>
      <c r="GN272" s="29"/>
      <c r="GO272" s="29"/>
      <c r="GP272" s="29"/>
      <c r="GQ272" s="29"/>
      <c r="GR272" s="29"/>
      <c r="GS272" s="29"/>
      <c r="GT272" s="29"/>
      <c r="GU272" s="29"/>
      <c r="GV272" s="29"/>
      <c r="GW272" s="29"/>
      <c r="GX272" s="29"/>
      <c r="GY272" s="29"/>
      <c r="GZ272" s="29"/>
      <c r="HA272" s="29"/>
      <c r="HB272" s="29"/>
      <c r="HC272" s="29"/>
    </row>
    <row r="273" spans="1:211" s="30" customFormat="1" x14ac:dyDescent="0.25">
      <c r="A273" s="30" t="e">
        <f t="shared" si="52"/>
        <v>#REF!</v>
      </c>
      <c r="B273" s="31" t="s">
        <v>89</v>
      </c>
      <c r="C273" s="31" t="s">
        <v>90</v>
      </c>
      <c r="D273" s="32" t="s">
        <v>623</v>
      </c>
      <c r="E273" s="31" t="s">
        <v>577</v>
      </c>
      <c r="F273" s="31" t="s">
        <v>234</v>
      </c>
      <c r="G273" s="31"/>
      <c r="H273" s="31" t="s">
        <v>235</v>
      </c>
      <c r="I273" s="31" t="s">
        <v>537</v>
      </c>
      <c r="J273" s="31" t="s">
        <v>538</v>
      </c>
      <c r="K273" s="47" t="s">
        <v>434</v>
      </c>
      <c r="L273" s="41">
        <v>0</v>
      </c>
      <c r="M273" s="41">
        <v>0</v>
      </c>
      <c r="N273" s="41">
        <v>0</v>
      </c>
      <c r="O273" s="41">
        <v>0</v>
      </c>
      <c r="P273" s="41">
        <v>0</v>
      </c>
      <c r="Q273" s="41">
        <v>0</v>
      </c>
      <c r="R273" s="41">
        <v>0</v>
      </c>
      <c r="S273" s="41">
        <v>0</v>
      </c>
      <c r="T273" s="41">
        <v>0</v>
      </c>
      <c r="U273" s="41">
        <v>0</v>
      </c>
      <c r="V273" s="41"/>
      <c r="W273" s="41">
        <v>0</v>
      </c>
      <c r="X273" s="41"/>
      <c r="Y273" s="41">
        <v>0</v>
      </c>
      <c r="Z273" s="41">
        <v>0</v>
      </c>
      <c r="AA273" s="41">
        <v>0</v>
      </c>
      <c r="AB273" s="41">
        <v>0</v>
      </c>
      <c r="AC273" s="41">
        <v>0</v>
      </c>
      <c r="AD273" s="41">
        <v>0</v>
      </c>
      <c r="AE273" s="82">
        <v>0</v>
      </c>
      <c r="AF273" s="41">
        <v>0</v>
      </c>
      <c r="AG273" s="41">
        <v>0</v>
      </c>
      <c r="AH273" s="41">
        <v>0</v>
      </c>
      <c r="AI273" s="41">
        <v>0</v>
      </c>
      <c r="AJ273" s="41">
        <v>0</v>
      </c>
      <c r="AK273" s="41">
        <v>0</v>
      </c>
      <c r="AL273" s="41">
        <v>0</v>
      </c>
      <c r="AM273" s="41">
        <v>0</v>
      </c>
      <c r="AN273" s="41">
        <v>0</v>
      </c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3"/>
      <c r="BU273" s="39">
        <f t="shared" si="49"/>
        <v>0</v>
      </c>
      <c r="BV273" s="39">
        <f t="shared" si="50"/>
        <v>0</v>
      </c>
      <c r="BW273" s="39">
        <f t="shared" si="53"/>
        <v>0</v>
      </c>
      <c r="BX273" s="39">
        <f t="shared" si="48"/>
        <v>0</v>
      </c>
      <c r="BY273" s="39">
        <f t="shared" si="51"/>
        <v>0</v>
      </c>
      <c r="BZ273" s="35"/>
      <c r="CA273" s="35"/>
      <c r="CB273" s="35"/>
      <c r="CC273" s="35"/>
      <c r="CD273" s="35"/>
      <c r="CE273" s="35"/>
      <c r="CF273" s="35"/>
      <c r="CG273" s="35"/>
      <c r="CH273" s="35"/>
      <c r="CI273" s="35"/>
      <c r="CJ273" s="35"/>
      <c r="CK273" s="35"/>
      <c r="CL273" s="35"/>
      <c r="CM273" s="35"/>
      <c r="CN273" s="35"/>
      <c r="CO273" s="35"/>
      <c r="CP273" s="35"/>
      <c r="CQ273" s="35"/>
      <c r="CR273" s="35"/>
      <c r="CS273" s="35"/>
      <c r="CT273" s="35"/>
      <c r="CU273" s="35"/>
      <c r="CV273" s="35"/>
      <c r="CW273" s="35"/>
      <c r="CX273" s="35"/>
      <c r="CY273" s="35"/>
      <c r="CZ273" s="35"/>
      <c r="DA273" s="35"/>
      <c r="DB273" s="35"/>
      <c r="DC273" s="35"/>
      <c r="DD273" s="35"/>
      <c r="DE273" s="35"/>
      <c r="DF273" s="35"/>
      <c r="DG273" s="35"/>
      <c r="DH273" s="35"/>
      <c r="DI273" s="35"/>
      <c r="DJ273" s="35"/>
      <c r="DK273" s="35"/>
      <c r="DL273" s="35"/>
      <c r="DM273" s="35"/>
      <c r="DN273" s="35"/>
      <c r="DO273" s="35"/>
      <c r="DP273" s="35"/>
      <c r="DQ273" s="35"/>
      <c r="DR273" s="35"/>
      <c r="DS273" s="35"/>
      <c r="DT273" s="35"/>
      <c r="DU273" s="35"/>
      <c r="DV273" s="35"/>
      <c r="DW273" s="35"/>
      <c r="DX273" s="35"/>
      <c r="DY273" s="35"/>
      <c r="DZ273" s="35"/>
      <c r="EA273" s="35"/>
      <c r="EB273" s="35"/>
      <c r="EC273" s="35"/>
      <c r="ED273" s="35"/>
      <c r="EE273" s="35"/>
      <c r="EF273" s="35"/>
      <c r="EG273" s="35"/>
      <c r="EH273" s="35"/>
      <c r="EI273" s="35"/>
      <c r="EJ273" s="35"/>
      <c r="EK273" s="35"/>
      <c r="EL273" s="35"/>
      <c r="EM273" s="35"/>
      <c r="EN273" s="35"/>
      <c r="EO273" s="35"/>
      <c r="EP273" s="35"/>
      <c r="EQ273" s="35"/>
      <c r="ER273" s="35"/>
      <c r="ES273" s="35"/>
      <c r="ET273" s="35"/>
      <c r="EU273" s="35"/>
      <c r="EV273" s="35"/>
      <c r="EW273" s="35"/>
      <c r="EX273" s="35"/>
      <c r="EY273" s="35"/>
      <c r="EZ273" s="35"/>
      <c r="FA273" s="35"/>
      <c r="FB273" s="35"/>
      <c r="FC273" s="35"/>
      <c r="FD273" s="35"/>
      <c r="FE273" s="35"/>
      <c r="FF273" s="35"/>
      <c r="FG273" s="35"/>
      <c r="FH273" s="35"/>
      <c r="FI273" s="35"/>
      <c r="FJ273" s="35"/>
      <c r="FK273" s="35"/>
      <c r="FL273" s="35"/>
      <c r="FM273" s="35"/>
      <c r="FN273" s="35"/>
      <c r="FO273" s="35"/>
      <c r="FP273" s="35"/>
      <c r="FQ273" s="35"/>
      <c r="FR273" s="35"/>
      <c r="FS273" s="35"/>
      <c r="FT273" s="35"/>
      <c r="FU273" s="35"/>
      <c r="FV273" s="35"/>
      <c r="FW273" s="35"/>
      <c r="FX273" s="35"/>
      <c r="FY273" s="35"/>
      <c r="FZ273" s="35"/>
      <c r="GA273" s="35"/>
      <c r="GB273" s="35"/>
      <c r="GC273" s="35"/>
      <c r="GD273" s="35"/>
      <c r="GE273" s="35"/>
      <c r="GF273" s="35"/>
      <c r="GG273" s="35"/>
      <c r="GH273" s="35"/>
      <c r="GI273" s="35"/>
      <c r="GJ273" s="35"/>
      <c r="GK273" s="35"/>
      <c r="GL273" s="35"/>
      <c r="GM273" s="35"/>
      <c r="GN273" s="35"/>
      <c r="GO273" s="35"/>
      <c r="GP273" s="35"/>
      <c r="GQ273" s="35"/>
      <c r="GR273" s="35"/>
      <c r="GS273" s="35"/>
      <c r="GT273" s="35"/>
      <c r="GU273" s="35"/>
      <c r="GV273" s="35"/>
      <c r="GW273" s="35"/>
      <c r="GX273" s="35"/>
      <c r="GY273" s="35"/>
      <c r="GZ273" s="35"/>
      <c r="HA273" s="35"/>
      <c r="HB273" s="35"/>
      <c r="HC273" s="35"/>
    </row>
    <row r="274" spans="1:211" s="26" customFormat="1" x14ac:dyDescent="0.25">
      <c r="A274" s="26" t="e">
        <f t="shared" si="52"/>
        <v>#REF!</v>
      </c>
      <c r="B274" s="15" t="s">
        <v>89</v>
      </c>
      <c r="C274" s="15" t="s">
        <v>90</v>
      </c>
      <c r="D274" s="27" t="s">
        <v>623</v>
      </c>
      <c r="E274" s="16" t="s">
        <v>577</v>
      </c>
      <c r="F274" s="15" t="s">
        <v>234</v>
      </c>
      <c r="G274" s="15"/>
      <c r="H274" s="15" t="s">
        <v>235</v>
      </c>
      <c r="I274" s="15" t="s">
        <v>537</v>
      </c>
      <c r="J274" s="15" t="s">
        <v>538</v>
      </c>
      <c r="K274" s="47" t="s">
        <v>433</v>
      </c>
      <c r="L274" s="42">
        <v>54132.75</v>
      </c>
      <c r="M274" s="42">
        <v>40691.839999999997</v>
      </c>
      <c r="N274" s="41">
        <v>52680.959999999999</v>
      </c>
      <c r="O274" s="42">
        <v>41976.52</v>
      </c>
      <c r="P274" s="42">
        <v>51779.94</v>
      </c>
      <c r="Q274" s="42">
        <v>50282.51</v>
      </c>
      <c r="R274" s="42">
        <v>55059.519999999997</v>
      </c>
      <c r="S274" s="42">
        <v>58090.99</v>
      </c>
      <c r="T274" s="42">
        <v>50100.79</v>
      </c>
      <c r="U274" s="42">
        <v>51628.800000000003</v>
      </c>
      <c r="V274" s="42"/>
      <c r="W274" s="42">
        <v>63954.38</v>
      </c>
      <c r="X274" s="42">
        <v>3843.18</v>
      </c>
      <c r="Y274" s="42">
        <v>2954.43</v>
      </c>
      <c r="Z274" s="42">
        <v>3014.7</v>
      </c>
      <c r="AA274" s="42">
        <v>2973.63</v>
      </c>
      <c r="AB274" s="42">
        <v>2602.54</v>
      </c>
      <c r="AC274" s="42">
        <v>2917.13</v>
      </c>
      <c r="AD274" s="42">
        <v>3386.63</v>
      </c>
      <c r="AE274" s="42">
        <v>3059.08</v>
      </c>
      <c r="AF274" s="42">
        <v>3186.49</v>
      </c>
      <c r="AG274" s="42">
        <v>3603.68</v>
      </c>
      <c r="AH274" s="42">
        <v>2962.69</v>
      </c>
      <c r="AI274" s="42">
        <v>-29339.17</v>
      </c>
      <c r="AJ274" s="42">
        <v>657.84</v>
      </c>
      <c r="AK274" s="42">
        <v>799.86</v>
      </c>
      <c r="AL274" s="42">
        <v>811</v>
      </c>
      <c r="AM274" s="42">
        <v>1347.63</v>
      </c>
      <c r="AN274" s="42">
        <v>1607.49</v>
      </c>
      <c r="AO274" s="42">
        <v>3041.8373075000004</v>
      </c>
      <c r="AP274" s="42">
        <v>3531.4084325000003</v>
      </c>
      <c r="AQ274" s="42">
        <v>3189.8556699999999</v>
      </c>
      <c r="AR274" s="42">
        <v>3322.7124475000001</v>
      </c>
      <c r="AS274" s="42">
        <v>3757.7373200000002</v>
      </c>
      <c r="AT274" s="42">
        <v>3089.3449975000003</v>
      </c>
      <c r="AU274" s="42">
        <v>-30593.419517499999</v>
      </c>
      <c r="AV274" s="42">
        <v>643.03860000000009</v>
      </c>
      <c r="AW274" s="42">
        <v>781.86315000000002</v>
      </c>
      <c r="AX274" s="42">
        <v>792.75250000000005</v>
      </c>
      <c r="AY274" s="42">
        <v>1317.3083250000002</v>
      </c>
      <c r="AZ274" s="42">
        <v>1571.321475</v>
      </c>
      <c r="BA274" s="42">
        <v>2973.3959680812504</v>
      </c>
      <c r="BB274" s="42">
        <v>3451.9517427687506</v>
      </c>
      <c r="BC274" s="42">
        <v>3118.083917425</v>
      </c>
      <c r="BD274" s="42">
        <v>3247.9514174312503</v>
      </c>
      <c r="BE274" s="42">
        <v>3673.1882303000002</v>
      </c>
      <c r="BF274" s="42">
        <v>3019.8347350562503</v>
      </c>
      <c r="BG274" s="42">
        <v>-29905.067578356251</v>
      </c>
      <c r="BH274" s="42">
        <v>631.46390520000011</v>
      </c>
      <c r="BI274" s="42">
        <v>767.78961330000004</v>
      </c>
      <c r="BJ274" s="42">
        <v>778.48295500000006</v>
      </c>
      <c r="BK274" s="42">
        <v>1293.5967751500002</v>
      </c>
      <c r="BL274" s="42">
        <v>1543.0376884499999</v>
      </c>
      <c r="BM274" s="42">
        <v>2919.8748406557879</v>
      </c>
      <c r="BN274" s="42">
        <v>3389.8166113989132</v>
      </c>
      <c r="BO274" s="42">
        <v>3061.9584069113498</v>
      </c>
      <c r="BP274" s="42">
        <v>3189.4882919174879</v>
      </c>
      <c r="BQ274" s="42">
        <v>3607.0708421546001</v>
      </c>
      <c r="BR274" s="42">
        <v>2965.477709825238</v>
      </c>
      <c r="BS274" s="42">
        <v>-29366.776361945838</v>
      </c>
      <c r="BT274" s="43"/>
      <c r="BU274" s="40">
        <f t="shared" si="49"/>
        <v>570378.99999999988</v>
      </c>
      <c r="BV274" s="40">
        <f t="shared" si="50"/>
        <v>5165.010000000002</v>
      </c>
      <c r="BW274" s="40">
        <f t="shared" si="53"/>
        <v>-5436.7033425000009</v>
      </c>
      <c r="BX274" s="40">
        <f t="shared" si="48"/>
        <v>-5314.3775172937458</v>
      </c>
      <c r="BY274" s="40">
        <f t="shared" si="51"/>
        <v>-5218.7187219824591</v>
      </c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</row>
    <row r="275" spans="1:211" s="30" customFormat="1" x14ac:dyDescent="0.25">
      <c r="A275" s="30" t="e">
        <f t="shared" si="52"/>
        <v>#REF!</v>
      </c>
      <c r="B275" s="31" t="s">
        <v>89</v>
      </c>
      <c r="C275" s="31" t="s">
        <v>90</v>
      </c>
      <c r="D275" s="32" t="s">
        <v>647</v>
      </c>
      <c r="E275" s="31" t="s">
        <v>601</v>
      </c>
      <c r="F275" s="31" t="s">
        <v>234</v>
      </c>
      <c r="G275" s="31"/>
      <c r="H275" s="31" t="s">
        <v>235</v>
      </c>
      <c r="I275" s="31" t="s">
        <v>537</v>
      </c>
      <c r="J275" s="31" t="s">
        <v>538</v>
      </c>
      <c r="K275" s="47" t="s">
        <v>434</v>
      </c>
      <c r="L275" s="41">
        <v>0</v>
      </c>
      <c r="M275" s="41"/>
      <c r="N275" s="41">
        <v>0</v>
      </c>
      <c r="O275" s="41">
        <v>0</v>
      </c>
      <c r="P275" s="41">
        <v>0</v>
      </c>
      <c r="Q275" s="41">
        <v>0</v>
      </c>
      <c r="R275" s="41">
        <v>0</v>
      </c>
      <c r="S275" s="41">
        <v>0</v>
      </c>
      <c r="T275" s="41">
        <v>0</v>
      </c>
      <c r="U275" s="41">
        <v>0</v>
      </c>
      <c r="V275" s="41"/>
      <c r="W275" s="41">
        <v>0</v>
      </c>
      <c r="X275" s="41"/>
      <c r="Y275" s="41">
        <v>0</v>
      </c>
      <c r="Z275" s="41">
        <v>0</v>
      </c>
      <c r="AA275" s="41">
        <v>0</v>
      </c>
      <c r="AB275" s="41">
        <v>0</v>
      </c>
      <c r="AC275" s="41">
        <v>0</v>
      </c>
      <c r="AD275" s="41">
        <v>0</v>
      </c>
      <c r="AE275" s="82">
        <v>0</v>
      </c>
      <c r="AF275" s="41">
        <v>0</v>
      </c>
      <c r="AG275" s="41">
        <v>0</v>
      </c>
      <c r="AH275" s="41">
        <v>0</v>
      </c>
      <c r="AI275" s="41">
        <v>0</v>
      </c>
      <c r="AJ275" s="41">
        <v>0</v>
      </c>
      <c r="AK275" s="41">
        <v>0</v>
      </c>
      <c r="AL275" s="41">
        <v>0</v>
      </c>
      <c r="AM275" s="41">
        <v>0</v>
      </c>
      <c r="AN275" s="41">
        <v>0</v>
      </c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3"/>
      <c r="BU275" s="39">
        <f t="shared" si="49"/>
        <v>0</v>
      </c>
      <c r="BV275" s="39">
        <f t="shared" si="50"/>
        <v>0</v>
      </c>
      <c r="BW275" s="39">
        <f t="shared" si="53"/>
        <v>0</v>
      </c>
      <c r="BX275" s="39">
        <f t="shared" si="48"/>
        <v>0</v>
      </c>
      <c r="BY275" s="39">
        <f t="shared" si="51"/>
        <v>0</v>
      </c>
      <c r="BZ275" s="35"/>
      <c r="CA275" s="35"/>
      <c r="CB275" s="35"/>
      <c r="CC275" s="35"/>
      <c r="CD275" s="35"/>
      <c r="CE275" s="35"/>
      <c r="CF275" s="35"/>
      <c r="CG275" s="35"/>
      <c r="CH275" s="35"/>
      <c r="CI275" s="35"/>
      <c r="CJ275" s="35"/>
      <c r="CK275" s="35"/>
      <c r="CL275" s="35"/>
      <c r="CM275" s="35"/>
      <c r="CN275" s="35"/>
      <c r="CO275" s="35"/>
      <c r="CP275" s="35"/>
      <c r="CQ275" s="35"/>
      <c r="CR275" s="35"/>
      <c r="CS275" s="35"/>
      <c r="CT275" s="35"/>
      <c r="CU275" s="35"/>
      <c r="CV275" s="35"/>
      <c r="CW275" s="35"/>
      <c r="CX275" s="35"/>
      <c r="CY275" s="35"/>
      <c r="CZ275" s="35"/>
      <c r="DA275" s="35"/>
      <c r="DB275" s="35"/>
      <c r="DC275" s="35"/>
      <c r="DD275" s="35"/>
      <c r="DE275" s="35"/>
      <c r="DF275" s="35"/>
      <c r="DG275" s="35"/>
      <c r="DH275" s="35"/>
      <c r="DI275" s="35"/>
      <c r="DJ275" s="35"/>
      <c r="DK275" s="35"/>
      <c r="DL275" s="35"/>
      <c r="DM275" s="35"/>
      <c r="DN275" s="35"/>
      <c r="DO275" s="35"/>
      <c r="DP275" s="35"/>
      <c r="DQ275" s="35"/>
      <c r="DR275" s="35"/>
      <c r="DS275" s="35"/>
      <c r="DT275" s="35"/>
      <c r="DU275" s="35"/>
      <c r="DV275" s="35"/>
      <c r="DW275" s="35"/>
      <c r="DX275" s="35"/>
      <c r="DY275" s="35"/>
      <c r="DZ275" s="35"/>
      <c r="EA275" s="35"/>
      <c r="EB275" s="35"/>
      <c r="EC275" s="35"/>
      <c r="ED275" s="35"/>
      <c r="EE275" s="35"/>
      <c r="EF275" s="35"/>
      <c r="EG275" s="35"/>
      <c r="EH275" s="35"/>
      <c r="EI275" s="35"/>
      <c r="EJ275" s="35"/>
      <c r="EK275" s="35"/>
      <c r="EL275" s="35"/>
      <c r="EM275" s="35"/>
      <c r="EN275" s="35"/>
      <c r="EO275" s="35"/>
      <c r="EP275" s="35"/>
      <c r="EQ275" s="35"/>
      <c r="ER275" s="35"/>
      <c r="ES275" s="35"/>
      <c r="ET275" s="35"/>
      <c r="EU275" s="35"/>
      <c r="EV275" s="35"/>
      <c r="EW275" s="35"/>
      <c r="EX275" s="35"/>
      <c r="EY275" s="35"/>
      <c r="EZ275" s="35"/>
      <c r="FA275" s="35"/>
      <c r="FB275" s="35"/>
      <c r="FC275" s="35"/>
      <c r="FD275" s="35"/>
      <c r="FE275" s="35"/>
      <c r="FF275" s="35"/>
      <c r="FG275" s="35"/>
      <c r="FH275" s="35"/>
      <c r="FI275" s="35"/>
      <c r="FJ275" s="35"/>
      <c r="FK275" s="35"/>
      <c r="FL275" s="35"/>
      <c r="FM275" s="35"/>
      <c r="FN275" s="35"/>
      <c r="FO275" s="35"/>
      <c r="FP275" s="35"/>
      <c r="FQ275" s="35"/>
      <c r="FR275" s="35"/>
      <c r="FS275" s="35"/>
      <c r="FT275" s="35"/>
      <c r="FU275" s="35"/>
      <c r="FV275" s="35"/>
      <c r="FW275" s="35"/>
      <c r="FX275" s="35"/>
      <c r="FY275" s="35"/>
      <c r="FZ275" s="35"/>
      <c r="GA275" s="35"/>
      <c r="GB275" s="35"/>
      <c r="GC275" s="35"/>
      <c r="GD275" s="35"/>
      <c r="GE275" s="35"/>
      <c r="GF275" s="35"/>
      <c r="GG275" s="35"/>
      <c r="GH275" s="35"/>
      <c r="GI275" s="35"/>
      <c r="GJ275" s="35"/>
      <c r="GK275" s="35"/>
      <c r="GL275" s="35"/>
      <c r="GM275" s="35"/>
      <c r="GN275" s="35"/>
      <c r="GO275" s="35"/>
      <c r="GP275" s="35"/>
      <c r="GQ275" s="35"/>
      <c r="GR275" s="35"/>
      <c r="GS275" s="35"/>
      <c r="GT275" s="35"/>
      <c r="GU275" s="35"/>
      <c r="GV275" s="35"/>
      <c r="GW275" s="35"/>
      <c r="GX275" s="35"/>
      <c r="GY275" s="35"/>
      <c r="GZ275" s="35"/>
      <c r="HA275" s="35"/>
      <c r="HB275" s="35"/>
      <c r="HC275" s="35"/>
    </row>
    <row r="276" spans="1:211" s="26" customFormat="1" x14ac:dyDescent="0.25">
      <c r="A276" s="26" t="e">
        <f t="shared" si="52"/>
        <v>#REF!</v>
      </c>
      <c r="B276" s="15" t="s">
        <v>89</v>
      </c>
      <c r="C276" s="15" t="s">
        <v>90</v>
      </c>
      <c r="D276" s="27" t="s">
        <v>649</v>
      </c>
      <c r="E276" s="16" t="s">
        <v>605</v>
      </c>
      <c r="F276" s="15" t="s">
        <v>234</v>
      </c>
      <c r="G276" s="15"/>
      <c r="H276" s="15" t="s">
        <v>235</v>
      </c>
      <c r="I276" s="15" t="s">
        <v>537</v>
      </c>
      <c r="J276" s="15" t="s">
        <v>538</v>
      </c>
      <c r="K276" s="47" t="s">
        <v>433</v>
      </c>
      <c r="L276" s="42">
        <v>5867.9</v>
      </c>
      <c r="M276" s="42">
        <v>4701.88</v>
      </c>
      <c r="N276" s="41">
        <v>5988.72</v>
      </c>
      <c r="O276" s="42">
        <v>4562.75</v>
      </c>
      <c r="P276" s="42">
        <v>5464.46</v>
      </c>
      <c r="Q276" s="42">
        <v>4888.18</v>
      </c>
      <c r="R276" s="42">
        <v>0</v>
      </c>
      <c r="S276" s="42">
        <v>0</v>
      </c>
      <c r="T276" s="42">
        <v>0</v>
      </c>
      <c r="U276" s="42">
        <v>0</v>
      </c>
      <c r="V276" s="42"/>
      <c r="W276" s="42">
        <v>22685.91</v>
      </c>
      <c r="X276" s="42"/>
      <c r="Y276" s="42">
        <v>1350854.25</v>
      </c>
      <c r="Z276" s="42">
        <v>-1319710.24</v>
      </c>
      <c r="AA276" s="42">
        <v>8981.08</v>
      </c>
      <c r="AB276" s="42">
        <v>8434.1</v>
      </c>
      <c r="AC276" s="42">
        <v>8038.1</v>
      </c>
      <c r="AD276" s="42">
        <v>9260.4599999999991</v>
      </c>
      <c r="AE276" s="42">
        <v>8903.35</v>
      </c>
      <c r="AF276" s="42">
        <v>8560.1299999999992</v>
      </c>
      <c r="AG276" s="42">
        <v>9567.41</v>
      </c>
      <c r="AH276" s="42">
        <v>8166.19</v>
      </c>
      <c r="AI276" s="42">
        <v>41850.120000000003</v>
      </c>
      <c r="AJ276" s="42">
        <v>12888.28</v>
      </c>
      <c r="AK276" s="42">
        <v>12866.84</v>
      </c>
      <c r="AL276" s="42">
        <v>12041.96</v>
      </c>
      <c r="AM276" s="42">
        <v>9511.67</v>
      </c>
      <c r="AN276" s="42">
        <v>9621.65</v>
      </c>
      <c r="AO276" s="42">
        <v>8381.7287750000014</v>
      </c>
      <c r="AP276" s="42">
        <v>9656.3446650000005</v>
      </c>
      <c r="AQ276" s="42">
        <v>9283.9682125000018</v>
      </c>
      <c r="AR276" s="42">
        <v>8926.0755575000003</v>
      </c>
      <c r="AS276" s="42">
        <v>9976.4167775000005</v>
      </c>
      <c r="AT276" s="42">
        <v>8515.2946224999996</v>
      </c>
      <c r="AU276" s="42">
        <v>43639.212630000009</v>
      </c>
      <c r="AV276" s="42">
        <v>12598.293700000002</v>
      </c>
      <c r="AW276" s="42">
        <v>12577.3361</v>
      </c>
      <c r="AX276" s="42">
        <v>11771.0159</v>
      </c>
      <c r="AY276" s="42">
        <v>9297.6574250000012</v>
      </c>
      <c r="AZ276" s="42">
        <v>9405.162875</v>
      </c>
      <c r="BA276" s="42">
        <v>8193.1398775625021</v>
      </c>
      <c r="BB276" s="42">
        <v>9439.0769100375001</v>
      </c>
      <c r="BC276" s="42">
        <v>9075.0789277187523</v>
      </c>
      <c r="BD276" s="42">
        <v>8725.2388574562501</v>
      </c>
      <c r="BE276" s="42">
        <v>9751.947400006251</v>
      </c>
      <c r="BF276" s="42">
        <v>8323.7004934937504</v>
      </c>
      <c r="BG276" s="42">
        <v>42657.330345825008</v>
      </c>
      <c r="BH276" s="42">
        <v>12371.524413400002</v>
      </c>
      <c r="BI276" s="42">
        <v>12350.9440502</v>
      </c>
      <c r="BJ276" s="42">
        <v>11559.1376138</v>
      </c>
      <c r="BK276" s="42">
        <v>9130.2995913500017</v>
      </c>
      <c r="BL276" s="42">
        <v>9235.8699432499998</v>
      </c>
      <c r="BM276" s="42">
        <v>8045.6633597663767</v>
      </c>
      <c r="BN276" s="42">
        <v>9269.1735256568245</v>
      </c>
      <c r="BO276" s="42">
        <v>8911.7275070198139</v>
      </c>
      <c r="BP276" s="42">
        <v>8568.1845580220379</v>
      </c>
      <c r="BQ276" s="42">
        <v>9576.4123468061389</v>
      </c>
      <c r="BR276" s="42">
        <v>8173.8738846108627</v>
      </c>
      <c r="BS276" s="42">
        <v>41889.498399600161</v>
      </c>
      <c r="BT276" s="43"/>
      <c r="BU276" s="40">
        <f t="shared" si="49"/>
        <v>54159.8</v>
      </c>
      <c r="BV276" s="40">
        <f t="shared" si="50"/>
        <v>142904.95000000001</v>
      </c>
      <c r="BW276" s="40">
        <f t="shared" si="53"/>
        <v>155309.44124000001</v>
      </c>
      <c r="BX276" s="40">
        <f t="shared" si="48"/>
        <v>151814.97881210002</v>
      </c>
      <c r="BY276" s="40">
        <f t="shared" si="51"/>
        <v>149082.30919348222</v>
      </c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  <c r="FL276" s="29"/>
      <c r="FM276" s="29"/>
      <c r="FN276" s="29"/>
      <c r="FO276" s="29"/>
      <c r="FP276" s="29"/>
      <c r="FQ276" s="29"/>
      <c r="FR276" s="29"/>
      <c r="FS276" s="29"/>
      <c r="FT276" s="29"/>
      <c r="FU276" s="29"/>
      <c r="FV276" s="29"/>
      <c r="FW276" s="29"/>
      <c r="FX276" s="29"/>
      <c r="FY276" s="29"/>
      <c r="FZ276" s="29"/>
      <c r="GA276" s="29"/>
      <c r="GB276" s="29"/>
      <c r="GC276" s="29"/>
      <c r="GD276" s="29"/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9"/>
      <c r="GP276" s="29"/>
      <c r="GQ276" s="29"/>
      <c r="GR276" s="29"/>
      <c r="GS276" s="29"/>
      <c r="GT276" s="29"/>
      <c r="GU276" s="29"/>
      <c r="GV276" s="29"/>
      <c r="GW276" s="29"/>
      <c r="GX276" s="29"/>
      <c r="GY276" s="29"/>
      <c r="GZ276" s="29"/>
      <c r="HA276" s="29"/>
      <c r="HB276" s="29"/>
      <c r="HC276" s="29"/>
    </row>
    <row r="277" spans="1:211" s="30" customFormat="1" x14ac:dyDescent="0.25">
      <c r="A277" s="30" t="e">
        <f t="shared" si="52"/>
        <v>#REF!</v>
      </c>
      <c r="B277" s="31" t="s">
        <v>89</v>
      </c>
      <c r="C277" s="31" t="s">
        <v>90</v>
      </c>
      <c r="D277" s="33" t="s">
        <v>650</v>
      </c>
      <c r="E277" s="34" t="s">
        <v>606</v>
      </c>
      <c r="F277" s="31" t="s">
        <v>234</v>
      </c>
      <c r="G277" s="31"/>
      <c r="H277" s="31" t="s">
        <v>235</v>
      </c>
      <c r="I277" s="31" t="s">
        <v>537</v>
      </c>
      <c r="J277" s="31" t="s">
        <v>538</v>
      </c>
      <c r="K277" s="47" t="s">
        <v>434</v>
      </c>
      <c r="L277" s="41">
        <v>416.9</v>
      </c>
      <c r="M277" s="41">
        <v>344.04</v>
      </c>
      <c r="N277" s="41">
        <v>444.26</v>
      </c>
      <c r="O277" s="41">
        <v>350.92</v>
      </c>
      <c r="P277" s="41">
        <v>433.63</v>
      </c>
      <c r="Q277" s="41">
        <v>416.07</v>
      </c>
      <c r="R277" s="41">
        <v>417.13</v>
      </c>
      <c r="S277" s="41">
        <v>446.55</v>
      </c>
      <c r="T277" s="41">
        <v>261.07</v>
      </c>
      <c r="U277" s="41">
        <v>27.96</v>
      </c>
      <c r="V277" s="41"/>
      <c r="W277" s="41">
        <v>782.29</v>
      </c>
      <c r="X277" s="41">
        <v>2345.3200000000002</v>
      </c>
      <c r="Y277" s="41">
        <v>1942.18</v>
      </c>
      <c r="Z277" s="41">
        <v>2012.81</v>
      </c>
      <c r="AA277" s="41">
        <v>2139.37</v>
      </c>
      <c r="AB277" s="41">
        <v>2009.08</v>
      </c>
      <c r="AC277" s="41">
        <v>1914.75</v>
      </c>
      <c r="AD277" s="41">
        <v>2206.39</v>
      </c>
      <c r="AE277" s="41">
        <v>2131.5700000000002</v>
      </c>
      <c r="AF277" s="41">
        <v>586.26</v>
      </c>
      <c r="AG277" s="41">
        <v>149.76</v>
      </c>
      <c r="AH277" s="41">
        <v>123.11</v>
      </c>
      <c r="AI277" s="41">
        <v>864.05</v>
      </c>
      <c r="AJ277" s="41">
        <v>1934.14</v>
      </c>
      <c r="AK277" s="41">
        <v>1951.22</v>
      </c>
      <c r="AL277" s="41">
        <v>1927.18</v>
      </c>
      <c r="AM277" s="41">
        <v>2163.11</v>
      </c>
      <c r="AN277" s="41">
        <v>2369.27</v>
      </c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3"/>
      <c r="BU277" s="39">
        <f t="shared" si="49"/>
        <v>4340.8200000000006</v>
      </c>
      <c r="BV277" s="39">
        <f t="shared" si="50"/>
        <v>18424.649999999998</v>
      </c>
      <c r="BW277" s="39">
        <f t="shared" si="53"/>
        <v>10344.92</v>
      </c>
      <c r="BX277" s="39">
        <f t="shared" si="48"/>
        <v>0</v>
      </c>
      <c r="BY277" s="39">
        <f t="shared" si="51"/>
        <v>0</v>
      </c>
      <c r="BZ277" s="35"/>
      <c r="CA277" s="35"/>
      <c r="CB277" s="35"/>
      <c r="CC277" s="35"/>
      <c r="CD277" s="35"/>
      <c r="CE277" s="35"/>
      <c r="CF277" s="35"/>
      <c r="CG277" s="35"/>
      <c r="CH277" s="35"/>
      <c r="CI277" s="35"/>
      <c r="CJ277" s="35"/>
      <c r="CK277" s="35"/>
      <c r="CL277" s="35"/>
      <c r="CM277" s="35"/>
      <c r="CN277" s="35"/>
      <c r="CO277" s="35"/>
      <c r="CP277" s="35"/>
      <c r="CQ277" s="35"/>
      <c r="CR277" s="35"/>
      <c r="CS277" s="35"/>
      <c r="CT277" s="35"/>
      <c r="CU277" s="35"/>
      <c r="CV277" s="35"/>
      <c r="CW277" s="35"/>
      <c r="CX277" s="35"/>
      <c r="CY277" s="35"/>
      <c r="CZ277" s="35"/>
      <c r="DA277" s="35"/>
      <c r="DB277" s="35"/>
      <c r="DC277" s="35"/>
      <c r="DD277" s="35"/>
      <c r="DE277" s="35"/>
      <c r="DF277" s="35"/>
      <c r="DG277" s="35"/>
      <c r="DH277" s="35"/>
      <c r="DI277" s="35"/>
      <c r="DJ277" s="35"/>
      <c r="DK277" s="35"/>
      <c r="DL277" s="35"/>
      <c r="DM277" s="35"/>
      <c r="DN277" s="35"/>
      <c r="DO277" s="35"/>
      <c r="DP277" s="35"/>
      <c r="DQ277" s="35"/>
      <c r="DR277" s="35"/>
      <c r="DS277" s="35"/>
      <c r="DT277" s="35"/>
      <c r="DU277" s="35"/>
      <c r="DV277" s="35"/>
      <c r="DW277" s="35"/>
      <c r="DX277" s="35"/>
      <c r="DY277" s="35"/>
      <c r="DZ277" s="35"/>
      <c r="EA277" s="35"/>
      <c r="EB277" s="35"/>
      <c r="EC277" s="35"/>
      <c r="ED277" s="35"/>
      <c r="EE277" s="35"/>
      <c r="EF277" s="35"/>
      <c r="EG277" s="35"/>
      <c r="EH277" s="35"/>
      <c r="EI277" s="35"/>
      <c r="EJ277" s="35"/>
      <c r="EK277" s="35"/>
      <c r="EL277" s="35"/>
      <c r="EM277" s="35"/>
      <c r="EN277" s="35"/>
      <c r="EO277" s="35"/>
      <c r="EP277" s="35"/>
      <c r="EQ277" s="35"/>
      <c r="ER277" s="35"/>
      <c r="ES277" s="35"/>
      <c r="ET277" s="35"/>
      <c r="EU277" s="35"/>
      <c r="EV277" s="35"/>
      <c r="EW277" s="35"/>
      <c r="EX277" s="35"/>
      <c r="EY277" s="35"/>
      <c r="EZ277" s="35"/>
      <c r="FA277" s="35"/>
      <c r="FB277" s="35"/>
      <c r="FC277" s="35"/>
      <c r="FD277" s="35"/>
      <c r="FE277" s="35"/>
      <c r="FF277" s="35"/>
      <c r="FG277" s="35"/>
      <c r="FH277" s="35"/>
      <c r="FI277" s="35"/>
      <c r="FJ277" s="35"/>
      <c r="FK277" s="35"/>
      <c r="FL277" s="35"/>
      <c r="FM277" s="35"/>
      <c r="FN277" s="35"/>
      <c r="FO277" s="35"/>
      <c r="FP277" s="35"/>
      <c r="FQ277" s="35"/>
      <c r="FR277" s="35"/>
      <c r="FS277" s="35"/>
      <c r="FT277" s="35"/>
      <c r="FU277" s="35"/>
      <c r="FV277" s="35"/>
      <c r="FW277" s="35"/>
      <c r="FX277" s="35"/>
      <c r="FY277" s="35"/>
      <c r="FZ277" s="35"/>
      <c r="GA277" s="35"/>
      <c r="GB277" s="35"/>
      <c r="GC277" s="35"/>
      <c r="GD277" s="35"/>
      <c r="GE277" s="35"/>
      <c r="GF277" s="35"/>
      <c r="GG277" s="35"/>
      <c r="GH277" s="35"/>
      <c r="GI277" s="35"/>
      <c r="GJ277" s="35"/>
      <c r="GK277" s="35"/>
      <c r="GL277" s="35"/>
      <c r="GM277" s="35"/>
      <c r="GN277" s="35"/>
      <c r="GO277" s="35"/>
      <c r="GP277" s="35"/>
      <c r="GQ277" s="35"/>
      <c r="GR277" s="35"/>
      <c r="GS277" s="35"/>
      <c r="GT277" s="35"/>
      <c r="GU277" s="35"/>
      <c r="GV277" s="35"/>
      <c r="GW277" s="35"/>
      <c r="GX277" s="35"/>
      <c r="GY277" s="35"/>
      <c r="GZ277" s="35"/>
      <c r="HA277" s="35"/>
      <c r="HB277" s="35"/>
      <c r="HC277" s="35"/>
    </row>
    <row r="278" spans="1:211" s="30" customFormat="1" x14ac:dyDescent="0.25">
      <c r="A278" s="30" t="e">
        <f t="shared" si="52"/>
        <v>#REF!</v>
      </c>
      <c r="B278" s="31" t="s">
        <v>91</v>
      </c>
      <c r="C278" s="31" t="s">
        <v>92</v>
      </c>
      <c r="D278" s="33">
        <v>501</v>
      </c>
      <c r="E278" s="34" t="s">
        <v>580</v>
      </c>
      <c r="F278" s="31" t="s">
        <v>234</v>
      </c>
      <c r="G278" s="31"/>
      <c r="H278" s="31" t="s">
        <v>235</v>
      </c>
      <c r="I278" s="31" t="s">
        <v>537</v>
      </c>
      <c r="J278" s="31" t="s">
        <v>538</v>
      </c>
      <c r="K278" s="47" t="s">
        <v>433</v>
      </c>
      <c r="L278" s="41">
        <v>31.85</v>
      </c>
      <c r="M278" s="41">
        <v>80.239999999999995</v>
      </c>
      <c r="N278" s="41">
        <v>145.44</v>
      </c>
      <c r="O278" s="41">
        <v>104.53</v>
      </c>
      <c r="P278" s="41">
        <v>73.91</v>
      </c>
      <c r="Q278" s="41">
        <v>171.59</v>
      </c>
      <c r="R278" s="41">
        <v>157.16</v>
      </c>
      <c r="S278" s="41">
        <v>101.22</v>
      </c>
      <c r="T278" s="41">
        <v>126.85</v>
      </c>
      <c r="U278" s="41">
        <v>89.6</v>
      </c>
      <c r="V278" s="41">
        <v>123.63</v>
      </c>
      <c r="W278" s="41">
        <v>109.05</v>
      </c>
      <c r="X278" s="41">
        <v>122.83</v>
      </c>
      <c r="Y278" s="41">
        <v>73.569999999999993</v>
      </c>
      <c r="Z278" s="41">
        <v>4217.3100000000004</v>
      </c>
      <c r="AA278" s="41">
        <v>4752.3500000000004</v>
      </c>
      <c r="AB278" s="41">
        <v>4472.5600000000004</v>
      </c>
      <c r="AC278" s="41">
        <v>4328.55</v>
      </c>
      <c r="AD278" s="41">
        <v>5367.67</v>
      </c>
      <c r="AE278" s="41">
        <v>5469.08</v>
      </c>
      <c r="AF278" s="41">
        <v>5273.34</v>
      </c>
      <c r="AG278" s="41">
        <v>0</v>
      </c>
      <c r="AH278" s="41">
        <v>0</v>
      </c>
      <c r="AI278" s="41">
        <v>0</v>
      </c>
      <c r="AJ278" s="41">
        <v>7146.06</v>
      </c>
      <c r="AK278" s="41">
        <v>7200.93</v>
      </c>
      <c r="AL278" s="41">
        <v>112.32</v>
      </c>
      <c r="AM278" s="41">
        <v>190.08</v>
      </c>
      <c r="AN278" s="41">
        <v>211.86</v>
      </c>
      <c r="AO278" s="41">
        <v>4513.5955125</v>
      </c>
      <c r="AP278" s="41">
        <v>5597.1378925000008</v>
      </c>
      <c r="AQ278" s="41">
        <v>5702.8831700000001</v>
      </c>
      <c r="AR278" s="41">
        <v>5498.7752850000006</v>
      </c>
      <c r="AS278" s="41">
        <v>0</v>
      </c>
      <c r="AT278" s="41">
        <v>0</v>
      </c>
      <c r="AU278" s="41">
        <v>0</v>
      </c>
      <c r="AV278" s="41">
        <v>6985.273650000001</v>
      </c>
      <c r="AW278" s="41">
        <v>7038.9090750000005</v>
      </c>
      <c r="AX278" s="41">
        <v>109.7928</v>
      </c>
      <c r="AY278" s="41">
        <v>185.80320000000003</v>
      </c>
      <c r="AZ278" s="41">
        <v>207.09315000000001</v>
      </c>
      <c r="BA278" s="41">
        <v>4412.0396134687498</v>
      </c>
      <c r="BB278" s="41">
        <v>5471.2022899187514</v>
      </c>
      <c r="BC278" s="41">
        <v>5574.5682986749998</v>
      </c>
      <c r="BD278" s="41">
        <v>5375.0528410875004</v>
      </c>
      <c r="BE278" s="41">
        <v>0</v>
      </c>
      <c r="BF278" s="41">
        <v>0</v>
      </c>
      <c r="BG278" s="41">
        <v>0</v>
      </c>
      <c r="BH278" s="41">
        <v>6859.5387243000005</v>
      </c>
      <c r="BI278" s="41">
        <v>6912.2087116500006</v>
      </c>
      <c r="BJ278" s="41">
        <v>107.8165296</v>
      </c>
      <c r="BK278" s="41">
        <v>182.45874240000003</v>
      </c>
      <c r="BL278" s="41">
        <v>203.36547330000002</v>
      </c>
      <c r="BM278" s="41">
        <v>4332.6229004263123</v>
      </c>
      <c r="BN278" s="41">
        <v>5372.720648700214</v>
      </c>
      <c r="BO278" s="41">
        <v>5474.2260692988493</v>
      </c>
      <c r="BP278" s="41">
        <v>5278.3018899479257</v>
      </c>
      <c r="BQ278" s="41">
        <v>0</v>
      </c>
      <c r="BR278" s="41">
        <v>0</v>
      </c>
      <c r="BS278" s="41">
        <v>0</v>
      </c>
      <c r="BT278" s="43"/>
      <c r="BU278" s="39">
        <f t="shared" si="49"/>
        <v>1315.07</v>
      </c>
      <c r="BV278" s="39">
        <f t="shared" si="50"/>
        <v>34077.260000000009</v>
      </c>
      <c r="BW278" s="39">
        <f t="shared" si="53"/>
        <v>36173.641860000011</v>
      </c>
      <c r="BX278" s="39">
        <f t="shared" si="48"/>
        <v>35359.734918150003</v>
      </c>
      <c r="BY278" s="39">
        <f t="shared" si="51"/>
        <v>34723.259689623308</v>
      </c>
      <c r="BZ278" s="35"/>
      <c r="CA278" s="35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35"/>
      <c r="CM278" s="35"/>
      <c r="CN278" s="35"/>
      <c r="CO278" s="35"/>
      <c r="CP278" s="35"/>
      <c r="CQ278" s="35"/>
      <c r="CR278" s="35"/>
      <c r="CS278" s="35"/>
      <c r="CT278" s="35"/>
      <c r="CU278" s="35"/>
      <c r="CV278" s="35"/>
      <c r="CW278" s="35"/>
      <c r="CX278" s="35"/>
      <c r="CY278" s="35"/>
      <c r="CZ278" s="35"/>
      <c r="DA278" s="35"/>
      <c r="DB278" s="35"/>
      <c r="DC278" s="35"/>
      <c r="DD278" s="35"/>
      <c r="DE278" s="35"/>
      <c r="DF278" s="35"/>
      <c r="DG278" s="35"/>
      <c r="DH278" s="35"/>
      <c r="DI278" s="35"/>
      <c r="DJ278" s="35"/>
      <c r="DK278" s="35"/>
      <c r="DL278" s="35"/>
      <c r="DM278" s="35"/>
      <c r="DN278" s="35"/>
      <c r="DO278" s="35"/>
      <c r="DP278" s="35"/>
      <c r="DQ278" s="35"/>
      <c r="DR278" s="35"/>
      <c r="DS278" s="35"/>
      <c r="DT278" s="35"/>
      <c r="DU278" s="35"/>
      <c r="DV278" s="35"/>
      <c r="DW278" s="35"/>
      <c r="DX278" s="35"/>
      <c r="DY278" s="35"/>
      <c r="DZ278" s="35"/>
      <c r="EA278" s="35"/>
      <c r="EB278" s="35"/>
      <c r="EC278" s="35"/>
      <c r="ED278" s="35"/>
      <c r="EE278" s="35"/>
      <c r="EF278" s="35"/>
      <c r="EG278" s="35"/>
      <c r="EH278" s="35"/>
      <c r="EI278" s="35"/>
      <c r="EJ278" s="35"/>
      <c r="EK278" s="35"/>
      <c r="EL278" s="35"/>
      <c r="EM278" s="35"/>
      <c r="EN278" s="35"/>
      <c r="EO278" s="35"/>
      <c r="EP278" s="35"/>
      <c r="EQ278" s="35"/>
      <c r="ER278" s="35"/>
      <c r="ES278" s="35"/>
      <c r="ET278" s="35"/>
      <c r="EU278" s="35"/>
      <c r="EV278" s="35"/>
      <c r="EW278" s="35"/>
      <c r="EX278" s="35"/>
      <c r="EY278" s="35"/>
      <c r="EZ278" s="35"/>
      <c r="FA278" s="35"/>
      <c r="FB278" s="35"/>
      <c r="FC278" s="35"/>
      <c r="FD278" s="35"/>
      <c r="FE278" s="35"/>
      <c r="FF278" s="35"/>
      <c r="FG278" s="35"/>
      <c r="FH278" s="35"/>
      <c r="FI278" s="35"/>
      <c r="FJ278" s="35"/>
      <c r="FK278" s="35"/>
      <c r="FL278" s="35"/>
      <c r="FM278" s="35"/>
      <c r="FN278" s="35"/>
      <c r="FO278" s="35"/>
      <c r="FP278" s="35"/>
      <c r="FQ278" s="35"/>
      <c r="FR278" s="35"/>
      <c r="FS278" s="35"/>
      <c r="FT278" s="35"/>
      <c r="FU278" s="35"/>
      <c r="FV278" s="35"/>
      <c r="FW278" s="35"/>
      <c r="FX278" s="35"/>
      <c r="FY278" s="35"/>
      <c r="FZ278" s="35"/>
      <c r="GA278" s="35"/>
      <c r="GB278" s="35"/>
      <c r="GC278" s="35"/>
      <c r="GD278" s="35"/>
      <c r="GE278" s="35"/>
      <c r="GF278" s="35"/>
      <c r="GG278" s="35"/>
      <c r="GH278" s="35"/>
      <c r="GI278" s="35"/>
      <c r="GJ278" s="35"/>
      <c r="GK278" s="35"/>
      <c r="GL278" s="35"/>
      <c r="GM278" s="35"/>
      <c r="GN278" s="35"/>
      <c r="GO278" s="35"/>
      <c r="GP278" s="35"/>
      <c r="GQ278" s="35"/>
      <c r="GR278" s="35"/>
      <c r="GS278" s="35"/>
      <c r="GT278" s="35"/>
      <c r="GU278" s="35"/>
      <c r="GV278" s="35"/>
      <c r="GW278" s="35"/>
      <c r="GX278" s="35"/>
      <c r="GY278" s="35"/>
      <c r="GZ278" s="35"/>
      <c r="HA278" s="35"/>
      <c r="HB278" s="35"/>
      <c r="HC278" s="35"/>
    </row>
    <row r="279" spans="1:211" s="30" customFormat="1" x14ac:dyDescent="0.25">
      <c r="A279" s="30" t="e">
        <f t="shared" si="52"/>
        <v>#REF!</v>
      </c>
      <c r="B279" s="31" t="s">
        <v>91</v>
      </c>
      <c r="C279" s="31" t="s">
        <v>92</v>
      </c>
      <c r="D279" s="33">
        <v>899</v>
      </c>
      <c r="E279" s="34" t="s">
        <v>578</v>
      </c>
      <c r="F279" s="31" t="s">
        <v>234</v>
      </c>
      <c r="G279" s="31"/>
      <c r="H279" s="31" t="s">
        <v>235</v>
      </c>
      <c r="I279" s="31" t="s">
        <v>537</v>
      </c>
      <c r="J279" s="31" t="s">
        <v>538</v>
      </c>
      <c r="K279" s="47" t="s">
        <v>433</v>
      </c>
      <c r="L279" s="41">
        <v>4923.09</v>
      </c>
      <c r="M279" s="41">
        <v>4233.45</v>
      </c>
      <c r="N279" s="41">
        <v>5435.57</v>
      </c>
      <c r="O279" s="41">
        <v>4386.6899999999996</v>
      </c>
      <c r="P279" s="41">
        <v>5203.6000000000004</v>
      </c>
      <c r="Q279" s="41">
        <v>4901.26</v>
      </c>
      <c r="R279" s="41">
        <v>4916.0200000000004</v>
      </c>
      <c r="S279" s="41">
        <v>5128.41</v>
      </c>
      <c r="T279" s="41">
        <v>3509.84</v>
      </c>
      <c r="U279" s="41">
        <v>3640.92</v>
      </c>
      <c r="V279" s="41">
        <v>3789.53</v>
      </c>
      <c r="W279" s="41">
        <v>4045.67</v>
      </c>
      <c r="X279" s="41">
        <v>4499.53</v>
      </c>
      <c r="Y279" s="41">
        <v>3782.9</v>
      </c>
      <c r="Z279" s="41">
        <v>0</v>
      </c>
      <c r="AA279" s="41">
        <v>0</v>
      </c>
      <c r="AB279" s="41">
        <v>0</v>
      </c>
      <c r="AC279" s="41">
        <v>0</v>
      </c>
      <c r="AD279" s="41">
        <v>0</v>
      </c>
      <c r="AE279" s="82">
        <v>0</v>
      </c>
      <c r="AF279" s="41">
        <v>57.74</v>
      </c>
      <c r="AG279" s="41">
        <v>6105.65</v>
      </c>
      <c r="AH279" s="41">
        <v>5413.17</v>
      </c>
      <c r="AI279" s="41">
        <v>6377.57</v>
      </c>
      <c r="AJ279" s="41">
        <v>0</v>
      </c>
      <c r="AK279" s="41">
        <v>0</v>
      </c>
      <c r="AL279" s="41">
        <v>6828.59</v>
      </c>
      <c r="AM279" s="41">
        <v>7491.11</v>
      </c>
      <c r="AN279" s="41">
        <v>8231.43</v>
      </c>
      <c r="AO279" s="41">
        <v>0</v>
      </c>
      <c r="AP279" s="41">
        <v>0</v>
      </c>
      <c r="AQ279" s="41">
        <v>0</v>
      </c>
      <c r="AR279" s="41">
        <v>60.208385000000007</v>
      </c>
      <c r="AS279" s="41">
        <v>6366.6665375000002</v>
      </c>
      <c r="AT279" s="41">
        <v>5644.5830175000001</v>
      </c>
      <c r="AU279" s="41">
        <v>6650.2111175</v>
      </c>
      <c r="AV279" s="41">
        <v>0</v>
      </c>
      <c r="AW279" s="41">
        <v>0</v>
      </c>
      <c r="AX279" s="41">
        <v>6674.9467250000007</v>
      </c>
      <c r="AY279" s="41">
        <v>7322.5600249999998</v>
      </c>
      <c r="AZ279" s="41">
        <v>8046.2228250000007</v>
      </c>
      <c r="BA279" s="41">
        <v>0</v>
      </c>
      <c r="BB279" s="41">
        <v>0</v>
      </c>
      <c r="BC279" s="41">
        <v>0</v>
      </c>
      <c r="BD279" s="41">
        <v>58.853696337500011</v>
      </c>
      <c r="BE279" s="41">
        <v>6223.4165404062505</v>
      </c>
      <c r="BF279" s="41">
        <v>5517.5798996062504</v>
      </c>
      <c r="BG279" s="41">
        <v>6500.5813673562507</v>
      </c>
      <c r="BH279" s="41">
        <v>0</v>
      </c>
      <c r="BI279" s="41">
        <v>0</v>
      </c>
      <c r="BJ279" s="41">
        <v>6554.7976839500006</v>
      </c>
      <c r="BK279" s="41">
        <v>7190.7539445499997</v>
      </c>
      <c r="BL279" s="41">
        <v>7901.3908141500006</v>
      </c>
      <c r="BM279" s="41">
        <v>0</v>
      </c>
      <c r="BN279" s="41">
        <v>0</v>
      </c>
      <c r="BO279" s="41">
        <v>0</v>
      </c>
      <c r="BP279" s="41">
        <v>57.794329803425008</v>
      </c>
      <c r="BQ279" s="41">
        <v>6111.3950426789379</v>
      </c>
      <c r="BR279" s="41">
        <v>5418.2634614133376</v>
      </c>
      <c r="BS279" s="41">
        <v>6383.5709027438379</v>
      </c>
      <c r="BT279" s="43"/>
      <c r="BU279" s="39">
        <f t="shared" si="49"/>
        <v>54114.05</v>
      </c>
      <c r="BV279" s="39">
        <f t="shared" si="50"/>
        <v>26236.559999999998</v>
      </c>
      <c r="BW279" s="39">
        <f t="shared" si="53"/>
        <v>41272.799057500008</v>
      </c>
      <c r="BX279" s="39">
        <f t="shared" si="48"/>
        <v>40344.161078706253</v>
      </c>
      <c r="BY279" s="39">
        <f t="shared" si="51"/>
        <v>39617.966179289535</v>
      </c>
      <c r="BZ279" s="35"/>
      <c r="CA279" s="35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35"/>
      <c r="CM279" s="35"/>
      <c r="CN279" s="35"/>
      <c r="CO279" s="35"/>
      <c r="CP279" s="35"/>
      <c r="CQ279" s="35"/>
      <c r="CR279" s="35"/>
      <c r="CS279" s="35"/>
      <c r="CT279" s="35"/>
      <c r="CU279" s="35"/>
      <c r="CV279" s="35"/>
      <c r="CW279" s="35"/>
      <c r="CX279" s="35"/>
      <c r="CY279" s="35"/>
      <c r="CZ279" s="35"/>
      <c r="DA279" s="35"/>
      <c r="DB279" s="35"/>
      <c r="DC279" s="35"/>
      <c r="DD279" s="35"/>
      <c r="DE279" s="35"/>
      <c r="DF279" s="35"/>
      <c r="DG279" s="35"/>
      <c r="DH279" s="35"/>
      <c r="DI279" s="35"/>
      <c r="DJ279" s="35"/>
      <c r="DK279" s="35"/>
      <c r="DL279" s="35"/>
      <c r="DM279" s="35"/>
      <c r="DN279" s="35"/>
      <c r="DO279" s="35"/>
      <c r="DP279" s="35"/>
      <c r="DQ279" s="35"/>
      <c r="DR279" s="35"/>
      <c r="DS279" s="35"/>
      <c r="DT279" s="35"/>
      <c r="DU279" s="35"/>
      <c r="DV279" s="35"/>
      <c r="DW279" s="35"/>
      <c r="DX279" s="35"/>
      <c r="DY279" s="35"/>
      <c r="DZ279" s="35"/>
      <c r="EA279" s="35"/>
      <c r="EB279" s="35"/>
      <c r="EC279" s="35"/>
      <c r="ED279" s="35"/>
      <c r="EE279" s="35"/>
      <c r="EF279" s="35"/>
      <c r="EG279" s="35"/>
      <c r="EH279" s="35"/>
      <c r="EI279" s="35"/>
      <c r="EJ279" s="35"/>
      <c r="EK279" s="35"/>
      <c r="EL279" s="35"/>
      <c r="EM279" s="35"/>
      <c r="EN279" s="35"/>
      <c r="EO279" s="35"/>
      <c r="EP279" s="35"/>
      <c r="EQ279" s="35"/>
      <c r="ER279" s="35"/>
      <c r="ES279" s="35"/>
      <c r="ET279" s="35"/>
      <c r="EU279" s="35"/>
      <c r="EV279" s="35"/>
      <c r="EW279" s="35"/>
      <c r="EX279" s="35"/>
      <c r="EY279" s="35"/>
      <c r="EZ279" s="35"/>
      <c r="FA279" s="35"/>
      <c r="FB279" s="35"/>
      <c r="FC279" s="35"/>
      <c r="FD279" s="35"/>
      <c r="FE279" s="35"/>
      <c r="FF279" s="35"/>
      <c r="FG279" s="35"/>
      <c r="FH279" s="35"/>
      <c r="FI279" s="35"/>
      <c r="FJ279" s="35"/>
      <c r="FK279" s="35"/>
      <c r="FL279" s="35"/>
      <c r="FM279" s="35"/>
      <c r="FN279" s="35"/>
      <c r="FO279" s="35"/>
      <c r="FP279" s="35"/>
      <c r="FQ279" s="35"/>
      <c r="FR279" s="35"/>
      <c r="FS279" s="35"/>
      <c r="FT279" s="35"/>
      <c r="FU279" s="35"/>
      <c r="FV279" s="35"/>
      <c r="FW279" s="35"/>
      <c r="FX279" s="35"/>
      <c r="FY279" s="35"/>
      <c r="FZ279" s="35"/>
      <c r="GA279" s="35"/>
      <c r="GB279" s="35"/>
      <c r="GC279" s="35"/>
      <c r="GD279" s="35"/>
      <c r="GE279" s="35"/>
      <c r="GF279" s="35"/>
      <c r="GG279" s="35"/>
      <c r="GH279" s="35"/>
      <c r="GI279" s="35"/>
      <c r="GJ279" s="35"/>
      <c r="GK279" s="35"/>
      <c r="GL279" s="35"/>
      <c r="GM279" s="35"/>
      <c r="GN279" s="35"/>
      <c r="GO279" s="35"/>
      <c r="GP279" s="35"/>
      <c r="GQ279" s="35"/>
      <c r="GR279" s="35"/>
      <c r="GS279" s="35"/>
      <c r="GT279" s="35"/>
      <c r="GU279" s="35"/>
      <c r="GV279" s="35"/>
      <c r="GW279" s="35"/>
      <c r="GX279" s="35"/>
      <c r="GY279" s="35"/>
      <c r="GZ279" s="35"/>
      <c r="HA279" s="35"/>
      <c r="HB279" s="35"/>
      <c r="HC279" s="35"/>
    </row>
    <row r="280" spans="1:211" s="30" customFormat="1" x14ac:dyDescent="0.25">
      <c r="A280" s="30" t="e">
        <f t="shared" si="52"/>
        <v>#REF!</v>
      </c>
      <c r="B280" s="31" t="s">
        <v>93</v>
      </c>
      <c r="C280" s="31" t="e">
        <v>#N/A</v>
      </c>
      <c r="D280" s="32" t="s">
        <v>623</v>
      </c>
      <c r="E280" s="31" t="s">
        <v>577</v>
      </c>
      <c r="F280" s="31" t="s">
        <v>234</v>
      </c>
      <c r="G280" s="31"/>
      <c r="H280" s="31" t="s">
        <v>235</v>
      </c>
      <c r="I280" s="31" t="s">
        <v>537</v>
      </c>
      <c r="J280" s="31" t="s">
        <v>538</v>
      </c>
      <c r="K280" s="47" t="s">
        <v>434</v>
      </c>
      <c r="L280" s="41">
        <v>0</v>
      </c>
      <c r="M280" s="41">
        <v>0</v>
      </c>
      <c r="N280" s="41">
        <v>0</v>
      </c>
      <c r="O280" s="41">
        <v>0</v>
      </c>
      <c r="P280" s="41">
        <v>0</v>
      </c>
      <c r="Q280" s="41">
        <v>0</v>
      </c>
      <c r="R280" s="41">
        <v>0</v>
      </c>
      <c r="S280" s="41">
        <v>0</v>
      </c>
      <c r="T280" s="41">
        <v>0</v>
      </c>
      <c r="U280" s="41">
        <v>0</v>
      </c>
      <c r="V280" s="41"/>
      <c r="W280" s="41">
        <v>0</v>
      </c>
      <c r="X280" s="41"/>
      <c r="Y280" s="41">
        <v>0</v>
      </c>
      <c r="Z280" s="41">
        <v>0</v>
      </c>
      <c r="AA280" s="41">
        <v>0</v>
      </c>
      <c r="AB280" s="41">
        <v>0</v>
      </c>
      <c r="AC280" s="41">
        <v>0</v>
      </c>
      <c r="AD280" s="41">
        <v>0</v>
      </c>
      <c r="AE280" s="82">
        <v>0</v>
      </c>
      <c r="AF280" s="41">
        <v>0</v>
      </c>
      <c r="AG280" s="41">
        <v>0</v>
      </c>
      <c r="AH280" s="41">
        <v>0</v>
      </c>
      <c r="AI280" s="41">
        <v>0</v>
      </c>
      <c r="AJ280" s="41">
        <v>0</v>
      </c>
      <c r="AK280" s="41">
        <v>0</v>
      </c>
      <c r="AL280" s="41">
        <v>0</v>
      </c>
      <c r="AM280" s="41">
        <v>0</v>
      </c>
      <c r="AN280" s="41">
        <v>0</v>
      </c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3"/>
      <c r="BU280" s="39">
        <f t="shared" si="49"/>
        <v>0</v>
      </c>
      <c r="BV280" s="39">
        <f t="shared" si="50"/>
        <v>0</v>
      </c>
      <c r="BW280" s="39">
        <f t="shared" si="53"/>
        <v>0</v>
      </c>
      <c r="BX280" s="39">
        <f t="shared" si="48"/>
        <v>0</v>
      </c>
      <c r="BY280" s="39">
        <f t="shared" si="51"/>
        <v>0</v>
      </c>
      <c r="BZ280" s="35"/>
      <c r="CA280" s="35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35"/>
      <c r="CM280" s="35"/>
      <c r="CN280" s="35"/>
      <c r="CO280" s="35"/>
      <c r="CP280" s="35"/>
      <c r="CQ280" s="35"/>
      <c r="CR280" s="35"/>
      <c r="CS280" s="35"/>
      <c r="CT280" s="35"/>
      <c r="CU280" s="35"/>
      <c r="CV280" s="35"/>
      <c r="CW280" s="35"/>
      <c r="CX280" s="35"/>
      <c r="CY280" s="35"/>
      <c r="CZ280" s="35"/>
      <c r="DA280" s="35"/>
      <c r="DB280" s="35"/>
      <c r="DC280" s="35"/>
      <c r="DD280" s="35"/>
      <c r="DE280" s="35"/>
      <c r="DF280" s="35"/>
      <c r="DG280" s="35"/>
      <c r="DH280" s="35"/>
      <c r="DI280" s="35"/>
      <c r="DJ280" s="35"/>
      <c r="DK280" s="35"/>
      <c r="DL280" s="35"/>
      <c r="DM280" s="35"/>
      <c r="DN280" s="35"/>
      <c r="DO280" s="35"/>
      <c r="DP280" s="35"/>
      <c r="DQ280" s="35"/>
      <c r="DR280" s="35"/>
      <c r="DS280" s="35"/>
      <c r="DT280" s="35"/>
      <c r="DU280" s="35"/>
      <c r="DV280" s="35"/>
      <c r="DW280" s="35"/>
      <c r="DX280" s="35"/>
      <c r="DY280" s="35"/>
      <c r="DZ280" s="35"/>
      <c r="EA280" s="35"/>
      <c r="EB280" s="35"/>
      <c r="EC280" s="35"/>
      <c r="ED280" s="35"/>
      <c r="EE280" s="35"/>
      <c r="EF280" s="35"/>
      <c r="EG280" s="35"/>
      <c r="EH280" s="35"/>
      <c r="EI280" s="35"/>
      <c r="EJ280" s="35"/>
      <c r="EK280" s="35"/>
      <c r="EL280" s="35"/>
      <c r="EM280" s="35"/>
      <c r="EN280" s="35"/>
      <c r="EO280" s="35"/>
      <c r="EP280" s="35"/>
      <c r="EQ280" s="35"/>
      <c r="ER280" s="35"/>
      <c r="ES280" s="35"/>
      <c r="ET280" s="35"/>
      <c r="EU280" s="35"/>
      <c r="EV280" s="35"/>
      <c r="EW280" s="35"/>
      <c r="EX280" s="35"/>
      <c r="EY280" s="35"/>
      <c r="EZ280" s="35"/>
      <c r="FA280" s="35"/>
      <c r="FB280" s="35"/>
      <c r="FC280" s="35"/>
      <c r="FD280" s="35"/>
      <c r="FE280" s="35"/>
      <c r="FF280" s="35"/>
      <c r="FG280" s="35"/>
      <c r="FH280" s="35"/>
      <c r="FI280" s="35"/>
      <c r="FJ280" s="35"/>
      <c r="FK280" s="35"/>
      <c r="FL280" s="35"/>
      <c r="FM280" s="35"/>
      <c r="FN280" s="35"/>
      <c r="FO280" s="35"/>
      <c r="FP280" s="35"/>
      <c r="FQ280" s="35"/>
      <c r="FR280" s="35"/>
      <c r="FS280" s="35"/>
      <c r="FT280" s="35"/>
      <c r="FU280" s="35"/>
      <c r="FV280" s="35"/>
      <c r="FW280" s="35"/>
      <c r="FX280" s="35"/>
      <c r="FY280" s="35"/>
      <c r="FZ280" s="35"/>
      <c r="GA280" s="35"/>
      <c r="GB280" s="35"/>
      <c r="GC280" s="35"/>
      <c r="GD280" s="35"/>
      <c r="GE280" s="35"/>
      <c r="GF280" s="35"/>
      <c r="GG280" s="35"/>
      <c r="GH280" s="35"/>
      <c r="GI280" s="35"/>
      <c r="GJ280" s="35"/>
      <c r="GK280" s="35"/>
      <c r="GL280" s="35"/>
      <c r="GM280" s="35"/>
      <c r="GN280" s="35"/>
      <c r="GO280" s="35"/>
      <c r="GP280" s="35"/>
      <c r="GQ280" s="35"/>
      <c r="GR280" s="35"/>
      <c r="GS280" s="35"/>
      <c r="GT280" s="35"/>
      <c r="GU280" s="35"/>
      <c r="GV280" s="35"/>
      <c r="GW280" s="35"/>
      <c r="GX280" s="35"/>
      <c r="GY280" s="35"/>
      <c r="GZ280" s="35"/>
      <c r="HA280" s="35"/>
      <c r="HB280" s="35"/>
      <c r="HC280" s="35"/>
    </row>
    <row r="281" spans="1:211" s="26" customFormat="1" x14ac:dyDescent="0.25">
      <c r="A281" s="26" t="e">
        <f t="shared" si="52"/>
        <v>#REF!</v>
      </c>
      <c r="B281" s="15" t="s">
        <v>94</v>
      </c>
      <c r="C281" s="15" t="s">
        <v>95</v>
      </c>
      <c r="D281" s="27" t="s">
        <v>623</v>
      </c>
      <c r="E281" s="16" t="s">
        <v>577</v>
      </c>
      <c r="F281" s="15" t="s">
        <v>234</v>
      </c>
      <c r="G281" s="15"/>
      <c r="H281" s="15" t="s">
        <v>235</v>
      </c>
      <c r="I281" s="15" t="s">
        <v>537</v>
      </c>
      <c r="J281" s="15" t="s">
        <v>538</v>
      </c>
      <c r="K281" s="47" t="s">
        <v>433</v>
      </c>
      <c r="L281" s="42">
        <v>13.41</v>
      </c>
      <c r="M281" s="42">
        <v>11.11</v>
      </c>
      <c r="N281" s="41">
        <v>167.23</v>
      </c>
      <c r="O281" s="42">
        <v>55.84</v>
      </c>
      <c r="P281" s="42">
        <v>55.02</v>
      </c>
      <c r="Q281" s="42">
        <v>2.6300000000000026</v>
      </c>
      <c r="R281" s="42">
        <v>52.93</v>
      </c>
      <c r="S281" s="42">
        <v>56.66</v>
      </c>
      <c r="T281" s="42">
        <v>48.63</v>
      </c>
      <c r="U281" s="42">
        <v>49.88</v>
      </c>
      <c r="V281" s="42">
        <v>45.84</v>
      </c>
      <c r="W281" s="42">
        <v>0</v>
      </c>
      <c r="X281" s="42">
        <v>41.18</v>
      </c>
      <c r="Y281" s="42">
        <v>0.73</v>
      </c>
      <c r="Z281" s="42">
        <v>0.76</v>
      </c>
      <c r="AA281" s="42">
        <v>0.81</v>
      </c>
      <c r="AB281" s="42">
        <v>0.75</v>
      </c>
      <c r="AC281" s="42">
        <v>0.73</v>
      </c>
      <c r="AD281" s="42">
        <v>0.83</v>
      </c>
      <c r="AE281" s="42">
        <v>0.66</v>
      </c>
      <c r="AF281" s="42">
        <v>0</v>
      </c>
      <c r="AG281" s="42">
        <v>0</v>
      </c>
      <c r="AH281" s="42">
        <v>20.09</v>
      </c>
      <c r="AI281" s="42">
        <v>0</v>
      </c>
      <c r="AJ281" s="42">
        <v>47.83</v>
      </c>
      <c r="AK281" s="42">
        <v>66.099999999999994</v>
      </c>
      <c r="AL281" s="42">
        <v>65.290000000000006</v>
      </c>
      <c r="AM281" s="42">
        <v>73.28</v>
      </c>
      <c r="AN281" s="42">
        <v>80.27</v>
      </c>
      <c r="AO281" s="42">
        <v>0.76120750000000004</v>
      </c>
      <c r="AP281" s="42">
        <v>0.86548250000000004</v>
      </c>
      <c r="AQ281" s="42">
        <v>0.68821500000000002</v>
      </c>
      <c r="AR281" s="42">
        <v>0</v>
      </c>
      <c r="AS281" s="42">
        <v>0</v>
      </c>
      <c r="AT281" s="42">
        <v>20.948847499999999</v>
      </c>
      <c r="AU281" s="42">
        <v>0</v>
      </c>
      <c r="AV281" s="42">
        <v>46.753824999999999</v>
      </c>
      <c r="AW281" s="42">
        <v>64.612749999999991</v>
      </c>
      <c r="AX281" s="42">
        <v>63.820975000000011</v>
      </c>
      <c r="AY281" s="42">
        <v>71.631200000000007</v>
      </c>
      <c r="AZ281" s="42">
        <v>78.463925000000003</v>
      </c>
      <c r="BA281" s="42">
        <v>0.74408033125000006</v>
      </c>
      <c r="BB281" s="42">
        <v>0.84600914375000003</v>
      </c>
      <c r="BC281" s="42">
        <v>0.67273016250000006</v>
      </c>
      <c r="BD281" s="42">
        <v>0</v>
      </c>
      <c r="BE281" s="42">
        <v>0</v>
      </c>
      <c r="BF281" s="42">
        <v>20.477498431250002</v>
      </c>
      <c r="BG281" s="42">
        <v>0</v>
      </c>
      <c r="BH281" s="42">
        <v>45.912256149999997</v>
      </c>
      <c r="BI281" s="42">
        <v>63.449720499999991</v>
      </c>
      <c r="BJ281" s="42">
        <v>62.672197450000013</v>
      </c>
      <c r="BK281" s="42">
        <v>70.3418384</v>
      </c>
      <c r="BL281" s="42">
        <v>77.051574349999996</v>
      </c>
      <c r="BM281" s="42">
        <v>0.73068688528750003</v>
      </c>
      <c r="BN281" s="42">
        <v>0.83078097916250004</v>
      </c>
      <c r="BO281" s="42">
        <v>0.66062101957500008</v>
      </c>
      <c r="BP281" s="42">
        <v>0</v>
      </c>
      <c r="BQ281" s="42">
        <v>0</v>
      </c>
      <c r="BR281" s="42">
        <v>20.1089034594875</v>
      </c>
      <c r="BS281" s="42">
        <v>0</v>
      </c>
      <c r="BT281" s="43"/>
      <c r="BU281" s="40">
        <f t="shared" si="49"/>
        <v>559.18000000000006</v>
      </c>
      <c r="BV281" s="40">
        <f t="shared" si="50"/>
        <v>66.539999999999992</v>
      </c>
      <c r="BW281" s="40">
        <f t="shared" si="53"/>
        <v>356.03375249999999</v>
      </c>
      <c r="BX281" s="40">
        <f t="shared" si="48"/>
        <v>348.02299306875</v>
      </c>
      <c r="BY281" s="40">
        <f t="shared" si="51"/>
        <v>341.75857919351256</v>
      </c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  <c r="FL281" s="29"/>
      <c r="FM281" s="29"/>
      <c r="FN281" s="29"/>
      <c r="FO281" s="29"/>
      <c r="FP281" s="29"/>
      <c r="FQ281" s="29"/>
      <c r="FR281" s="29"/>
      <c r="FS281" s="29"/>
      <c r="FT281" s="29"/>
      <c r="FU281" s="29"/>
      <c r="FV281" s="29"/>
      <c r="FW281" s="29"/>
      <c r="FX281" s="29"/>
      <c r="FY281" s="29"/>
      <c r="FZ281" s="29"/>
      <c r="GA281" s="29"/>
      <c r="GB281" s="29"/>
      <c r="GC281" s="29"/>
      <c r="GD281" s="29"/>
      <c r="GE281" s="29"/>
      <c r="GF281" s="29"/>
      <c r="GG281" s="29"/>
      <c r="GH281" s="29"/>
      <c r="GI281" s="29"/>
      <c r="GJ281" s="29"/>
      <c r="GK281" s="29"/>
      <c r="GL281" s="29"/>
      <c r="GM281" s="29"/>
      <c r="GN281" s="29"/>
      <c r="GO281" s="29"/>
      <c r="GP281" s="29"/>
      <c r="GQ281" s="29"/>
      <c r="GR281" s="29"/>
      <c r="GS281" s="29"/>
      <c r="GT281" s="29"/>
      <c r="GU281" s="29"/>
      <c r="GV281" s="29"/>
      <c r="GW281" s="29"/>
      <c r="GX281" s="29"/>
      <c r="GY281" s="29"/>
      <c r="GZ281" s="29"/>
      <c r="HA281" s="29"/>
      <c r="HB281" s="29"/>
      <c r="HC281" s="29"/>
    </row>
    <row r="282" spans="1:211" s="26" customFormat="1" x14ac:dyDescent="0.25">
      <c r="A282" s="26" t="e">
        <f t="shared" si="52"/>
        <v>#REF!</v>
      </c>
      <c r="B282" s="15" t="s">
        <v>94</v>
      </c>
      <c r="C282" s="15" t="s">
        <v>95</v>
      </c>
      <c r="D282" s="27">
        <v>501</v>
      </c>
      <c r="E282" s="16" t="s">
        <v>580</v>
      </c>
      <c r="F282" s="15" t="s">
        <v>234</v>
      </c>
      <c r="G282" s="15"/>
      <c r="H282" s="15" t="s">
        <v>235</v>
      </c>
      <c r="I282" s="15" t="s">
        <v>537</v>
      </c>
      <c r="J282" s="15" t="s">
        <v>538</v>
      </c>
      <c r="K282" s="47" t="s">
        <v>433</v>
      </c>
      <c r="L282" s="42"/>
      <c r="M282" s="42"/>
      <c r="N282" s="41"/>
      <c r="O282" s="42"/>
      <c r="P282" s="42">
        <v>20.05</v>
      </c>
      <c r="Q282" s="42">
        <v>213.25</v>
      </c>
      <c r="R282" s="42">
        <v>673.76</v>
      </c>
      <c r="S282" s="42">
        <v>2477.4899999999998</v>
      </c>
      <c r="T282" s="42">
        <v>20178.55</v>
      </c>
      <c r="U282" s="42">
        <v>746.06</v>
      </c>
      <c r="V282" s="42">
        <v>424.03</v>
      </c>
      <c r="W282" s="42">
        <v>0</v>
      </c>
      <c r="X282" s="42">
        <v>2101.5</v>
      </c>
      <c r="Y282" s="42">
        <v>1751.73</v>
      </c>
      <c r="Z282" s="42">
        <v>957.02</v>
      </c>
      <c r="AA282" s="42">
        <v>596.95000000000005</v>
      </c>
      <c r="AB282" s="42">
        <v>40.369999999999997</v>
      </c>
      <c r="AC282" s="42">
        <v>347.4</v>
      </c>
      <c r="AD282" s="42">
        <v>2205.7600000000002</v>
      </c>
      <c r="AE282" s="42">
        <v>382.5</v>
      </c>
      <c r="AF282" s="42">
        <v>0</v>
      </c>
      <c r="AG282" s="42">
        <v>820.37</v>
      </c>
      <c r="AH282" s="42">
        <v>0</v>
      </c>
      <c r="AI282" s="42">
        <v>0</v>
      </c>
      <c r="AJ282" s="42">
        <v>0</v>
      </c>
      <c r="AK282" s="42">
        <v>0</v>
      </c>
      <c r="AL282" s="42">
        <v>0</v>
      </c>
      <c r="AM282" s="42">
        <v>0</v>
      </c>
      <c r="AN282" s="42">
        <v>0</v>
      </c>
      <c r="AO282" s="42">
        <v>362.25135</v>
      </c>
      <c r="AP282" s="42">
        <v>2300.0562400000003</v>
      </c>
      <c r="AQ282" s="42">
        <v>398.85187500000001</v>
      </c>
      <c r="AR282" s="42">
        <v>0</v>
      </c>
      <c r="AS282" s="42">
        <v>855.44081750000009</v>
      </c>
      <c r="AT282" s="42">
        <v>0</v>
      </c>
      <c r="AU282" s="42">
        <v>0</v>
      </c>
      <c r="AV282" s="42">
        <v>0</v>
      </c>
      <c r="AW282" s="42">
        <v>0</v>
      </c>
      <c r="AX282" s="42">
        <v>0</v>
      </c>
      <c r="AY282" s="42">
        <v>0</v>
      </c>
      <c r="AZ282" s="42">
        <v>0</v>
      </c>
      <c r="BA282" s="42">
        <v>354.10069462500002</v>
      </c>
      <c r="BB282" s="42">
        <v>2248.3049746000006</v>
      </c>
      <c r="BC282" s="42">
        <v>389.87770781250003</v>
      </c>
      <c r="BD282" s="42">
        <v>0</v>
      </c>
      <c r="BE282" s="42">
        <v>836.19339910625013</v>
      </c>
      <c r="BF282" s="42">
        <v>0</v>
      </c>
      <c r="BG282" s="42">
        <v>0</v>
      </c>
      <c r="BH282" s="42">
        <v>0</v>
      </c>
      <c r="BI282" s="42">
        <v>0</v>
      </c>
      <c r="BJ282" s="42">
        <v>0</v>
      </c>
      <c r="BK282" s="42">
        <v>0</v>
      </c>
      <c r="BL282" s="42">
        <v>0</v>
      </c>
      <c r="BM282" s="42">
        <v>347.72688212175001</v>
      </c>
      <c r="BN282" s="42">
        <v>2207.8354850572005</v>
      </c>
      <c r="BO282" s="42">
        <v>382.85990907187505</v>
      </c>
      <c r="BP282" s="42">
        <v>0</v>
      </c>
      <c r="BQ282" s="42">
        <v>821.1419179223376</v>
      </c>
      <c r="BR282" s="42">
        <v>0</v>
      </c>
      <c r="BS282" s="42">
        <v>0</v>
      </c>
      <c r="BT282" s="43"/>
      <c r="BU282" s="40">
        <f t="shared" si="49"/>
        <v>24733.19</v>
      </c>
      <c r="BV282" s="40">
        <f t="shared" si="50"/>
        <v>9203.6</v>
      </c>
      <c r="BW282" s="40">
        <f t="shared" si="53"/>
        <v>3916.6002825000005</v>
      </c>
      <c r="BX282" s="40">
        <f t="shared" si="48"/>
        <v>3828.4767761437506</v>
      </c>
      <c r="BY282" s="40">
        <f t="shared" si="51"/>
        <v>3759.5641941731628</v>
      </c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  <c r="FL282" s="29"/>
      <c r="FM282" s="29"/>
      <c r="FN282" s="29"/>
      <c r="FO282" s="29"/>
      <c r="FP282" s="29"/>
      <c r="FQ282" s="29"/>
      <c r="FR282" s="29"/>
      <c r="FS282" s="29"/>
      <c r="FT282" s="29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9"/>
      <c r="GP282" s="29"/>
      <c r="GQ282" s="29"/>
      <c r="GR282" s="29"/>
      <c r="GS282" s="29"/>
      <c r="GT282" s="29"/>
      <c r="GU282" s="29"/>
      <c r="GV282" s="29"/>
      <c r="GW282" s="29"/>
      <c r="GX282" s="29"/>
      <c r="GY282" s="29"/>
      <c r="GZ282" s="29"/>
      <c r="HA282" s="29"/>
      <c r="HB282" s="29"/>
      <c r="HC282" s="29"/>
    </row>
    <row r="283" spans="1:211" s="30" customFormat="1" x14ac:dyDescent="0.25">
      <c r="A283" s="30" t="e">
        <f t="shared" si="52"/>
        <v>#REF!</v>
      </c>
      <c r="B283" s="31" t="s">
        <v>94</v>
      </c>
      <c r="C283" s="31" t="s">
        <v>95</v>
      </c>
      <c r="D283" s="33">
        <v>899</v>
      </c>
      <c r="E283" s="34" t="s">
        <v>578</v>
      </c>
      <c r="F283" s="31" t="s">
        <v>234</v>
      </c>
      <c r="G283" s="31"/>
      <c r="H283" s="31" t="s">
        <v>235</v>
      </c>
      <c r="I283" s="31" t="s">
        <v>537</v>
      </c>
      <c r="J283" s="31" t="s">
        <v>538</v>
      </c>
      <c r="K283" s="47" t="s">
        <v>434</v>
      </c>
      <c r="L283" s="41">
        <v>29.36</v>
      </c>
      <c r="M283" s="41">
        <v>24.31</v>
      </c>
      <c r="N283" s="41">
        <v>31.33</v>
      </c>
      <c r="O283" s="41">
        <v>24.8</v>
      </c>
      <c r="P283" s="41">
        <v>30.49</v>
      </c>
      <c r="Q283" s="41">
        <v>29.35</v>
      </c>
      <c r="R283" s="41">
        <v>29.54</v>
      </c>
      <c r="S283" s="41">
        <v>31.62</v>
      </c>
      <c r="T283" s="41">
        <v>27.21</v>
      </c>
      <c r="U283" s="41">
        <v>27.94</v>
      </c>
      <c r="V283" s="41">
        <v>25.74</v>
      </c>
      <c r="W283" s="41">
        <v>0</v>
      </c>
      <c r="X283" s="41">
        <v>52.38</v>
      </c>
      <c r="Y283" s="41">
        <v>22.68</v>
      </c>
      <c r="Z283" s="41">
        <v>23.62</v>
      </c>
      <c r="AA283" s="41">
        <v>25.13</v>
      </c>
      <c r="AB283" s="41">
        <v>23.72</v>
      </c>
      <c r="AC283" s="41">
        <v>22.6</v>
      </c>
      <c r="AD283" s="41">
        <v>26.09</v>
      </c>
      <c r="AE283" s="41">
        <v>20.61</v>
      </c>
      <c r="AF283" s="41">
        <v>0</v>
      </c>
      <c r="AG283" s="41">
        <v>0</v>
      </c>
      <c r="AH283" s="41">
        <v>0</v>
      </c>
      <c r="AI283" s="41">
        <v>0</v>
      </c>
      <c r="AJ283" s="41">
        <v>0</v>
      </c>
      <c r="AK283" s="41">
        <v>0</v>
      </c>
      <c r="AL283" s="41">
        <v>0</v>
      </c>
      <c r="AM283" s="41">
        <v>0</v>
      </c>
      <c r="AN283" s="41">
        <v>0</v>
      </c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3"/>
      <c r="BU283" s="39">
        <f t="shared" si="49"/>
        <v>311.69</v>
      </c>
      <c r="BV283" s="39">
        <f t="shared" si="50"/>
        <v>216.82999999999998</v>
      </c>
      <c r="BW283" s="39">
        <f t="shared" si="53"/>
        <v>0</v>
      </c>
      <c r="BX283" s="39">
        <f t="shared" si="48"/>
        <v>0</v>
      </c>
      <c r="BY283" s="39">
        <f t="shared" si="51"/>
        <v>0</v>
      </c>
      <c r="BZ283" s="35"/>
      <c r="CA283" s="35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35"/>
      <c r="CM283" s="35"/>
      <c r="CN283" s="35"/>
      <c r="CO283" s="35"/>
      <c r="CP283" s="35"/>
      <c r="CQ283" s="35"/>
      <c r="CR283" s="35"/>
      <c r="CS283" s="35"/>
      <c r="CT283" s="35"/>
      <c r="CU283" s="35"/>
      <c r="CV283" s="35"/>
      <c r="CW283" s="35"/>
      <c r="CX283" s="35"/>
      <c r="CY283" s="35"/>
      <c r="CZ283" s="35"/>
      <c r="DA283" s="35"/>
      <c r="DB283" s="35"/>
      <c r="DC283" s="35"/>
      <c r="DD283" s="35"/>
      <c r="DE283" s="35"/>
      <c r="DF283" s="35"/>
      <c r="DG283" s="35"/>
      <c r="DH283" s="35"/>
      <c r="DI283" s="35"/>
      <c r="DJ283" s="35"/>
      <c r="DK283" s="35"/>
      <c r="DL283" s="35"/>
      <c r="DM283" s="35"/>
      <c r="DN283" s="35"/>
      <c r="DO283" s="35"/>
      <c r="DP283" s="35"/>
      <c r="DQ283" s="35"/>
      <c r="DR283" s="35"/>
      <c r="DS283" s="35"/>
      <c r="DT283" s="35"/>
      <c r="DU283" s="35"/>
      <c r="DV283" s="35"/>
      <c r="DW283" s="35"/>
      <c r="DX283" s="35"/>
      <c r="DY283" s="35"/>
      <c r="DZ283" s="35"/>
      <c r="EA283" s="35"/>
      <c r="EB283" s="35"/>
      <c r="EC283" s="35"/>
      <c r="ED283" s="35"/>
      <c r="EE283" s="35"/>
      <c r="EF283" s="35"/>
      <c r="EG283" s="35"/>
      <c r="EH283" s="35"/>
      <c r="EI283" s="35"/>
      <c r="EJ283" s="35"/>
      <c r="EK283" s="35"/>
      <c r="EL283" s="35"/>
      <c r="EM283" s="35"/>
      <c r="EN283" s="35"/>
      <c r="EO283" s="35"/>
      <c r="EP283" s="35"/>
      <c r="EQ283" s="35"/>
      <c r="ER283" s="35"/>
      <c r="ES283" s="35"/>
      <c r="ET283" s="35"/>
      <c r="EU283" s="35"/>
      <c r="EV283" s="35"/>
      <c r="EW283" s="35"/>
      <c r="EX283" s="35"/>
      <c r="EY283" s="35"/>
      <c r="EZ283" s="35"/>
      <c r="FA283" s="35"/>
      <c r="FB283" s="35"/>
      <c r="FC283" s="35"/>
      <c r="FD283" s="35"/>
      <c r="FE283" s="35"/>
      <c r="FF283" s="35"/>
      <c r="FG283" s="35"/>
      <c r="FH283" s="35"/>
      <c r="FI283" s="35"/>
      <c r="FJ283" s="35"/>
      <c r="FK283" s="35"/>
      <c r="FL283" s="35"/>
      <c r="FM283" s="35"/>
      <c r="FN283" s="35"/>
      <c r="FO283" s="35"/>
      <c r="FP283" s="35"/>
      <c r="FQ283" s="35"/>
      <c r="FR283" s="35"/>
      <c r="FS283" s="35"/>
      <c r="FT283" s="35"/>
      <c r="FU283" s="35"/>
      <c r="FV283" s="35"/>
      <c r="FW283" s="35"/>
      <c r="FX283" s="35"/>
      <c r="FY283" s="35"/>
      <c r="FZ283" s="35"/>
      <c r="GA283" s="35"/>
      <c r="GB283" s="35"/>
      <c r="GC283" s="35"/>
      <c r="GD283" s="35"/>
      <c r="GE283" s="35"/>
      <c r="GF283" s="35"/>
      <c r="GG283" s="35"/>
      <c r="GH283" s="35"/>
      <c r="GI283" s="35"/>
      <c r="GJ283" s="35"/>
      <c r="GK283" s="35"/>
      <c r="GL283" s="35"/>
      <c r="GM283" s="35"/>
      <c r="GN283" s="35"/>
      <c r="GO283" s="35"/>
      <c r="GP283" s="35"/>
      <c r="GQ283" s="35"/>
      <c r="GR283" s="35"/>
      <c r="GS283" s="35"/>
      <c r="GT283" s="35"/>
      <c r="GU283" s="35"/>
      <c r="GV283" s="35"/>
      <c r="GW283" s="35"/>
      <c r="GX283" s="35"/>
      <c r="GY283" s="35"/>
      <c r="GZ283" s="35"/>
      <c r="HA283" s="35"/>
      <c r="HB283" s="35"/>
      <c r="HC283" s="35"/>
    </row>
    <row r="284" spans="1:211" s="26" customFormat="1" x14ac:dyDescent="0.25">
      <c r="A284" s="26" t="e">
        <f t="shared" si="52"/>
        <v>#REF!</v>
      </c>
      <c r="B284" s="15" t="s">
        <v>96</v>
      </c>
      <c r="C284" s="15" t="s">
        <v>97</v>
      </c>
      <c r="D284" s="27" t="s">
        <v>623</v>
      </c>
      <c r="E284" s="16" t="s">
        <v>577</v>
      </c>
      <c r="F284" s="15" t="s">
        <v>230</v>
      </c>
      <c r="G284" s="15"/>
      <c r="H284" s="15" t="s">
        <v>231</v>
      </c>
      <c r="I284" s="15" t="s">
        <v>537</v>
      </c>
      <c r="J284" s="15" t="s">
        <v>538</v>
      </c>
      <c r="K284" s="47" t="s">
        <v>433</v>
      </c>
      <c r="L284" s="42">
        <v>0</v>
      </c>
      <c r="M284" s="42">
        <v>50595.28</v>
      </c>
      <c r="N284" s="41">
        <v>11335.63</v>
      </c>
      <c r="O284" s="42">
        <v>159148.5</v>
      </c>
      <c r="P284" s="42">
        <v>4630.17</v>
      </c>
      <c r="Q284" s="42">
        <v>0</v>
      </c>
      <c r="R284" s="42">
        <v>9260.34</v>
      </c>
      <c r="S284" s="42">
        <v>4944.1899999999996</v>
      </c>
      <c r="T284" s="42">
        <v>0</v>
      </c>
      <c r="U284" s="42">
        <v>0</v>
      </c>
      <c r="V284" s="42"/>
      <c r="W284" s="42">
        <v>0</v>
      </c>
      <c r="X284" s="42"/>
      <c r="Y284" s="42">
        <v>0</v>
      </c>
      <c r="Z284" s="42">
        <v>0</v>
      </c>
      <c r="AA284" s="42">
        <v>1495.38</v>
      </c>
      <c r="AB284" s="42">
        <v>0</v>
      </c>
      <c r="AC284" s="42">
        <v>0</v>
      </c>
      <c r="AD284" s="42">
        <v>0</v>
      </c>
      <c r="AE284" s="121">
        <v>0</v>
      </c>
      <c r="AF284" s="42">
        <v>3374.17</v>
      </c>
      <c r="AG284" s="42">
        <v>0</v>
      </c>
      <c r="AH284" s="42">
        <v>8605.14</v>
      </c>
      <c r="AI284" s="42">
        <v>0</v>
      </c>
      <c r="AJ284" s="42">
        <v>0</v>
      </c>
      <c r="AK284" s="42">
        <v>0</v>
      </c>
      <c r="AL284" s="42">
        <v>13960.69</v>
      </c>
      <c r="AM284" s="42">
        <v>0</v>
      </c>
      <c r="AN284" s="42">
        <v>0</v>
      </c>
      <c r="AO284" s="42">
        <v>0</v>
      </c>
      <c r="AP284" s="42">
        <v>0</v>
      </c>
      <c r="AQ284" s="42">
        <v>0</v>
      </c>
      <c r="AR284" s="42">
        <v>3829.6829499999999</v>
      </c>
      <c r="AS284" s="42">
        <v>0</v>
      </c>
      <c r="AT284" s="42">
        <v>9766.8338999999996</v>
      </c>
      <c r="AU284" s="42">
        <v>0</v>
      </c>
      <c r="AV284" s="42">
        <v>0</v>
      </c>
      <c r="AW284" s="42">
        <v>0</v>
      </c>
      <c r="AX284" s="42">
        <v>15531.267625</v>
      </c>
      <c r="AY284" s="42">
        <v>0</v>
      </c>
      <c r="AZ284" s="42">
        <v>0</v>
      </c>
      <c r="BA284" s="42">
        <v>0</v>
      </c>
      <c r="BB284" s="42">
        <v>0</v>
      </c>
      <c r="BC284" s="42">
        <v>0</v>
      </c>
      <c r="BD284" s="42">
        <v>4260.5222818749999</v>
      </c>
      <c r="BE284" s="42">
        <v>0</v>
      </c>
      <c r="BF284" s="42">
        <v>10865.60271375</v>
      </c>
      <c r="BG284" s="42">
        <v>0</v>
      </c>
      <c r="BH284" s="42">
        <v>0</v>
      </c>
      <c r="BI284" s="42">
        <v>0</v>
      </c>
      <c r="BJ284" s="42">
        <v>16998.972415562501</v>
      </c>
      <c r="BK284" s="42">
        <v>0</v>
      </c>
      <c r="BL284" s="42">
        <v>0</v>
      </c>
      <c r="BM284" s="42">
        <v>0</v>
      </c>
      <c r="BN284" s="42">
        <v>0</v>
      </c>
      <c r="BO284" s="42">
        <v>0</v>
      </c>
      <c r="BP284" s="42">
        <v>4663.1416375121871</v>
      </c>
      <c r="BQ284" s="42">
        <v>0</v>
      </c>
      <c r="BR284" s="42">
        <v>11892.402170199375</v>
      </c>
      <c r="BS284" s="42">
        <v>0</v>
      </c>
      <c r="BT284" s="43"/>
      <c r="BU284" s="40">
        <f t="shared" si="49"/>
        <v>239914.11000000002</v>
      </c>
      <c r="BV284" s="40">
        <f t="shared" si="50"/>
        <v>13474.689999999999</v>
      </c>
      <c r="BW284" s="40">
        <f t="shared" si="53"/>
        <v>27557.206850000002</v>
      </c>
      <c r="BX284" s="40">
        <f t="shared" ref="BX284:BX315" si="54">SUM(AV284:BG284)</f>
        <v>30657.392620625003</v>
      </c>
      <c r="BY284" s="40">
        <f t="shared" si="51"/>
        <v>33554.516223274062</v>
      </c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  <c r="FL284" s="29"/>
      <c r="FM284" s="29"/>
      <c r="FN284" s="29"/>
      <c r="FO284" s="29"/>
      <c r="FP284" s="29"/>
      <c r="FQ284" s="29"/>
      <c r="FR284" s="29"/>
      <c r="FS284" s="29"/>
      <c r="FT284" s="29"/>
      <c r="FU284" s="29"/>
      <c r="FV284" s="29"/>
      <c r="FW284" s="29"/>
      <c r="FX284" s="29"/>
      <c r="FY284" s="29"/>
      <c r="FZ284" s="29"/>
      <c r="GA284" s="29"/>
      <c r="GB284" s="29"/>
      <c r="GC284" s="29"/>
      <c r="GD284" s="29"/>
      <c r="GE284" s="29"/>
      <c r="GF284" s="29"/>
      <c r="GG284" s="29"/>
      <c r="GH284" s="29"/>
      <c r="GI284" s="29"/>
      <c r="GJ284" s="29"/>
      <c r="GK284" s="29"/>
      <c r="GL284" s="29"/>
      <c r="GM284" s="29"/>
      <c r="GN284" s="29"/>
      <c r="GO284" s="29"/>
      <c r="GP284" s="29"/>
      <c r="GQ284" s="29"/>
      <c r="GR284" s="29"/>
      <c r="GS284" s="29"/>
      <c r="GT284" s="29"/>
      <c r="GU284" s="29"/>
      <c r="GV284" s="29"/>
      <c r="GW284" s="29"/>
      <c r="GX284" s="29"/>
      <c r="GY284" s="29"/>
      <c r="GZ284" s="29"/>
      <c r="HA284" s="29"/>
      <c r="HB284" s="29"/>
      <c r="HC284" s="29"/>
    </row>
    <row r="285" spans="1:211" s="30" customFormat="1" x14ac:dyDescent="0.25">
      <c r="A285" s="30" t="e">
        <f t="shared" si="52"/>
        <v>#REF!</v>
      </c>
      <c r="B285" s="31" t="s">
        <v>96</v>
      </c>
      <c r="C285" s="31" t="s">
        <v>97</v>
      </c>
      <c r="D285" s="33" t="s">
        <v>633</v>
      </c>
      <c r="E285" s="34" t="s">
        <v>580</v>
      </c>
      <c r="F285" s="31" t="s">
        <v>230</v>
      </c>
      <c r="G285" s="31"/>
      <c r="H285" s="31" t="s">
        <v>231</v>
      </c>
      <c r="I285" s="31" t="s">
        <v>537</v>
      </c>
      <c r="J285" s="31" t="s">
        <v>538</v>
      </c>
      <c r="K285" s="47" t="s">
        <v>434</v>
      </c>
      <c r="L285" s="41">
        <v>0</v>
      </c>
      <c r="M285" s="41">
        <v>13064.52</v>
      </c>
      <c r="N285" s="41">
        <v>0</v>
      </c>
      <c r="O285" s="41">
        <v>0</v>
      </c>
      <c r="P285" s="41">
        <v>0</v>
      </c>
      <c r="Q285" s="41">
        <v>0</v>
      </c>
      <c r="R285" s="41">
        <v>0</v>
      </c>
      <c r="S285" s="41">
        <v>0</v>
      </c>
      <c r="T285" s="41">
        <v>0</v>
      </c>
      <c r="U285" s="41">
        <v>0</v>
      </c>
      <c r="V285" s="41"/>
      <c r="W285" s="41">
        <v>0</v>
      </c>
      <c r="X285" s="41"/>
      <c r="Y285" s="41">
        <v>0</v>
      </c>
      <c r="Z285" s="41">
        <v>0</v>
      </c>
      <c r="AA285" s="41">
        <v>0</v>
      </c>
      <c r="AB285" s="41">
        <v>0</v>
      </c>
      <c r="AC285" s="41">
        <v>0</v>
      </c>
      <c r="AD285" s="41">
        <v>0</v>
      </c>
      <c r="AE285" s="82">
        <v>0</v>
      </c>
      <c r="AF285" s="41">
        <v>0</v>
      </c>
      <c r="AG285" s="41">
        <v>0</v>
      </c>
      <c r="AH285" s="41">
        <v>0</v>
      </c>
      <c r="AI285" s="41">
        <v>0</v>
      </c>
      <c r="AJ285" s="41">
        <v>0</v>
      </c>
      <c r="AK285" s="41">
        <v>0</v>
      </c>
      <c r="AL285" s="41">
        <v>0</v>
      </c>
      <c r="AM285" s="41">
        <v>0</v>
      </c>
      <c r="AN285" s="41">
        <v>0</v>
      </c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3"/>
      <c r="BU285" s="39">
        <f t="shared" si="49"/>
        <v>13064.52</v>
      </c>
      <c r="BV285" s="39">
        <f t="shared" si="50"/>
        <v>0</v>
      </c>
      <c r="BW285" s="39">
        <f t="shared" si="53"/>
        <v>0</v>
      </c>
      <c r="BX285" s="39">
        <f t="shared" si="54"/>
        <v>0</v>
      </c>
      <c r="BY285" s="39">
        <f t="shared" si="51"/>
        <v>0</v>
      </c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  <c r="CN285" s="35"/>
      <c r="CO285" s="35"/>
      <c r="CP285" s="35"/>
      <c r="CQ285" s="35"/>
      <c r="CR285" s="35"/>
      <c r="CS285" s="35"/>
      <c r="CT285" s="35"/>
      <c r="CU285" s="35"/>
      <c r="CV285" s="35"/>
      <c r="CW285" s="35"/>
      <c r="CX285" s="35"/>
      <c r="CY285" s="35"/>
      <c r="CZ285" s="35"/>
      <c r="DA285" s="35"/>
      <c r="DB285" s="35"/>
      <c r="DC285" s="35"/>
      <c r="DD285" s="35"/>
      <c r="DE285" s="35"/>
      <c r="DF285" s="35"/>
      <c r="DG285" s="35"/>
      <c r="DH285" s="35"/>
      <c r="DI285" s="35"/>
      <c r="DJ285" s="35"/>
      <c r="DK285" s="35"/>
      <c r="DL285" s="35"/>
      <c r="DM285" s="35"/>
      <c r="DN285" s="35"/>
      <c r="DO285" s="35"/>
      <c r="DP285" s="35"/>
      <c r="DQ285" s="35"/>
      <c r="DR285" s="35"/>
      <c r="DS285" s="35"/>
      <c r="DT285" s="35"/>
      <c r="DU285" s="35"/>
      <c r="DV285" s="35"/>
      <c r="DW285" s="35"/>
      <c r="DX285" s="35"/>
      <c r="DY285" s="35"/>
      <c r="DZ285" s="35"/>
      <c r="EA285" s="35"/>
      <c r="EB285" s="35"/>
      <c r="EC285" s="35"/>
      <c r="ED285" s="35"/>
      <c r="EE285" s="35"/>
      <c r="EF285" s="35"/>
      <c r="EG285" s="35"/>
      <c r="EH285" s="35"/>
      <c r="EI285" s="35"/>
      <c r="EJ285" s="35"/>
      <c r="EK285" s="35"/>
      <c r="EL285" s="35"/>
      <c r="EM285" s="35"/>
      <c r="EN285" s="35"/>
      <c r="EO285" s="35"/>
      <c r="EP285" s="35"/>
      <c r="EQ285" s="35"/>
      <c r="ER285" s="35"/>
      <c r="ES285" s="35"/>
      <c r="ET285" s="35"/>
      <c r="EU285" s="35"/>
      <c r="EV285" s="35"/>
      <c r="EW285" s="35"/>
      <c r="EX285" s="35"/>
      <c r="EY285" s="35"/>
      <c r="EZ285" s="35"/>
      <c r="FA285" s="35"/>
      <c r="FB285" s="35"/>
      <c r="FC285" s="35"/>
      <c r="FD285" s="35"/>
      <c r="FE285" s="35"/>
      <c r="FF285" s="35"/>
      <c r="FG285" s="35"/>
      <c r="FH285" s="35"/>
      <c r="FI285" s="35"/>
      <c r="FJ285" s="35"/>
      <c r="FK285" s="35"/>
      <c r="FL285" s="35"/>
      <c r="FM285" s="35"/>
      <c r="FN285" s="35"/>
      <c r="FO285" s="35"/>
      <c r="FP285" s="35"/>
      <c r="FQ285" s="35"/>
      <c r="FR285" s="35"/>
      <c r="FS285" s="35"/>
      <c r="FT285" s="35"/>
      <c r="FU285" s="35"/>
      <c r="FV285" s="35"/>
      <c r="FW285" s="35"/>
      <c r="FX285" s="35"/>
      <c r="FY285" s="35"/>
      <c r="FZ285" s="35"/>
      <c r="GA285" s="35"/>
      <c r="GB285" s="35"/>
      <c r="GC285" s="35"/>
      <c r="GD285" s="35"/>
      <c r="GE285" s="35"/>
      <c r="GF285" s="35"/>
      <c r="GG285" s="35"/>
      <c r="GH285" s="35"/>
      <c r="GI285" s="35"/>
      <c r="GJ285" s="35"/>
      <c r="GK285" s="35"/>
      <c r="GL285" s="35"/>
      <c r="GM285" s="35"/>
      <c r="GN285" s="35"/>
      <c r="GO285" s="35"/>
      <c r="GP285" s="35"/>
      <c r="GQ285" s="35"/>
      <c r="GR285" s="35"/>
      <c r="GS285" s="35"/>
      <c r="GT285" s="35"/>
      <c r="GU285" s="35"/>
      <c r="GV285" s="35"/>
      <c r="GW285" s="35"/>
      <c r="GX285" s="35"/>
      <c r="GY285" s="35"/>
      <c r="GZ285" s="35"/>
      <c r="HA285" s="35"/>
      <c r="HB285" s="35"/>
      <c r="HC285" s="35"/>
    </row>
    <row r="286" spans="1:211" s="30" customFormat="1" x14ac:dyDescent="0.25">
      <c r="A286" s="30" t="e">
        <f t="shared" si="52"/>
        <v>#REF!</v>
      </c>
      <c r="B286" s="31" t="s">
        <v>96</v>
      </c>
      <c r="C286" s="31" t="s">
        <v>97</v>
      </c>
      <c r="D286" s="33">
        <v>659</v>
      </c>
      <c r="E286" s="34" t="s">
        <v>627</v>
      </c>
      <c r="F286" s="31" t="s">
        <v>230</v>
      </c>
      <c r="G286" s="31"/>
      <c r="H286" s="31" t="s">
        <v>231</v>
      </c>
      <c r="I286" s="31" t="s">
        <v>537</v>
      </c>
      <c r="J286" s="31" t="s">
        <v>538</v>
      </c>
      <c r="K286" s="47" t="s">
        <v>434</v>
      </c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>
        <v>20302.849999999999</v>
      </c>
      <c r="X286" s="41"/>
      <c r="Y286" s="41">
        <v>0</v>
      </c>
      <c r="Z286" s="41">
        <v>0</v>
      </c>
      <c r="AA286" s="41">
        <v>0</v>
      </c>
      <c r="AB286" s="41">
        <v>0</v>
      </c>
      <c r="AC286" s="41">
        <v>0</v>
      </c>
      <c r="AD286" s="41">
        <v>0</v>
      </c>
      <c r="AE286" s="82">
        <v>0</v>
      </c>
      <c r="AF286" s="41">
        <v>0</v>
      </c>
      <c r="AG286" s="41">
        <v>0</v>
      </c>
      <c r="AH286" s="41">
        <v>0</v>
      </c>
      <c r="AI286" s="41">
        <v>0</v>
      </c>
      <c r="AJ286" s="41">
        <v>0</v>
      </c>
      <c r="AK286" s="41">
        <v>0</v>
      </c>
      <c r="AL286" s="41">
        <v>0</v>
      </c>
      <c r="AM286" s="41">
        <v>0</v>
      </c>
      <c r="AN286" s="41">
        <v>0</v>
      </c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3"/>
      <c r="BU286" s="39">
        <f t="shared" si="49"/>
        <v>20302.849999999999</v>
      </c>
      <c r="BV286" s="39">
        <f t="shared" si="50"/>
        <v>0</v>
      </c>
      <c r="BW286" s="39">
        <f t="shared" si="53"/>
        <v>0</v>
      </c>
      <c r="BX286" s="39">
        <f t="shared" si="54"/>
        <v>0</v>
      </c>
      <c r="BY286" s="39">
        <f t="shared" si="51"/>
        <v>0</v>
      </c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  <c r="CN286" s="35"/>
      <c r="CO286" s="35"/>
      <c r="CP286" s="35"/>
      <c r="CQ286" s="35"/>
      <c r="CR286" s="35"/>
      <c r="CS286" s="35"/>
      <c r="CT286" s="35"/>
      <c r="CU286" s="35"/>
      <c r="CV286" s="35"/>
      <c r="CW286" s="35"/>
      <c r="CX286" s="35"/>
      <c r="CY286" s="35"/>
      <c r="CZ286" s="35"/>
      <c r="DA286" s="35"/>
      <c r="DB286" s="35"/>
      <c r="DC286" s="35"/>
      <c r="DD286" s="35"/>
      <c r="DE286" s="35"/>
      <c r="DF286" s="35"/>
      <c r="DG286" s="35"/>
      <c r="DH286" s="35"/>
      <c r="DI286" s="35"/>
      <c r="DJ286" s="35"/>
      <c r="DK286" s="35"/>
      <c r="DL286" s="35"/>
      <c r="DM286" s="35"/>
      <c r="DN286" s="35"/>
      <c r="DO286" s="35"/>
      <c r="DP286" s="35"/>
      <c r="DQ286" s="35"/>
      <c r="DR286" s="35"/>
      <c r="DS286" s="35"/>
      <c r="DT286" s="35"/>
      <c r="DU286" s="35"/>
      <c r="DV286" s="35"/>
      <c r="DW286" s="35"/>
      <c r="DX286" s="35"/>
      <c r="DY286" s="35"/>
      <c r="DZ286" s="35"/>
      <c r="EA286" s="35"/>
      <c r="EB286" s="35"/>
      <c r="EC286" s="35"/>
      <c r="ED286" s="35"/>
      <c r="EE286" s="35"/>
      <c r="EF286" s="35"/>
      <c r="EG286" s="35"/>
      <c r="EH286" s="35"/>
      <c r="EI286" s="35"/>
      <c r="EJ286" s="35"/>
      <c r="EK286" s="35"/>
      <c r="EL286" s="35"/>
      <c r="EM286" s="35"/>
      <c r="EN286" s="35"/>
      <c r="EO286" s="35"/>
      <c r="EP286" s="35"/>
      <c r="EQ286" s="35"/>
      <c r="ER286" s="35"/>
      <c r="ES286" s="35"/>
      <c r="ET286" s="35"/>
      <c r="EU286" s="35"/>
      <c r="EV286" s="35"/>
      <c r="EW286" s="35"/>
      <c r="EX286" s="35"/>
      <c r="EY286" s="35"/>
      <c r="EZ286" s="35"/>
      <c r="FA286" s="35"/>
      <c r="FB286" s="35"/>
      <c r="FC286" s="35"/>
      <c r="FD286" s="35"/>
      <c r="FE286" s="35"/>
      <c r="FF286" s="35"/>
      <c r="FG286" s="35"/>
      <c r="FH286" s="35"/>
      <c r="FI286" s="35"/>
      <c r="FJ286" s="35"/>
      <c r="FK286" s="35"/>
      <c r="FL286" s="35"/>
      <c r="FM286" s="35"/>
      <c r="FN286" s="35"/>
      <c r="FO286" s="35"/>
      <c r="FP286" s="35"/>
      <c r="FQ286" s="35"/>
      <c r="FR286" s="35"/>
      <c r="FS286" s="35"/>
      <c r="FT286" s="35"/>
      <c r="FU286" s="35"/>
      <c r="FV286" s="35"/>
      <c r="FW286" s="35"/>
      <c r="FX286" s="35"/>
      <c r="FY286" s="35"/>
      <c r="FZ286" s="35"/>
      <c r="GA286" s="35"/>
      <c r="GB286" s="35"/>
      <c r="GC286" s="35"/>
      <c r="GD286" s="35"/>
      <c r="GE286" s="35"/>
      <c r="GF286" s="35"/>
      <c r="GG286" s="35"/>
      <c r="GH286" s="35"/>
      <c r="GI286" s="35"/>
      <c r="GJ286" s="35"/>
      <c r="GK286" s="35"/>
      <c r="GL286" s="35"/>
      <c r="GM286" s="35"/>
      <c r="GN286" s="35"/>
      <c r="GO286" s="35"/>
      <c r="GP286" s="35"/>
      <c r="GQ286" s="35"/>
      <c r="GR286" s="35"/>
      <c r="GS286" s="35"/>
      <c r="GT286" s="35"/>
      <c r="GU286" s="35"/>
      <c r="GV286" s="35"/>
      <c r="GW286" s="35"/>
      <c r="GX286" s="35"/>
      <c r="GY286" s="35"/>
      <c r="GZ286" s="35"/>
      <c r="HA286" s="35"/>
      <c r="HB286" s="35"/>
      <c r="HC286" s="35"/>
    </row>
    <row r="287" spans="1:211" s="26" customFormat="1" x14ac:dyDescent="0.25">
      <c r="A287" s="26" t="e">
        <f t="shared" si="52"/>
        <v>#REF!</v>
      </c>
      <c r="B287" s="15" t="s">
        <v>96</v>
      </c>
      <c r="C287" s="15" t="s">
        <v>97</v>
      </c>
      <c r="D287" s="27" t="s">
        <v>651</v>
      </c>
      <c r="E287" s="16" t="s">
        <v>607</v>
      </c>
      <c r="F287" s="15" t="s">
        <v>230</v>
      </c>
      <c r="G287" s="15"/>
      <c r="H287" s="15" t="s">
        <v>231</v>
      </c>
      <c r="I287" s="15" t="s">
        <v>537</v>
      </c>
      <c r="J287" s="15" t="s">
        <v>538</v>
      </c>
      <c r="K287" s="47" t="s">
        <v>433</v>
      </c>
      <c r="L287" s="42">
        <v>0</v>
      </c>
      <c r="M287" s="42">
        <v>91995.56</v>
      </c>
      <c r="N287" s="41">
        <v>0</v>
      </c>
      <c r="O287" s="42">
        <v>92959.96</v>
      </c>
      <c r="P287" s="42">
        <v>33165.19</v>
      </c>
      <c r="Q287" s="42">
        <v>0</v>
      </c>
      <c r="R287" s="42">
        <v>67643.16</v>
      </c>
      <c r="S287" s="42">
        <v>39877.85</v>
      </c>
      <c r="T287" s="42">
        <v>0</v>
      </c>
      <c r="U287" s="42">
        <v>69176.08</v>
      </c>
      <c r="V287" s="42"/>
      <c r="W287" s="42">
        <v>22617.83</v>
      </c>
      <c r="X287" s="42"/>
      <c r="Y287" s="42">
        <v>49918.44</v>
      </c>
      <c r="Z287" s="42">
        <v>20268.79</v>
      </c>
      <c r="AA287" s="42">
        <v>107182.63</v>
      </c>
      <c r="AB287" s="42">
        <v>43745.07</v>
      </c>
      <c r="AC287" s="42">
        <v>27612.04</v>
      </c>
      <c r="AD287" s="42">
        <v>114464.13</v>
      </c>
      <c r="AE287" s="42">
        <v>29535.25</v>
      </c>
      <c r="AF287" s="42">
        <v>128462.49</v>
      </c>
      <c r="AG287" s="42">
        <v>0</v>
      </c>
      <c r="AH287" s="42">
        <v>323480.65000000002</v>
      </c>
      <c r="AI287" s="42">
        <v>224109.64</v>
      </c>
      <c r="AJ287" s="42">
        <v>0</v>
      </c>
      <c r="AK287" s="42">
        <v>77458.720000000001</v>
      </c>
      <c r="AL287" s="42">
        <v>0</v>
      </c>
      <c r="AM287" s="42">
        <v>0</v>
      </c>
      <c r="AN287" s="42">
        <v>0</v>
      </c>
      <c r="AO287" s="42">
        <v>31339.665400000002</v>
      </c>
      <c r="AP287" s="42">
        <v>129916.78755000001</v>
      </c>
      <c r="AQ287" s="42">
        <v>33522.508750000001</v>
      </c>
      <c r="AR287" s="42">
        <v>145804.92615000001</v>
      </c>
      <c r="AS287" s="42">
        <v>0</v>
      </c>
      <c r="AT287" s="42">
        <v>367150.53775000002</v>
      </c>
      <c r="AU287" s="42">
        <v>254364.44140000001</v>
      </c>
      <c r="AV287" s="42">
        <v>0</v>
      </c>
      <c r="AW287" s="42">
        <v>86172.826000000001</v>
      </c>
      <c r="AX287" s="42">
        <v>0</v>
      </c>
      <c r="AY287" s="42">
        <v>0</v>
      </c>
      <c r="AZ287" s="42">
        <v>0</v>
      </c>
      <c r="BA287" s="42">
        <v>34865.377757500006</v>
      </c>
      <c r="BB287" s="42">
        <v>144532.42614937501</v>
      </c>
      <c r="BC287" s="42">
        <v>37293.790984375002</v>
      </c>
      <c r="BD287" s="42">
        <v>162207.98034187502</v>
      </c>
      <c r="BE287" s="42">
        <v>0</v>
      </c>
      <c r="BF287" s="42">
        <v>408454.97324687504</v>
      </c>
      <c r="BG287" s="42">
        <v>282980.44105750002</v>
      </c>
      <c r="BH287" s="42">
        <v>0</v>
      </c>
      <c r="BI287" s="42">
        <v>94316.158057000008</v>
      </c>
      <c r="BJ287" s="42">
        <v>0</v>
      </c>
      <c r="BK287" s="42">
        <v>0</v>
      </c>
      <c r="BL287" s="42">
        <v>0</v>
      </c>
      <c r="BM287" s="42">
        <v>38160.155955583759</v>
      </c>
      <c r="BN287" s="42">
        <v>158190.74042049094</v>
      </c>
      <c r="BO287" s="42">
        <v>40818.054232398441</v>
      </c>
      <c r="BP287" s="42">
        <v>177536.63448418223</v>
      </c>
      <c r="BQ287" s="42">
        <v>0</v>
      </c>
      <c r="BR287" s="42">
        <v>447053.96821870474</v>
      </c>
      <c r="BS287" s="42">
        <v>309722.09273743379</v>
      </c>
      <c r="BT287" s="43"/>
      <c r="BU287" s="40">
        <f t="shared" si="49"/>
        <v>417435.63</v>
      </c>
      <c r="BV287" s="40">
        <f t="shared" si="50"/>
        <v>1068779.1299999999</v>
      </c>
      <c r="BW287" s="40">
        <f t="shared" si="53"/>
        <v>1039557.5870000001</v>
      </c>
      <c r="BX287" s="40">
        <f t="shared" si="54"/>
        <v>1156507.8155375</v>
      </c>
      <c r="BY287" s="40">
        <f t="shared" si="51"/>
        <v>1265797.8041057938</v>
      </c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  <c r="FL287" s="29"/>
      <c r="FM287" s="29"/>
      <c r="FN287" s="29"/>
      <c r="FO287" s="29"/>
      <c r="FP287" s="29"/>
      <c r="FQ287" s="29"/>
      <c r="FR287" s="29"/>
      <c r="FS287" s="29"/>
      <c r="FT287" s="29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9"/>
      <c r="GP287" s="29"/>
      <c r="GQ287" s="29"/>
      <c r="GR287" s="29"/>
      <c r="GS287" s="29"/>
      <c r="GT287" s="29"/>
      <c r="GU287" s="29"/>
      <c r="GV287" s="29"/>
      <c r="GW287" s="29"/>
      <c r="GX287" s="29"/>
      <c r="GY287" s="29"/>
      <c r="GZ287" s="29"/>
      <c r="HA287" s="29"/>
      <c r="HB287" s="29"/>
      <c r="HC287" s="29"/>
    </row>
    <row r="288" spans="1:211" s="30" customFormat="1" x14ac:dyDescent="0.25">
      <c r="A288" s="30" t="e">
        <f t="shared" si="52"/>
        <v>#REF!</v>
      </c>
      <c r="B288" s="31" t="s">
        <v>96</v>
      </c>
      <c r="C288" s="31" t="s">
        <v>97</v>
      </c>
      <c r="D288" s="32" t="s">
        <v>623</v>
      </c>
      <c r="E288" s="31" t="s">
        <v>577</v>
      </c>
      <c r="F288" s="31" t="s">
        <v>234</v>
      </c>
      <c r="G288" s="31"/>
      <c r="H288" s="31" t="s">
        <v>235</v>
      </c>
      <c r="I288" s="31" t="s">
        <v>537</v>
      </c>
      <c r="J288" s="31" t="s">
        <v>538</v>
      </c>
      <c r="K288" s="47" t="s">
        <v>434</v>
      </c>
      <c r="L288" s="41">
        <v>0</v>
      </c>
      <c r="M288" s="41">
        <v>0</v>
      </c>
      <c r="N288" s="41">
        <v>0</v>
      </c>
      <c r="O288" s="41">
        <v>0</v>
      </c>
      <c r="P288" s="41">
        <v>0</v>
      </c>
      <c r="Q288" s="41">
        <v>0</v>
      </c>
      <c r="R288" s="41">
        <v>0</v>
      </c>
      <c r="S288" s="41">
        <v>0</v>
      </c>
      <c r="T288" s="41">
        <v>0</v>
      </c>
      <c r="U288" s="41">
        <v>0</v>
      </c>
      <c r="V288" s="41"/>
      <c r="W288" s="41">
        <v>0</v>
      </c>
      <c r="X288" s="41"/>
      <c r="Y288" s="41">
        <v>0</v>
      </c>
      <c r="Z288" s="41">
        <v>0</v>
      </c>
      <c r="AA288" s="41">
        <v>0</v>
      </c>
      <c r="AB288" s="41">
        <v>0</v>
      </c>
      <c r="AC288" s="41">
        <v>0</v>
      </c>
      <c r="AD288" s="41">
        <v>0</v>
      </c>
      <c r="AE288" s="82">
        <v>0</v>
      </c>
      <c r="AF288" s="41">
        <v>0</v>
      </c>
      <c r="AG288" s="41">
        <v>0</v>
      </c>
      <c r="AH288" s="41">
        <v>0</v>
      </c>
      <c r="AI288" s="41">
        <v>0</v>
      </c>
      <c r="AJ288" s="41">
        <v>0</v>
      </c>
      <c r="AK288" s="41">
        <v>0</v>
      </c>
      <c r="AL288" s="41">
        <v>0</v>
      </c>
      <c r="AM288" s="41">
        <v>0</v>
      </c>
      <c r="AN288" s="41">
        <v>0</v>
      </c>
      <c r="AO288" s="41">
        <v>0</v>
      </c>
      <c r="AP288" s="41">
        <v>0</v>
      </c>
      <c r="AQ288" s="41">
        <v>0</v>
      </c>
      <c r="AR288" s="41">
        <v>0</v>
      </c>
      <c r="AS288" s="41">
        <v>0</v>
      </c>
      <c r="AT288" s="41">
        <v>0</v>
      </c>
      <c r="AU288" s="41">
        <v>0</v>
      </c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3"/>
      <c r="BU288" s="39">
        <f t="shared" si="49"/>
        <v>0</v>
      </c>
      <c r="BV288" s="39">
        <f t="shared" si="50"/>
        <v>0</v>
      </c>
      <c r="BW288" s="39">
        <f t="shared" si="53"/>
        <v>0</v>
      </c>
      <c r="BX288" s="39">
        <f t="shared" si="54"/>
        <v>0</v>
      </c>
      <c r="BY288" s="39">
        <f t="shared" si="51"/>
        <v>0</v>
      </c>
      <c r="BZ288" s="35"/>
      <c r="CA288" s="35"/>
      <c r="CB288" s="35"/>
      <c r="CC288" s="35"/>
      <c r="CD288" s="35"/>
      <c r="CE288" s="35"/>
      <c r="CF288" s="35"/>
      <c r="CG288" s="35"/>
      <c r="CH288" s="35"/>
      <c r="CI288" s="35"/>
      <c r="CJ288" s="35"/>
      <c r="CK288" s="35"/>
      <c r="CL288" s="35"/>
      <c r="CM288" s="35"/>
      <c r="CN288" s="35"/>
      <c r="CO288" s="35"/>
      <c r="CP288" s="35"/>
      <c r="CQ288" s="35"/>
      <c r="CR288" s="35"/>
      <c r="CS288" s="35"/>
      <c r="CT288" s="35"/>
      <c r="CU288" s="35"/>
      <c r="CV288" s="35"/>
      <c r="CW288" s="35"/>
      <c r="CX288" s="35"/>
      <c r="CY288" s="35"/>
      <c r="CZ288" s="35"/>
      <c r="DA288" s="35"/>
      <c r="DB288" s="35"/>
      <c r="DC288" s="35"/>
      <c r="DD288" s="35"/>
      <c r="DE288" s="35"/>
      <c r="DF288" s="35"/>
      <c r="DG288" s="35"/>
      <c r="DH288" s="35"/>
      <c r="DI288" s="35"/>
      <c r="DJ288" s="35"/>
      <c r="DK288" s="35"/>
      <c r="DL288" s="35"/>
      <c r="DM288" s="35"/>
      <c r="DN288" s="35"/>
      <c r="DO288" s="35"/>
      <c r="DP288" s="35"/>
      <c r="DQ288" s="35"/>
      <c r="DR288" s="35"/>
      <c r="DS288" s="35"/>
      <c r="DT288" s="35"/>
      <c r="DU288" s="35"/>
      <c r="DV288" s="35"/>
      <c r="DW288" s="35"/>
      <c r="DX288" s="35"/>
      <c r="DY288" s="35"/>
      <c r="DZ288" s="35"/>
      <c r="EA288" s="35"/>
      <c r="EB288" s="35"/>
      <c r="EC288" s="35"/>
      <c r="ED288" s="35"/>
      <c r="EE288" s="35"/>
      <c r="EF288" s="35"/>
      <c r="EG288" s="35"/>
      <c r="EH288" s="35"/>
      <c r="EI288" s="35"/>
      <c r="EJ288" s="35"/>
      <c r="EK288" s="35"/>
      <c r="EL288" s="35"/>
      <c r="EM288" s="35"/>
      <c r="EN288" s="35"/>
      <c r="EO288" s="35"/>
      <c r="EP288" s="35"/>
      <c r="EQ288" s="35"/>
      <c r="ER288" s="35"/>
      <c r="ES288" s="35"/>
      <c r="ET288" s="35"/>
      <c r="EU288" s="35"/>
      <c r="EV288" s="35"/>
      <c r="EW288" s="35"/>
      <c r="EX288" s="35"/>
      <c r="EY288" s="35"/>
      <c r="EZ288" s="35"/>
      <c r="FA288" s="35"/>
      <c r="FB288" s="35"/>
      <c r="FC288" s="35"/>
      <c r="FD288" s="35"/>
      <c r="FE288" s="35"/>
      <c r="FF288" s="35"/>
      <c r="FG288" s="35"/>
      <c r="FH288" s="35"/>
      <c r="FI288" s="35"/>
      <c r="FJ288" s="35"/>
      <c r="FK288" s="35"/>
      <c r="FL288" s="35"/>
      <c r="FM288" s="35"/>
      <c r="FN288" s="35"/>
      <c r="FO288" s="35"/>
      <c r="FP288" s="35"/>
      <c r="FQ288" s="35"/>
      <c r="FR288" s="35"/>
      <c r="FS288" s="35"/>
      <c r="FT288" s="35"/>
      <c r="FU288" s="35"/>
      <c r="FV288" s="35"/>
      <c r="FW288" s="35"/>
      <c r="FX288" s="35"/>
      <c r="FY288" s="35"/>
      <c r="FZ288" s="35"/>
      <c r="GA288" s="35"/>
      <c r="GB288" s="35"/>
      <c r="GC288" s="35"/>
      <c r="GD288" s="35"/>
      <c r="GE288" s="35"/>
      <c r="GF288" s="35"/>
      <c r="GG288" s="35"/>
      <c r="GH288" s="35"/>
      <c r="GI288" s="35"/>
      <c r="GJ288" s="35"/>
      <c r="GK288" s="35"/>
      <c r="GL288" s="35"/>
      <c r="GM288" s="35"/>
      <c r="GN288" s="35"/>
      <c r="GO288" s="35"/>
      <c r="GP288" s="35"/>
      <c r="GQ288" s="35"/>
      <c r="GR288" s="35"/>
      <c r="GS288" s="35"/>
      <c r="GT288" s="35"/>
      <c r="GU288" s="35"/>
      <c r="GV288" s="35"/>
      <c r="GW288" s="35"/>
      <c r="GX288" s="35"/>
      <c r="GY288" s="35"/>
      <c r="GZ288" s="35"/>
      <c r="HA288" s="35"/>
      <c r="HB288" s="35"/>
      <c r="HC288" s="35"/>
    </row>
    <row r="289" spans="1:211" s="30" customFormat="1" x14ac:dyDescent="0.25">
      <c r="A289" s="30" t="e">
        <f t="shared" si="52"/>
        <v>#REF!</v>
      </c>
      <c r="B289" s="31" t="s">
        <v>96</v>
      </c>
      <c r="C289" s="31" t="s">
        <v>97</v>
      </c>
      <c r="D289" s="33" t="s">
        <v>651</v>
      </c>
      <c r="E289" s="34" t="s">
        <v>607</v>
      </c>
      <c r="F289" s="31" t="s">
        <v>234</v>
      </c>
      <c r="G289" s="31"/>
      <c r="H289" s="31" t="s">
        <v>235</v>
      </c>
      <c r="I289" s="31" t="s">
        <v>537</v>
      </c>
      <c r="J289" s="31" t="s">
        <v>538</v>
      </c>
      <c r="K289" s="47" t="s">
        <v>434</v>
      </c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82"/>
      <c r="AF289" s="41"/>
      <c r="AG289" s="41"/>
      <c r="AH289" s="41"/>
      <c r="AI289" s="41">
        <v>44092.200000000004</v>
      </c>
      <c r="AJ289" s="41">
        <v>2155541.9299999997</v>
      </c>
      <c r="AK289" s="41">
        <v>2032185.45</v>
      </c>
      <c r="AL289" s="41">
        <v>1940034.4700000002</v>
      </c>
      <c r="AM289" s="41">
        <v>2199888.2600000002</v>
      </c>
      <c r="AN289" s="41">
        <v>2316926.9</v>
      </c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3"/>
      <c r="BU289" s="39"/>
      <c r="BV289" s="39">
        <f t="shared" si="50"/>
        <v>44092.200000000004</v>
      </c>
      <c r="BW289" s="39">
        <f t="shared" si="53"/>
        <v>10644577.01</v>
      </c>
      <c r="BX289" s="39">
        <f t="shared" si="54"/>
        <v>0</v>
      </c>
      <c r="BY289" s="39">
        <f t="shared" si="51"/>
        <v>0</v>
      </c>
      <c r="BZ289" s="35"/>
      <c r="CA289" s="35"/>
      <c r="CB289" s="35"/>
      <c r="CC289" s="35"/>
      <c r="CD289" s="35"/>
      <c r="CE289" s="35"/>
      <c r="CF289" s="35"/>
      <c r="CG289" s="35"/>
      <c r="CH289" s="35"/>
      <c r="CI289" s="35"/>
      <c r="CJ289" s="35"/>
      <c r="CK289" s="35"/>
      <c r="CL289" s="35"/>
      <c r="CM289" s="35"/>
      <c r="CN289" s="35"/>
      <c r="CO289" s="35"/>
      <c r="CP289" s="35"/>
      <c r="CQ289" s="35"/>
      <c r="CR289" s="35"/>
      <c r="CS289" s="35"/>
      <c r="CT289" s="35"/>
      <c r="CU289" s="35"/>
      <c r="CV289" s="35"/>
      <c r="CW289" s="35"/>
      <c r="CX289" s="35"/>
      <c r="CY289" s="35"/>
      <c r="CZ289" s="35"/>
      <c r="DA289" s="35"/>
      <c r="DB289" s="35"/>
      <c r="DC289" s="35"/>
      <c r="DD289" s="35"/>
      <c r="DE289" s="35"/>
      <c r="DF289" s="35"/>
      <c r="DG289" s="35"/>
      <c r="DH289" s="35"/>
      <c r="DI289" s="35"/>
      <c r="DJ289" s="35"/>
      <c r="DK289" s="35"/>
      <c r="DL289" s="35"/>
      <c r="DM289" s="35"/>
      <c r="DN289" s="35"/>
      <c r="DO289" s="35"/>
      <c r="DP289" s="35"/>
      <c r="DQ289" s="35"/>
      <c r="DR289" s="35"/>
      <c r="DS289" s="35"/>
      <c r="DT289" s="35"/>
      <c r="DU289" s="35"/>
      <c r="DV289" s="35"/>
      <c r="DW289" s="35"/>
      <c r="DX289" s="35"/>
      <c r="DY289" s="35"/>
      <c r="DZ289" s="35"/>
      <c r="EA289" s="35"/>
      <c r="EB289" s="35"/>
      <c r="EC289" s="35"/>
      <c r="ED289" s="35"/>
      <c r="EE289" s="35"/>
      <c r="EF289" s="35"/>
      <c r="EG289" s="35"/>
      <c r="EH289" s="35"/>
      <c r="EI289" s="35"/>
      <c r="EJ289" s="35"/>
      <c r="EK289" s="35"/>
      <c r="EL289" s="35"/>
      <c r="EM289" s="35"/>
      <c r="EN289" s="35"/>
      <c r="EO289" s="35"/>
      <c r="EP289" s="35"/>
      <c r="EQ289" s="35"/>
      <c r="ER289" s="35"/>
      <c r="ES289" s="35"/>
      <c r="ET289" s="35"/>
      <c r="EU289" s="35"/>
      <c r="EV289" s="35"/>
      <c r="EW289" s="35"/>
      <c r="EX289" s="35"/>
      <c r="EY289" s="35"/>
      <c r="EZ289" s="35"/>
      <c r="FA289" s="35"/>
      <c r="FB289" s="35"/>
      <c r="FC289" s="35"/>
      <c r="FD289" s="35"/>
      <c r="FE289" s="35"/>
      <c r="FF289" s="35"/>
      <c r="FG289" s="35"/>
      <c r="FH289" s="35"/>
      <c r="FI289" s="35"/>
      <c r="FJ289" s="35"/>
      <c r="FK289" s="35"/>
      <c r="FL289" s="35"/>
      <c r="FM289" s="35"/>
      <c r="FN289" s="35"/>
      <c r="FO289" s="35"/>
      <c r="FP289" s="35"/>
      <c r="FQ289" s="35"/>
      <c r="FR289" s="35"/>
      <c r="FS289" s="35"/>
      <c r="FT289" s="35"/>
      <c r="FU289" s="35"/>
      <c r="FV289" s="35"/>
      <c r="FW289" s="35"/>
      <c r="FX289" s="35"/>
      <c r="FY289" s="35"/>
      <c r="FZ289" s="35"/>
      <c r="GA289" s="35"/>
      <c r="GB289" s="35"/>
      <c r="GC289" s="35"/>
      <c r="GD289" s="35"/>
      <c r="GE289" s="35"/>
      <c r="GF289" s="35"/>
      <c r="GG289" s="35"/>
      <c r="GH289" s="35"/>
      <c r="GI289" s="35"/>
      <c r="GJ289" s="35"/>
      <c r="GK289" s="35"/>
      <c r="GL289" s="35"/>
      <c r="GM289" s="35"/>
      <c r="GN289" s="35"/>
      <c r="GO289" s="35"/>
      <c r="GP289" s="35"/>
      <c r="GQ289" s="35"/>
      <c r="GR289" s="35"/>
      <c r="GS289" s="35"/>
      <c r="GT289" s="35"/>
      <c r="GU289" s="35"/>
      <c r="GV289" s="35"/>
      <c r="GW289" s="35"/>
      <c r="GX289" s="35"/>
      <c r="GY289" s="35"/>
      <c r="GZ289" s="35"/>
      <c r="HA289" s="35"/>
      <c r="HB289" s="35"/>
      <c r="HC289" s="35"/>
    </row>
    <row r="290" spans="1:211" s="30" customFormat="1" x14ac:dyDescent="0.25">
      <c r="A290" s="30" t="e">
        <f t="shared" si="52"/>
        <v>#REF!</v>
      </c>
      <c r="B290" s="31" t="s">
        <v>96</v>
      </c>
      <c r="C290" s="31" t="s">
        <v>97</v>
      </c>
      <c r="D290" s="33">
        <v>601</v>
      </c>
      <c r="E290" s="34" t="s">
        <v>608</v>
      </c>
      <c r="F290" s="31" t="s">
        <v>234</v>
      </c>
      <c r="G290" s="31"/>
      <c r="H290" s="31" t="s">
        <v>235</v>
      </c>
      <c r="I290" s="31" t="s">
        <v>537</v>
      </c>
      <c r="J290" s="31" t="s">
        <v>538</v>
      </c>
      <c r="K290" s="47" t="s">
        <v>434</v>
      </c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82"/>
      <c r="AF290" s="41"/>
      <c r="AG290" s="41"/>
      <c r="AH290" s="41"/>
      <c r="AI290" s="41">
        <v>4556.75</v>
      </c>
      <c r="AJ290" s="41">
        <v>0</v>
      </c>
      <c r="AK290" s="41">
        <v>517104.4</v>
      </c>
      <c r="AL290" s="41">
        <v>255600.7</v>
      </c>
      <c r="AM290" s="41">
        <v>289167.87</v>
      </c>
      <c r="AN290" s="41">
        <v>315214.60000000003</v>
      </c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3"/>
      <c r="BU290" s="39"/>
      <c r="BV290" s="39">
        <f t="shared" si="50"/>
        <v>4556.75</v>
      </c>
      <c r="BW290" s="39">
        <f t="shared" si="53"/>
        <v>1377087.5700000003</v>
      </c>
      <c r="BX290" s="39">
        <f t="shared" si="54"/>
        <v>0</v>
      </c>
      <c r="BY290" s="39">
        <f t="shared" si="51"/>
        <v>0</v>
      </c>
      <c r="BZ290" s="35"/>
      <c r="CA290" s="35"/>
      <c r="CB290" s="35"/>
      <c r="CC290" s="35"/>
      <c r="CD290" s="35"/>
      <c r="CE290" s="35"/>
      <c r="CF290" s="35"/>
      <c r="CG290" s="35"/>
      <c r="CH290" s="35"/>
      <c r="CI290" s="35"/>
      <c r="CJ290" s="35"/>
      <c r="CK290" s="35"/>
      <c r="CL290" s="35"/>
      <c r="CM290" s="35"/>
      <c r="CN290" s="35"/>
      <c r="CO290" s="35"/>
      <c r="CP290" s="35"/>
      <c r="CQ290" s="35"/>
      <c r="CR290" s="35"/>
      <c r="CS290" s="35"/>
      <c r="CT290" s="35"/>
      <c r="CU290" s="35"/>
      <c r="CV290" s="35"/>
      <c r="CW290" s="35"/>
      <c r="CX290" s="35"/>
      <c r="CY290" s="35"/>
      <c r="CZ290" s="35"/>
      <c r="DA290" s="35"/>
      <c r="DB290" s="35"/>
      <c r="DC290" s="35"/>
      <c r="DD290" s="35"/>
      <c r="DE290" s="35"/>
      <c r="DF290" s="35"/>
      <c r="DG290" s="35"/>
      <c r="DH290" s="35"/>
      <c r="DI290" s="35"/>
      <c r="DJ290" s="35"/>
      <c r="DK290" s="35"/>
      <c r="DL290" s="35"/>
      <c r="DM290" s="35"/>
      <c r="DN290" s="35"/>
      <c r="DO290" s="35"/>
      <c r="DP290" s="35"/>
      <c r="DQ290" s="35"/>
      <c r="DR290" s="35"/>
      <c r="DS290" s="35"/>
      <c r="DT290" s="35"/>
      <c r="DU290" s="35"/>
      <c r="DV290" s="35"/>
      <c r="DW290" s="35"/>
      <c r="DX290" s="35"/>
      <c r="DY290" s="35"/>
      <c r="DZ290" s="35"/>
      <c r="EA290" s="35"/>
      <c r="EB290" s="35"/>
      <c r="EC290" s="35"/>
      <c r="ED290" s="35"/>
      <c r="EE290" s="35"/>
      <c r="EF290" s="35"/>
      <c r="EG290" s="35"/>
      <c r="EH290" s="35"/>
      <c r="EI290" s="35"/>
      <c r="EJ290" s="35"/>
      <c r="EK290" s="35"/>
      <c r="EL290" s="35"/>
      <c r="EM290" s="35"/>
      <c r="EN290" s="35"/>
      <c r="EO290" s="35"/>
      <c r="EP290" s="35"/>
      <c r="EQ290" s="35"/>
      <c r="ER290" s="35"/>
      <c r="ES290" s="35"/>
      <c r="ET290" s="35"/>
      <c r="EU290" s="35"/>
      <c r="EV290" s="35"/>
      <c r="EW290" s="35"/>
      <c r="EX290" s="35"/>
      <c r="EY290" s="35"/>
      <c r="EZ290" s="35"/>
      <c r="FA290" s="35"/>
      <c r="FB290" s="35"/>
      <c r="FC290" s="35"/>
      <c r="FD290" s="35"/>
      <c r="FE290" s="35"/>
      <c r="FF290" s="35"/>
      <c r="FG290" s="35"/>
      <c r="FH290" s="35"/>
      <c r="FI290" s="35"/>
      <c r="FJ290" s="35"/>
      <c r="FK290" s="35"/>
      <c r="FL290" s="35"/>
      <c r="FM290" s="35"/>
      <c r="FN290" s="35"/>
      <c r="FO290" s="35"/>
      <c r="FP290" s="35"/>
      <c r="FQ290" s="35"/>
      <c r="FR290" s="35"/>
      <c r="FS290" s="35"/>
      <c r="FT290" s="35"/>
      <c r="FU290" s="35"/>
      <c r="FV290" s="35"/>
      <c r="FW290" s="35"/>
      <c r="FX290" s="35"/>
      <c r="FY290" s="35"/>
      <c r="FZ290" s="35"/>
      <c r="GA290" s="35"/>
      <c r="GB290" s="35"/>
      <c r="GC290" s="35"/>
      <c r="GD290" s="35"/>
      <c r="GE290" s="35"/>
      <c r="GF290" s="35"/>
      <c r="GG290" s="35"/>
      <c r="GH290" s="35"/>
      <c r="GI290" s="35"/>
      <c r="GJ290" s="35"/>
      <c r="GK290" s="35"/>
      <c r="GL290" s="35"/>
      <c r="GM290" s="35"/>
      <c r="GN290" s="35"/>
      <c r="GO290" s="35"/>
      <c r="GP290" s="35"/>
      <c r="GQ290" s="35"/>
      <c r="GR290" s="35"/>
      <c r="GS290" s="35"/>
      <c r="GT290" s="35"/>
      <c r="GU290" s="35"/>
      <c r="GV290" s="35"/>
      <c r="GW290" s="35"/>
      <c r="GX290" s="35"/>
      <c r="GY290" s="35"/>
      <c r="GZ290" s="35"/>
      <c r="HA290" s="35"/>
      <c r="HB290" s="35"/>
      <c r="HC290" s="35"/>
    </row>
    <row r="291" spans="1:211" s="26" customFormat="1" x14ac:dyDescent="0.25">
      <c r="A291" s="26" t="e">
        <f t="shared" si="52"/>
        <v>#REF!</v>
      </c>
      <c r="B291" s="15" t="s">
        <v>96</v>
      </c>
      <c r="C291" s="15" t="s">
        <v>97</v>
      </c>
      <c r="D291" s="18" t="s">
        <v>625</v>
      </c>
      <c r="E291" s="15" t="s">
        <v>579</v>
      </c>
      <c r="F291" s="15" t="s">
        <v>234</v>
      </c>
      <c r="G291" s="15"/>
      <c r="H291" s="15" t="s">
        <v>235</v>
      </c>
      <c r="I291" s="15" t="s">
        <v>537</v>
      </c>
      <c r="J291" s="15" t="s">
        <v>538</v>
      </c>
      <c r="K291" s="47" t="s">
        <v>434</v>
      </c>
      <c r="L291" s="42">
        <v>0</v>
      </c>
      <c r="M291" s="42">
        <v>0</v>
      </c>
      <c r="N291" s="41">
        <v>0</v>
      </c>
      <c r="O291" s="42">
        <v>0</v>
      </c>
      <c r="P291" s="42">
        <v>0</v>
      </c>
      <c r="Q291" s="42">
        <v>0</v>
      </c>
      <c r="R291" s="42">
        <v>0</v>
      </c>
      <c r="S291" s="42">
        <v>0</v>
      </c>
      <c r="T291" s="42">
        <v>0</v>
      </c>
      <c r="U291" s="42">
        <v>0</v>
      </c>
      <c r="V291" s="42"/>
      <c r="W291" s="42">
        <v>0</v>
      </c>
      <c r="X291" s="42"/>
      <c r="Y291" s="42">
        <v>0</v>
      </c>
      <c r="Z291" s="42">
        <v>0</v>
      </c>
      <c r="AA291" s="42">
        <v>0</v>
      </c>
      <c r="AB291" s="42">
        <v>0</v>
      </c>
      <c r="AC291" s="42">
        <v>0</v>
      </c>
      <c r="AD291" s="42">
        <v>0</v>
      </c>
      <c r="AE291" s="121">
        <v>0</v>
      </c>
      <c r="AF291" s="42">
        <v>0</v>
      </c>
      <c r="AG291" s="42">
        <v>0</v>
      </c>
      <c r="AH291" s="42">
        <v>0</v>
      </c>
      <c r="AI291" s="42">
        <v>0</v>
      </c>
      <c r="AJ291" s="42">
        <v>0</v>
      </c>
      <c r="AK291" s="42">
        <v>0</v>
      </c>
      <c r="AL291" s="42">
        <v>0</v>
      </c>
      <c r="AM291" s="42">
        <v>0</v>
      </c>
      <c r="AN291" s="42">
        <v>0</v>
      </c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3"/>
      <c r="BU291" s="40">
        <f t="shared" ref="BU291:BU299" si="55">SUM(L291:W291)</f>
        <v>0</v>
      </c>
      <c r="BV291" s="40">
        <f t="shared" ref="BV291:BV322" si="56">SUM(X291:AI291)</f>
        <v>0</v>
      </c>
      <c r="BW291" s="40">
        <f t="shared" si="53"/>
        <v>0</v>
      </c>
      <c r="BX291" s="40">
        <f t="shared" si="54"/>
        <v>0</v>
      </c>
      <c r="BY291" s="40">
        <f t="shared" ref="BY291:BY322" si="57">SUM(BH291:BS291)</f>
        <v>0</v>
      </c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</row>
    <row r="292" spans="1:211" s="30" customFormat="1" x14ac:dyDescent="0.25">
      <c r="A292" s="30" t="e">
        <f t="shared" si="52"/>
        <v>#REF!</v>
      </c>
      <c r="B292" s="31" t="s">
        <v>96</v>
      </c>
      <c r="C292" s="31" t="s">
        <v>97</v>
      </c>
      <c r="D292" s="33">
        <v>659</v>
      </c>
      <c r="E292" s="34" t="s">
        <v>627</v>
      </c>
      <c r="F292" s="31" t="s">
        <v>234</v>
      </c>
      <c r="G292" s="31"/>
      <c r="H292" s="31" t="s">
        <v>235</v>
      </c>
      <c r="I292" s="31" t="s">
        <v>537</v>
      </c>
      <c r="J292" s="31" t="s">
        <v>538</v>
      </c>
      <c r="K292" s="47" t="s">
        <v>433</v>
      </c>
      <c r="L292" s="41">
        <v>3561397.68</v>
      </c>
      <c r="M292" s="41">
        <v>2882955.23</v>
      </c>
      <c r="N292" s="41">
        <v>3771705.84</v>
      </c>
      <c r="O292" s="41">
        <v>3007238</v>
      </c>
      <c r="P292" s="41">
        <v>3737480.17</v>
      </c>
      <c r="Q292" s="41">
        <v>3641054.44</v>
      </c>
      <c r="R292" s="41">
        <v>3684082.97</v>
      </c>
      <c r="S292" s="41">
        <v>4003799.73</v>
      </c>
      <c r="T292" s="41">
        <v>3465624.62</v>
      </c>
      <c r="U292" s="41">
        <v>3614880.8</v>
      </c>
      <c r="V292" s="41">
        <v>3340678.17</v>
      </c>
      <c r="W292" s="41">
        <v>3291732.55</v>
      </c>
      <c r="X292" s="41">
        <v>3349836.97</v>
      </c>
      <c r="Y292" s="41">
        <v>2687322.15</v>
      </c>
      <c r="Z292" s="41">
        <v>2729339.08</v>
      </c>
      <c r="AA292" s="41">
        <v>2872300.22</v>
      </c>
      <c r="AB292" s="41">
        <v>2700603.64</v>
      </c>
      <c r="AC292" s="41">
        <v>2528997.61</v>
      </c>
      <c r="AD292" s="41">
        <v>2860381.59</v>
      </c>
      <c r="AE292" s="41">
        <v>2629337.2000000002</v>
      </c>
      <c r="AF292" s="41">
        <v>2441645.1</v>
      </c>
      <c r="AG292" s="41">
        <v>2631049.79</v>
      </c>
      <c r="AH292" s="41">
        <v>2186465.14</v>
      </c>
      <c r="AI292" s="41">
        <v>2330000.13</v>
      </c>
      <c r="AJ292" s="41">
        <v>275310.48</v>
      </c>
      <c r="AK292" s="41">
        <v>-239442.35</v>
      </c>
      <c r="AL292" s="41">
        <v>17790.95</v>
      </c>
      <c r="AM292" s="41">
        <v>5209.13</v>
      </c>
      <c r="AN292" s="41">
        <v>21872.23</v>
      </c>
      <c r="AO292" s="41">
        <v>2637112.2578274999</v>
      </c>
      <c r="AP292" s="41">
        <v>2982662.9029724998</v>
      </c>
      <c r="AQ292" s="41">
        <v>2741741.3653000002</v>
      </c>
      <c r="AR292" s="41">
        <v>2546025.4280250003</v>
      </c>
      <c r="AS292" s="41">
        <v>2743527.1685225004</v>
      </c>
      <c r="AT292" s="41">
        <v>2279936.5247350005</v>
      </c>
      <c r="AU292" s="41">
        <v>2429607.6355575002</v>
      </c>
      <c r="AV292" s="41">
        <v>269115.99420000002</v>
      </c>
      <c r="AW292" s="41">
        <v>-234054.89712500002</v>
      </c>
      <c r="AX292" s="41">
        <v>17390.653625000003</v>
      </c>
      <c r="AY292" s="41">
        <v>5091.924575</v>
      </c>
      <c r="AZ292" s="41">
        <v>21380.104825000002</v>
      </c>
      <c r="BA292" s="41">
        <v>2577777.2320263814</v>
      </c>
      <c r="BB292" s="41">
        <v>2915552.9876556187</v>
      </c>
      <c r="BC292" s="41">
        <v>2680052.1845807503</v>
      </c>
      <c r="BD292" s="41">
        <v>2488739.855894438</v>
      </c>
      <c r="BE292" s="41">
        <v>2681797.807230744</v>
      </c>
      <c r="BF292" s="41">
        <v>2228637.952928463</v>
      </c>
      <c r="BG292" s="41">
        <v>2374941.4637574563</v>
      </c>
      <c r="BH292" s="41">
        <v>264271.90630440001</v>
      </c>
      <c r="BI292" s="41">
        <v>-229841.90897675001</v>
      </c>
      <c r="BJ292" s="41">
        <v>17077.621859750001</v>
      </c>
      <c r="BK292" s="41">
        <v>5000.2699326499996</v>
      </c>
      <c r="BL292" s="41">
        <v>20995.262938150001</v>
      </c>
      <c r="BM292" s="41">
        <v>2531377.2418499067</v>
      </c>
      <c r="BN292" s="41">
        <v>2863073.0338778174</v>
      </c>
      <c r="BO292" s="41">
        <v>2631811.2452582968</v>
      </c>
      <c r="BP292" s="41">
        <v>2443942.5384883382</v>
      </c>
      <c r="BQ292" s="41">
        <v>2633525.4467005907</v>
      </c>
      <c r="BR292" s="41">
        <v>2188522.4697757508</v>
      </c>
      <c r="BS292" s="41">
        <v>2332192.517409822</v>
      </c>
      <c r="BT292" s="43"/>
      <c r="BU292" s="39">
        <f t="shared" si="55"/>
        <v>42002630.200000003</v>
      </c>
      <c r="BV292" s="39">
        <f t="shared" si="56"/>
        <v>31947278.620000001</v>
      </c>
      <c r="BW292" s="39">
        <f t="shared" si="53"/>
        <v>18441353.722939998</v>
      </c>
      <c r="BX292" s="39">
        <f t="shared" si="54"/>
        <v>18026423.264173854</v>
      </c>
      <c r="BY292" s="39">
        <f t="shared" si="57"/>
        <v>17701947.645418726</v>
      </c>
      <c r="BZ292" s="35"/>
      <c r="CA292" s="35"/>
      <c r="CB292" s="35"/>
      <c r="CC292" s="35"/>
      <c r="CD292" s="35"/>
      <c r="CE292" s="35"/>
      <c r="CF292" s="35"/>
      <c r="CG292" s="35"/>
      <c r="CH292" s="35"/>
      <c r="CI292" s="35"/>
      <c r="CJ292" s="35"/>
      <c r="CK292" s="35"/>
      <c r="CL292" s="35"/>
      <c r="CM292" s="35"/>
      <c r="CN292" s="35"/>
      <c r="CO292" s="35"/>
      <c r="CP292" s="35"/>
      <c r="CQ292" s="35"/>
      <c r="CR292" s="35"/>
      <c r="CS292" s="35"/>
      <c r="CT292" s="35"/>
      <c r="CU292" s="35"/>
      <c r="CV292" s="35"/>
      <c r="CW292" s="35"/>
      <c r="CX292" s="35"/>
      <c r="CY292" s="35"/>
      <c r="CZ292" s="35"/>
      <c r="DA292" s="35"/>
      <c r="DB292" s="35"/>
      <c r="DC292" s="35"/>
      <c r="DD292" s="35"/>
      <c r="DE292" s="35"/>
      <c r="DF292" s="35"/>
      <c r="DG292" s="35"/>
      <c r="DH292" s="35"/>
      <c r="DI292" s="35"/>
      <c r="DJ292" s="35"/>
      <c r="DK292" s="35"/>
      <c r="DL292" s="35"/>
      <c r="DM292" s="35"/>
      <c r="DN292" s="35"/>
      <c r="DO292" s="35"/>
      <c r="DP292" s="35"/>
      <c r="DQ292" s="35"/>
      <c r="DR292" s="35"/>
      <c r="DS292" s="35"/>
      <c r="DT292" s="35"/>
      <c r="DU292" s="35"/>
      <c r="DV292" s="35"/>
      <c r="DW292" s="35"/>
      <c r="DX292" s="35"/>
      <c r="DY292" s="35"/>
      <c r="DZ292" s="35"/>
      <c r="EA292" s="35"/>
      <c r="EB292" s="35"/>
      <c r="EC292" s="35"/>
      <c r="ED292" s="35"/>
      <c r="EE292" s="35"/>
      <c r="EF292" s="35"/>
      <c r="EG292" s="35"/>
      <c r="EH292" s="35"/>
      <c r="EI292" s="35"/>
      <c r="EJ292" s="35"/>
      <c r="EK292" s="35"/>
      <c r="EL292" s="35"/>
      <c r="EM292" s="35"/>
      <c r="EN292" s="35"/>
      <c r="EO292" s="35"/>
      <c r="EP292" s="35"/>
      <c r="EQ292" s="35"/>
      <c r="ER292" s="35"/>
      <c r="ES292" s="35"/>
      <c r="ET292" s="35"/>
      <c r="EU292" s="35"/>
      <c r="EV292" s="35"/>
      <c r="EW292" s="35"/>
      <c r="EX292" s="35"/>
      <c r="EY292" s="35"/>
      <c r="EZ292" s="35"/>
      <c r="FA292" s="35"/>
      <c r="FB292" s="35"/>
      <c r="FC292" s="35"/>
      <c r="FD292" s="35"/>
      <c r="FE292" s="35"/>
      <c r="FF292" s="35"/>
      <c r="FG292" s="35"/>
      <c r="FH292" s="35"/>
      <c r="FI292" s="35"/>
      <c r="FJ292" s="35"/>
      <c r="FK292" s="35"/>
      <c r="FL292" s="35"/>
      <c r="FM292" s="35"/>
      <c r="FN292" s="35"/>
      <c r="FO292" s="35"/>
      <c r="FP292" s="35"/>
      <c r="FQ292" s="35"/>
      <c r="FR292" s="35"/>
      <c r="FS292" s="35"/>
      <c r="FT292" s="35"/>
      <c r="FU292" s="35"/>
      <c r="FV292" s="35"/>
      <c r="FW292" s="35"/>
      <c r="FX292" s="35"/>
      <c r="FY292" s="35"/>
      <c r="FZ292" s="35"/>
      <c r="GA292" s="35"/>
      <c r="GB292" s="35"/>
      <c r="GC292" s="35"/>
      <c r="GD292" s="35"/>
      <c r="GE292" s="35"/>
      <c r="GF292" s="35"/>
      <c r="GG292" s="35"/>
      <c r="GH292" s="35"/>
      <c r="GI292" s="35"/>
      <c r="GJ292" s="35"/>
      <c r="GK292" s="35"/>
      <c r="GL292" s="35"/>
      <c r="GM292" s="35"/>
      <c r="GN292" s="35"/>
      <c r="GO292" s="35"/>
      <c r="GP292" s="35"/>
      <c r="GQ292" s="35"/>
      <c r="GR292" s="35"/>
      <c r="GS292" s="35"/>
      <c r="GT292" s="35"/>
      <c r="GU292" s="35"/>
      <c r="GV292" s="35"/>
      <c r="GW292" s="35"/>
      <c r="GX292" s="35"/>
      <c r="GY292" s="35"/>
      <c r="GZ292" s="35"/>
      <c r="HA292" s="35"/>
      <c r="HB292" s="35"/>
      <c r="HC292" s="35"/>
    </row>
    <row r="293" spans="1:211" s="26" customFormat="1" x14ac:dyDescent="0.25">
      <c r="A293" s="26" t="e">
        <f t="shared" si="52"/>
        <v>#REF!</v>
      </c>
      <c r="B293" s="15" t="s">
        <v>96</v>
      </c>
      <c r="C293" s="15" t="s">
        <v>97</v>
      </c>
      <c r="D293" s="27">
        <v>706</v>
      </c>
      <c r="E293" s="16" t="s">
        <v>161</v>
      </c>
      <c r="F293" s="15" t="s">
        <v>234</v>
      </c>
      <c r="G293" s="15"/>
      <c r="H293" s="15" t="s">
        <v>235</v>
      </c>
      <c r="I293" s="15" t="s">
        <v>537</v>
      </c>
      <c r="J293" s="15" t="s">
        <v>538</v>
      </c>
      <c r="K293" s="47" t="s">
        <v>434</v>
      </c>
      <c r="L293" s="42">
        <v>1866.76</v>
      </c>
      <c r="M293" s="42">
        <v>1540.5</v>
      </c>
      <c r="N293" s="41">
        <v>1989.26</v>
      </c>
      <c r="O293" s="42">
        <v>1571.3</v>
      </c>
      <c r="P293" s="42">
        <v>1941.69</v>
      </c>
      <c r="Q293" s="42">
        <v>1863.07</v>
      </c>
      <c r="R293" s="42">
        <v>1867.77</v>
      </c>
      <c r="S293" s="42">
        <v>1999.51</v>
      </c>
      <c r="T293" s="42">
        <v>1716.42</v>
      </c>
      <c r="U293" s="42">
        <v>1760.37</v>
      </c>
      <c r="V293" s="42">
        <v>1617.75</v>
      </c>
      <c r="W293" s="42">
        <v>1614.41</v>
      </c>
      <c r="X293" s="42">
        <v>1938.49</v>
      </c>
      <c r="Y293" s="42">
        <v>1605.27</v>
      </c>
      <c r="Z293" s="42">
        <v>1663.65</v>
      </c>
      <c r="AA293" s="42">
        <v>1768.26</v>
      </c>
      <c r="AB293" s="42">
        <v>1660.56</v>
      </c>
      <c r="AC293" s="42">
        <v>1582.61</v>
      </c>
      <c r="AD293" s="42">
        <v>1823.65</v>
      </c>
      <c r="AE293" s="42">
        <v>1761.81</v>
      </c>
      <c r="AF293" s="42">
        <v>1692.85</v>
      </c>
      <c r="AG293" s="42">
        <v>1830.91</v>
      </c>
      <c r="AH293" s="42">
        <v>1589.83</v>
      </c>
      <c r="AI293" s="42">
        <v>611.32000000000005</v>
      </c>
      <c r="AJ293" s="42">
        <v>154.66</v>
      </c>
      <c r="AK293" s="42">
        <v>156.03</v>
      </c>
      <c r="AL293" s="42">
        <v>154.11000000000001</v>
      </c>
      <c r="AM293" s="42">
        <v>172.96</v>
      </c>
      <c r="AN293" s="42">
        <v>189.46</v>
      </c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3"/>
      <c r="BU293" s="40">
        <f t="shared" si="55"/>
        <v>21348.81</v>
      </c>
      <c r="BV293" s="40">
        <f t="shared" si="56"/>
        <v>19529.21</v>
      </c>
      <c r="BW293" s="40">
        <f t="shared" si="53"/>
        <v>827.22</v>
      </c>
      <c r="BX293" s="40">
        <f t="shared" si="54"/>
        <v>0</v>
      </c>
      <c r="BY293" s="40">
        <f t="shared" si="57"/>
        <v>0</v>
      </c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</row>
    <row r="294" spans="1:211" s="30" customFormat="1" x14ac:dyDescent="0.25">
      <c r="A294" s="30" t="e">
        <f t="shared" si="52"/>
        <v>#REF!</v>
      </c>
      <c r="B294" s="31" t="s">
        <v>96</v>
      </c>
      <c r="C294" s="31" t="s">
        <v>97</v>
      </c>
      <c r="D294" s="33" t="s">
        <v>623</v>
      </c>
      <c r="E294" s="34" t="s">
        <v>577</v>
      </c>
      <c r="F294" s="31" t="s">
        <v>234</v>
      </c>
      <c r="G294" s="31"/>
      <c r="H294" s="31" t="s">
        <v>235</v>
      </c>
      <c r="I294" s="31" t="s">
        <v>537</v>
      </c>
      <c r="J294" s="31" t="s">
        <v>538</v>
      </c>
      <c r="K294" s="47" t="s">
        <v>433</v>
      </c>
      <c r="L294" s="41">
        <v>2661753.2999999998</v>
      </c>
      <c r="M294" s="41">
        <v>2277405.12</v>
      </c>
      <c r="N294" s="41">
        <v>2745144.36</v>
      </c>
      <c r="O294" s="41">
        <v>1917722.31</v>
      </c>
      <c r="P294" s="41">
        <v>2140949.65</v>
      </c>
      <c r="Q294" s="41">
        <v>1766883.16</v>
      </c>
      <c r="R294" s="41">
        <v>1700611.52</v>
      </c>
      <c r="S294" s="41">
        <v>1850455.34</v>
      </c>
      <c r="T294" s="41">
        <v>1344281.98</v>
      </c>
      <c r="U294" s="41">
        <v>1379520.08</v>
      </c>
      <c r="V294" s="41">
        <v>1129428.28</v>
      </c>
      <c r="W294" s="41">
        <v>879711.55</v>
      </c>
      <c r="X294" s="41">
        <v>1206653.51</v>
      </c>
      <c r="Y294" s="41">
        <v>1031774.66</v>
      </c>
      <c r="Z294" s="41">
        <v>752148.8</v>
      </c>
      <c r="AA294" s="41">
        <v>953193.33</v>
      </c>
      <c r="AB294" s="41">
        <v>959781.5</v>
      </c>
      <c r="AC294" s="41">
        <v>951418.12</v>
      </c>
      <c r="AD294" s="41">
        <v>972053.63</v>
      </c>
      <c r="AE294" s="41">
        <v>866398.96</v>
      </c>
      <c r="AF294" s="41">
        <v>674947.27</v>
      </c>
      <c r="AG294" s="41">
        <v>775654.21</v>
      </c>
      <c r="AH294" s="41">
        <v>650690.91</v>
      </c>
      <c r="AI294" s="41">
        <v>740242.31</v>
      </c>
      <c r="AJ294" s="41">
        <v>904177.88</v>
      </c>
      <c r="AK294" s="41">
        <v>1131326.72</v>
      </c>
      <c r="AL294" s="41">
        <v>1019254.95</v>
      </c>
      <c r="AM294" s="41">
        <v>789587.94</v>
      </c>
      <c r="AN294" s="41">
        <v>692569.94</v>
      </c>
      <c r="AO294" s="41">
        <v>992091.24463000009</v>
      </c>
      <c r="AP294" s="41">
        <v>1013608.9226825001</v>
      </c>
      <c r="AQ294" s="41">
        <v>903437.51554000005</v>
      </c>
      <c r="AR294" s="41">
        <v>703801.26579250011</v>
      </c>
      <c r="AS294" s="41">
        <v>808813.42747750005</v>
      </c>
      <c r="AT294" s="41">
        <v>678507.94640250003</v>
      </c>
      <c r="AU294" s="41">
        <v>771887.66875250009</v>
      </c>
      <c r="AV294" s="41">
        <v>883833.87770000007</v>
      </c>
      <c r="AW294" s="41">
        <v>1105871.8688000001</v>
      </c>
      <c r="AX294" s="41">
        <v>996321.71362499997</v>
      </c>
      <c r="AY294" s="41">
        <v>771822.21135</v>
      </c>
      <c r="AZ294" s="41">
        <v>676987.11635000003</v>
      </c>
      <c r="BA294" s="41">
        <v>969769.19162582513</v>
      </c>
      <c r="BB294" s="41">
        <v>990802.72192214383</v>
      </c>
      <c r="BC294" s="41">
        <v>883110.17144035012</v>
      </c>
      <c r="BD294" s="41">
        <v>687965.73731216893</v>
      </c>
      <c r="BE294" s="41">
        <v>790615.12535925629</v>
      </c>
      <c r="BF294" s="41">
        <v>663241.51760844386</v>
      </c>
      <c r="BG294" s="41">
        <v>754520.19620556885</v>
      </c>
      <c r="BH294" s="41">
        <v>867924.86790140008</v>
      </c>
      <c r="BI294" s="41">
        <v>1085966.1751616001</v>
      </c>
      <c r="BJ294" s="41">
        <v>978387.92277974996</v>
      </c>
      <c r="BK294" s="41">
        <v>757929.41154569993</v>
      </c>
      <c r="BL294" s="41">
        <v>664801.34825569997</v>
      </c>
      <c r="BM294" s="41">
        <v>952313.34617656027</v>
      </c>
      <c r="BN294" s="41">
        <v>972968.27292754524</v>
      </c>
      <c r="BO294" s="41">
        <v>867214.18835442385</v>
      </c>
      <c r="BP294" s="41">
        <v>675582.35404054984</v>
      </c>
      <c r="BQ294" s="41">
        <v>776384.05310278968</v>
      </c>
      <c r="BR294" s="41">
        <v>651303.1702914919</v>
      </c>
      <c r="BS294" s="41">
        <v>740938.83267386863</v>
      </c>
      <c r="BT294" s="43"/>
      <c r="BU294" s="39">
        <f t="shared" si="55"/>
        <v>21793866.650000002</v>
      </c>
      <c r="BV294" s="39">
        <f t="shared" si="56"/>
        <v>10534957.209999999</v>
      </c>
      <c r="BW294" s="39">
        <f t="shared" si="53"/>
        <v>10409065.421277501</v>
      </c>
      <c r="BX294" s="39">
        <f t="shared" si="54"/>
        <v>10174861.449298758</v>
      </c>
      <c r="BY294" s="39">
        <f t="shared" si="57"/>
        <v>9991713.9432113804</v>
      </c>
      <c r="BZ294" s="35"/>
      <c r="CA294" s="35"/>
      <c r="CB294" s="35"/>
      <c r="CC294" s="35"/>
      <c r="CD294" s="35"/>
      <c r="CE294" s="35"/>
      <c r="CF294" s="35"/>
      <c r="CG294" s="35"/>
      <c r="CH294" s="35"/>
      <c r="CI294" s="35"/>
      <c r="CJ294" s="35"/>
      <c r="CK294" s="35"/>
      <c r="CL294" s="35"/>
      <c r="CM294" s="35"/>
      <c r="CN294" s="35"/>
      <c r="CO294" s="35"/>
      <c r="CP294" s="35"/>
      <c r="CQ294" s="35"/>
      <c r="CR294" s="35"/>
      <c r="CS294" s="35"/>
      <c r="CT294" s="35"/>
      <c r="CU294" s="35"/>
      <c r="CV294" s="35"/>
      <c r="CW294" s="35"/>
      <c r="CX294" s="35"/>
      <c r="CY294" s="35"/>
      <c r="CZ294" s="35"/>
      <c r="DA294" s="35"/>
      <c r="DB294" s="35"/>
      <c r="DC294" s="35"/>
      <c r="DD294" s="35"/>
      <c r="DE294" s="35"/>
      <c r="DF294" s="35"/>
      <c r="DG294" s="35"/>
      <c r="DH294" s="35"/>
      <c r="DI294" s="35"/>
      <c r="DJ294" s="35"/>
      <c r="DK294" s="35"/>
      <c r="DL294" s="35"/>
      <c r="DM294" s="35"/>
      <c r="DN294" s="35"/>
      <c r="DO294" s="35"/>
      <c r="DP294" s="35"/>
      <c r="DQ294" s="35"/>
      <c r="DR294" s="35"/>
      <c r="DS294" s="35"/>
      <c r="DT294" s="35"/>
      <c r="DU294" s="35"/>
      <c r="DV294" s="35"/>
      <c r="DW294" s="35"/>
      <c r="DX294" s="35"/>
      <c r="DY294" s="35"/>
      <c r="DZ294" s="35"/>
      <c r="EA294" s="35"/>
      <c r="EB294" s="35"/>
      <c r="EC294" s="35"/>
      <c r="ED294" s="35"/>
      <c r="EE294" s="35"/>
      <c r="EF294" s="35"/>
      <c r="EG294" s="35"/>
      <c r="EH294" s="35"/>
      <c r="EI294" s="35"/>
      <c r="EJ294" s="35"/>
      <c r="EK294" s="35"/>
      <c r="EL294" s="35"/>
      <c r="EM294" s="35"/>
      <c r="EN294" s="35"/>
      <c r="EO294" s="35"/>
      <c r="EP294" s="35"/>
      <c r="EQ294" s="35"/>
      <c r="ER294" s="35"/>
      <c r="ES294" s="35"/>
      <c r="ET294" s="35"/>
      <c r="EU294" s="35"/>
      <c r="EV294" s="35"/>
      <c r="EW294" s="35"/>
      <c r="EX294" s="35"/>
      <c r="EY294" s="35"/>
      <c r="EZ294" s="35"/>
      <c r="FA294" s="35"/>
      <c r="FB294" s="35"/>
      <c r="FC294" s="35"/>
      <c r="FD294" s="35"/>
      <c r="FE294" s="35"/>
      <c r="FF294" s="35"/>
      <c r="FG294" s="35"/>
      <c r="FH294" s="35"/>
      <c r="FI294" s="35"/>
      <c r="FJ294" s="35"/>
      <c r="FK294" s="35"/>
      <c r="FL294" s="35"/>
      <c r="FM294" s="35"/>
      <c r="FN294" s="35"/>
      <c r="FO294" s="35"/>
      <c r="FP294" s="35"/>
      <c r="FQ294" s="35"/>
      <c r="FR294" s="35"/>
      <c r="FS294" s="35"/>
      <c r="FT294" s="35"/>
      <c r="FU294" s="35"/>
      <c r="FV294" s="35"/>
      <c r="FW294" s="35"/>
      <c r="FX294" s="35"/>
      <c r="FY294" s="35"/>
      <c r="FZ294" s="35"/>
      <c r="GA294" s="35"/>
      <c r="GB294" s="35"/>
      <c r="GC294" s="35"/>
      <c r="GD294" s="35"/>
      <c r="GE294" s="35"/>
      <c r="GF294" s="35"/>
      <c r="GG294" s="35"/>
      <c r="GH294" s="35"/>
      <c r="GI294" s="35"/>
      <c r="GJ294" s="35"/>
      <c r="GK294" s="35"/>
      <c r="GL294" s="35"/>
      <c r="GM294" s="35"/>
      <c r="GN294" s="35"/>
      <c r="GO294" s="35"/>
      <c r="GP294" s="35"/>
      <c r="GQ294" s="35"/>
      <c r="GR294" s="35"/>
      <c r="GS294" s="35"/>
      <c r="GT294" s="35"/>
      <c r="GU294" s="35"/>
      <c r="GV294" s="35"/>
      <c r="GW294" s="35"/>
      <c r="GX294" s="35"/>
      <c r="GY294" s="35"/>
      <c r="GZ294" s="35"/>
      <c r="HA294" s="35"/>
      <c r="HB294" s="35"/>
      <c r="HC294" s="35"/>
    </row>
    <row r="295" spans="1:211" s="26" customFormat="1" x14ac:dyDescent="0.25">
      <c r="A295" s="26" t="e">
        <f t="shared" si="52"/>
        <v>#REF!</v>
      </c>
      <c r="B295" s="15" t="s">
        <v>96</v>
      </c>
      <c r="C295" s="15" t="s">
        <v>97</v>
      </c>
      <c r="D295" s="27" t="s">
        <v>638</v>
      </c>
      <c r="E295" s="16" t="s">
        <v>588</v>
      </c>
      <c r="F295" s="15" t="s">
        <v>234</v>
      </c>
      <c r="G295" s="15"/>
      <c r="H295" s="15" t="s">
        <v>235</v>
      </c>
      <c r="I295" s="15" t="s">
        <v>537</v>
      </c>
      <c r="J295" s="15" t="s">
        <v>538</v>
      </c>
      <c r="K295" s="47" t="s">
        <v>433</v>
      </c>
      <c r="L295" s="42">
        <v>363.15</v>
      </c>
      <c r="M295" s="42">
        <v>299.68</v>
      </c>
      <c r="N295" s="41">
        <v>386.98</v>
      </c>
      <c r="O295" s="42">
        <v>305.68</v>
      </c>
      <c r="P295" s="42">
        <v>377.72</v>
      </c>
      <c r="Q295" s="42">
        <v>362.43</v>
      </c>
      <c r="R295" s="42">
        <v>363.35</v>
      </c>
      <c r="S295" s="42">
        <v>402.66</v>
      </c>
      <c r="T295" s="42">
        <v>379.12</v>
      </c>
      <c r="U295" s="42">
        <v>388.83</v>
      </c>
      <c r="V295" s="42">
        <v>357.33</v>
      </c>
      <c r="W295" s="42">
        <v>285.38</v>
      </c>
      <c r="X295" s="42">
        <v>101.58</v>
      </c>
      <c r="Y295" s="42">
        <v>84.13</v>
      </c>
      <c r="Z295" s="42">
        <v>87.18</v>
      </c>
      <c r="AA295" s="42">
        <v>92.67</v>
      </c>
      <c r="AB295" s="42">
        <v>87.02</v>
      </c>
      <c r="AC295" s="42">
        <v>82.94</v>
      </c>
      <c r="AD295" s="42">
        <v>95.57</v>
      </c>
      <c r="AE295" s="42">
        <v>92.32</v>
      </c>
      <c r="AF295" s="42">
        <v>89.12</v>
      </c>
      <c r="AG295" s="42">
        <v>100.58</v>
      </c>
      <c r="AH295" s="42">
        <v>87.34</v>
      </c>
      <c r="AI295" s="42">
        <v>94.59</v>
      </c>
      <c r="AJ295" s="42">
        <v>102.28</v>
      </c>
      <c r="AK295" s="42">
        <v>103.17</v>
      </c>
      <c r="AL295" s="42">
        <v>101.91</v>
      </c>
      <c r="AM295" s="42">
        <v>114.38</v>
      </c>
      <c r="AN295" s="42">
        <v>125.28</v>
      </c>
      <c r="AO295" s="42">
        <v>86.485685000000004</v>
      </c>
      <c r="AP295" s="42">
        <v>99.655617500000005</v>
      </c>
      <c r="AQ295" s="42">
        <v>96.266679999999994</v>
      </c>
      <c r="AR295" s="42">
        <v>92.929880000000011</v>
      </c>
      <c r="AS295" s="42">
        <v>104.879795</v>
      </c>
      <c r="AT295" s="42">
        <v>91.073785000000015</v>
      </c>
      <c r="AU295" s="42">
        <v>98.633722500000005</v>
      </c>
      <c r="AV295" s="42">
        <v>99.978700000000003</v>
      </c>
      <c r="AW295" s="42">
        <v>100.848675</v>
      </c>
      <c r="AX295" s="42">
        <v>99.617024999999998</v>
      </c>
      <c r="AY295" s="42">
        <v>111.80645</v>
      </c>
      <c r="AZ295" s="42">
        <v>122.46120000000001</v>
      </c>
      <c r="BA295" s="42">
        <v>84.539757087500007</v>
      </c>
      <c r="BB295" s="42">
        <v>97.41336610625001</v>
      </c>
      <c r="BC295" s="42">
        <v>94.100679700000001</v>
      </c>
      <c r="BD295" s="42">
        <v>90.838957700000009</v>
      </c>
      <c r="BE295" s="42">
        <v>102.5199996125</v>
      </c>
      <c r="BF295" s="42">
        <v>89.024624837500014</v>
      </c>
      <c r="BG295" s="42">
        <v>96.414463743750005</v>
      </c>
      <c r="BH295" s="42">
        <v>98.179083399999996</v>
      </c>
      <c r="BI295" s="42">
        <v>99.033398849999998</v>
      </c>
      <c r="BJ295" s="42">
        <v>97.823918550000002</v>
      </c>
      <c r="BK295" s="42">
        <v>109.7939339</v>
      </c>
      <c r="BL295" s="42">
        <v>120.2568984</v>
      </c>
      <c r="BM295" s="42">
        <v>83.018041459925001</v>
      </c>
      <c r="BN295" s="42">
        <v>95.659925516337509</v>
      </c>
      <c r="BO295" s="42">
        <v>92.406867465399998</v>
      </c>
      <c r="BP295" s="42">
        <v>89.203856461400008</v>
      </c>
      <c r="BQ295" s="42">
        <v>100.674639619475</v>
      </c>
      <c r="BR295" s="42">
        <v>87.422181590425012</v>
      </c>
      <c r="BS295" s="42">
        <v>94.679003396362504</v>
      </c>
      <c r="BT295" s="43"/>
      <c r="BU295" s="40">
        <f t="shared" si="55"/>
        <v>4272.3099999999995</v>
      </c>
      <c r="BV295" s="40">
        <f t="shared" si="56"/>
        <v>1095.04</v>
      </c>
      <c r="BW295" s="40">
        <f t="shared" si="53"/>
        <v>1216.9451649999999</v>
      </c>
      <c r="BX295" s="40">
        <f t="shared" si="54"/>
        <v>1189.5638987875</v>
      </c>
      <c r="BY295" s="40">
        <f t="shared" si="57"/>
        <v>1168.1517486093251</v>
      </c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  <c r="FL295" s="29"/>
      <c r="FM295" s="29"/>
      <c r="FN295" s="29"/>
      <c r="FO295" s="29"/>
      <c r="FP295" s="29"/>
      <c r="FQ295" s="29"/>
      <c r="FR295" s="29"/>
      <c r="FS295" s="29"/>
      <c r="FT295" s="29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9"/>
      <c r="GP295" s="29"/>
      <c r="GQ295" s="29"/>
      <c r="GR295" s="29"/>
      <c r="GS295" s="29"/>
      <c r="GT295" s="29"/>
      <c r="GU295" s="29"/>
      <c r="GV295" s="29"/>
      <c r="GW295" s="29"/>
      <c r="GX295" s="29"/>
      <c r="GY295" s="29"/>
      <c r="GZ295" s="29"/>
      <c r="HA295" s="29"/>
      <c r="HB295" s="29"/>
      <c r="HC295" s="29"/>
    </row>
    <row r="296" spans="1:211" s="30" customFormat="1" x14ac:dyDescent="0.25">
      <c r="A296" s="30" t="e">
        <f t="shared" si="52"/>
        <v>#REF!</v>
      </c>
      <c r="B296" s="31" t="s">
        <v>96</v>
      </c>
      <c r="C296" s="31" t="s">
        <v>97</v>
      </c>
      <c r="D296" s="33">
        <v>634</v>
      </c>
      <c r="E296" s="34" t="s">
        <v>610</v>
      </c>
      <c r="F296" s="31" t="s">
        <v>234</v>
      </c>
      <c r="G296" s="31"/>
      <c r="H296" s="31" t="s">
        <v>235</v>
      </c>
      <c r="I296" s="31" t="s">
        <v>537</v>
      </c>
      <c r="J296" s="31" t="s">
        <v>538</v>
      </c>
      <c r="K296" s="47" t="s">
        <v>435</v>
      </c>
      <c r="L296" s="41">
        <v>54.86</v>
      </c>
      <c r="M296" s="41">
        <v>45.27</v>
      </c>
      <c r="N296" s="41">
        <v>53.47</v>
      </c>
      <c r="O296" s="41">
        <v>46.18</v>
      </c>
      <c r="P296" s="41">
        <v>57.06</v>
      </c>
      <c r="Q296" s="41">
        <v>54.75</v>
      </c>
      <c r="R296" s="41">
        <v>54.89</v>
      </c>
      <c r="S296" s="41">
        <v>58.76</v>
      </c>
      <c r="T296" s="41">
        <v>50.45</v>
      </c>
      <c r="U296" s="41">
        <v>51.73</v>
      </c>
      <c r="V296" s="41">
        <v>47.55</v>
      </c>
      <c r="W296" s="41">
        <v>46.2</v>
      </c>
      <c r="X296" s="41">
        <v>50.1</v>
      </c>
      <c r="Y296" s="41">
        <v>41.49</v>
      </c>
      <c r="Z296" s="41">
        <v>42.99</v>
      </c>
      <c r="AA296" s="41">
        <v>45.71</v>
      </c>
      <c r="AB296" s="41">
        <v>42.91</v>
      </c>
      <c r="AC296" s="41">
        <v>40.909999999999997</v>
      </c>
      <c r="AD296" s="41">
        <v>47.13</v>
      </c>
      <c r="AE296" s="41">
        <v>41.64</v>
      </c>
      <c r="AF296" s="41">
        <v>43.95</v>
      </c>
      <c r="AG296" s="41">
        <v>49.6</v>
      </c>
      <c r="AH296" s="41">
        <v>43.08</v>
      </c>
      <c r="AI296" s="41">
        <v>49.73</v>
      </c>
      <c r="AJ296" s="41">
        <v>54.11</v>
      </c>
      <c r="AK296" s="41">
        <v>54.58</v>
      </c>
      <c r="AL296" s="41">
        <v>53.91</v>
      </c>
      <c r="AM296" s="41">
        <v>60.51</v>
      </c>
      <c r="AN296" s="41">
        <v>66.27</v>
      </c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3"/>
      <c r="BU296" s="39">
        <f t="shared" si="55"/>
        <v>621.16999999999996</v>
      </c>
      <c r="BV296" s="39">
        <f t="shared" si="56"/>
        <v>539.24</v>
      </c>
      <c r="BW296" s="39">
        <f t="shared" si="53"/>
        <v>289.38</v>
      </c>
      <c r="BX296" s="39">
        <f t="shared" si="54"/>
        <v>0</v>
      </c>
      <c r="BY296" s="39">
        <f t="shared" si="57"/>
        <v>0</v>
      </c>
      <c r="BZ296" s="35"/>
      <c r="CA296" s="35"/>
      <c r="CB296" s="35"/>
      <c r="CC296" s="35"/>
      <c r="CD296" s="35"/>
      <c r="CE296" s="35"/>
      <c r="CF296" s="35"/>
      <c r="CG296" s="35"/>
      <c r="CH296" s="35"/>
      <c r="CI296" s="35"/>
      <c r="CJ296" s="35"/>
      <c r="CK296" s="35"/>
      <c r="CL296" s="35"/>
      <c r="CM296" s="35"/>
      <c r="CN296" s="35"/>
      <c r="CO296" s="35"/>
      <c r="CP296" s="35"/>
      <c r="CQ296" s="35"/>
      <c r="CR296" s="35"/>
      <c r="CS296" s="35"/>
      <c r="CT296" s="35"/>
      <c r="CU296" s="35"/>
      <c r="CV296" s="35"/>
      <c r="CW296" s="35"/>
      <c r="CX296" s="35"/>
      <c r="CY296" s="35"/>
      <c r="CZ296" s="35"/>
      <c r="DA296" s="35"/>
      <c r="DB296" s="35"/>
      <c r="DC296" s="35"/>
      <c r="DD296" s="35"/>
      <c r="DE296" s="35"/>
      <c r="DF296" s="35"/>
      <c r="DG296" s="35"/>
      <c r="DH296" s="35"/>
      <c r="DI296" s="35"/>
      <c r="DJ296" s="35"/>
      <c r="DK296" s="35"/>
      <c r="DL296" s="35"/>
      <c r="DM296" s="35"/>
      <c r="DN296" s="35"/>
      <c r="DO296" s="35"/>
      <c r="DP296" s="35"/>
      <c r="DQ296" s="35"/>
      <c r="DR296" s="35"/>
      <c r="DS296" s="35"/>
      <c r="DT296" s="35"/>
      <c r="DU296" s="35"/>
      <c r="DV296" s="35"/>
      <c r="DW296" s="35"/>
      <c r="DX296" s="35"/>
      <c r="DY296" s="35"/>
      <c r="DZ296" s="35"/>
      <c r="EA296" s="35"/>
      <c r="EB296" s="35"/>
      <c r="EC296" s="35"/>
      <c r="ED296" s="35"/>
      <c r="EE296" s="35"/>
      <c r="EF296" s="35"/>
      <c r="EG296" s="35"/>
      <c r="EH296" s="35"/>
      <c r="EI296" s="35"/>
      <c r="EJ296" s="35"/>
      <c r="EK296" s="35"/>
      <c r="EL296" s="35"/>
      <c r="EM296" s="35"/>
      <c r="EN296" s="35"/>
      <c r="EO296" s="35"/>
      <c r="EP296" s="35"/>
      <c r="EQ296" s="35"/>
      <c r="ER296" s="35"/>
      <c r="ES296" s="35"/>
      <c r="ET296" s="35"/>
      <c r="EU296" s="35"/>
      <c r="EV296" s="35"/>
      <c r="EW296" s="35"/>
      <c r="EX296" s="35"/>
      <c r="EY296" s="35"/>
      <c r="EZ296" s="35"/>
      <c r="FA296" s="35"/>
      <c r="FB296" s="35"/>
      <c r="FC296" s="35"/>
      <c r="FD296" s="35"/>
      <c r="FE296" s="35"/>
      <c r="FF296" s="35"/>
      <c r="FG296" s="35"/>
      <c r="FH296" s="35"/>
      <c r="FI296" s="35"/>
      <c r="FJ296" s="35"/>
      <c r="FK296" s="35"/>
      <c r="FL296" s="35"/>
      <c r="FM296" s="35"/>
      <c r="FN296" s="35"/>
      <c r="FO296" s="35"/>
      <c r="FP296" s="35"/>
      <c r="FQ296" s="35"/>
      <c r="FR296" s="35"/>
      <c r="FS296" s="35"/>
      <c r="FT296" s="35"/>
      <c r="FU296" s="35"/>
      <c r="FV296" s="35"/>
      <c r="FW296" s="35"/>
      <c r="FX296" s="35"/>
      <c r="FY296" s="35"/>
      <c r="FZ296" s="35"/>
      <c r="GA296" s="35"/>
      <c r="GB296" s="35"/>
      <c r="GC296" s="35"/>
      <c r="GD296" s="35"/>
      <c r="GE296" s="35"/>
      <c r="GF296" s="35"/>
      <c r="GG296" s="35"/>
      <c r="GH296" s="35"/>
      <c r="GI296" s="35"/>
      <c r="GJ296" s="35"/>
      <c r="GK296" s="35"/>
      <c r="GL296" s="35"/>
      <c r="GM296" s="35"/>
      <c r="GN296" s="35"/>
      <c r="GO296" s="35"/>
      <c r="GP296" s="35"/>
      <c r="GQ296" s="35"/>
      <c r="GR296" s="35"/>
      <c r="GS296" s="35"/>
      <c r="GT296" s="35"/>
      <c r="GU296" s="35"/>
      <c r="GV296" s="35"/>
      <c r="GW296" s="35"/>
      <c r="GX296" s="35"/>
      <c r="GY296" s="35"/>
      <c r="GZ296" s="35"/>
      <c r="HA296" s="35"/>
      <c r="HB296" s="35"/>
      <c r="HC296" s="35"/>
    </row>
    <row r="297" spans="1:211" s="26" customFormat="1" x14ac:dyDescent="0.25">
      <c r="A297" s="26" t="e">
        <f t="shared" si="52"/>
        <v>#REF!</v>
      </c>
      <c r="B297" s="15" t="s">
        <v>96</v>
      </c>
      <c r="C297" s="15" t="s">
        <v>97</v>
      </c>
      <c r="D297" s="27">
        <v>631</v>
      </c>
      <c r="E297" s="16" t="s">
        <v>609</v>
      </c>
      <c r="F297" s="15" t="s">
        <v>234</v>
      </c>
      <c r="G297" s="15"/>
      <c r="H297" s="15" t="s">
        <v>235</v>
      </c>
      <c r="I297" s="15" t="s">
        <v>537</v>
      </c>
      <c r="J297" s="15" t="s">
        <v>538</v>
      </c>
      <c r="K297" s="47" t="s">
        <v>436</v>
      </c>
      <c r="L297" s="42">
        <v>8771.67</v>
      </c>
      <c r="M297" s="42">
        <v>8273.56</v>
      </c>
      <c r="N297" s="41">
        <v>7699.08</v>
      </c>
      <c r="O297" s="42">
        <v>8305.07</v>
      </c>
      <c r="P297" s="42">
        <v>8047.61</v>
      </c>
      <c r="Q297" s="42">
        <v>8678.51</v>
      </c>
      <c r="R297" s="42">
        <v>8508.66</v>
      </c>
      <c r="S297" s="42">
        <v>8998.49</v>
      </c>
      <c r="T297" s="42">
        <v>8404.0499999999993</v>
      </c>
      <c r="U297" s="42">
        <v>8024.7</v>
      </c>
      <c r="V297" s="42">
        <v>12261.39</v>
      </c>
      <c r="W297" s="42">
        <v>17624.759999999998</v>
      </c>
      <c r="X297" s="42">
        <v>18603.080000000002</v>
      </c>
      <c r="Y297" s="42">
        <v>8553.6</v>
      </c>
      <c r="Z297" s="42">
        <v>6322.53</v>
      </c>
      <c r="AA297" s="42">
        <v>6944.26</v>
      </c>
      <c r="AB297" s="42">
        <v>6690.92</v>
      </c>
      <c r="AC297" s="42">
        <v>6872.14</v>
      </c>
      <c r="AD297" s="42">
        <v>7145.71</v>
      </c>
      <c r="AE297" s="42">
        <v>7013.48</v>
      </c>
      <c r="AF297" s="42">
        <v>7049.68</v>
      </c>
      <c r="AG297" s="42">
        <v>7136.09</v>
      </c>
      <c r="AH297" s="42">
        <v>6656.53</v>
      </c>
      <c r="AI297" s="42">
        <v>6745.33</v>
      </c>
      <c r="AJ297" s="42">
        <v>7573.75</v>
      </c>
      <c r="AK297" s="42">
        <v>7941.44</v>
      </c>
      <c r="AL297" s="42">
        <v>7137.54</v>
      </c>
      <c r="AM297" s="42">
        <v>8073.92</v>
      </c>
      <c r="AN297" s="42">
        <v>3833.78</v>
      </c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3"/>
      <c r="BU297" s="40">
        <f t="shared" si="55"/>
        <v>113597.55</v>
      </c>
      <c r="BV297" s="40">
        <f t="shared" si="56"/>
        <v>95733.349999999991</v>
      </c>
      <c r="BW297" s="40">
        <f t="shared" si="53"/>
        <v>34560.43</v>
      </c>
      <c r="BX297" s="40">
        <f t="shared" si="54"/>
        <v>0</v>
      </c>
      <c r="BY297" s="40">
        <f t="shared" si="57"/>
        <v>0</v>
      </c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  <c r="FL297" s="29"/>
      <c r="FM297" s="29"/>
      <c r="FN297" s="29"/>
      <c r="FO297" s="29"/>
      <c r="FP297" s="29"/>
      <c r="FQ297" s="29"/>
      <c r="FR297" s="29"/>
      <c r="FS297" s="29"/>
      <c r="FT297" s="29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9"/>
      <c r="GP297" s="29"/>
      <c r="GQ297" s="29"/>
      <c r="GR297" s="29"/>
      <c r="GS297" s="29"/>
      <c r="GT297" s="29"/>
      <c r="GU297" s="29"/>
      <c r="GV297" s="29"/>
      <c r="GW297" s="29"/>
      <c r="GX297" s="29"/>
      <c r="GY297" s="29"/>
      <c r="GZ297" s="29"/>
      <c r="HA297" s="29"/>
      <c r="HB297" s="29"/>
      <c r="HC297" s="29"/>
    </row>
    <row r="298" spans="1:211" s="30" customFormat="1" x14ac:dyDescent="0.25">
      <c r="A298" s="30" t="e">
        <f t="shared" si="52"/>
        <v>#REF!</v>
      </c>
      <c r="B298" s="31" t="s">
        <v>96</v>
      </c>
      <c r="C298" s="31" t="s">
        <v>97</v>
      </c>
      <c r="D298" s="33" t="s">
        <v>624</v>
      </c>
      <c r="E298" s="34" t="s">
        <v>597</v>
      </c>
      <c r="F298" s="31" t="s">
        <v>234</v>
      </c>
      <c r="G298" s="31"/>
      <c r="H298" s="31" t="s">
        <v>235</v>
      </c>
      <c r="I298" s="31" t="s">
        <v>537</v>
      </c>
      <c r="J298" s="31" t="s">
        <v>538</v>
      </c>
      <c r="K298" s="47" t="s">
        <v>434</v>
      </c>
      <c r="L298" s="41">
        <v>1.1299999999999999</v>
      </c>
      <c r="M298" s="41">
        <v>0.92</v>
      </c>
      <c r="N298" s="41">
        <v>1.21</v>
      </c>
      <c r="O298" s="41">
        <v>0.96</v>
      </c>
      <c r="P298" s="41">
        <v>1.1599999999999999</v>
      </c>
      <c r="Q298" s="41">
        <v>1.1299999999999999</v>
      </c>
      <c r="R298" s="41">
        <v>1.1299999999999999</v>
      </c>
      <c r="S298" s="41">
        <v>1.21</v>
      </c>
      <c r="T298" s="41">
        <v>1.04</v>
      </c>
      <c r="U298" s="41">
        <v>1.07</v>
      </c>
      <c r="V298" s="41"/>
      <c r="W298" s="41">
        <v>0.96</v>
      </c>
      <c r="X298" s="41">
        <v>1.03</v>
      </c>
      <c r="Y298" s="41">
        <v>0.85</v>
      </c>
      <c r="Z298" s="41">
        <v>0.89</v>
      </c>
      <c r="AA298" s="41">
        <v>0.94</v>
      </c>
      <c r="AB298" s="41">
        <v>0.89</v>
      </c>
      <c r="AC298" s="41">
        <v>0.83</v>
      </c>
      <c r="AD298" s="41">
        <v>0.97</v>
      </c>
      <c r="AE298" s="41">
        <v>0.94</v>
      </c>
      <c r="AF298" s="41">
        <v>0.91</v>
      </c>
      <c r="AG298" s="41">
        <v>1.02</v>
      </c>
      <c r="AH298" s="41">
        <v>0.89</v>
      </c>
      <c r="AI298" s="41">
        <v>1.02</v>
      </c>
      <c r="AJ298" s="41">
        <v>1.1100000000000001</v>
      </c>
      <c r="AK298" s="41">
        <v>1.1200000000000001</v>
      </c>
      <c r="AL298" s="41">
        <v>1.1200000000000001</v>
      </c>
      <c r="AM298" s="41">
        <v>1.24</v>
      </c>
      <c r="AN298" s="41">
        <v>1.37</v>
      </c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3"/>
      <c r="BU298" s="39">
        <f t="shared" si="55"/>
        <v>11.920000000000002</v>
      </c>
      <c r="BV298" s="39">
        <f t="shared" si="56"/>
        <v>11.18</v>
      </c>
      <c r="BW298" s="39">
        <f t="shared" si="53"/>
        <v>5.9600000000000009</v>
      </c>
      <c r="BX298" s="39">
        <f t="shared" si="54"/>
        <v>0</v>
      </c>
      <c r="BY298" s="39">
        <f t="shared" si="57"/>
        <v>0</v>
      </c>
      <c r="BZ298" s="35"/>
      <c r="CA298" s="35"/>
      <c r="CB298" s="35"/>
      <c r="CC298" s="35"/>
      <c r="CD298" s="35"/>
      <c r="CE298" s="35"/>
      <c r="CF298" s="35"/>
      <c r="CG298" s="35"/>
      <c r="CH298" s="35"/>
      <c r="CI298" s="35"/>
      <c r="CJ298" s="35"/>
      <c r="CK298" s="35"/>
      <c r="CL298" s="35"/>
      <c r="CM298" s="35"/>
      <c r="CN298" s="35"/>
      <c r="CO298" s="35"/>
      <c r="CP298" s="35"/>
      <c r="CQ298" s="35"/>
      <c r="CR298" s="35"/>
      <c r="CS298" s="35"/>
      <c r="CT298" s="35"/>
      <c r="CU298" s="35"/>
      <c r="CV298" s="35"/>
      <c r="CW298" s="35"/>
      <c r="CX298" s="35"/>
      <c r="CY298" s="35"/>
      <c r="CZ298" s="35"/>
      <c r="DA298" s="35"/>
      <c r="DB298" s="35"/>
      <c r="DC298" s="35"/>
      <c r="DD298" s="35"/>
      <c r="DE298" s="35"/>
      <c r="DF298" s="35"/>
      <c r="DG298" s="35"/>
      <c r="DH298" s="35"/>
      <c r="DI298" s="35"/>
      <c r="DJ298" s="35"/>
      <c r="DK298" s="35"/>
      <c r="DL298" s="35"/>
      <c r="DM298" s="35"/>
      <c r="DN298" s="35"/>
      <c r="DO298" s="35"/>
      <c r="DP298" s="35"/>
      <c r="DQ298" s="35"/>
      <c r="DR298" s="35"/>
      <c r="DS298" s="35"/>
      <c r="DT298" s="35"/>
      <c r="DU298" s="35"/>
      <c r="DV298" s="35"/>
      <c r="DW298" s="35"/>
      <c r="DX298" s="35"/>
      <c r="DY298" s="35"/>
      <c r="DZ298" s="35"/>
      <c r="EA298" s="35"/>
      <c r="EB298" s="35"/>
      <c r="EC298" s="35"/>
      <c r="ED298" s="35"/>
      <c r="EE298" s="35"/>
      <c r="EF298" s="35"/>
      <c r="EG298" s="35"/>
      <c r="EH298" s="35"/>
      <c r="EI298" s="35"/>
      <c r="EJ298" s="35"/>
      <c r="EK298" s="35"/>
      <c r="EL298" s="35"/>
      <c r="EM298" s="35"/>
      <c r="EN298" s="35"/>
      <c r="EO298" s="35"/>
      <c r="EP298" s="35"/>
      <c r="EQ298" s="35"/>
      <c r="ER298" s="35"/>
      <c r="ES298" s="35"/>
      <c r="ET298" s="35"/>
      <c r="EU298" s="35"/>
      <c r="EV298" s="35"/>
      <c r="EW298" s="35"/>
      <c r="EX298" s="35"/>
      <c r="EY298" s="35"/>
      <c r="EZ298" s="35"/>
      <c r="FA298" s="35"/>
      <c r="FB298" s="35"/>
      <c r="FC298" s="35"/>
      <c r="FD298" s="35"/>
      <c r="FE298" s="35"/>
      <c r="FF298" s="35"/>
      <c r="FG298" s="35"/>
      <c r="FH298" s="35"/>
      <c r="FI298" s="35"/>
      <c r="FJ298" s="35"/>
      <c r="FK298" s="35"/>
      <c r="FL298" s="35"/>
      <c r="FM298" s="35"/>
      <c r="FN298" s="35"/>
      <c r="FO298" s="35"/>
      <c r="FP298" s="35"/>
      <c r="FQ298" s="35"/>
      <c r="FR298" s="35"/>
      <c r="FS298" s="35"/>
      <c r="FT298" s="35"/>
      <c r="FU298" s="35"/>
      <c r="FV298" s="35"/>
      <c r="FW298" s="35"/>
      <c r="FX298" s="35"/>
      <c r="FY298" s="35"/>
      <c r="FZ298" s="35"/>
      <c r="GA298" s="35"/>
      <c r="GB298" s="35"/>
      <c r="GC298" s="35"/>
      <c r="GD298" s="35"/>
      <c r="GE298" s="35"/>
      <c r="GF298" s="35"/>
      <c r="GG298" s="35"/>
      <c r="GH298" s="35"/>
      <c r="GI298" s="35"/>
      <c r="GJ298" s="35"/>
      <c r="GK298" s="35"/>
      <c r="GL298" s="35"/>
      <c r="GM298" s="35"/>
      <c r="GN298" s="35"/>
      <c r="GO298" s="35"/>
      <c r="GP298" s="35"/>
      <c r="GQ298" s="35"/>
      <c r="GR298" s="35"/>
      <c r="GS298" s="35"/>
      <c r="GT298" s="35"/>
      <c r="GU298" s="35"/>
      <c r="GV298" s="35"/>
      <c r="GW298" s="35"/>
      <c r="GX298" s="35"/>
      <c r="GY298" s="35"/>
      <c r="GZ298" s="35"/>
      <c r="HA298" s="35"/>
      <c r="HB298" s="35"/>
      <c r="HC298" s="35"/>
    </row>
    <row r="299" spans="1:211" s="30" customFormat="1" x14ac:dyDescent="0.25">
      <c r="A299" s="30" t="e">
        <f t="shared" si="52"/>
        <v>#REF!</v>
      </c>
      <c r="B299" s="31" t="s">
        <v>96</v>
      </c>
      <c r="C299" s="31" t="s">
        <v>97</v>
      </c>
      <c r="D299" s="33" t="s">
        <v>690</v>
      </c>
      <c r="E299" s="34" t="s">
        <v>687</v>
      </c>
      <c r="F299" s="31" t="s">
        <v>234</v>
      </c>
      <c r="G299" s="31"/>
      <c r="H299" s="31" t="s">
        <v>235</v>
      </c>
      <c r="I299" s="31" t="s">
        <v>537</v>
      </c>
      <c r="J299" s="31" t="s">
        <v>538</v>
      </c>
      <c r="K299" s="47" t="s">
        <v>434</v>
      </c>
      <c r="L299" s="41"/>
      <c r="M299" s="41"/>
      <c r="N299" s="41"/>
      <c r="O299" s="41"/>
      <c r="P299" s="41"/>
      <c r="Q299" s="41"/>
      <c r="R299" s="41"/>
      <c r="S299" s="41">
        <v>9069.83</v>
      </c>
      <c r="T299" s="41">
        <v>29963.31</v>
      </c>
      <c r="U299" s="41">
        <v>79286.009999999995</v>
      </c>
      <c r="V299" s="41">
        <v>71570.19</v>
      </c>
      <c r="W299" s="41">
        <v>63752.27</v>
      </c>
      <c r="X299" s="41">
        <v>67993.679999999993</v>
      </c>
      <c r="Y299" s="41">
        <v>51276.91</v>
      </c>
      <c r="Z299" s="41">
        <v>55271.12</v>
      </c>
      <c r="AA299" s="41">
        <v>65466.16</v>
      </c>
      <c r="AB299" s="41">
        <v>57599.41</v>
      </c>
      <c r="AC299" s="41">
        <v>49178.41</v>
      </c>
      <c r="AD299" s="41">
        <v>52622.89</v>
      </c>
      <c r="AE299" s="41">
        <v>48322.44</v>
      </c>
      <c r="AF299" s="41">
        <v>49507.21</v>
      </c>
      <c r="AG299" s="41">
        <v>55273.1</v>
      </c>
      <c r="AH299" s="41">
        <v>32542.81</v>
      </c>
      <c r="AI299" s="41">
        <v>32958.71</v>
      </c>
      <c r="AJ299" s="41">
        <v>31181.7</v>
      </c>
      <c r="AK299" s="41">
        <v>32122.36</v>
      </c>
      <c r="AL299" s="41">
        <v>30369.66</v>
      </c>
      <c r="AM299" s="41">
        <v>29917.46</v>
      </c>
      <c r="AN299" s="41">
        <v>32177.18</v>
      </c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3"/>
      <c r="BU299" s="39">
        <f t="shared" si="55"/>
        <v>253641.61</v>
      </c>
      <c r="BV299" s="39">
        <f t="shared" si="56"/>
        <v>618012.85000000009</v>
      </c>
      <c r="BW299" s="39">
        <f t="shared" si="53"/>
        <v>155768.35999999999</v>
      </c>
      <c r="BX299" s="39">
        <f t="shared" si="54"/>
        <v>0</v>
      </c>
      <c r="BY299" s="39">
        <f t="shared" si="57"/>
        <v>0</v>
      </c>
      <c r="BZ299" s="35"/>
      <c r="CA299" s="35"/>
      <c r="CB299" s="35"/>
      <c r="CC299" s="35"/>
      <c r="CD299" s="35"/>
      <c r="CE299" s="35"/>
      <c r="CF299" s="35"/>
      <c r="CG299" s="35"/>
      <c r="CH299" s="35"/>
      <c r="CI299" s="35"/>
      <c r="CJ299" s="35"/>
      <c r="CK299" s="35"/>
      <c r="CL299" s="35"/>
      <c r="CM299" s="35"/>
      <c r="CN299" s="35"/>
      <c r="CO299" s="35"/>
      <c r="CP299" s="35"/>
      <c r="CQ299" s="35"/>
      <c r="CR299" s="35"/>
      <c r="CS299" s="35"/>
      <c r="CT299" s="35"/>
      <c r="CU299" s="35"/>
      <c r="CV299" s="35"/>
      <c r="CW299" s="35"/>
      <c r="CX299" s="35"/>
      <c r="CY299" s="35"/>
      <c r="CZ299" s="35"/>
      <c r="DA299" s="35"/>
      <c r="DB299" s="35"/>
      <c r="DC299" s="35"/>
      <c r="DD299" s="35"/>
      <c r="DE299" s="35"/>
      <c r="DF299" s="35"/>
      <c r="DG299" s="35"/>
      <c r="DH299" s="35"/>
      <c r="DI299" s="35"/>
      <c r="DJ299" s="35"/>
      <c r="DK299" s="35"/>
      <c r="DL299" s="35"/>
      <c r="DM299" s="35"/>
      <c r="DN299" s="35"/>
      <c r="DO299" s="35"/>
      <c r="DP299" s="35"/>
      <c r="DQ299" s="35"/>
      <c r="DR299" s="35"/>
      <c r="DS299" s="35"/>
      <c r="DT299" s="35"/>
      <c r="DU299" s="35"/>
      <c r="DV299" s="35"/>
      <c r="DW299" s="35"/>
      <c r="DX299" s="35"/>
      <c r="DY299" s="35"/>
      <c r="DZ299" s="35"/>
      <c r="EA299" s="35"/>
      <c r="EB299" s="35"/>
      <c r="EC299" s="35"/>
      <c r="ED299" s="35"/>
      <c r="EE299" s="35"/>
      <c r="EF299" s="35"/>
      <c r="EG299" s="35"/>
      <c r="EH299" s="35"/>
      <c r="EI299" s="35"/>
      <c r="EJ299" s="35"/>
      <c r="EK299" s="35"/>
      <c r="EL299" s="35"/>
      <c r="EM299" s="35"/>
      <c r="EN299" s="35"/>
      <c r="EO299" s="35"/>
      <c r="EP299" s="35"/>
      <c r="EQ299" s="35"/>
      <c r="ER299" s="35"/>
      <c r="ES299" s="35"/>
      <c r="ET299" s="35"/>
      <c r="EU299" s="35"/>
      <c r="EV299" s="35"/>
      <c r="EW299" s="35"/>
      <c r="EX299" s="35"/>
      <c r="EY299" s="35"/>
      <c r="EZ299" s="35"/>
      <c r="FA299" s="35"/>
      <c r="FB299" s="35"/>
      <c r="FC299" s="35"/>
      <c r="FD299" s="35"/>
      <c r="FE299" s="35"/>
      <c r="FF299" s="35"/>
      <c r="FG299" s="35"/>
      <c r="FH299" s="35"/>
      <c r="FI299" s="35"/>
      <c r="FJ299" s="35"/>
      <c r="FK299" s="35"/>
      <c r="FL299" s="35"/>
      <c r="FM299" s="35"/>
      <c r="FN299" s="35"/>
      <c r="FO299" s="35"/>
      <c r="FP299" s="35"/>
      <c r="FQ299" s="35"/>
      <c r="FR299" s="35"/>
      <c r="FS299" s="35"/>
      <c r="FT299" s="35"/>
      <c r="FU299" s="35"/>
      <c r="FV299" s="35"/>
      <c r="FW299" s="35"/>
      <c r="FX299" s="35"/>
      <c r="FY299" s="35"/>
      <c r="FZ299" s="35"/>
      <c r="GA299" s="35"/>
      <c r="GB299" s="35"/>
      <c r="GC299" s="35"/>
      <c r="GD299" s="35"/>
      <c r="GE299" s="35"/>
      <c r="GF299" s="35"/>
      <c r="GG299" s="35"/>
      <c r="GH299" s="35"/>
      <c r="GI299" s="35"/>
      <c r="GJ299" s="35"/>
      <c r="GK299" s="35"/>
      <c r="GL299" s="35"/>
      <c r="GM299" s="35"/>
      <c r="GN299" s="35"/>
      <c r="GO299" s="35"/>
      <c r="GP299" s="35"/>
      <c r="GQ299" s="35"/>
      <c r="GR299" s="35"/>
      <c r="GS299" s="35"/>
      <c r="GT299" s="35"/>
      <c r="GU299" s="35"/>
      <c r="GV299" s="35"/>
      <c r="GW299" s="35"/>
      <c r="GX299" s="35"/>
      <c r="GY299" s="35"/>
      <c r="GZ299" s="35"/>
      <c r="HA299" s="35"/>
      <c r="HB299" s="35"/>
      <c r="HC299" s="35"/>
    </row>
    <row r="300" spans="1:211" s="30" customFormat="1" x14ac:dyDescent="0.25">
      <c r="A300" s="30" t="e">
        <f t="shared" si="52"/>
        <v>#REF!</v>
      </c>
      <c r="B300" s="31" t="s">
        <v>96</v>
      </c>
      <c r="C300" s="31" t="s">
        <v>97</v>
      </c>
      <c r="D300" s="33">
        <v>899</v>
      </c>
      <c r="E300" s="34" t="s">
        <v>578</v>
      </c>
      <c r="F300" s="31" t="s">
        <v>234</v>
      </c>
      <c r="G300" s="31"/>
      <c r="H300" s="31" t="s">
        <v>235</v>
      </c>
      <c r="I300" s="31" t="s">
        <v>537</v>
      </c>
      <c r="J300" s="31" t="s">
        <v>538</v>
      </c>
      <c r="K300" s="47" t="s">
        <v>434</v>
      </c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>
        <v>3711.72</v>
      </c>
      <c r="AG300" s="41">
        <v>4189.5</v>
      </c>
      <c r="AH300" s="41">
        <v>3637.87</v>
      </c>
      <c r="AI300" s="41">
        <v>4068.98</v>
      </c>
      <c r="AJ300" s="41">
        <v>4426.8</v>
      </c>
      <c r="AK300" s="41">
        <v>4515.4799999999996</v>
      </c>
      <c r="AL300" s="41">
        <v>4474.5600000000004</v>
      </c>
      <c r="AM300" s="41">
        <v>5200.75</v>
      </c>
      <c r="AN300" s="41">
        <v>7101.49</v>
      </c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3"/>
      <c r="BU300" s="39"/>
      <c r="BV300" s="39">
        <f t="shared" si="56"/>
        <v>15608.07</v>
      </c>
      <c r="BW300" s="39">
        <f t="shared" si="53"/>
        <v>25719.08</v>
      </c>
      <c r="BX300" s="39">
        <f t="shared" si="54"/>
        <v>0</v>
      </c>
      <c r="BY300" s="39">
        <f t="shared" si="57"/>
        <v>0</v>
      </c>
      <c r="BZ300" s="35"/>
      <c r="CA300" s="35"/>
      <c r="CB300" s="35"/>
      <c r="CC300" s="35"/>
      <c r="CD300" s="35"/>
      <c r="CE300" s="35"/>
      <c r="CF300" s="35"/>
      <c r="CG300" s="35"/>
      <c r="CH300" s="35"/>
      <c r="CI300" s="35"/>
      <c r="CJ300" s="35"/>
      <c r="CK300" s="35"/>
      <c r="CL300" s="35"/>
      <c r="CM300" s="35"/>
      <c r="CN300" s="35"/>
      <c r="CO300" s="35"/>
      <c r="CP300" s="35"/>
      <c r="CQ300" s="35"/>
      <c r="CR300" s="35"/>
      <c r="CS300" s="35"/>
      <c r="CT300" s="35"/>
      <c r="CU300" s="35"/>
      <c r="CV300" s="35"/>
      <c r="CW300" s="35"/>
      <c r="CX300" s="35"/>
      <c r="CY300" s="35"/>
      <c r="CZ300" s="35"/>
      <c r="DA300" s="35"/>
      <c r="DB300" s="35"/>
      <c r="DC300" s="35"/>
      <c r="DD300" s="35"/>
      <c r="DE300" s="35"/>
      <c r="DF300" s="35"/>
      <c r="DG300" s="35"/>
      <c r="DH300" s="35"/>
      <c r="DI300" s="35"/>
      <c r="DJ300" s="35"/>
      <c r="DK300" s="35"/>
      <c r="DL300" s="35"/>
      <c r="DM300" s="35"/>
      <c r="DN300" s="35"/>
      <c r="DO300" s="35"/>
      <c r="DP300" s="35"/>
      <c r="DQ300" s="35"/>
      <c r="DR300" s="35"/>
      <c r="DS300" s="35"/>
      <c r="DT300" s="35"/>
      <c r="DU300" s="35"/>
      <c r="DV300" s="35"/>
      <c r="DW300" s="35"/>
      <c r="DX300" s="35"/>
      <c r="DY300" s="35"/>
      <c r="DZ300" s="35"/>
      <c r="EA300" s="35"/>
      <c r="EB300" s="35"/>
      <c r="EC300" s="35"/>
      <c r="ED300" s="35"/>
      <c r="EE300" s="35"/>
      <c r="EF300" s="35"/>
      <c r="EG300" s="35"/>
      <c r="EH300" s="35"/>
      <c r="EI300" s="35"/>
      <c r="EJ300" s="35"/>
      <c r="EK300" s="35"/>
      <c r="EL300" s="35"/>
      <c r="EM300" s="35"/>
      <c r="EN300" s="35"/>
      <c r="EO300" s="35"/>
      <c r="EP300" s="35"/>
      <c r="EQ300" s="35"/>
      <c r="ER300" s="35"/>
      <c r="ES300" s="35"/>
      <c r="ET300" s="35"/>
      <c r="EU300" s="35"/>
      <c r="EV300" s="35"/>
      <c r="EW300" s="35"/>
      <c r="EX300" s="35"/>
      <c r="EY300" s="35"/>
      <c r="EZ300" s="35"/>
      <c r="FA300" s="35"/>
      <c r="FB300" s="35"/>
      <c r="FC300" s="35"/>
      <c r="FD300" s="35"/>
      <c r="FE300" s="35"/>
      <c r="FF300" s="35"/>
      <c r="FG300" s="35"/>
      <c r="FH300" s="35"/>
      <c r="FI300" s="35"/>
      <c r="FJ300" s="35"/>
      <c r="FK300" s="35"/>
      <c r="FL300" s="35"/>
      <c r="FM300" s="35"/>
      <c r="FN300" s="35"/>
      <c r="FO300" s="35"/>
      <c r="FP300" s="35"/>
      <c r="FQ300" s="35"/>
      <c r="FR300" s="35"/>
      <c r="FS300" s="35"/>
      <c r="FT300" s="35"/>
      <c r="FU300" s="35"/>
      <c r="FV300" s="35"/>
      <c r="FW300" s="35"/>
      <c r="FX300" s="35"/>
      <c r="FY300" s="35"/>
      <c r="FZ300" s="35"/>
      <c r="GA300" s="35"/>
      <c r="GB300" s="35"/>
      <c r="GC300" s="35"/>
      <c r="GD300" s="35"/>
      <c r="GE300" s="35"/>
      <c r="GF300" s="35"/>
      <c r="GG300" s="35"/>
      <c r="GH300" s="35"/>
      <c r="GI300" s="35"/>
      <c r="GJ300" s="35"/>
      <c r="GK300" s="35"/>
      <c r="GL300" s="35"/>
      <c r="GM300" s="35"/>
      <c r="GN300" s="35"/>
      <c r="GO300" s="35"/>
      <c r="GP300" s="35"/>
      <c r="GQ300" s="35"/>
      <c r="GR300" s="35"/>
      <c r="GS300" s="35"/>
      <c r="GT300" s="35"/>
      <c r="GU300" s="35"/>
      <c r="GV300" s="35"/>
      <c r="GW300" s="35"/>
      <c r="GX300" s="35"/>
      <c r="GY300" s="35"/>
      <c r="GZ300" s="35"/>
      <c r="HA300" s="35"/>
      <c r="HB300" s="35"/>
      <c r="HC300" s="35"/>
    </row>
    <row r="301" spans="1:211" s="26" customFormat="1" x14ac:dyDescent="0.25">
      <c r="A301" s="26" t="e">
        <f t="shared" si="52"/>
        <v>#REF!</v>
      </c>
      <c r="B301" s="15" t="s">
        <v>96</v>
      </c>
      <c r="C301" s="15" t="s">
        <v>97</v>
      </c>
      <c r="D301" s="27" t="s">
        <v>633</v>
      </c>
      <c r="E301" s="16" t="s">
        <v>580</v>
      </c>
      <c r="F301" s="15" t="s">
        <v>234</v>
      </c>
      <c r="G301" s="15"/>
      <c r="H301" s="15" t="s">
        <v>235</v>
      </c>
      <c r="I301" s="15" t="s">
        <v>537</v>
      </c>
      <c r="J301" s="15" t="s">
        <v>538</v>
      </c>
      <c r="K301" s="47" t="s">
        <v>433</v>
      </c>
      <c r="L301" s="42">
        <v>377884.38</v>
      </c>
      <c r="M301" s="42">
        <v>258740.43</v>
      </c>
      <c r="N301" s="41">
        <v>251598.35</v>
      </c>
      <c r="O301" s="42">
        <v>176917.28</v>
      </c>
      <c r="P301" s="42">
        <v>213353.83</v>
      </c>
      <c r="Q301" s="42">
        <v>200929.69</v>
      </c>
      <c r="R301" s="42">
        <v>200645.42</v>
      </c>
      <c r="S301" s="42">
        <v>214797.7</v>
      </c>
      <c r="T301" s="42">
        <v>180034.87</v>
      </c>
      <c r="U301" s="42">
        <v>182681.06</v>
      </c>
      <c r="V301" s="42">
        <v>167838.07</v>
      </c>
      <c r="W301" s="42">
        <v>163121.63</v>
      </c>
      <c r="X301" s="42">
        <v>176251.44</v>
      </c>
      <c r="Y301" s="42">
        <v>132675.49</v>
      </c>
      <c r="Z301" s="42">
        <v>118530.63</v>
      </c>
      <c r="AA301" s="42">
        <v>121746.57</v>
      </c>
      <c r="AB301" s="42">
        <v>129021.57</v>
      </c>
      <c r="AC301" s="42">
        <v>111709.84</v>
      </c>
      <c r="AD301" s="42">
        <v>129187.92</v>
      </c>
      <c r="AE301" s="42">
        <v>121302.44</v>
      </c>
      <c r="AF301" s="42">
        <v>117077.3</v>
      </c>
      <c r="AG301" s="42">
        <v>130921.85</v>
      </c>
      <c r="AH301" s="42">
        <v>98386.41</v>
      </c>
      <c r="AI301" s="42">
        <v>64861.120000000003</v>
      </c>
      <c r="AJ301" s="42">
        <v>26837.9</v>
      </c>
      <c r="AK301" s="42">
        <v>23492.69</v>
      </c>
      <c r="AL301" s="42">
        <v>21714.83</v>
      </c>
      <c r="AM301" s="42">
        <v>22198.25</v>
      </c>
      <c r="AN301" s="42">
        <v>24314</v>
      </c>
      <c r="AO301" s="42">
        <v>116485.43566</v>
      </c>
      <c r="AP301" s="42">
        <v>134710.70358</v>
      </c>
      <c r="AQ301" s="42">
        <v>126488.11931000001</v>
      </c>
      <c r="AR301" s="42">
        <v>122082.354575</v>
      </c>
      <c r="AS301" s="42">
        <v>136518.75908750002</v>
      </c>
      <c r="AT301" s="42">
        <v>102592.42902750001</v>
      </c>
      <c r="AU301" s="42">
        <v>67633.932880000008</v>
      </c>
      <c r="AV301" s="42">
        <v>26234.047250000003</v>
      </c>
      <c r="AW301" s="42">
        <v>22964.104475</v>
      </c>
      <c r="AX301" s="42">
        <v>21226.246325000004</v>
      </c>
      <c r="AY301" s="42">
        <v>21698.789375</v>
      </c>
      <c r="AZ301" s="42">
        <v>23766.935000000001</v>
      </c>
      <c r="BA301" s="42">
        <v>113864.51335765001</v>
      </c>
      <c r="BB301" s="42">
        <v>131679.71274945</v>
      </c>
      <c r="BC301" s="42">
        <v>123642.13662552502</v>
      </c>
      <c r="BD301" s="42">
        <v>119335.50159706251</v>
      </c>
      <c r="BE301" s="42">
        <v>133447.08700803126</v>
      </c>
      <c r="BF301" s="42">
        <v>100284.09937438126</v>
      </c>
      <c r="BG301" s="42">
        <v>66112.169390200012</v>
      </c>
      <c r="BH301" s="42">
        <v>25761.834399500003</v>
      </c>
      <c r="BI301" s="42">
        <v>22550.750594450001</v>
      </c>
      <c r="BJ301" s="42">
        <v>20844.173891150003</v>
      </c>
      <c r="BK301" s="42">
        <v>21308.211166249999</v>
      </c>
      <c r="BL301" s="42">
        <v>23339.13017</v>
      </c>
      <c r="BM301" s="42">
        <v>111814.95211721231</v>
      </c>
      <c r="BN301" s="42">
        <v>129309.4779199599</v>
      </c>
      <c r="BO301" s="42">
        <v>121416.57816626556</v>
      </c>
      <c r="BP301" s="42">
        <v>117187.46256831539</v>
      </c>
      <c r="BQ301" s="42">
        <v>131045.03944188669</v>
      </c>
      <c r="BR301" s="42">
        <v>98478.985585642396</v>
      </c>
      <c r="BS301" s="42">
        <v>64922.150341176413</v>
      </c>
      <c r="BT301" s="43"/>
      <c r="BU301" s="40">
        <f t="shared" ref="BU301:BU328" si="58">SUM(L301:W301)</f>
        <v>2588542.7099999995</v>
      </c>
      <c r="BV301" s="40">
        <f t="shared" si="56"/>
        <v>1451672.58</v>
      </c>
      <c r="BW301" s="40">
        <f t="shared" si="53"/>
        <v>925069.40411999996</v>
      </c>
      <c r="BX301" s="40">
        <f t="shared" si="54"/>
        <v>904255.34252730012</v>
      </c>
      <c r="BY301" s="40">
        <f t="shared" si="57"/>
        <v>887978.74636180873</v>
      </c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  <c r="FL301" s="29"/>
      <c r="FM301" s="29"/>
      <c r="FN301" s="29"/>
      <c r="FO301" s="29"/>
      <c r="FP301" s="29"/>
      <c r="FQ301" s="29"/>
      <c r="FR301" s="29"/>
      <c r="FS301" s="29"/>
      <c r="FT301" s="29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9"/>
      <c r="GP301" s="29"/>
      <c r="GQ301" s="29"/>
      <c r="GR301" s="29"/>
      <c r="GS301" s="29"/>
      <c r="GT301" s="29"/>
      <c r="GU301" s="29"/>
      <c r="GV301" s="29"/>
      <c r="GW301" s="29"/>
      <c r="GX301" s="29"/>
      <c r="GY301" s="29"/>
      <c r="GZ301" s="29"/>
      <c r="HA301" s="29"/>
      <c r="HB301" s="29"/>
      <c r="HC301" s="29"/>
    </row>
    <row r="302" spans="1:211" s="30" customFormat="1" x14ac:dyDescent="0.25">
      <c r="A302" s="30" t="e">
        <f t="shared" si="52"/>
        <v>#REF!</v>
      </c>
      <c r="B302" s="31" t="s">
        <v>98</v>
      </c>
      <c r="C302" s="31" t="s">
        <v>99</v>
      </c>
      <c r="D302" s="33" t="s">
        <v>623</v>
      </c>
      <c r="E302" s="34" t="s">
        <v>577</v>
      </c>
      <c r="F302" s="31" t="s">
        <v>234</v>
      </c>
      <c r="G302" s="31"/>
      <c r="H302" s="31" t="s">
        <v>235</v>
      </c>
      <c r="I302" s="31" t="s">
        <v>537</v>
      </c>
      <c r="J302" s="31" t="s">
        <v>538</v>
      </c>
      <c r="K302" s="47" t="s">
        <v>433</v>
      </c>
      <c r="L302" s="41">
        <v>319225.09999999998</v>
      </c>
      <c r="M302" s="41">
        <v>263432.61</v>
      </c>
      <c r="N302" s="41">
        <v>340174.12</v>
      </c>
      <c r="O302" s="41">
        <v>268701.63</v>
      </c>
      <c r="P302" s="41">
        <v>332038.40999999997</v>
      </c>
      <c r="Q302" s="41">
        <v>318594.21000000002</v>
      </c>
      <c r="R302" s="41">
        <v>319398.46000000002</v>
      </c>
      <c r="S302" s="41">
        <v>341926.85</v>
      </c>
      <c r="T302" s="41">
        <v>0</v>
      </c>
      <c r="U302" s="41">
        <v>594549.12</v>
      </c>
      <c r="V302" s="41">
        <v>276644.74</v>
      </c>
      <c r="W302" s="41">
        <v>268885.75</v>
      </c>
      <c r="X302" s="41">
        <v>291521.25</v>
      </c>
      <c r="Y302" s="41">
        <v>241410.03</v>
      </c>
      <c r="Z302" s="41">
        <v>250189.97</v>
      </c>
      <c r="AA302" s="41">
        <v>265921.89</v>
      </c>
      <c r="AB302" s="41">
        <v>249726.21</v>
      </c>
      <c r="AC302" s="41">
        <v>238001.43</v>
      </c>
      <c r="AD302" s="41">
        <v>274252.34000000003</v>
      </c>
      <c r="AE302" s="41">
        <v>264951.8</v>
      </c>
      <c r="AF302" s="41">
        <v>255723.15</v>
      </c>
      <c r="AG302" s="41">
        <v>288640.69</v>
      </c>
      <c r="AH302" s="41">
        <v>250634.82</v>
      </c>
      <c r="AI302" s="41">
        <v>289417.68</v>
      </c>
      <c r="AJ302" s="41">
        <v>314829.40000000002</v>
      </c>
      <c r="AK302" s="41">
        <v>317612.53000000003</v>
      </c>
      <c r="AL302" s="41">
        <v>313697.44</v>
      </c>
      <c r="AM302" s="41">
        <v>352100.42</v>
      </c>
      <c r="AN302" s="41">
        <v>385659.6</v>
      </c>
      <c r="AO302" s="41">
        <v>248175.9911325</v>
      </c>
      <c r="AP302" s="41">
        <v>285976.62753500004</v>
      </c>
      <c r="AQ302" s="41">
        <v>276278.48944999999</v>
      </c>
      <c r="AR302" s="41">
        <v>266655.31466249999</v>
      </c>
      <c r="AS302" s="41">
        <v>300980.07949750003</v>
      </c>
      <c r="AT302" s="41">
        <v>261349.45855500002</v>
      </c>
      <c r="AU302" s="41">
        <v>301790.28581999999</v>
      </c>
      <c r="AV302" s="41">
        <v>307745.73850000004</v>
      </c>
      <c r="AW302" s="41">
        <v>310466.24807500001</v>
      </c>
      <c r="AX302" s="41">
        <v>306639.2476</v>
      </c>
      <c r="AY302" s="41">
        <v>344178.16054999997</v>
      </c>
      <c r="AZ302" s="41">
        <v>376982.25900000002</v>
      </c>
      <c r="BA302" s="41">
        <v>242592.03133201876</v>
      </c>
      <c r="BB302" s="41">
        <v>279542.15341546253</v>
      </c>
      <c r="BC302" s="41">
        <v>270062.22343737498</v>
      </c>
      <c r="BD302" s="41">
        <v>260655.57008259377</v>
      </c>
      <c r="BE302" s="41">
        <v>294208.02770880627</v>
      </c>
      <c r="BF302" s="41">
        <v>255469.09573751251</v>
      </c>
      <c r="BG302" s="41">
        <v>295000.00438905001</v>
      </c>
      <c r="BH302" s="41">
        <v>302206.31520700001</v>
      </c>
      <c r="BI302" s="41">
        <v>304877.85560965003</v>
      </c>
      <c r="BJ302" s="41">
        <v>301119.74114320002</v>
      </c>
      <c r="BK302" s="41">
        <v>337982.95366009994</v>
      </c>
      <c r="BL302" s="41">
        <v>370196.57833799999</v>
      </c>
      <c r="BM302" s="41">
        <v>238225.37476804241</v>
      </c>
      <c r="BN302" s="41">
        <v>274510.39465398417</v>
      </c>
      <c r="BO302" s="41">
        <v>265201.10341550224</v>
      </c>
      <c r="BP302" s="41">
        <v>255963.76982110707</v>
      </c>
      <c r="BQ302" s="41">
        <v>288912.28321004775</v>
      </c>
      <c r="BR302" s="41">
        <v>250870.65201423728</v>
      </c>
      <c r="BS302" s="41">
        <v>289690.00431004708</v>
      </c>
      <c r="BT302" s="43"/>
      <c r="BU302" s="39">
        <f t="shared" si="58"/>
        <v>3643571</v>
      </c>
      <c r="BV302" s="39">
        <f t="shared" si="56"/>
        <v>3160391.2600000002</v>
      </c>
      <c r="BW302" s="39">
        <f t="shared" si="53"/>
        <v>3625105.6366524994</v>
      </c>
      <c r="BX302" s="39">
        <f t="shared" si="54"/>
        <v>3543540.7598278187</v>
      </c>
      <c r="BY302" s="39">
        <f t="shared" si="57"/>
        <v>3479757.0261509181</v>
      </c>
      <c r="BZ302" s="35"/>
      <c r="CA302" s="35"/>
      <c r="CB302" s="35"/>
      <c r="CC302" s="35"/>
      <c r="CD302" s="35"/>
      <c r="CE302" s="35"/>
      <c r="CF302" s="35"/>
      <c r="CG302" s="35"/>
      <c r="CH302" s="35"/>
      <c r="CI302" s="35"/>
      <c r="CJ302" s="35"/>
      <c r="CK302" s="35"/>
      <c r="CL302" s="35"/>
      <c r="CM302" s="35"/>
      <c r="CN302" s="35"/>
      <c r="CO302" s="35"/>
      <c r="CP302" s="35"/>
      <c r="CQ302" s="35"/>
      <c r="CR302" s="35"/>
      <c r="CS302" s="35"/>
      <c r="CT302" s="35"/>
      <c r="CU302" s="35"/>
      <c r="CV302" s="35"/>
      <c r="CW302" s="35"/>
      <c r="CX302" s="35"/>
      <c r="CY302" s="35"/>
      <c r="CZ302" s="35"/>
      <c r="DA302" s="35"/>
      <c r="DB302" s="35"/>
      <c r="DC302" s="35"/>
      <c r="DD302" s="35"/>
      <c r="DE302" s="35"/>
      <c r="DF302" s="35"/>
      <c r="DG302" s="35"/>
      <c r="DH302" s="35"/>
      <c r="DI302" s="35"/>
      <c r="DJ302" s="35"/>
      <c r="DK302" s="35"/>
      <c r="DL302" s="35"/>
      <c r="DM302" s="35"/>
      <c r="DN302" s="35"/>
      <c r="DO302" s="35"/>
      <c r="DP302" s="35"/>
      <c r="DQ302" s="35"/>
      <c r="DR302" s="35"/>
      <c r="DS302" s="35"/>
      <c r="DT302" s="35"/>
      <c r="DU302" s="35"/>
      <c r="DV302" s="35"/>
      <c r="DW302" s="35"/>
      <c r="DX302" s="35"/>
      <c r="DY302" s="35"/>
      <c r="DZ302" s="35"/>
      <c r="EA302" s="35"/>
      <c r="EB302" s="35"/>
      <c r="EC302" s="35"/>
      <c r="ED302" s="35"/>
      <c r="EE302" s="35"/>
      <c r="EF302" s="35"/>
      <c r="EG302" s="35"/>
      <c r="EH302" s="35"/>
      <c r="EI302" s="35"/>
      <c r="EJ302" s="35"/>
      <c r="EK302" s="35"/>
      <c r="EL302" s="35"/>
      <c r="EM302" s="35"/>
      <c r="EN302" s="35"/>
      <c r="EO302" s="35"/>
      <c r="EP302" s="35"/>
      <c r="EQ302" s="35"/>
      <c r="ER302" s="35"/>
      <c r="ES302" s="35"/>
      <c r="ET302" s="35"/>
      <c r="EU302" s="35"/>
      <c r="EV302" s="35"/>
      <c r="EW302" s="35"/>
      <c r="EX302" s="35"/>
      <c r="EY302" s="35"/>
      <c r="EZ302" s="35"/>
      <c r="FA302" s="35"/>
      <c r="FB302" s="35"/>
      <c r="FC302" s="35"/>
      <c r="FD302" s="35"/>
      <c r="FE302" s="35"/>
      <c r="FF302" s="35"/>
      <c r="FG302" s="35"/>
      <c r="FH302" s="35"/>
      <c r="FI302" s="35"/>
      <c r="FJ302" s="35"/>
      <c r="FK302" s="35"/>
      <c r="FL302" s="35"/>
      <c r="FM302" s="35"/>
      <c r="FN302" s="35"/>
      <c r="FO302" s="35"/>
      <c r="FP302" s="35"/>
      <c r="FQ302" s="35"/>
      <c r="FR302" s="35"/>
      <c r="FS302" s="35"/>
      <c r="FT302" s="35"/>
      <c r="FU302" s="35"/>
      <c r="FV302" s="35"/>
      <c r="FW302" s="35"/>
      <c r="FX302" s="35"/>
      <c r="FY302" s="35"/>
      <c r="FZ302" s="35"/>
      <c r="GA302" s="35"/>
      <c r="GB302" s="35"/>
      <c r="GC302" s="35"/>
      <c r="GD302" s="35"/>
      <c r="GE302" s="35"/>
      <c r="GF302" s="35"/>
      <c r="GG302" s="35"/>
      <c r="GH302" s="35"/>
      <c r="GI302" s="35"/>
      <c r="GJ302" s="35"/>
      <c r="GK302" s="35"/>
      <c r="GL302" s="35"/>
      <c r="GM302" s="35"/>
      <c r="GN302" s="35"/>
      <c r="GO302" s="35"/>
      <c r="GP302" s="35"/>
      <c r="GQ302" s="35"/>
      <c r="GR302" s="35"/>
      <c r="GS302" s="35"/>
      <c r="GT302" s="35"/>
      <c r="GU302" s="35"/>
      <c r="GV302" s="35"/>
      <c r="GW302" s="35"/>
      <c r="GX302" s="35"/>
      <c r="GY302" s="35"/>
      <c r="GZ302" s="35"/>
      <c r="HA302" s="35"/>
      <c r="HB302" s="35"/>
      <c r="HC302" s="35"/>
    </row>
    <row r="303" spans="1:211" s="26" customFormat="1" x14ac:dyDescent="0.25">
      <c r="A303" s="26" t="e">
        <f t="shared" si="52"/>
        <v>#REF!</v>
      </c>
      <c r="B303" s="15" t="s">
        <v>98</v>
      </c>
      <c r="C303" s="15" t="s">
        <v>99</v>
      </c>
      <c r="D303" s="18" t="s">
        <v>653</v>
      </c>
      <c r="E303" s="15" t="s">
        <v>587</v>
      </c>
      <c r="F303" s="15" t="s">
        <v>234</v>
      </c>
      <c r="G303" s="15"/>
      <c r="H303" s="15" t="s">
        <v>235</v>
      </c>
      <c r="I303" s="15" t="s">
        <v>537</v>
      </c>
      <c r="J303" s="15" t="s">
        <v>538</v>
      </c>
      <c r="K303" s="47" t="s">
        <v>434</v>
      </c>
      <c r="L303" s="42">
        <v>0</v>
      </c>
      <c r="M303" s="42">
        <v>0</v>
      </c>
      <c r="N303" s="41">
        <v>0</v>
      </c>
      <c r="O303" s="42">
        <v>0</v>
      </c>
      <c r="P303" s="42">
        <v>0</v>
      </c>
      <c r="Q303" s="42">
        <v>0</v>
      </c>
      <c r="R303" s="42">
        <v>0</v>
      </c>
      <c r="S303" s="42">
        <v>0</v>
      </c>
      <c r="T303" s="42">
        <v>0</v>
      </c>
      <c r="U303" s="42">
        <v>0</v>
      </c>
      <c r="V303" s="42"/>
      <c r="W303" s="42">
        <v>0</v>
      </c>
      <c r="X303" s="42"/>
      <c r="Y303" s="42">
        <v>0</v>
      </c>
      <c r="Z303" s="42">
        <v>0</v>
      </c>
      <c r="AA303" s="42">
        <v>0</v>
      </c>
      <c r="AB303" s="42">
        <v>0</v>
      </c>
      <c r="AC303" s="42">
        <v>0</v>
      </c>
      <c r="AD303" s="42">
        <v>0</v>
      </c>
      <c r="AE303" s="121">
        <v>0</v>
      </c>
      <c r="AF303" s="42">
        <v>0</v>
      </c>
      <c r="AG303" s="42">
        <v>0</v>
      </c>
      <c r="AH303" s="42">
        <v>0</v>
      </c>
      <c r="AI303" s="42">
        <v>0</v>
      </c>
      <c r="AJ303" s="42">
        <v>0</v>
      </c>
      <c r="AK303" s="42">
        <v>0</v>
      </c>
      <c r="AL303" s="42">
        <v>0</v>
      </c>
      <c r="AM303" s="42">
        <v>0</v>
      </c>
      <c r="AN303" s="42">
        <v>0</v>
      </c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3"/>
      <c r="BU303" s="40">
        <f t="shared" si="58"/>
        <v>0</v>
      </c>
      <c r="BV303" s="40">
        <f t="shared" si="56"/>
        <v>0</v>
      </c>
      <c r="BW303" s="40">
        <f t="shared" si="53"/>
        <v>0</v>
      </c>
      <c r="BX303" s="40">
        <f t="shared" si="54"/>
        <v>0</v>
      </c>
      <c r="BY303" s="40">
        <f t="shared" si="57"/>
        <v>0</v>
      </c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  <c r="FL303" s="29"/>
      <c r="FM303" s="29"/>
      <c r="FN303" s="29"/>
      <c r="FO303" s="29"/>
      <c r="FP303" s="29"/>
      <c r="FQ303" s="29"/>
      <c r="FR303" s="29"/>
      <c r="FS303" s="29"/>
      <c r="FT303" s="29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9"/>
      <c r="GP303" s="29"/>
      <c r="GQ303" s="29"/>
      <c r="GR303" s="29"/>
      <c r="GS303" s="29"/>
      <c r="GT303" s="29"/>
      <c r="GU303" s="29"/>
      <c r="GV303" s="29"/>
      <c r="GW303" s="29"/>
      <c r="GX303" s="29"/>
      <c r="GY303" s="29"/>
      <c r="GZ303" s="29"/>
      <c r="HA303" s="29"/>
      <c r="HB303" s="29"/>
      <c r="HC303" s="29"/>
    </row>
    <row r="304" spans="1:211" s="30" customFormat="1" x14ac:dyDescent="0.25">
      <c r="A304" s="30" t="e">
        <f t="shared" si="52"/>
        <v>#REF!</v>
      </c>
      <c r="B304" s="31" t="s">
        <v>98</v>
      </c>
      <c r="C304" s="31" t="s">
        <v>99</v>
      </c>
      <c r="D304" s="33" t="s">
        <v>652</v>
      </c>
      <c r="E304" s="34" t="s">
        <v>627</v>
      </c>
      <c r="F304" s="31" t="s">
        <v>234</v>
      </c>
      <c r="G304" s="31"/>
      <c r="H304" s="31" t="s">
        <v>235</v>
      </c>
      <c r="I304" s="31" t="s">
        <v>537</v>
      </c>
      <c r="J304" s="31" t="s">
        <v>538</v>
      </c>
      <c r="K304" s="47" t="s">
        <v>433</v>
      </c>
      <c r="L304" s="41">
        <v>183871.47</v>
      </c>
      <c r="M304" s="41">
        <v>151735.38</v>
      </c>
      <c r="N304" s="41">
        <v>195937.96000000008</v>
      </c>
      <c r="O304" s="41">
        <v>154770.29999999999</v>
      </c>
      <c r="P304" s="41">
        <v>191251.85</v>
      </c>
      <c r="Q304" s="41">
        <v>183508.07</v>
      </c>
      <c r="R304" s="41">
        <v>183971.33</v>
      </c>
      <c r="S304" s="41">
        <v>196947.52</v>
      </c>
      <c r="T304" s="41">
        <v>0</v>
      </c>
      <c r="U304" s="41">
        <v>342456.22</v>
      </c>
      <c r="V304" s="41">
        <v>159345.48000000001</v>
      </c>
      <c r="W304" s="41">
        <v>154876.34</v>
      </c>
      <c r="X304" s="41">
        <v>167914.23999999999</v>
      </c>
      <c r="Y304" s="41">
        <v>139050.53</v>
      </c>
      <c r="Z304" s="41">
        <v>144107.70000000001</v>
      </c>
      <c r="AA304" s="41">
        <v>153169.19</v>
      </c>
      <c r="AB304" s="41">
        <v>143840.59</v>
      </c>
      <c r="AC304" s="41">
        <v>137087.19</v>
      </c>
      <c r="AD304" s="41">
        <v>157967.46</v>
      </c>
      <c r="AE304" s="41">
        <v>152610.43</v>
      </c>
      <c r="AF304" s="41">
        <v>147294.78</v>
      </c>
      <c r="AG304" s="41">
        <v>166255.06</v>
      </c>
      <c r="AH304" s="41">
        <v>144363.93</v>
      </c>
      <c r="AI304" s="41">
        <v>166702.6</v>
      </c>
      <c r="AJ304" s="41">
        <v>181339.58</v>
      </c>
      <c r="AK304" s="41">
        <v>182942.64</v>
      </c>
      <c r="AL304" s="41">
        <v>180687.58</v>
      </c>
      <c r="AM304" s="41">
        <v>202807.42</v>
      </c>
      <c r="AN304" s="41">
        <v>222137.29</v>
      </c>
      <c r="AO304" s="41">
        <v>142947.6673725</v>
      </c>
      <c r="AP304" s="41">
        <v>164720.56891500001</v>
      </c>
      <c r="AQ304" s="41">
        <v>159134.52588249999</v>
      </c>
      <c r="AR304" s="41">
        <v>153591.631845</v>
      </c>
      <c r="AS304" s="41">
        <v>173362.463815</v>
      </c>
      <c r="AT304" s="41">
        <v>150535.48800750001</v>
      </c>
      <c r="AU304" s="41">
        <v>173829.13615000001</v>
      </c>
      <c r="AV304" s="41">
        <v>177259.43945000001</v>
      </c>
      <c r="AW304" s="41">
        <v>178826.43060000002</v>
      </c>
      <c r="AX304" s="41">
        <v>176622.10944999999</v>
      </c>
      <c r="AY304" s="41">
        <v>198244.25305000003</v>
      </c>
      <c r="AZ304" s="41">
        <v>217139.20097500001</v>
      </c>
      <c r="BA304" s="41">
        <v>139731.34485661876</v>
      </c>
      <c r="BB304" s="41">
        <v>161014.35611441251</v>
      </c>
      <c r="BC304" s="41">
        <v>155553.99905014376</v>
      </c>
      <c r="BD304" s="41">
        <v>150135.82012848751</v>
      </c>
      <c r="BE304" s="41">
        <v>169461.80837916251</v>
      </c>
      <c r="BF304" s="41">
        <v>147148.43952733127</v>
      </c>
      <c r="BG304" s="41">
        <v>169917.98058662502</v>
      </c>
      <c r="BH304" s="41">
        <v>174068.76953990001</v>
      </c>
      <c r="BI304" s="41">
        <v>175607.55484920001</v>
      </c>
      <c r="BJ304" s="41">
        <v>173442.91147989998</v>
      </c>
      <c r="BK304" s="41">
        <v>194675.85649510002</v>
      </c>
      <c r="BL304" s="41">
        <v>213230.69535745002</v>
      </c>
      <c r="BM304" s="41">
        <v>137216.18064919961</v>
      </c>
      <c r="BN304" s="41">
        <v>158116.09770435307</v>
      </c>
      <c r="BO304" s="41">
        <v>152754.02706724117</v>
      </c>
      <c r="BP304" s="41">
        <v>147433.37536617473</v>
      </c>
      <c r="BQ304" s="41">
        <v>166411.49582833759</v>
      </c>
      <c r="BR304" s="41">
        <v>144499.76761583932</v>
      </c>
      <c r="BS304" s="41">
        <v>166859.45693606578</v>
      </c>
      <c r="BT304" s="43"/>
      <c r="BU304" s="39">
        <f t="shared" si="58"/>
        <v>2098671.92</v>
      </c>
      <c r="BV304" s="39">
        <f t="shared" si="56"/>
        <v>1820363.7</v>
      </c>
      <c r="BW304" s="39">
        <f t="shared" si="53"/>
        <v>2088035.9919874999</v>
      </c>
      <c r="BX304" s="39">
        <f t="shared" si="54"/>
        <v>2041055.1821677813</v>
      </c>
      <c r="BY304" s="39">
        <f t="shared" si="57"/>
        <v>2004316.1888887614</v>
      </c>
      <c r="BZ304" s="35"/>
      <c r="CA304" s="35"/>
      <c r="CB304" s="35"/>
      <c r="CC304" s="35"/>
      <c r="CD304" s="35"/>
      <c r="CE304" s="35"/>
      <c r="CF304" s="35"/>
      <c r="CG304" s="35"/>
      <c r="CH304" s="35"/>
      <c r="CI304" s="35"/>
      <c r="CJ304" s="35"/>
      <c r="CK304" s="35"/>
      <c r="CL304" s="35"/>
      <c r="CM304" s="35"/>
      <c r="CN304" s="35"/>
      <c r="CO304" s="35"/>
      <c r="CP304" s="35"/>
      <c r="CQ304" s="35"/>
      <c r="CR304" s="35"/>
      <c r="CS304" s="35"/>
      <c r="CT304" s="35"/>
      <c r="CU304" s="35"/>
      <c r="CV304" s="35"/>
      <c r="CW304" s="35"/>
      <c r="CX304" s="35"/>
      <c r="CY304" s="35"/>
      <c r="CZ304" s="35"/>
      <c r="DA304" s="35"/>
      <c r="DB304" s="35"/>
      <c r="DC304" s="35"/>
      <c r="DD304" s="35"/>
      <c r="DE304" s="35"/>
      <c r="DF304" s="35"/>
      <c r="DG304" s="35"/>
      <c r="DH304" s="35"/>
      <c r="DI304" s="35"/>
      <c r="DJ304" s="35"/>
      <c r="DK304" s="35"/>
      <c r="DL304" s="35"/>
      <c r="DM304" s="35"/>
      <c r="DN304" s="35"/>
      <c r="DO304" s="35"/>
      <c r="DP304" s="35"/>
      <c r="DQ304" s="35"/>
      <c r="DR304" s="35"/>
      <c r="DS304" s="35"/>
      <c r="DT304" s="35"/>
      <c r="DU304" s="35"/>
      <c r="DV304" s="35"/>
      <c r="DW304" s="35"/>
      <c r="DX304" s="35"/>
      <c r="DY304" s="35"/>
      <c r="DZ304" s="35"/>
      <c r="EA304" s="35"/>
      <c r="EB304" s="35"/>
      <c r="EC304" s="35"/>
      <c r="ED304" s="35"/>
      <c r="EE304" s="35"/>
      <c r="EF304" s="35"/>
      <c r="EG304" s="35"/>
      <c r="EH304" s="35"/>
      <c r="EI304" s="35"/>
      <c r="EJ304" s="35"/>
      <c r="EK304" s="35"/>
      <c r="EL304" s="35"/>
      <c r="EM304" s="35"/>
      <c r="EN304" s="35"/>
      <c r="EO304" s="35"/>
      <c r="EP304" s="35"/>
      <c r="EQ304" s="35"/>
      <c r="ER304" s="35"/>
      <c r="ES304" s="35"/>
      <c r="ET304" s="35"/>
      <c r="EU304" s="35"/>
      <c r="EV304" s="35"/>
      <c r="EW304" s="35"/>
      <c r="EX304" s="35"/>
      <c r="EY304" s="35"/>
      <c r="EZ304" s="35"/>
      <c r="FA304" s="35"/>
      <c r="FB304" s="35"/>
      <c r="FC304" s="35"/>
      <c r="FD304" s="35"/>
      <c r="FE304" s="35"/>
      <c r="FF304" s="35"/>
      <c r="FG304" s="35"/>
      <c r="FH304" s="35"/>
      <c r="FI304" s="35"/>
      <c r="FJ304" s="35"/>
      <c r="FK304" s="35"/>
      <c r="FL304" s="35"/>
      <c r="FM304" s="35"/>
      <c r="FN304" s="35"/>
      <c r="FO304" s="35"/>
      <c r="FP304" s="35"/>
      <c r="FQ304" s="35"/>
      <c r="FR304" s="35"/>
      <c r="FS304" s="35"/>
      <c r="FT304" s="35"/>
      <c r="FU304" s="35"/>
      <c r="FV304" s="35"/>
      <c r="FW304" s="35"/>
      <c r="FX304" s="35"/>
      <c r="FY304" s="35"/>
      <c r="FZ304" s="35"/>
      <c r="GA304" s="35"/>
      <c r="GB304" s="35"/>
      <c r="GC304" s="35"/>
      <c r="GD304" s="35"/>
      <c r="GE304" s="35"/>
      <c r="GF304" s="35"/>
      <c r="GG304" s="35"/>
      <c r="GH304" s="35"/>
      <c r="GI304" s="35"/>
      <c r="GJ304" s="35"/>
      <c r="GK304" s="35"/>
      <c r="GL304" s="35"/>
      <c r="GM304" s="35"/>
      <c r="GN304" s="35"/>
      <c r="GO304" s="35"/>
      <c r="GP304" s="35"/>
      <c r="GQ304" s="35"/>
      <c r="GR304" s="35"/>
      <c r="GS304" s="35"/>
      <c r="GT304" s="35"/>
      <c r="GU304" s="35"/>
      <c r="GV304" s="35"/>
      <c r="GW304" s="35"/>
      <c r="GX304" s="35"/>
      <c r="GY304" s="35"/>
      <c r="GZ304" s="35"/>
      <c r="HA304" s="35"/>
      <c r="HB304" s="35"/>
      <c r="HC304" s="35"/>
    </row>
    <row r="305" spans="1:211" s="26" customFormat="1" x14ac:dyDescent="0.25">
      <c r="A305" s="26" t="e">
        <f t="shared" si="52"/>
        <v>#REF!</v>
      </c>
      <c r="B305" s="15" t="s">
        <v>100</v>
      </c>
      <c r="C305" s="15" t="s">
        <v>101</v>
      </c>
      <c r="D305" s="18" t="s">
        <v>623</v>
      </c>
      <c r="E305" s="15" t="s">
        <v>577</v>
      </c>
      <c r="F305" s="15" t="s">
        <v>234</v>
      </c>
      <c r="G305" s="15"/>
      <c r="H305" s="15" t="s">
        <v>235</v>
      </c>
      <c r="I305" s="15" t="s">
        <v>537</v>
      </c>
      <c r="J305" s="15" t="s">
        <v>538</v>
      </c>
      <c r="K305" s="47" t="s">
        <v>434</v>
      </c>
      <c r="L305" s="42">
        <v>0</v>
      </c>
      <c r="M305" s="42">
        <v>0</v>
      </c>
      <c r="N305" s="41">
        <v>0</v>
      </c>
      <c r="O305" s="42">
        <v>0</v>
      </c>
      <c r="P305" s="42">
        <v>0</v>
      </c>
      <c r="Q305" s="42">
        <v>0</v>
      </c>
      <c r="R305" s="42">
        <v>0</v>
      </c>
      <c r="S305" s="42">
        <v>0</v>
      </c>
      <c r="T305" s="42">
        <v>0</v>
      </c>
      <c r="U305" s="42">
        <v>0</v>
      </c>
      <c r="V305" s="42"/>
      <c r="W305" s="42">
        <v>0</v>
      </c>
      <c r="X305" s="42"/>
      <c r="Y305" s="42">
        <v>0</v>
      </c>
      <c r="Z305" s="42">
        <v>0</v>
      </c>
      <c r="AA305" s="42">
        <v>0</v>
      </c>
      <c r="AB305" s="42">
        <v>0</v>
      </c>
      <c r="AC305" s="42">
        <v>0</v>
      </c>
      <c r="AD305" s="42">
        <v>0</v>
      </c>
      <c r="AE305" s="121">
        <v>0</v>
      </c>
      <c r="AF305" s="42">
        <v>0</v>
      </c>
      <c r="AG305" s="42">
        <v>0</v>
      </c>
      <c r="AH305" s="42">
        <v>0</v>
      </c>
      <c r="AI305" s="42">
        <v>0</v>
      </c>
      <c r="AJ305" s="42">
        <v>0</v>
      </c>
      <c r="AK305" s="42">
        <v>0</v>
      </c>
      <c r="AL305" s="42">
        <v>0</v>
      </c>
      <c r="AM305" s="42">
        <v>0</v>
      </c>
      <c r="AN305" s="42">
        <v>0</v>
      </c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2"/>
      <c r="BR305" s="42"/>
      <c r="BS305" s="42"/>
      <c r="BT305" s="43"/>
      <c r="BU305" s="40">
        <f t="shared" si="58"/>
        <v>0</v>
      </c>
      <c r="BV305" s="40">
        <f t="shared" si="56"/>
        <v>0</v>
      </c>
      <c r="BW305" s="40">
        <f t="shared" si="53"/>
        <v>0</v>
      </c>
      <c r="BX305" s="40">
        <f t="shared" si="54"/>
        <v>0</v>
      </c>
      <c r="BY305" s="40">
        <f t="shared" si="57"/>
        <v>0</v>
      </c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  <c r="FL305" s="29"/>
      <c r="FM305" s="29"/>
      <c r="FN305" s="29"/>
      <c r="FO305" s="29"/>
      <c r="FP305" s="29"/>
      <c r="FQ305" s="29"/>
      <c r="FR305" s="29"/>
      <c r="FS305" s="29"/>
      <c r="FT305" s="29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9"/>
      <c r="GP305" s="29"/>
      <c r="GQ305" s="29"/>
      <c r="GR305" s="29"/>
      <c r="GS305" s="29"/>
      <c r="GT305" s="29"/>
      <c r="GU305" s="29"/>
      <c r="GV305" s="29"/>
      <c r="GW305" s="29"/>
      <c r="GX305" s="29"/>
      <c r="GY305" s="29"/>
      <c r="GZ305" s="29"/>
      <c r="HA305" s="29"/>
      <c r="HB305" s="29"/>
      <c r="HC305" s="29"/>
    </row>
    <row r="306" spans="1:211" s="30" customFormat="1" x14ac:dyDescent="0.25">
      <c r="A306" s="30" t="e">
        <f t="shared" si="52"/>
        <v>#REF!</v>
      </c>
      <c r="B306" s="31" t="s">
        <v>100</v>
      </c>
      <c r="C306" s="31" t="s">
        <v>101</v>
      </c>
      <c r="D306" s="33" t="s">
        <v>651</v>
      </c>
      <c r="E306" s="34" t="s">
        <v>607</v>
      </c>
      <c r="F306" s="31" t="s">
        <v>234</v>
      </c>
      <c r="G306" s="31"/>
      <c r="H306" s="31" t="s">
        <v>235</v>
      </c>
      <c r="I306" s="31" t="s">
        <v>537</v>
      </c>
      <c r="J306" s="31" t="s">
        <v>538</v>
      </c>
      <c r="K306" s="47" t="s">
        <v>433</v>
      </c>
      <c r="L306" s="41">
        <v>13295.21</v>
      </c>
      <c r="M306" s="41">
        <v>12204.11</v>
      </c>
      <c r="N306" s="41">
        <v>16938.59</v>
      </c>
      <c r="O306" s="41">
        <v>12221.15</v>
      </c>
      <c r="P306" s="41">
        <v>17643.759999999998</v>
      </c>
      <c r="Q306" s="41">
        <v>18868.22</v>
      </c>
      <c r="R306" s="41">
        <v>0</v>
      </c>
      <c r="S306" s="41">
        <v>31247.99</v>
      </c>
      <c r="T306" s="41">
        <v>27859.77</v>
      </c>
      <c r="U306" s="41">
        <v>26000.23</v>
      </c>
      <c r="V306" s="41">
        <v>32441.09</v>
      </c>
      <c r="W306" s="41">
        <v>26705.14</v>
      </c>
      <c r="X306" s="41">
        <v>29589.26</v>
      </c>
      <c r="Y306" s="41">
        <v>43705.19</v>
      </c>
      <c r="Z306" s="41">
        <v>38608.089999999997</v>
      </c>
      <c r="AA306" s="41">
        <v>32486.55</v>
      </c>
      <c r="AB306" s="41">
        <v>35529.769999999997</v>
      </c>
      <c r="AC306" s="41">
        <v>33842.720000000001</v>
      </c>
      <c r="AD306" s="41">
        <v>43165.599999999999</v>
      </c>
      <c r="AE306" s="41">
        <v>49395.31</v>
      </c>
      <c r="AF306" s="41">
        <v>31474.85</v>
      </c>
      <c r="AG306" s="41">
        <v>42441.22</v>
      </c>
      <c r="AH306" s="41">
        <v>72293.960000000006</v>
      </c>
      <c r="AI306" s="41">
        <v>4930.37</v>
      </c>
      <c r="AJ306" s="41">
        <v>43293.78</v>
      </c>
      <c r="AK306" s="41">
        <v>203377.4</v>
      </c>
      <c r="AL306" s="41">
        <v>32469.91</v>
      </c>
      <c r="AM306" s="41">
        <v>-79052.23</v>
      </c>
      <c r="AN306" s="41">
        <v>57695.99</v>
      </c>
      <c r="AO306" s="41">
        <v>35289.496280000007</v>
      </c>
      <c r="AP306" s="41">
        <v>45010.929400000001</v>
      </c>
      <c r="AQ306" s="41">
        <v>51506.959502500002</v>
      </c>
      <c r="AR306" s="41">
        <v>32820.399837500001</v>
      </c>
      <c r="AS306" s="41">
        <v>44255.582155000004</v>
      </c>
      <c r="AT306" s="41">
        <v>75384.526790000018</v>
      </c>
      <c r="AU306" s="41">
        <v>5141.1433175000002</v>
      </c>
      <c r="AV306" s="41">
        <v>42319.669950000003</v>
      </c>
      <c r="AW306" s="41">
        <v>198801.40849999999</v>
      </c>
      <c r="AX306" s="41">
        <v>31739.337025000001</v>
      </c>
      <c r="AY306" s="41">
        <v>-77273.554824999999</v>
      </c>
      <c r="AZ306" s="41">
        <v>56397.830224999998</v>
      </c>
      <c r="BA306" s="41">
        <v>34495.482613700005</v>
      </c>
      <c r="BB306" s="41">
        <v>43998.183488499999</v>
      </c>
      <c r="BC306" s="41">
        <v>50348.052913693755</v>
      </c>
      <c r="BD306" s="41">
        <v>32081.940841156251</v>
      </c>
      <c r="BE306" s="41">
        <v>43259.831556512509</v>
      </c>
      <c r="BF306" s="41">
        <v>73688.374937225017</v>
      </c>
      <c r="BG306" s="41">
        <v>5025.4675928562501</v>
      </c>
      <c r="BH306" s="41">
        <v>41557.915890900003</v>
      </c>
      <c r="BI306" s="41">
        <v>195222.98314699999</v>
      </c>
      <c r="BJ306" s="41">
        <v>31168.02895855</v>
      </c>
      <c r="BK306" s="41">
        <v>-75882.630838149998</v>
      </c>
      <c r="BL306" s="41">
        <v>55382.669280949995</v>
      </c>
      <c r="BM306" s="41">
        <v>33874.563926653405</v>
      </c>
      <c r="BN306" s="41">
        <v>43206.216185706995</v>
      </c>
      <c r="BO306" s="41">
        <v>49441.787961247268</v>
      </c>
      <c r="BP306" s="41">
        <v>31504.465906015437</v>
      </c>
      <c r="BQ306" s="41">
        <v>42481.154588495279</v>
      </c>
      <c r="BR306" s="41">
        <v>72361.984188354967</v>
      </c>
      <c r="BS306" s="41">
        <v>4935.0091761848371</v>
      </c>
      <c r="BT306" s="43"/>
      <c r="BU306" s="39">
        <f t="shared" si="58"/>
        <v>235425.26</v>
      </c>
      <c r="BV306" s="39">
        <f t="shared" si="56"/>
        <v>457462.88999999996</v>
      </c>
      <c r="BW306" s="39">
        <f t="shared" si="53"/>
        <v>547193.88728250004</v>
      </c>
      <c r="BX306" s="39">
        <f t="shared" si="54"/>
        <v>534882.02481864381</v>
      </c>
      <c r="BY306" s="39">
        <f t="shared" si="57"/>
        <v>525254.14837190823</v>
      </c>
      <c r="BZ306" s="35"/>
      <c r="CA306" s="35"/>
      <c r="CB306" s="35"/>
      <c r="CC306" s="35"/>
      <c r="CD306" s="35"/>
      <c r="CE306" s="35"/>
      <c r="CF306" s="35"/>
      <c r="CG306" s="35"/>
      <c r="CH306" s="35"/>
      <c r="CI306" s="35"/>
      <c r="CJ306" s="35"/>
      <c r="CK306" s="35"/>
      <c r="CL306" s="35"/>
      <c r="CM306" s="35"/>
      <c r="CN306" s="35"/>
      <c r="CO306" s="35"/>
      <c r="CP306" s="35"/>
      <c r="CQ306" s="35"/>
      <c r="CR306" s="35"/>
      <c r="CS306" s="35"/>
      <c r="CT306" s="35"/>
      <c r="CU306" s="35"/>
      <c r="CV306" s="35"/>
      <c r="CW306" s="35"/>
      <c r="CX306" s="35"/>
      <c r="CY306" s="35"/>
      <c r="CZ306" s="35"/>
      <c r="DA306" s="35"/>
      <c r="DB306" s="35"/>
      <c r="DC306" s="35"/>
      <c r="DD306" s="35"/>
      <c r="DE306" s="35"/>
      <c r="DF306" s="35"/>
      <c r="DG306" s="35"/>
      <c r="DH306" s="35"/>
      <c r="DI306" s="35"/>
      <c r="DJ306" s="35"/>
      <c r="DK306" s="35"/>
      <c r="DL306" s="35"/>
      <c r="DM306" s="35"/>
      <c r="DN306" s="35"/>
      <c r="DO306" s="35"/>
      <c r="DP306" s="35"/>
      <c r="DQ306" s="35"/>
      <c r="DR306" s="35"/>
      <c r="DS306" s="35"/>
      <c r="DT306" s="35"/>
      <c r="DU306" s="35"/>
      <c r="DV306" s="35"/>
      <c r="DW306" s="35"/>
      <c r="DX306" s="35"/>
      <c r="DY306" s="35"/>
      <c r="DZ306" s="35"/>
      <c r="EA306" s="35"/>
      <c r="EB306" s="35"/>
      <c r="EC306" s="35"/>
      <c r="ED306" s="35"/>
      <c r="EE306" s="35"/>
      <c r="EF306" s="35"/>
      <c r="EG306" s="35"/>
      <c r="EH306" s="35"/>
      <c r="EI306" s="35"/>
      <c r="EJ306" s="35"/>
      <c r="EK306" s="35"/>
      <c r="EL306" s="35"/>
      <c r="EM306" s="35"/>
      <c r="EN306" s="35"/>
      <c r="EO306" s="35"/>
      <c r="EP306" s="35"/>
      <c r="EQ306" s="35"/>
      <c r="ER306" s="35"/>
      <c r="ES306" s="35"/>
      <c r="ET306" s="35"/>
      <c r="EU306" s="35"/>
      <c r="EV306" s="35"/>
      <c r="EW306" s="35"/>
      <c r="EX306" s="35"/>
      <c r="EY306" s="35"/>
      <c r="EZ306" s="35"/>
      <c r="FA306" s="35"/>
      <c r="FB306" s="35"/>
      <c r="FC306" s="35"/>
      <c r="FD306" s="35"/>
      <c r="FE306" s="35"/>
      <c r="FF306" s="35"/>
      <c r="FG306" s="35"/>
      <c r="FH306" s="35"/>
      <c r="FI306" s="35"/>
      <c r="FJ306" s="35"/>
      <c r="FK306" s="35"/>
      <c r="FL306" s="35"/>
      <c r="FM306" s="35"/>
      <c r="FN306" s="35"/>
      <c r="FO306" s="35"/>
      <c r="FP306" s="35"/>
      <c r="FQ306" s="35"/>
      <c r="FR306" s="35"/>
      <c r="FS306" s="35"/>
      <c r="FT306" s="35"/>
      <c r="FU306" s="35"/>
      <c r="FV306" s="35"/>
      <c r="FW306" s="35"/>
      <c r="FX306" s="35"/>
      <c r="FY306" s="35"/>
      <c r="FZ306" s="35"/>
      <c r="GA306" s="35"/>
      <c r="GB306" s="35"/>
      <c r="GC306" s="35"/>
      <c r="GD306" s="35"/>
      <c r="GE306" s="35"/>
      <c r="GF306" s="35"/>
      <c r="GG306" s="35"/>
      <c r="GH306" s="35"/>
      <c r="GI306" s="35"/>
      <c r="GJ306" s="35"/>
      <c r="GK306" s="35"/>
      <c r="GL306" s="35"/>
      <c r="GM306" s="35"/>
      <c r="GN306" s="35"/>
      <c r="GO306" s="35"/>
      <c r="GP306" s="35"/>
      <c r="GQ306" s="35"/>
      <c r="GR306" s="35"/>
      <c r="GS306" s="35"/>
      <c r="GT306" s="35"/>
      <c r="GU306" s="35"/>
      <c r="GV306" s="35"/>
      <c r="GW306" s="35"/>
      <c r="GX306" s="35"/>
      <c r="GY306" s="35"/>
      <c r="GZ306" s="35"/>
      <c r="HA306" s="35"/>
      <c r="HB306" s="35"/>
      <c r="HC306" s="35"/>
    </row>
    <row r="307" spans="1:211" s="26" customFormat="1" x14ac:dyDescent="0.25">
      <c r="A307" s="26" t="e">
        <f t="shared" si="52"/>
        <v>#REF!</v>
      </c>
      <c r="B307" s="15" t="s">
        <v>100</v>
      </c>
      <c r="C307" s="15" t="s">
        <v>101</v>
      </c>
      <c r="D307" s="27" t="s">
        <v>623</v>
      </c>
      <c r="E307" s="16" t="s">
        <v>577</v>
      </c>
      <c r="F307" s="15" t="s">
        <v>234</v>
      </c>
      <c r="G307" s="15"/>
      <c r="H307" s="15" t="s">
        <v>235</v>
      </c>
      <c r="I307" s="15" t="s">
        <v>537</v>
      </c>
      <c r="J307" s="15" t="s">
        <v>538</v>
      </c>
      <c r="K307" s="47" t="s">
        <v>433</v>
      </c>
      <c r="L307" s="42">
        <v>66264.179999999993</v>
      </c>
      <c r="M307" s="42">
        <v>41073.75</v>
      </c>
      <c r="N307" s="41">
        <v>-7898.77</v>
      </c>
      <c r="O307" s="42">
        <v>26150.97</v>
      </c>
      <c r="P307" s="42">
        <v>38613.22</v>
      </c>
      <c r="Q307" s="42">
        <v>12004.25</v>
      </c>
      <c r="R307" s="42">
        <v>-13313.38</v>
      </c>
      <c r="S307" s="42">
        <v>14099.49</v>
      </c>
      <c r="T307" s="42">
        <v>73109.100000000006</v>
      </c>
      <c r="U307" s="42">
        <v>41426.99</v>
      </c>
      <c r="V307" s="42">
        <v>22469.88</v>
      </c>
      <c r="W307" s="42">
        <v>20380.55</v>
      </c>
      <c r="X307" s="42">
        <v>97313.97</v>
      </c>
      <c r="Y307" s="42">
        <v>83916.33</v>
      </c>
      <c r="Z307" s="42">
        <v>77427.429999999993</v>
      </c>
      <c r="AA307" s="42">
        <v>175575.61</v>
      </c>
      <c r="AB307" s="42">
        <v>-60637.68</v>
      </c>
      <c r="AC307" s="42">
        <v>29317.97</v>
      </c>
      <c r="AD307" s="42">
        <v>-50056.03</v>
      </c>
      <c r="AE307" s="42">
        <v>123218.06</v>
      </c>
      <c r="AF307" s="42">
        <v>56224.26</v>
      </c>
      <c r="AG307" s="42">
        <v>12961.63</v>
      </c>
      <c r="AH307" s="42">
        <v>-46567.83</v>
      </c>
      <c r="AI307" s="42">
        <v>100723.86</v>
      </c>
      <c r="AJ307" s="42">
        <v>54709.46</v>
      </c>
      <c r="AK307" s="42">
        <v>41042.83</v>
      </c>
      <c r="AL307" s="42">
        <v>42360.43</v>
      </c>
      <c r="AM307" s="42">
        <v>13505.2</v>
      </c>
      <c r="AN307" s="42">
        <v>-2410.7199999999998</v>
      </c>
      <c r="AO307" s="42">
        <v>30571.313217500003</v>
      </c>
      <c r="AP307" s="42">
        <v>-52195.9252825</v>
      </c>
      <c r="AQ307" s="42">
        <v>128485.63206500001</v>
      </c>
      <c r="AR307" s="42">
        <v>58627.847115000004</v>
      </c>
      <c r="AS307" s="42">
        <v>13515.7396825</v>
      </c>
      <c r="AT307" s="42">
        <v>-48558.604732500004</v>
      </c>
      <c r="AU307" s="42">
        <v>105029.80501500001</v>
      </c>
      <c r="AV307" s="42">
        <v>53478.497150000003</v>
      </c>
      <c r="AW307" s="42">
        <v>40119.366325000003</v>
      </c>
      <c r="AX307" s="42">
        <v>41407.320325000001</v>
      </c>
      <c r="AY307" s="42">
        <v>13201.333000000001</v>
      </c>
      <c r="AZ307" s="42">
        <v>-2356.4787999999999</v>
      </c>
      <c r="BA307" s="42">
        <v>29883.458670106254</v>
      </c>
      <c r="BB307" s="42">
        <v>-51021.516963643749</v>
      </c>
      <c r="BC307" s="42">
        <v>125594.70534353751</v>
      </c>
      <c r="BD307" s="42">
        <v>57308.720554912506</v>
      </c>
      <c r="BE307" s="42">
        <v>13211.63553964375</v>
      </c>
      <c r="BF307" s="42">
        <v>-47466.036126018756</v>
      </c>
      <c r="BG307" s="42">
        <v>102666.63440216251</v>
      </c>
      <c r="BH307" s="42">
        <v>52515.884201300003</v>
      </c>
      <c r="BI307" s="42">
        <v>39397.217731150005</v>
      </c>
      <c r="BJ307" s="42">
        <v>40661.988559149999</v>
      </c>
      <c r="BK307" s="42">
        <v>12963.709006000001</v>
      </c>
      <c r="BL307" s="42">
        <v>-2314.0621815999998</v>
      </c>
      <c r="BM307" s="42">
        <v>29345.556414044342</v>
      </c>
      <c r="BN307" s="42">
        <v>-50103.129658298159</v>
      </c>
      <c r="BO307" s="42">
        <v>123334.00064735384</v>
      </c>
      <c r="BP307" s="42">
        <v>56277.163584924077</v>
      </c>
      <c r="BQ307" s="42">
        <v>12973.826099930162</v>
      </c>
      <c r="BR307" s="42">
        <v>-46611.647475750418</v>
      </c>
      <c r="BS307" s="42">
        <v>100818.63498292358</v>
      </c>
      <c r="BT307" s="43"/>
      <c r="BU307" s="40">
        <f t="shared" si="58"/>
        <v>334380.23</v>
      </c>
      <c r="BV307" s="40">
        <f t="shared" si="56"/>
        <v>599417.57999999996</v>
      </c>
      <c r="BW307" s="40">
        <f t="shared" si="53"/>
        <v>384683.00708000007</v>
      </c>
      <c r="BX307" s="40">
        <f t="shared" si="54"/>
        <v>376027.63942070008</v>
      </c>
      <c r="BY307" s="40">
        <f t="shared" si="57"/>
        <v>369259.14191112743</v>
      </c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  <c r="FL307" s="29"/>
      <c r="FM307" s="29"/>
      <c r="FN307" s="29"/>
      <c r="FO307" s="29"/>
      <c r="FP307" s="29"/>
      <c r="FQ307" s="29"/>
      <c r="FR307" s="29"/>
      <c r="FS307" s="29"/>
      <c r="FT307" s="29"/>
      <c r="FU307" s="29"/>
      <c r="FV307" s="29"/>
      <c r="FW307" s="29"/>
      <c r="FX307" s="29"/>
      <c r="FY307" s="29"/>
      <c r="FZ307" s="29"/>
      <c r="GA307" s="29"/>
      <c r="GB307" s="29"/>
      <c r="GC307" s="29"/>
      <c r="GD307" s="29"/>
      <c r="GE307" s="29"/>
      <c r="GF307" s="29"/>
      <c r="GG307" s="29"/>
      <c r="GH307" s="29"/>
      <c r="GI307" s="29"/>
      <c r="GJ307" s="29"/>
      <c r="GK307" s="29"/>
      <c r="GL307" s="29"/>
      <c r="GM307" s="29"/>
      <c r="GN307" s="29"/>
      <c r="GO307" s="29"/>
      <c r="GP307" s="29"/>
      <c r="GQ307" s="29"/>
      <c r="GR307" s="29"/>
      <c r="GS307" s="29"/>
      <c r="GT307" s="29"/>
      <c r="GU307" s="29"/>
      <c r="GV307" s="29"/>
      <c r="GW307" s="29"/>
      <c r="GX307" s="29"/>
      <c r="GY307" s="29"/>
      <c r="GZ307" s="29"/>
      <c r="HA307" s="29"/>
      <c r="HB307" s="29"/>
      <c r="HC307" s="29"/>
    </row>
    <row r="308" spans="1:211" s="26" customFormat="1" x14ac:dyDescent="0.25">
      <c r="A308" s="26" t="e">
        <f t="shared" si="52"/>
        <v>#REF!</v>
      </c>
      <c r="B308" s="15" t="s">
        <v>100</v>
      </c>
      <c r="C308" s="15" t="s">
        <v>101</v>
      </c>
      <c r="D308" s="27">
        <v>899</v>
      </c>
      <c r="E308" s="16" t="s">
        <v>578</v>
      </c>
      <c r="F308" s="15" t="s">
        <v>234</v>
      </c>
      <c r="G308" s="15"/>
      <c r="H308" s="15" t="s">
        <v>235</v>
      </c>
      <c r="I308" s="15" t="s">
        <v>537</v>
      </c>
      <c r="J308" s="15" t="s">
        <v>538</v>
      </c>
      <c r="K308" s="47" t="s">
        <v>433</v>
      </c>
      <c r="L308" s="42">
        <v>7911.75</v>
      </c>
      <c r="M308" s="42">
        <v>4993.28</v>
      </c>
      <c r="N308" s="41">
        <v>6972.9</v>
      </c>
      <c r="O308" s="42">
        <v>5357.52</v>
      </c>
      <c r="P308" s="42">
        <v>7047.11</v>
      </c>
      <c r="Q308" s="42">
        <v>7464.23</v>
      </c>
      <c r="R308" s="42">
        <v>0</v>
      </c>
      <c r="S308" s="42">
        <v>8974.7000000000007</v>
      </c>
      <c r="T308" s="42">
        <v>8250.65</v>
      </c>
      <c r="U308" s="42">
        <v>8778.8700000000008</v>
      </c>
      <c r="V308" s="42">
        <v>8415.73</v>
      </c>
      <c r="W308" s="42">
        <v>9113.86</v>
      </c>
      <c r="X308" s="42">
        <v>10323.92</v>
      </c>
      <c r="Y308" s="42">
        <v>9058.94</v>
      </c>
      <c r="Z308" s="42">
        <v>9781.11</v>
      </c>
      <c r="AA308" s="42">
        <v>10677.12</v>
      </c>
      <c r="AB308" s="42">
        <v>10394.629999999999</v>
      </c>
      <c r="AC308" s="42">
        <v>10176.26</v>
      </c>
      <c r="AD308" s="42">
        <v>10683.05</v>
      </c>
      <c r="AE308" s="42">
        <v>10508.12</v>
      </c>
      <c r="AF308" s="42">
        <v>10512.22</v>
      </c>
      <c r="AG308" s="42">
        <v>11879.39</v>
      </c>
      <c r="AH308" s="42">
        <v>11165.06</v>
      </c>
      <c r="AI308" s="42">
        <v>12059.12</v>
      </c>
      <c r="AJ308" s="42">
        <v>5133.29</v>
      </c>
      <c r="AK308" s="42">
        <v>7623.07</v>
      </c>
      <c r="AL308" s="42">
        <v>4433.5</v>
      </c>
      <c r="AM308" s="42">
        <v>4688.79</v>
      </c>
      <c r="AN308" s="42">
        <v>5773.92</v>
      </c>
      <c r="AO308" s="42">
        <v>10611.295115000001</v>
      </c>
      <c r="AP308" s="42">
        <v>11139.7503875</v>
      </c>
      <c r="AQ308" s="42">
        <v>10957.342130000001</v>
      </c>
      <c r="AR308" s="42">
        <v>10961.617405000001</v>
      </c>
      <c r="AS308" s="42">
        <v>12387.2339225</v>
      </c>
      <c r="AT308" s="42">
        <v>11642.366314999999</v>
      </c>
      <c r="AU308" s="42">
        <v>12574.647380000002</v>
      </c>
      <c r="AV308" s="42">
        <v>5017.7909749999999</v>
      </c>
      <c r="AW308" s="42">
        <v>7451.5509249999996</v>
      </c>
      <c r="AX308" s="42">
        <v>4333.7462500000001</v>
      </c>
      <c r="AY308" s="42">
        <v>4583.2922250000001</v>
      </c>
      <c r="AZ308" s="42">
        <v>5644.0068000000001</v>
      </c>
      <c r="BA308" s="42">
        <v>10372.540974912501</v>
      </c>
      <c r="BB308" s="42">
        <v>10889.106003781251</v>
      </c>
      <c r="BC308" s="42">
        <v>10710.801932075001</v>
      </c>
      <c r="BD308" s="42">
        <v>10714.981013387502</v>
      </c>
      <c r="BE308" s="42">
        <v>12108.52115924375</v>
      </c>
      <c r="BF308" s="42">
        <v>11380.413072912499</v>
      </c>
      <c r="BG308" s="42">
        <v>12291.717813950003</v>
      </c>
      <c r="BH308" s="42">
        <v>4927.4707374499994</v>
      </c>
      <c r="BI308" s="42">
        <v>7317.4230083499997</v>
      </c>
      <c r="BJ308" s="42">
        <v>4255.7388174999996</v>
      </c>
      <c r="BK308" s="42">
        <v>4500.7929649500002</v>
      </c>
      <c r="BL308" s="42">
        <v>5542.4146775999998</v>
      </c>
      <c r="BM308" s="42">
        <v>10185.835237364076</v>
      </c>
      <c r="BN308" s="42">
        <v>10693.102095713188</v>
      </c>
      <c r="BO308" s="42">
        <v>10518.007497297651</v>
      </c>
      <c r="BP308" s="42">
        <v>10522.111355146526</v>
      </c>
      <c r="BQ308" s="42">
        <v>11890.567778377363</v>
      </c>
      <c r="BR308" s="42">
        <v>11175.565637600073</v>
      </c>
      <c r="BS308" s="42">
        <v>12070.466893298903</v>
      </c>
      <c r="BT308" s="43"/>
      <c r="BU308" s="40">
        <f t="shared" si="58"/>
        <v>83280.600000000006</v>
      </c>
      <c r="BV308" s="40">
        <f t="shared" si="56"/>
        <v>127218.93999999999</v>
      </c>
      <c r="BW308" s="40">
        <f t="shared" si="53"/>
        <v>107926.82265500003</v>
      </c>
      <c r="BX308" s="40">
        <f t="shared" si="54"/>
        <v>105498.46914526251</v>
      </c>
      <c r="BY308" s="40">
        <f t="shared" si="57"/>
        <v>103599.49670064777</v>
      </c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</row>
    <row r="309" spans="1:211" s="30" customFormat="1" x14ac:dyDescent="0.25">
      <c r="A309" s="30" t="e">
        <f t="shared" si="52"/>
        <v>#REF!</v>
      </c>
      <c r="B309" s="31" t="s">
        <v>102</v>
      </c>
      <c r="C309" s="31" t="s">
        <v>103</v>
      </c>
      <c r="D309" s="33">
        <v>659</v>
      </c>
      <c r="E309" s="34" t="s">
        <v>627</v>
      </c>
      <c r="F309" s="31" t="s">
        <v>234</v>
      </c>
      <c r="G309" s="31"/>
      <c r="H309" s="31" t="s">
        <v>235</v>
      </c>
      <c r="I309" s="31" t="s">
        <v>537</v>
      </c>
      <c r="J309" s="31" t="s">
        <v>538</v>
      </c>
      <c r="K309" s="47" t="s">
        <v>434</v>
      </c>
      <c r="L309" s="41">
        <v>0</v>
      </c>
      <c r="M309" s="41">
        <v>309.31</v>
      </c>
      <c r="N309" s="41">
        <v>24.68</v>
      </c>
      <c r="O309" s="41">
        <v>19.5</v>
      </c>
      <c r="P309" s="41">
        <v>43.19</v>
      </c>
      <c r="Q309" s="41">
        <v>23.12</v>
      </c>
      <c r="R309" s="41">
        <v>23.17</v>
      </c>
      <c r="S309" s="41">
        <v>24.8</v>
      </c>
      <c r="T309" s="41">
        <v>21.3</v>
      </c>
      <c r="U309" s="41">
        <v>21.84</v>
      </c>
      <c r="V309" s="41">
        <v>20.07</v>
      </c>
      <c r="W309" s="41">
        <v>19.5</v>
      </c>
      <c r="X309" s="41">
        <v>21.15</v>
      </c>
      <c r="Y309" s="41">
        <v>17.52</v>
      </c>
      <c r="Z309" s="41">
        <v>18.149999999999999</v>
      </c>
      <c r="AA309" s="41">
        <v>19.29</v>
      </c>
      <c r="AB309" s="41">
        <v>0</v>
      </c>
      <c r="AC309" s="41">
        <v>35.380000000000003</v>
      </c>
      <c r="AD309" s="41">
        <v>19.899999999999999</v>
      </c>
      <c r="AE309" s="41">
        <v>9.9499999999999993</v>
      </c>
      <c r="AF309" s="41">
        <v>3.43</v>
      </c>
      <c r="AG309" s="41">
        <v>3.87</v>
      </c>
      <c r="AH309" s="41">
        <v>3.36</v>
      </c>
      <c r="AI309" s="41">
        <v>3.88</v>
      </c>
      <c r="AJ309" s="41">
        <v>4.22</v>
      </c>
      <c r="AK309" s="41">
        <v>4.26</v>
      </c>
      <c r="AL309" s="41">
        <v>4.2</v>
      </c>
      <c r="AM309" s="41">
        <v>4.72</v>
      </c>
      <c r="AN309" s="41">
        <v>5.17</v>
      </c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3"/>
      <c r="BU309" s="39">
        <f t="shared" si="58"/>
        <v>550.48</v>
      </c>
      <c r="BV309" s="39">
        <f t="shared" si="56"/>
        <v>155.88000000000002</v>
      </c>
      <c r="BW309" s="39">
        <f t="shared" si="53"/>
        <v>22.57</v>
      </c>
      <c r="BX309" s="39">
        <f t="shared" si="54"/>
        <v>0</v>
      </c>
      <c r="BY309" s="39">
        <f t="shared" si="57"/>
        <v>0</v>
      </c>
      <c r="BZ309" s="35"/>
      <c r="CA309" s="35"/>
      <c r="CB309" s="35"/>
      <c r="CC309" s="35"/>
      <c r="CD309" s="35"/>
      <c r="CE309" s="35"/>
      <c r="CF309" s="35"/>
      <c r="CG309" s="35"/>
      <c r="CH309" s="35"/>
      <c r="CI309" s="35"/>
      <c r="CJ309" s="35"/>
      <c r="CK309" s="35"/>
      <c r="CL309" s="35"/>
      <c r="CM309" s="35"/>
      <c r="CN309" s="35"/>
      <c r="CO309" s="35"/>
      <c r="CP309" s="35"/>
      <c r="CQ309" s="35"/>
      <c r="CR309" s="35"/>
      <c r="CS309" s="35"/>
      <c r="CT309" s="35"/>
      <c r="CU309" s="35"/>
      <c r="CV309" s="35"/>
      <c r="CW309" s="35"/>
      <c r="CX309" s="35"/>
      <c r="CY309" s="35"/>
      <c r="CZ309" s="35"/>
      <c r="DA309" s="35"/>
      <c r="DB309" s="35"/>
      <c r="DC309" s="35"/>
      <c r="DD309" s="35"/>
      <c r="DE309" s="35"/>
      <c r="DF309" s="35"/>
      <c r="DG309" s="35"/>
      <c r="DH309" s="35"/>
      <c r="DI309" s="35"/>
      <c r="DJ309" s="35"/>
      <c r="DK309" s="35"/>
      <c r="DL309" s="35"/>
      <c r="DM309" s="35"/>
      <c r="DN309" s="35"/>
      <c r="DO309" s="35"/>
      <c r="DP309" s="35"/>
      <c r="DQ309" s="35"/>
      <c r="DR309" s="35"/>
      <c r="DS309" s="35"/>
      <c r="DT309" s="35"/>
      <c r="DU309" s="35"/>
      <c r="DV309" s="35"/>
      <c r="DW309" s="35"/>
      <c r="DX309" s="35"/>
      <c r="DY309" s="35"/>
      <c r="DZ309" s="35"/>
      <c r="EA309" s="35"/>
      <c r="EB309" s="35"/>
      <c r="EC309" s="35"/>
      <c r="ED309" s="35"/>
      <c r="EE309" s="35"/>
      <c r="EF309" s="35"/>
      <c r="EG309" s="35"/>
      <c r="EH309" s="35"/>
      <c r="EI309" s="35"/>
      <c r="EJ309" s="35"/>
      <c r="EK309" s="35"/>
      <c r="EL309" s="35"/>
      <c r="EM309" s="35"/>
      <c r="EN309" s="35"/>
      <c r="EO309" s="35"/>
      <c r="EP309" s="35"/>
      <c r="EQ309" s="35"/>
      <c r="ER309" s="35"/>
      <c r="ES309" s="35"/>
      <c r="ET309" s="35"/>
      <c r="EU309" s="35"/>
      <c r="EV309" s="35"/>
      <c r="EW309" s="35"/>
      <c r="EX309" s="35"/>
      <c r="EY309" s="35"/>
      <c r="EZ309" s="35"/>
      <c r="FA309" s="35"/>
      <c r="FB309" s="35"/>
      <c r="FC309" s="35"/>
      <c r="FD309" s="35"/>
      <c r="FE309" s="35"/>
      <c r="FF309" s="35"/>
      <c r="FG309" s="35"/>
      <c r="FH309" s="35"/>
      <c r="FI309" s="35"/>
      <c r="FJ309" s="35"/>
      <c r="FK309" s="35"/>
      <c r="FL309" s="35"/>
      <c r="FM309" s="35"/>
      <c r="FN309" s="35"/>
      <c r="FO309" s="35"/>
      <c r="FP309" s="35"/>
      <c r="FQ309" s="35"/>
      <c r="FR309" s="35"/>
      <c r="FS309" s="35"/>
      <c r="FT309" s="35"/>
      <c r="FU309" s="35"/>
      <c r="FV309" s="35"/>
      <c r="FW309" s="35"/>
      <c r="FX309" s="35"/>
      <c r="FY309" s="35"/>
      <c r="FZ309" s="35"/>
      <c r="GA309" s="35"/>
      <c r="GB309" s="35"/>
      <c r="GC309" s="35"/>
      <c r="GD309" s="35"/>
      <c r="GE309" s="35"/>
      <c r="GF309" s="35"/>
      <c r="GG309" s="35"/>
      <c r="GH309" s="35"/>
      <c r="GI309" s="35"/>
      <c r="GJ309" s="35"/>
      <c r="GK309" s="35"/>
      <c r="GL309" s="35"/>
      <c r="GM309" s="35"/>
      <c r="GN309" s="35"/>
      <c r="GO309" s="35"/>
      <c r="GP309" s="35"/>
      <c r="GQ309" s="35"/>
      <c r="GR309" s="35"/>
      <c r="GS309" s="35"/>
      <c r="GT309" s="35"/>
      <c r="GU309" s="35"/>
      <c r="GV309" s="35"/>
      <c r="GW309" s="35"/>
      <c r="GX309" s="35"/>
      <c r="GY309" s="35"/>
      <c r="GZ309" s="35"/>
      <c r="HA309" s="35"/>
      <c r="HB309" s="35"/>
      <c r="HC309" s="35"/>
    </row>
    <row r="310" spans="1:211" s="26" customFormat="1" x14ac:dyDescent="0.25">
      <c r="A310" s="26" t="e">
        <f t="shared" si="52"/>
        <v>#REF!</v>
      </c>
      <c r="B310" s="15" t="s">
        <v>102</v>
      </c>
      <c r="C310" s="15" t="s">
        <v>103</v>
      </c>
      <c r="D310" s="27" t="s">
        <v>651</v>
      </c>
      <c r="E310" s="16" t="s">
        <v>607</v>
      </c>
      <c r="F310" s="15" t="s">
        <v>234</v>
      </c>
      <c r="G310" s="15"/>
      <c r="H310" s="15" t="s">
        <v>235</v>
      </c>
      <c r="I310" s="15" t="s">
        <v>537</v>
      </c>
      <c r="J310" s="15" t="s">
        <v>538</v>
      </c>
      <c r="K310" s="47" t="s">
        <v>433</v>
      </c>
      <c r="L310" s="42">
        <v>2012.76</v>
      </c>
      <c r="M310" s="42">
        <v>1229.72</v>
      </c>
      <c r="N310" s="41">
        <v>1962.68</v>
      </c>
      <c r="O310" s="42">
        <v>1550.33</v>
      </c>
      <c r="P310" s="42">
        <v>1896.64</v>
      </c>
      <c r="Q310" s="42">
        <v>1663.74</v>
      </c>
      <c r="R310" s="42">
        <v>1627.62</v>
      </c>
      <c r="S310" s="42">
        <v>1819.9</v>
      </c>
      <c r="T310" s="42">
        <v>1495.92</v>
      </c>
      <c r="U310" s="42">
        <v>1647.96</v>
      </c>
      <c r="V310" s="42">
        <v>1429.35</v>
      </c>
      <c r="W310" s="42">
        <v>1557.38</v>
      </c>
      <c r="X310" s="42">
        <v>1488.09</v>
      </c>
      <c r="Y310" s="42">
        <v>1232.46</v>
      </c>
      <c r="Z310" s="42">
        <v>1278.1400000000001</v>
      </c>
      <c r="AA310" s="42">
        <v>1358.49</v>
      </c>
      <c r="AB310" s="42">
        <v>1293.75</v>
      </c>
      <c r="AC310" s="42">
        <v>1141.51</v>
      </c>
      <c r="AD310" s="42">
        <v>991.69</v>
      </c>
      <c r="AE310" s="42">
        <v>1088.0999999999999</v>
      </c>
      <c r="AF310" s="42">
        <v>762.81</v>
      </c>
      <c r="AG310" s="42">
        <v>917.78</v>
      </c>
      <c r="AH310" s="42">
        <v>461.07</v>
      </c>
      <c r="AI310" s="42">
        <v>726.85</v>
      </c>
      <c r="AJ310" s="42">
        <v>1625.13</v>
      </c>
      <c r="AK310" s="42">
        <v>1504.99</v>
      </c>
      <c r="AL310" s="42">
        <v>1195.83</v>
      </c>
      <c r="AM310" s="42">
        <v>1074.81</v>
      </c>
      <c r="AN310" s="42">
        <v>734.97</v>
      </c>
      <c r="AO310" s="42">
        <v>1190.3095525000001</v>
      </c>
      <c r="AP310" s="42">
        <v>1034.0847475</v>
      </c>
      <c r="AQ310" s="42">
        <v>1134.6162750000001</v>
      </c>
      <c r="AR310" s="42">
        <v>795.42012750000004</v>
      </c>
      <c r="AS310" s="42">
        <v>957.01509500000009</v>
      </c>
      <c r="AT310" s="42">
        <v>480.78074250000003</v>
      </c>
      <c r="AU310" s="42">
        <v>757.92283750000013</v>
      </c>
      <c r="AV310" s="42">
        <v>1588.5645750000001</v>
      </c>
      <c r="AW310" s="42">
        <v>1471.1277250000001</v>
      </c>
      <c r="AX310" s="42">
        <v>1168.9238250000001</v>
      </c>
      <c r="AY310" s="42">
        <v>1050.626775</v>
      </c>
      <c r="AZ310" s="42">
        <v>718.43317500000001</v>
      </c>
      <c r="BA310" s="42">
        <v>1163.5275875687501</v>
      </c>
      <c r="BB310" s="42">
        <v>1010.8178406812501</v>
      </c>
      <c r="BC310" s="42">
        <v>1109.0874088125001</v>
      </c>
      <c r="BD310" s="42">
        <v>777.52317463125007</v>
      </c>
      <c r="BE310" s="42">
        <v>935.48225536250015</v>
      </c>
      <c r="BF310" s="42">
        <v>469.96317579375005</v>
      </c>
      <c r="BG310" s="42">
        <v>740.86957365625017</v>
      </c>
      <c r="BH310" s="42">
        <v>1559.9704126500001</v>
      </c>
      <c r="BI310" s="42">
        <v>1444.6474259500001</v>
      </c>
      <c r="BJ310" s="42">
        <v>1147.88319615</v>
      </c>
      <c r="BK310" s="42">
        <v>1031.7154930499998</v>
      </c>
      <c r="BL310" s="42">
        <v>705.50137785000004</v>
      </c>
      <c r="BM310" s="42">
        <v>1142.5840909925125</v>
      </c>
      <c r="BN310" s="42">
        <v>992.62311954898757</v>
      </c>
      <c r="BO310" s="42">
        <v>1089.123835453875</v>
      </c>
      <c r="BP310" s="42">
        <v>763.52775748788758</v>
      </c>
      <c r="BQ310" s="42">
        <v>918.64357476597513</v>
      </c>
      <c r="BR310" s="42">
        <v>461.50383862946256</v>
      </c>
      <c r="BS310" s="42">
        <v>727.53392133043769</v>
      </c>
      <c r="BT310" s="43"/>
      <c r="BU310" s="40">
        <f t="shared" si="58"/>
        <v>19893.999999999996</v>
      </c>
      <c r="BV310" s="40">
        <f t="shared" si="56"/>
        <v>12740.740000000002</v>
      </c>
      <c r="BW310" s="40">
        <f t="shared" si="53"/>
        <v>12485.879377499999</v>
      </c>
      <c r="BX310" s="40">
        <f t="shared" si="54"/>
        <v>12204.947091506248</v>
      </c>
      <c r="BY310" s="40">
        <f t="shared" si="57"/>
        <v>11985.258043859136</v>
      </c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  <c r="FL310" s="29"/>
      <c r="FM310" s="29"/>
      <c r="FN310" s="29"/>
      <c r="FO310" s="29"/>
      <c r="FP310" s="29"/>
      <c r="FQ310" s="29"/>
      <c r="FR310" s="29"/>
      <c r="FS310" s="29"/>
      <c r="FT310" s="29"/>
      <c r="FU310" s="29"/>
      <c r="FV310" s="29"/>
      <c r="FW310" s="29"/>
      <c r="FX310" s="29"/>
      <c r="FY310" s="29"/>
      <c r="FZ310" s="29"/>
      <c r="GA310" s="29"/>
      <c r="GB310" s="29"/>
      <c r="GC310" s="29"/>
      <c r="GD310" s="29"/>
      <c r="GE310" s="29"/>
      <c r="GF310" s="29"/>
      <c r="GG310" s="29"/>
      <c r="GH310" s="29"/>
      <c r="GI310" s="29"/>
      <c r="GJ310" s="29"/>
      <c r="GK310" s="29"/>
      <c r="GL310" s="29"/>
      <c r="GM310" s="29"/>
      <c r="GN310" s="29"/>
      <c r="GO310" s="29"/>
      <c r="GP310" s="29"/>
      <c r="GQ310" s="29"/>
      <c r="GR310" s="29"/>
      <c r="GS310" s="29"/>
      <c r="GT310" s="29"/>
      <c r="GU310" s="29"/>
      <c r="GV310" s="29"/>
      <c r="GW310" s="29"/>
      <c r="GX310" s="29"/>
      <c r="GY310" s="29"/>
      <c r="GZ310" s="29"/>
      <c r="HA310" s="29"/>
      <c r="HB310" s="29"/>
      <c r="HC310" s="29"/>
    </row>
    <row r="311" spans="1:211" s="26" customFormat="1" x14ac:dyDescent="0.25">
      <c r="A311" s="26" t="e">
        <f t="shared" si="52"/>
        <v>#REF!</v>
      </c>
      <c r="B311" s="15" t="s">
        <v>102</v>
      </c>
      <c r="C311" s="15" t="s">
        <v>103</v>
      </c>
      <c r="D311" s="90" t="s">
        <v>633</v>
      </c>
      <c r="E311" s="16" t="s">
        <v>580</v>
      </c>
      <c r="F311" s="15" t="s">
        <v>234</v>
      </c>
      <c r="G311" s="15"/>
      <c r="H311" s="15" t="s">
        <v>235</v>
      </c>
      <c r="I311" s="15" t="s">
        <v>537</v>
      </c>
      <c r="J311" s="15" t="s">
        <v>538</v>
      </c>
      <c r="K311" s="47" t="s">
        <v>433</v>
      </c>
      <c r="L311" s="42"/>
      <c r="M311" s="42"/>
      <c r="N311" s="41"/>
      <c r="O311" s="42"/>
      <c r="P311" s="42"/>
      <c r="Q311" s="42"/>
      <c r="R311" s="42"/>
      <c r="S311" s="42"/>
      <c r="T311" s="42"/>
      <c r="U311" s="42"/>
      <c r="V311" s="42"/>
      <c r="W311" s="42">
        <v>11.18</v>
      </c>
      <c r="X311" s="42"/>
      <c r="Y311" s="42">
        <v>0.14000000000000001</v>
      </c>
      <c r="Z311" s="42">
        <v>0.15</v>
      </c>
      <c r="AA311" s="42">
        <v>2.4</v>
      </c>
      <c r="AB311" s="42">
        <v>4.34</v>
      </c>
      <c r="AC311" s="42">
        <v>2572.58</v>
      </c>
      <c r="AD311" s="42">
        <v>416.96</v>
      </c>
      <c r="AE311" s="42">
        <v>270.22000000000003</v>
      </c>
      <c r="AF311" s="42">
        <v>164.52</v>
      </c>
      <c r="AG311" s="42">
        <v>125.7</v>
      </c>
      <c r="AH311" s="42">
        <v>364.4</v>
      </c>
      <c r="AI311" s="42">
        <v>303.77</v>
      </c>
      <c r="AJ311" s="42">
        <v>772.73</v>
      </c>
      <c r="AK311" s="42">
        <v>486.39</v>
      </c>
      <c r="AL311" s="42">
        <v>427.65</v>
      </c>
      <c r="AM311" s="42">
        <v>276.58</v>
      </c>
      <c r="AN311" s="42">
        <v>334.46</v>
      </c>
      <c r="AO311" s="42">
        <v>2682.5577950000002</v>
      </c>
      <c r="AP311" s="42">
        <v>434.78503999999998</v>
      </c>
      <c r="AQ311" s="42">
        <v>281.77190500000006</v>
      </c>
      <c r="AR311" s="42">
        <v>171.55323000000001</v>
      </c>
      <c r="AS311" s="42">
        <v>131.07367500000001</v>
      </c>
      <c r="AT311" s="42">
        <v>379.97809999999998</v>
      </c>
      <c r="AU311" s="42">
        <v>316.7561675</v>
      </c>
      <c r="AV311" s="42">
        <v>755.3435750000001</v>
      </c>
      <c r="AW311" s="42">
        <v>475.44622500000003</v>
      </c>
      <c r="AX311" s="42">
        <v>418.02787499999999</v>
      </c>
      <c r="AY311" s="42">
        <v>270.35694999999998</v>
      </c>
      <c r="AZ311" s="42">
        <v>326.93464999999998</v>
      </c>
      <c r="BA311" s="42">
        <v>2622.2002446125002</v>
      </c>
      <c r="BB311" s="42">
        <v>425.00237659999999</v>
      </c>
      <c r="BC311" s="42">
        <v>275.43203713750006</v>
      </c>
      <c r="BD311" s="42">
        <v>167.69328232500001</v>
      </c>
      <c r="BE311" s="42">
        <v>128.12451731250002</v>
      </c>
      <c r="BF311" s="42">
        <v>371.42859275000001</v>
      </c>
      <c r="BG311" s="42">
        <v>309.62915373125003</v>
      </c>
      <c r="BH311" s="42">
        <v>741.74739065000006</v>
      </c>
      <c r="BI311" s="42">
        <v>466.88819295000002</v>
      </c>
      <c r="BJ311" s="42">
        <v>410.50337324999998</v>
      </c>
      <c r="BK311" s="42">
        <v>265.49052489999997</v>
      </c>
      <c r="BL311" s="42">
        <v>321.04982629999995</v>
      </c>
      <c r="BM311" s="42">
        <v>2575.000640209475</v>
      </c>
      <c r="BN311" s="42">
        <v>417.35233382119998</v>
      </c>
      <c r="BO311" s="42">
        <v>270.47426046902507</v>
      </c>
      <c r="BP311" s="42">
        <v>164.67480324315002</v>
      </c>
      <c r="BQ311" s="42">
        <v>125.81827600087502</v>
      </c>
      <c r="BR311" s="42">
        <v>364.74287808050002</v>
      </c>
      <c r="BS311" s="42">
        <v>304.05582896408754</v>
      </c>
      <c r="BT311" s="43"/>
      <c r="BU311" s="40">
        <f t="shared" si="58"/>
        <v>11.18</v>
      </c>
      <c r="BV311" s="40">
        <f t="shared" si="56"/>
        <v>4225.18</v>
      </c>
      <c r="BW311" s="40">
        <f t="shared" si="53"/>
        <v>6696.2859125000004</v>
      </c>
      <c r="BX311" s="40">
        <f t="shared" si="54"/>
        <v>6545.6194794687508</v>
      </c>
      <c r="BY311" s="40">
        <f t="shared" si="57"/>
        <v>6427.798328838312</v>
      </c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  <c r="FL311" s="29"/>
      <c r="FM311" s="29"/>
      <c r="FN311" s="29"/>
      <c r="FO311" s="29"/>
      <c r="FP311" s="29"/>
      <c r="FQ311" s="29"/>
      <c r="FR311" s="29"/>
      <c r="FS311" s="29"/>
      <c r="FT311" s="29"/>
      <c r="FU311" s="29"/>
      <c r="FV311" s="29"/>
      <c r="FW311" s="29"/>
      <c r="FX311" s="29"/>
      <c r="FY311" s="29"/>
      <c r="FZ311" s="29"/>
      <c r="GA311" s="29"/>
      <c r="GB311" s="29"/>
      <c r="GC311" s="29"/>
      <c r="GD311" s="29"/>
      <c r="GE311" s="29"/>
      <c r="GF311" s="29"/>
      <c r="GG311" s="29"/>
      <c r="GH311" s="29"/>
      <c r="GI311" s="29"/>
      <c r="GJ311" s="29"/>
      <c r="GK311" s="29"/>
      <c r="GL311" s="29"/>
      <c r="GM311" s="29"/>
      <c r="GN311" s="29"/>
      <c r="GO311" s="29"/>
      <c r="GP311" s="29"/>
      <c r="GQ311" s="29"/>
      <c r="GR311" s="29"/>
      <c r="GS311" s="29"/>
      <c r="GT311" s="29"/>
      <c r="GU311" s="29"/>
      <c r="GV311" s="29"/>
      <c r="GW311" s="29"/>
      <c r="GX311" s="29"/>
      <c r="GY311" s="29"/>
      <c r="GZ311" s="29"/>
      <c r="HA311" s="29"/>
      <c r="HB311" s="29"/>
      <c r="HC311" s="29"/>
    </row>
    <row r="312" spans="1:211" s="30" customFormat="1" x14ac:dyDescent="0.25">
      <c r="A312" s="30" t="e">
        <f t="shared" si="52"/>
        <v>#REF!</v>
      </c>
      <c r="B312" s="31" t="s">
        <v>102</v>
      </c>
      <c r="C312" s="31" t="s">
        <v>103</v>
      </c>
      <c r="D312" s="33" t="s">
        <v>623</v>
      </c>
      <c r="E312" s="34" t="s">
        <v>577</v>
      </c>
      <c r="F312" s="31" t="s">
        <v>234</v>
      </c>
      <c r="G312" s="31"/>
      <c r="H312" s="31" t="s">
        <v>235</v>
      </c>
      <c r="I312" s="31" t="s">
        <v>537</v>
      </c>
      <c r="J312" s="31" t="s">
        <v>538</v>
      </c>
      <c r="K312" s="47" t="s">
        <v>434</v>
      </c>
      <c r="L312" s="41">
        <v>738.81</v>
      </c>
      <c r="M312" s="41">
        <v>137.59</v>
      </c>
      <c r="N312" s="41">
        <v>307.52999999999997</v>
      </c>
      <c r="O312" s="41">
        <v>251.21</v>
      </c>
      <c r="P312" s="41">
        <v>358.4</v>
      </c>
      <c r="Q312" s="41">
        <v>232.85</v>
      </c>
      <c r="R312" s="41">
        <v>232.03</v>
      </c>
      <c r="S312" s="41">
        <v>274.11</v>
      </c>
      <c r="T312" s="41">
        <v>241.39</v>
      </c>
      <c r="U312" s="41">
        <v>362.28</v>
      </c>
      <c r="V312" s="41">
        <v>300.08</v>
      </c>
      <c r="W312" s="41">
        <v>456.26</v>
      </c>
      <c r="X312" s="41">
        <v>719.05</v>
      </c>
      <c r="Y312" s="41">
        <v>386.73</v>
      </c>
      <c r="Z312" s="41">
        <v>321.36</v>
      </c>
      <c r="AA312" s="41">
        <v>369.25</v>
      </c>
      <c r="AB312" s="41">
        <v>395.57</v>
      </c>
      <c r="AC312" s="41">
        <v>-2191.96</v>
      </c>
      <c r="AD312" s="41">
        <v>0</v>
      </c>
      <c r="AE312" s="82">
        <v>0</v>
      </c>
      <c r="AF312" s="41">
        <v>0</v>
      </c>
      <c r="AG312" s="41">
        <v>0</v>
      </c>
      <c r="AH312" s="41">
        <v>0</v>
      </c>
      <c r="AI312" s="41">
        <v>0</v>
      </c>
      <c r="AJ312" s="41">
        <v>0</v>
      </c>
      <c r="AK312" s="41">
        <v>0</v>
      </c>
      <c r="AL312" s="41">
        <v>0</v>
      </c>
      <c r="AM312" s="41">
        <v>0</v>
      </c>
      <c r="AN312" s="41">
        <v>0</v>
      </c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3"/>
      <c r="BU312" s="39">
        <f t="shared" si="58"/>
        <v>3892.54</v>
      </c>
      <c r="BV312" s="39">
        <f t="shared" si="56"/>
        <v>0</v>
      </c>
      <c r="BW312" s="39">
        <f t="shared" si="53"/>
        <v>0</v>
      </c>
      <c r="BX312" s="39">
        <f t="shared" si="54"/>
        <v>0</v>
      </c>
      <c r="BY312" s="39">
        <f t="shared" si="57"/>
        <v>0</v>
      </c>
      <c r="BZ312" s="35"/>
      <c r="CA312" s="35"/>
      <c r="CB312" s="35"/>
      <c r="CC312" s="35"/>
      <c r="CD312" s="35"/>
      <c r="CE312" s="35"/>
      <c r="CF312" s="35"/>
      <c r="CG312" s="35"/>
      <c r="CH312" s="35"/>
      <c r="CI312" s="35"/>
      <c r="CJ312" s="35"/>
      <c r="CK312" s="35"/>
      <c r="CL312" s="35"/>
      <c r="CM312" s="35"/>
      <c r="CN312" s="35"/>
      <c r="CO312" s="35"/>
      <c r="CP312" s="35"/>
      <c r="CQ312" s="35"/>
      <c r="CR312" s="35"/>
      <c r="CS312" s="35"/>
      <c r="CT312" s="35"/>
      <c r="CU312" s="35"/>
      <c r="CV312" s="35"/>
      <c r="CW312" s="35"/>
      <c r="CX312" s="35"/>
      <c r="CY312" s="35"/>
      <c r="CZ312" s="35"/>
      <c r="DA312" s="35"/>
      <c r="DB312" s="35"/>
      <c r="DC312" s="35"/>
      <c r="DD312" s="35"/>
      <c r="DE312" s="35"/>
      <c r="DF312" s="35"/>
      <c r="DG312" s="35"/>
      <c r="DH312" s="35"/>
      <c r="DI312" s="35"/>
      <c r="DJ312" s="35"/>
      <c r="DK312" s="35"/>
      <c r="DL312" s="35"/>
      <c r="DM312" s="35"/>
      <c r="DN312" s="35"/>
      <c r="DO312" s="35"/>
      <c r="DP312" s="35"/>
      <c r="DQ312" s="35"/>
      <c r="DR312" s="35"/>
      <c r="DS312" s="35"/>
      <c r="DT312" s="35"/>
      <c r="DU312" s="35"/>
      <c r="DV312" s="35"/>
      <c r="DW312" s="35"/>
      <c r="DX312" s="35"/>
      <c r="DY312" s="35"/>
      <c r="DZ312" s="35"/>
      <c r="EA312" s="35"/>
      <c r="EB312" s="35"/>
      <c r="EC312" s="35"/>
      <c r="ED312" s="35"/>
      <c r="EE312" s="35"/>
      <c r="EF312" s="35"/>
      <c r="EG312" s="35"/>
      <c r="EH312" s="35"/>
      <c r="EI312" s="35"/>
      <c r="EJ312" s="35"/>
      <c r="EK312" s="35"/>
      <c r="EL312" s="35"/>
      <c r="EM312" s="35"/>
      <c r="EN312" s="35"/>
      <c r="EO312" s="35"/>
      <c r="EP312" s="35"/>
      <c r="EQ312" s="35"/>
      <c r="ER312" s="35"/>
      <c r="ES312" s="35"/>
      <c r="ET312" s="35"/>
      <c r="EU312" s="35"/>
      <c r="EV312" s="35"/>
      <c r="EW312" s="35"/>
      <c r="EX312" s="35"/>
      <c r="EY312" s="35"/>
      <c r="EZ312" s="35"/>
      <c r="FA312" s="35"/>
      <c r="FB312" s="35"/>
      <c r="FC312" s="35"/>
      <c r="FD312" s="35"/>
      <c r="FE312" s="35"/>
      <c r="FF312" s="35"/>
      <c r="FG312" s="35"/>
      <c r="FH312" s="35"/>
      <c r="FI312" s="35"/>
      <c r="FJ312" s="35"/>
      <c r="FK312" s="35"/>
      <c r="FL312" s="35"/>
      <c r="FM312" s="35"/>
      <c r="FN312" s="35"/>
      <c r="FO312" s="35"/>
      <c r="FP312" s="35"/>
      <c r="FQ312" s="35"/>
      <c r="FR312" s="35"/>
      <c r="FS312" s="35"/>
      <c r="FT312" s="35"/>
      <c r="FU312" s="35"/>
      <c r="FV312" s="35"/>
      <c r="FW312" s="35"/>
      <c r="FX312" s="35"/>
      <c r="FY312" s="35"/>
      <c r="FZ312" s="35"/>
      <c r="GA312" s="35"/>
      <c r="GB312" s="35"/>
      <c r="GC312" s="35"/>
      <c r="GD312" s="35"/>
      <c r="GE312" s="35"/>
      <c r="GF312" s="35"/>
      <c r="GG312" s="35"/>
      <c r="GH312" s="35"/>
      <c r="GI312" s="35"/>
      <c r="GJ312" s="35"/>
      <c r="GK312" s="35"/>
      <c r="GL312" s="35"/>
      <c r="GM312" s="35"/>
      <c r="GN312" s="35"/>
      <c r="GO312" s="35"/>
      <c r="GP312" s="35"/>
      <c r="GQ312" s="35"/>
      <c r="GR312" s="35"/>
      <c r="GS312" s="35"/>
      <c r="GT312" s="35"/>
      <c r="GU312" s="35"/>
      <c r="GV312" s="35"/>
      <c r="GW312" s="35"/>
      <c r="GX312" s="35"/>
      <c r="GY312" s="35"/>
      <c r="GZ312" s="35"/>
      <c r="HA312" s="35"/>
      <c r="HB312" s="35"/>
      <c r="HC312" s="35"/>
    </row>
    <row r="313" spans="1:211" s="26" customFormat="1" x14ac:dyDescent="0.25">
      <c r="A313" s="26" t="e">
        <f t="shared" si="52"/>
        <v>#REF!</v>
      </c>
      <c r="B313" s="15" t="s">
        <v>104</v>
      </c>
      <c r="C313" s="15" t="s">
        <v>105</v>
      </c>
      <c r="D313" s="18" t="s">
        <v>623</v>
      </c>
      <c r="E313" s="15" t="s">
        <v>577</v>
      </c>
      <c r="F313" s="15" t="s">
        <v>234</v>
      </c>
      <c r="G313" s="15"/>
      <c r="H313" s="15" t="s">
        <v>235</v>
      </c>
      <c r="I313" s="15" t="s">
        <v>537</v>
      </c>
      <c r="J313" s="15" t="s">
        <v>538</v>
      </c>
      <c r="K313" s="47" t="s">
        <v>434</v>
      </c>
      <c r="L313" s="42">
        <v>0</v>
      </c>
      <c r="M313" s="42">
        <v>0</v>
      </c>
      <c r="N313" s="41">
        <v>0</v>
      </c>
      <c r="O313" s="42">
        <v>0</v>
      </c>
      <c r="P313" s="42">
        <v>0</v>
      </c>
      <c r="Q313" s="42">
        <v>0</v>
      </c>
      <c r="R313" s="42">
        <v>0</v>
      </c>
      <c r="S313" s="42">
        <v>0</v>
      </c>
      <c r="T313" s="42">
        <v>0</v>
      </c>
      <c r="U313" s="42">
        <v>0</v>
      </c>
      <c r="V313" s="42"/>
      <c r="W313" s="42">
        <v>0</v>
      </c>
      <c r="X313" s="42"/>
      <c r="Y313" s="42">
        <v>0</v>
      </c>
      <c r="Z313" s="42">
        <v>0</v>
      </c>
      <c r="AA313" s="42">
        <v>0</v>
      </c>
      <c r="AB313" s="42">
        <v>0</v>
      </c>
      <c r="AC313" s="42">
        <v>0</v>
      </c>
      <c r="AD313" s="42">
        <v>0</v>
      </c>
      <c r="AE313" s="121">
        <v>0</v>
      </c>
      <c r="AF313" s="42">
        <v>0</v>
      </c>
      <c r="AG313" s="42">
        <v>0</v>
      </c>
      <c r="AH313" s="42">
        <v>0</v>
      </c>
      <c r="AI313" s="42">
        <v>0</v>
      </c>
      <c r="AJ313" s="42">
        <v>0</v>
      </c>
      <c r="AK313" s="42">
        <v>0</v>
      </c>
      <c r="AL313" s="42">
        <v>0</v>
      </c>
      <c r="AM313" s="42">
        <v>0</v>
      </c>
      <c r="AN313" s="42">
        <v>0</v>
      </c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3"/>
      <c r="BU313" s="40">
        <f t="shared" si="58"/>
        <v>0</v>
      </c>
      <c r="BV313" s="40">
        <f t="shared" si="56"/>
        <v>0</v>
      </c>
      <c r="BW313" s="40">
        <f t="shared" si="53"/>
        <v>0</v>
      </c>
      <c r="BX313" s="40">
        <f t="shared" si="54"/>
        <v>0</v>
      </c>
      <c r="BY313" s="40">
        <f t="shared" si="57"/>
        <v>0</v>
      </c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  <c r="FL313" s="29"/>
      <c r="FM313" s="29"/>
      <c r="FN313" s="29"/>
      <c r="FO313" s="29"/>
      <c r="FP313" s="29"/>
      <c r="FQ313" s="29"/>
      <c r="FR313" s="29"/>
      <c r="FS313" s="29"/>
      <c r="FT313" s="29"/>
      <c r="FU313" s="29"/>
      <c r="FV313" s="29"/>
      <c r="FW313" s="29"/>
      <c r="FX313" s="29"/>
      <c r="FY313" s="29"/>
      <c r="FZ313" s="29"/>
      <c r="GA313" s="29"/>
      <c r="GB313" s="29"/>
      <c r="GC313" s="29"/>
      <c r="GD313" s="29"/>
      <c r="GE313" s="29"/>
      <c r="GF313" s="29"/>
      <c r="GG313" s="29"/>
      <c r="GH313" s="29"/>
      <c r="GI313" s="29"/>
      <c r="GJ313" s="29"/>
      <c r="GK313" s="29"/>
      <c r="GL313" s="29"/>
      <c r="GM313" s="29"/>
      <c r="GN313" s="29"/>
      <c r="GO313" s="29"/>
      <c r="GP313" s="29"/>
      <c r="GQ313" s="29"/>
      <c r="GR313" s="29"/>
      <c r="GS313" s="29"/>
      <c r="GT313" s="29"/>
      <c r="GU313" s="29"/>
      <c r="GV313" s="29"/>
      <c r="GW313" s="29"/>
      <c r="GX313" s="29"/>
      <c r="GY313" s="29"/>
      <c r="GZ313" s="29"/>
      <c r="HA313" s="29"/>
      <c r="HB313" s="29"/>
      <c r="HC313" s="29"/>
    </row>
    <row r="314" spans="1:211" s="26" customFormat="1" x14ac:dyDescent="0.25">
      <c r="A314" s="26" t="e">
        <f t="shared" si="52"/>
        <v>#REF!</v>
      </c>
      <c r="B314" s="15" t="s">
        <v>104</v>
      </c>
      <c r="C314" s="15" t="s">
        <v>105</v>
      </c>
      <c r="D314" s="27">
        <v>501</v>
      </c>
      <c r="E314" s="16" t="s">
        <v>580</v>
      </c>
      <c r="F314" s="15" t="s">
        <v>234</v>
      </c>
      <c r="G314" s="15"/>
      <c r="H314" s="15" t="s">
        <v>235</v>
      </c>
      <c r="I314" s="15" t="s">
        <v>537</v>
      </c>
      <c r="J314" s="15" t="s">
        <v>538</v>
      </c>
      <c r="K314" s="47" t="s">
        <v>434</v>
      </c>
      <c r="L314" s="42"/>
      <c r="M314" s="42"/>
      <c r="N314" s="41"/>
      <c r="O314" s="42"/>
      <c r="P314" s="42">
        <v>126099.86</v>
      </c>
      <c r="Q314" s="42">
        <v>25740.63</v>
      </c>
      <c r="R314" s="42">
        <v>24552.91</v>
      </c>
      <c r="S314" s="42">
        <v>27308.5</v>
      </c>
      <c r="T314" s="42">
        <v>22343.57</v>
      </c>
      <c r="U314" s="42">
        <v>24094.78</v>
      </c>
      <c r="V314" s="42">
        <v>20921.04</v>
      </c>
      <c r="W314" s="42">
        <v>20908.310000000001</v>
      </c>
      <c r="X314" s="42">
        <v>35398.160000000003</v>
      </c>
      <c r="Y314" s="42">
        <v>27520.17</v>
      </c>
      <c r="Z314" s="42">
        <v>26694.959999999999</v>
      </c>
      <c r="AA314" s="42">
        <v>27717.9</v>
      </c>
      <c r="AB314" s="42">
        <v>25692.44</v>
      </c>
      <c r="AC314" s="42">
        <v>24880.42</v>
      </c>
      <c r="AD314" s="42">
        <v>28432.39</v>
      </c>
      <c r="AE314" s="42">
        <v>28300.41</v>
      </c>
      <c r="AF314" s="42">
        <v>23595.37</v>
      </c>
      <c r="AG314" s="42">
        <v>26857.57</v>
      </c>
      <c r="AH314" s="42">
        <v>22701.07</v>
      </c>
      <c r="AI314" s="42">
        <v>13031.68</v>
      </c>
      <c r="AJ314" s="42">
        <v>12917.56</v>
      </c>
      <c r="AK314" s="42">
        <v>11713.81</v>
      </c>
      <c r="AL314" s="42">
        <v>10530.23</v>
      </c>
      <c r="AM314" s="42">
        <v>0</v>
      </c>
      <c r="AN314" s="42">
        <v>0</v>
      </c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3"/>
      <c r="BU314" s="40">
        <f t="shared" si="58"/>
        <v>291969.59999999998</v>
      </c>
      <c r="BV314" s="40">
        <f t="shared" si="56"/>
        <v>310822.53999999998</v>
      </c>
      <c r="BW314" s="40">
        <f t="shared" si="53"/>
        <v>35161.599999999999</v>
      </c>
      <c r="BX314" s="40">
        <f t="shared" si="54"/>
        <v>0</v>
      </c>
      <c r="BY314" s="40">
        <f t="shared" si="57"/>
        <v>0</v>
      </c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  <c r="FL314" s="29"/>
      <c r="FM314" s="29"/>
      <c r="FN314" s="29"/>
      <c r="FO314" s="29"/>
      <c r="FP314" s="29"/>
      <c r="FQ314" s="29"/>
      <c r="FR314" s="29"/>
      <c r="FS314" s="29"/>
      <c r="FT314" s="29"/>
      <c r="FU314" s="29"/>
      <c r="FV314" s="29"/>
      <c r="FW314" s="29"/>
      <c r="FX314" s="29"/>
      <c r="FY314" s="29"/>
      <c r="FZ314" s="29"/>
      <c r="GA314" s="29"/>
      <c r="GB314" s="29"/>
      <c r="GC314" s="29"/>
      <c r="GD314" s="29"/>
      <c r="GE314" s="29"/>
      <c r="GF314" s="29"/>
      <c r="GG314" s="29"/>
      <c r="GH314" s="29"/>
      <c r="GI314" s="29"/>
      <c r="GJ314" s="29"/>
      <c r="GK314" s="29"/>
      <c r="GL314" s="29"/>
      <c r="GM314" s="29"/>
      <c r="GN314" s="29"/>
      <c r="GO314" s="29"/>
      <c r="GP314" s="29"/>
      <c r="GQ314" s="29"/>
      <c r="GR314" s="29"/>
      <c r="GS314" s="29"/>
      <c r="GT314" s="29"/>
      <c r="GU314" s="29"/>
      <c r="GV314" s="29"/>
      <c r="GW314" s="29"/>
      <c r="GX314" s="29"/>
      <c r="GY314" s="29"/>
      <c r="GZ314" s="29"/>
      <c r="HA314" s="29"/>
      <c r="HB314" s="29"/>
      <c r="HC314" s="29"/>
    </row>
    <row r="315" spans="1:211" s="30" customFormat="1" x14ac:dyDescent="0.25">
      <c r="A315" s="30" t="e">
        <f t="shared" si="52"/>
        <v>#REF!</v>
      </c>
      <c r="B315" s="31" t="s">
        <v>104</v>
      </c>
      <c r="C315" s="31" t="s">
        <v>105</v>
      </c>
      <c r="D315" s="33" t="s">
        <v>652</v>
      </c>
      <c r="E315" s="34" t="s">
        <v>626</v>
      </c>
      <c r="F315" s="31" t="s">
        <v>234</v>
      </c>
      <c r="G315" s="31"/>
      <c r="H315" s="31" t="s">
        <v>235</v>
      </c>
      <c r="I315" s="31" t="s">
        <v>537</v>
      </c>
      <c r="J315" s="31" t="s">
        <v>538</v>
      </c>
      <c r="K315" s="47" t="s">
        <v>434</v>
      </c>
      <c r="L315" s="41">
        <v>11935.2</v>
      </c>
      <c r="M315" s="41">
        <v>9949.27</v>
      </c>
      <c r="N315" s="41">
        <v>13058.92</v>
      </c>
      <c r="O315" s="41">
        <v>10578.52</v>
      </c>
      <c r="P315" s="41">
        <v>13359.850000000006</v>
      </c>
      <c r="Q315" s="41">
        <v>13237.619999999999</v>
      </c>
      <c r="R315" s="41">
        <v>13638.380000000001</v>
      </c>
      <c r="S315" s="41">
        <v>15010.75</v>
      </c>
      <c r="T315" s="41">
        <v>13110.349999999999</v>
      </c>
      <c r="U315" s="41">
        <v>13585.009999999998</v>
      </c>
      <c r="V315" s="41">
        <v>12698.23</v>
      </c>
      <c r="W315" s="41">
        <v>12488.59</v>
      </c>
      <c r="X315" s="41">
        <v>13750.119999999999</v>
      </c>
      <c r="Y315" s="41">
        <v>11562.5</v>
      </c>
      <c r="Z315" s="41">
        <v>12101.039999999999</v>
      </c>
      <c r="AA315" s="41">
        <v>13158.109999999999</v>
      </c>
      <c r="AB315" s="41">
        <v>12873.43</v>
      </c>
      <c r="AC315" s="41">
        <v>12584.430000000008</v>
      </c>
      <c r="AD315" s="41">
        <v>14840.42</v>
      </c>
      <c r="AE315" s="41">
        <v>14676.67</v>
      </c>
      <c r="AF315" s="41">
        <v>14309.46</v>
      </c>
      <c r="AG315" s="41">
        <v>16128.43</v>
      </c>
      <c r="AH315" s="41">
        <v>11171.37</v>
      </c>
      <c r="AI315" s="41">
        <v>11246.53</v>
      </c>
      <c r="AJ315" s="41">
        <v>11977.61</v>
      </c>
      <c r="AK315" s="41">
        <v>11557.1</v>
      </c>
      <c r="AL315" s="41">
        <v>11117.92</v>
      </c>
      <c r="AM315" s="41">
        <v>0</v>
      </c>
      <c r="AN315" s="41">
        <v>0</v>
      </c>
      <c r="AO315" s="41">
        <v>14341.034131658555</v>
      </c>
      <c r="AP315" s="41">
        <v>14369.809257840214</v>
      </c>
      <c r="AQ315" s="41">
        <v>14383.218880497152</v>
      </c>
      <c r="AR315" s="41">
        <v>14381.819789900794</v>
      </c>
      <c r="AS315" s="41">
        <v>14356.676176073641</v>
      </c>
      <c r="AT315" s="41">
        <v>14317.797591100534</v>
      </c>
      <c r="AU315" s="41">
        <v>14265.663193292712</v>
      </c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3"/>
      <c r="BU315" s="39">
        <f t="shared" si="58"/>
        <v>152650.69</v>
      </c>
      <c r="BV315" s="39">
        <f t="shared" si="56"/>
        <v>158402.50999999998</v>
      </c>
      <c r="BW315" s="39">
        <f t="shared" si="53"/>
        <v>135068.64902036361</v>
      </c>
      <c r="BX315" s="39">
        <f t="shared" si="54"/>
        <v>0</v>
      </c>
      <c r="BY315" s="39">
        <f t="shared" si="57"/>
        <v>0</v>
      </c>
      <c r="BZ315" s="35"/>
      <c r="CA315" s="35"/>
      <c r="CB315" s="35"/>
      <c r="CC315" s="35"/>
      <c r="CD315" s="35"/>
      <c r="CE315" s="35"/>
      <c r="CF315" s="35"/>
      <c r="CG315" s="35"/>
      <c r="CH315" s="35"/>
      <c r="CI315" s="35"/>
      <c r="CJ315" s="35"/>
      <c r="CK315" s="35"/>
      <c r="CL315" s="35"/>
      <c r="CM315" s="35"/>
      <c r="CN315" s="35"/>
      <c r="CO315" s="35"/>
      <c r="CP315" s="35"/>
      <c r="CQ315" s="35"/>
      <c r="CR315" s="35"/>
      <c r="CS315" s="35"/>
      <c r="CT315" s="35"/>
      <c r="CU315" s="35"/>
      <c r="CV315" s="35"/>
      <c r="CW315" s="35"/>
      <c r="CX315" s="35"/>
      <c r="CY315" s="35"/>
      <c r="CZ315" s="35"/>
      <c r="DA315" s="35"/>
      <c r="DB315" s="35"/>
      <c r="DC315" s="35"/>
      <c r="DD315" s="35"/>
      <c r="DE315" s="35"/>
      <c r="DF315" s="35"/>
      <c r="DG315" s="35"/>
      <c r="DH315" s="35"/>
      <c r="DI315" s="35"/>
      <c r="DJ315" s="35"/>
      <c r="DK315" s="35"/>
      <c r="DL315" s="35"/>
      <c r="DM315" s="35"/>
      <c r="DN315" s="35"/>
      <c r="DO315" s="35"/>
      <c r="DP315" s="35"/>
      <c r="DQ315" s="35"/>
      <c r="DR315" s="35"/>
      <c r="DS315" s="35"/>
      <c r="DT315" s="35"/>
      <c r="DU315" s="35"/>
      <c r="DV315" s="35"/>
      <c r="DW315" s="35"/>
      <c r="DX315" s="35"/>
      <c r="DY315" s="35"/>
      <c r="DZ315" s="35"/>
      <c r="EA315" s="35"/>
      <c r="EB315" s="35"/>
      <c r="EC315" s="35"/>
      <c r="ED315" s="35"/>
      <c r="EE315" s="35"/>
      <c r="EF315" s="35"/>
      <c r="EG315" s="35"/>
      <c r="EH315" s="35"/>
      <c r="EI315" s="35"/>
      <c r="EJ315" s="35"/>
      <c r="EK315" s="35"/>
      <c r="EL315" s="35"/>
      <c r="EM315" s="35"/>
      <c r="EN315" s="35"/>
      <c r="EO315" s="35"/>
      <c r="EP315" s="35"/>
      <c r="EQ315" s="35"/>
      <c r="ER315" s="35"/>
      <c r="ES315" s="35"/>
      <c r="ET315" s="35"/>
      <c r="EU315" s="35"/>
      <c r="EV315" s="35"/>
      <c r="EW315" s="35"/>
      <c r="EX315" s="35"/>
      <c r="EY315" s="35"/>
      <c r="EZ315" s="35"/>
      <c r="FA315" s="35"/>
      <c r="FB315" s="35"/>
      <c r="FC315" s="35"/>
      <c r="FD315" s="35"/>
      <c r="FE315" s="35"/>
      <c r="FF315" s="35"/>
      <c r="FG315" s="35"/>
      <c r="FH315" s="35"/>
      <c r="FI315" s="35"/>
      <c r="FJ315" s="35"/>
      <c r="FK315" s="35"/>
      <c r="FL315" s="35"/>
      <c r="FM315" s="35"/>
      <c r="FN315" s="35"/>
      <c r="FO315" s="35"/>
      <c r="FP315" s="35"/>
      <c r="FQ315" s="35"/>
      <c r="FR315" s="35"/>
      <c r="FS315" s="35"/>
      <c r="FT315" s="35"/>
      <c r="FU315" s="35"/>
      <c r="FV315" s="35"/>
      <c r="FW315" s="35"/>
      <c r="FX315" s="35"/>
      <c r="FY315" s="35"/>
      <c r="FZ315" s="35"/>
      <c r="GA315" s="35"/>
      <c r="GB315" s="35"/>
      <c r="GC315" s="35"/>
      <c r="GD315" s="35"/>
      <c r="GE315" s="35"/>
      <c r="GF315" s="35"/>
      <c r="GG315" s="35"/>
      <c r="GH315" s="35"/>
      <c r="GI315" s="35"/>
      <c r="GJ315" s="35"/>
      <c r="GK315" s="35"/>
      <c r="GL315" s="35"/>
      <c r="GM315" s="35"/>
      <c r="GN315" s="35"/>
      <c r="GO315" s="35"/>
      <c r="GP315" s="35"/>
      <c r="GQ315" s="35"/>
      <c r="GR315" s="35"/>
      <c r="GS315" s="35"/>
      <c r="GT315" s="35"/>
      <c r="GU315" s="35"/>
      <c r="GV315" s="35"/>
      <c r="GW315" s="35"/>
      <c r="GX315" s="35"/>
      <c r="GY315" s="35"/>
      <c r="GZ315" s="35"/>
      <c r="HA315" s="35"/>
      <c r="HB315" s="35"/>
      <c r="HC315" s="35"/>
    </row>
    <row r="316" spans="1:211" s="26" customFormat="1" x14ac:dyDescent="0.25">
      <c r="A316" s="26" t="e">
        <f t="shared" si="52"/>
        <v>#REF!</v>
      </c>
      <c r="B316" s="15" t="s">
        <v>104</v>
      </c>
      <c r="C316" s="15" t="s">
        <v>105</v>
      </c>
      <c r="D316" s="27" t="s">
        <v>651</v>
      </c>
      <c r="E316" s="16" t="s">
        <v>607</v>
      </c>
      <c r="F316" s="15" t="s">
        <v>234</v>
      </c>
      <c r="G316" s="15"/>
      <c r="H316" s="15" t="s">
        <v>235</v>
      </c>
      <c r="I316" s="15" t="s">
        <v>537</v>
      </c>
      <c r="J316" s="15" t="s">
        <v>538</v>
      </c>
      <c r="K316" s="47" t="s">
        <v>433</v>
      </c>
      <c r="L316" s="42">
        <v>193087.16</v>
      </c>
      <c r="M316" s="42">
        <v>158113.99</v>
      </c>
      <c r="N316" s="41">
        <v>193972.49</v>
      </c>
      <c r="O316" s="42">
        <v>151406.15</v>
      </c>
      <c r="P316" s="42">
        <v>191080.74</v>
      </c>
      <c r="Q316" s="42">
        <v>180790.29</v>
      </c>
      <c r="R316" s="42">
        <v>179454.89</v>
      </c>
      <c r="S316" s="42">
        <v>188203.54</v>
      </c>
      <c r="T316" s="42">
        <v>157847.18</v>
      </c>
      <c r="U316" s="42">
        <v>161139.45000000001</v>
      </c>
      <c r="V316" s="42">
        <v>150928.94</v>
      </c>
      <c r="W316" s="42">
        <v>143399.35999999999</v>
      </c>
      <c r="X316" s="42">
        <v>180272.15</v>
      </c>
      <c r="Y316" s="42">
        <v>144827.41</v>
      </c>
      <c r="Z316" s="42">
        <v>133569.07999999999</v>
      </c>
      <c r="AA316" s="42">
        <v>140706.46</v>
      </c>
      <c r="AB316" s="42">
        <v>131841.57</v>
      </c>
      <c r="AC316" s="42">
        <v>123063.05</v>
      </c>
      <c r="AD316" s="42">
        <v>142058.21</v>
      </c>
      <c r="AE316" s="42">
        <v>132932.23000000001</v>
      </c>
      <c r="AF316" s="42">
        <v>127655.46</v>
      </c>
      <c r="AG316" s="42">
        <v>139527.99</v>
      </c>
      <c r="AH316" s="42">
        <v>118789.36</v>
      </c>
      <c r="AI316" s="42">
        <v>132735.20000000001</v>
      </c>
      <c r="AJ316" s="42">
        <v>125666.71</v>
      </c>
      <c r="AK316" s="42">
        <v>139566.82999999999</v>
      </c>
      <c r="AL316" s="42">
        <v>137195.15</v>
      </c>
      <c r="AM316" s="42">
        <v>0</v>
      </c>
      <c r="AN316" s="42">
        <v>0</v>
      </c>
      <c r="AO316" s="42">
        <v>128323.99538750001</v>
      </c>
      <c r="AP316" s="42">
        <v>148131.1984775</v>
      </c>
      <c r="AQ316" s="42">
        <v>138615.08283250002</v>
      </c>
      <c r="AR316" s="42">
        <v>133112.73091500002</v>
      </c>
      <c r="AS316" s="42">
        <v>145492.81157250001</v>
      </c>
      <c r="AT316" s="42">
        <v>123867.60514000001</v>
      </c>
      <c r="AU316" s="42">
        <v>138409.62980000002</v>
      </c>
      <c r="AV316" s="42">
        <v>122839.209025</v>
      </c>
      <c r="AW316" s="42">
        <v>136426.576325</v>
      </c>
      <c r="AX316" s="42">
        <v>134108.25912500001</v>
      </c>
      <c r="AY316" s="42">
        <v>0</v>
      </c>
      <c r="AZ316" s="42">
        <v>0</v>
      </c>
      <c r="BA316" s="42">
        <v>125436.70549128126</v>
      </c>
      <c r="BB316" s="42">
        <v>144798.24651175627</v>
      </c>
      <c r="BC316" s="42">
        <v>135496.24346876878</v>
      </c>
      <c r="BD316" s="42">
        <v>130117.69446941253</v>
      </c>
      <c r="BE316" s="42">
        <v>142219.22331211876</v>
      </c>
      <c r="BF316" s="42">
        <v>121080.58402435001</v>
      </c>
      <c r="BG316" s="42">
        <v>135295.41312950003</v>
      </c>
      <c r="BH316" s="42">
        <v>120628.10326255001</v>
      </c>
      <c r="BI316" s="42">
        <v>133970.89795114999</v>
      </c>
      <c r="BJ316" s="42">
        <v>131694.31046075001</v>
      </c>
      <c r="BK316" s="42">
        <v>0</v>
      </c>
      <c r="BL316" s="42">
        <v>0</v>
      </c>
      <c r="BM316" s="42">
        <v>123178.84479243819</v>
      </c>
      <c r="BN316" s="42">
        <v>142191.87807454466</v>
      </c>
      <c r="BO316" s="42">
        <v>133057.31108633094</v>
      </c>
      <c r="BP316" s="42">
        <v>127775.57596896309</v>
      </c>
      <c r="BQ316" s="42">
        <v>139659.27729250063</v>
      </c>
      <c r="BR316" s="42">
        <v>118901.13351191171</v>
      </c>
      <c r="BS316" s="42">
        <v>132860.09569316902</v>
      </c>
      <c r="BT316" s="43"/>
      <c r="BU316" s="40">
        <f t="shared" si="58"/>
        <v>2049424.1799999997</v>
      </c>
      <c r="BV316" s="40">
        <f t="shared" si="56"/>
        <v>1647978.17</v>
      </c>
      <c r="BW316" s="40">
        <f t="shared" si="53"/>
        <v>1358381.7441250002</v>
      </c>
      <c r="BX316" s="40">
        <f t="shared" ref="BX316:BX347" si="59">SUM(AV316:BG316)</f>
        <v>1327818.1548821875</v>
      </c>
      <c r="BY316" s="40">
        <f t="shared" si="57"/>
        <v>1303917.4280943081</v>
      </c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29"/>
      <c r="FP316" s="29"/>
      <c r="FQ316" s="29"/>
      <c r="FR316" s="29"/>
      <c r="FS316" s="29"/>
      <c r="FT316" s="29"/>
      <c r="FU316" s="29"/>
      <c r="FV316" s="29"/>
      <c r="FW316" s="29"/>
      <c r="FX316" s="29"/>
      <c r="FY316" s="29"/>
      <c r="FZ316" s="29"/>
      <c r="GA316" s="29"/>
      <c r="GB316" s="29"/>
      <c r="GC316" s="29"/>
      <c r="GD316" s="29"/>
      <c r="GE316" s="29"/>
      <c r="GF316" s="29"/>
      <c r="GG316" s="29"/>
      <c r="GH316" s="29"/>
      <c r="GI316" s="29"/>
      <c r="GJ316" s="29"/>
      <c r="GK316" s="29"/>
      <c r="GL316" s="29"/>
      <c r="GM316" s="29"/>
      <c r="GN316" s="29"/>
      <c r="GO316" s="29"/>
      <c r="GP316" s="29"/>
      <c r="GQ316" s="29"/>
      <c r="GR316" s="29"/>
      <c r="GS316" s="29"/>
      <c r="GT316" s="29"/>
      <c r="GU316" s="29"/>
      <c r="GV316" s="29"/>
      <c r="GW316" s="29"/>
      <c r="GX316" s="29"/>
      <c r="GY316" s="29"/>
      <c r="GZ316" s="29"/>
      <c r="HA316" s="29"/>
      <c r="HB316" s="29"/>
      <c r="HC316" s="29"/>
    </row>
    <row r="317" spans="1:211" s="30" customFormat="1" x14ac:dyDescent="0.25">
      <c r="A317" s="30" t="e">
        <f t="shared" si="52"/>
        <v>#REF!</v>
      </c>
      <c r="B317" s="31" t="s">
        <v>104</v>
      </c>
      <c r="C317" s="31" t="s">
        <v>105</v>
      </c>
      <c r="D317" s="33" t="s">
        <v>623</v>
      </c>
      <c r="E317" s="34" t="s">
        <v>577</v>
      </c>
      <c r="F317" s="31" t="s">
        <v>234</v>
      </c>
      <c r="G317" s="31"/>
      <c r="H317" s="31" t="s">
        <v>235</v>
      </c>
      <c r="I317" s="31" t="s">
        <v>537</v>
      </c>
      <c r="J317" s="31" t="s">
        <v>538</v>
      </c>
      <c r="K317" s="47" t="s">
        <v>433</v>
      </c>
      <c r="L317" s="41">
        <v>26587.439999999999</v>
      </c>
      <c r="M317" s="41">
        <v>22252.91</v>
      </c>
      <c r="N317" s="41">
        <v>29153.119999999999</v>
      </c>
      <c r="O317" s="41">
        <v>21368.6</v>
      </c>
      <c r="P317" s="41">
        <v>-99362.07</v>
      </c>
      <c r="Q317" s="41">
        <v>0</v>
      </c>
      <c r="R317" s="41">
        <v>0</v>
      </c>
      <c r="S317" s="41">
        <v>0</v>
      </c>
      <c r="T317" s="41">
        <v>0</v>
      </c>
      <c r="U317" s="41">
        <v>0</v>
      </c>
      <c r="V317" s="41">
        <v>0</v>
      </c>
      <c r="W317" s="41">
        <v>0</v>
      </c>
      <c r="X317" s="41">
        <v>0</v>
      </c>
      <c r="Y317" s="41">
        <v>0</v>
      </c>
      <c r="Z317" s="41">
        <v>0</v>
      </c>
      <c r="AA317" s="41">
        <v>0</v>
      </c>
      <c r="AB317" s="41">
        <v>0</v>
      </c>
      <c r="AC317" s="41">
        <v>0</v>
      </c>
      <c r="AD317" s="41">
        <v>0</v>
      </c>
      <c r="AE317" s="82">
        <v>0</v>
      </c>
      <c r="AF317" s="41">
        <v>0</v>
      </c>
      <c r="AG317" s="41">
        <v>0</v>
      </c>
      <c r="AH317" s="41">
        <v>0</v>
      </c>
      <c r="AI317" s="41">
        <v>0</v>
      </c>
      <c r="AJ317" s="41">
        <v>0</v>
      </c>
      <c r="AK317" s="41">
        <v>0</v>
      </c>
      <c r="AL317" s="41">
        <v>0</v>
      </c>
      <c r="AM317" s="41">
        <v>0</v>
      </c>
      <c r="AN317" s="41">
        <v>0</v>
      </c>
      <c r="AO317" s="41">
        <v>0</v>
      </c>
      <c r="AP317" s="41">
        <v>0</v>
      </c>
      <c r="AQ317" s="41">
        <v>0</v>
      </c>
      <c r="AR317" s="41">
        <v>0</v>
      </c>
      <c r="AS317" s="41">
        <v>0</v>
      </c>
      <c r="AT317" s="41">
        <v>0</v>
      </c>
      <c r="AU317" s="41">
        <v>0</v>
      </c>
      <c r="AV317" s="41">
        <v>0</v>
      </c>
      <c r="AW317" s="41">
        <v>0</v>
      </c>
      <c r="AX317" s="41">
        <v>0</v>
      </c>
      <c r="AY317" s="41">
        <v>0</v>
      </c>
      <c r="AZ317" s="41">
        <v>0</v>
      </c>
      <c r="BA317" s="41">
        <v>0</v>
      </c>
      <c r="BB317" s="41">
        <v>0</v>
      </c>
      <c r="BC317" s="41">
        <v>0</v>
      </c>
      <c r="BD317" s="41">
        <v>0</v>
      </c>
      <c r="BE317" s="41">
        <v>0</v>
      </c>
      <c r="BF317" s="41">
        <v>0</v>
      </c>
      <c r="BG317" s="41">
        <v>0</v>
      </c>
      <c r="BH317" s="41">
        <v>0</v>
      </c>
      <c r="BI317" s="41">
        <v>0</v>
      </c>
      <c r="BJ317" s="41">
        <v>0</v>
      </c>
      <c r="BK317" s="41">
        <v>0</v>
      </c>
      <c r="BL317" s="41">
        <v>0</v>
      </c>
      <c r="BM317" s="41">
        <v>0</v>
      </c>
      <c r="BN317" s="41">
        <v>0</v>
      </c>
      <c r="BO317" s="41">
        <v>0</v>
      </c>
      <c r="BP317" s="41">
        <v>0</v>
      </c>
      <c r="BQ317" s="41">
        <v>0</v>
      </c>
      <c r="BR317" s="41">
        <v>0</v>
      </c>
      <c r="BS317" s="41">
        <v>0</v>
      </c>
      <c r="BT317" s="43"/>
      <c r="BU317" s="39">
        <f t="shared" si="58"/>
        <v>0</v>
      </c>
      <c r="BV317" s="39">
        <f t="shared" si="56"/>
        <v>0</v>
      </c>
      <c r="BW317" s="39">
        <f t="shared" si="53"/>
        <v>0</v>
      </c>
      <c r="BX317" s="39">
        <f t="shared" si="59"/>
        <v>0</v>
      </c>
      <c r="BY317" s="39">
        <f t="shared" si="57"/>
        <v>0</v>
      </c>
      <c r="BZ317" s="35"/>
      <c r="CA317" s="35"/>
      <c r="CB317" s="35"/>
      <c r="CC317" s="35"/>
      <c r="CD317" s="35"/>
      <c r="CE317" s="35"/>
      <c r="CF317" s="35"/>
      <c r="CG317" s="35"/>
      <c r="CH317" s="35"/>
      <c r="CI317" s="35"/>
      <c r="CJ317" s="35"/>
      <c r="CK317" s="35"/>
      <c r="CL317" s="35"/>
      <c r="CM317" s="35"/>
      <c r="CN317" s="35"/>
      <c r="CO317" s="35"/>
      <c r="CP317" s="35"/>
      <c r="CQ317" s="35"/>
      <c r="CR317" s="35"/>
      <c r="CS317" s="35"/>
      <c r="CT317" s="35"/>
      <c r="CU317" s="35"/>
      <c r="CV317" s="35"/>
      <c r="CW317" s="35"/>
      <c r="CX317" s="35"/>
      <c r="CY317" s="35"/>
      <c r="CZ317" s="35"/>
      <c r="DA317" s="35"/>
      <c r="DB317" s="35"/>
      <c r="DC317" s="35"/>
      <c r="DD317" s="35"/>
      <c r="DE317" s="35"/>
      <c r="DF317" s="35"/>
      <c r="DG317" s="35"/>
      <c r="DH317" s="35"/>
      <c r="DI317" s="35"/>
      <c r="DJ317" s="35"/>
      <c r="DK317" s="35"/>
      <c r="DL317" s="35"/>
      <c r="DM317" s="35"/>
      <c r="DN317" s="35"/>
      <c r="DO317" s="35"/>
      <c r="DP317" s="35"/>
      <c r="DQ317" s="35"/>
      <c r="DR317" s="35"/>
      <c r="DS317" s="35"/>
      <c r="DT317" s="35"/>
      <c r="DU317" s="35"/>
      <c r="DV317" s="35"/>
      <c r="DW317" s="35"/>
      <c r="DX317" s="35"/>
      <c r="DY317" s="35"/>
      <c r="DZ317" s="35"/>
      <c r="EA317" s="35"/>
      <c r="EB317" s="35"/>
      <c r="EC317" s="35"/>
      <c r="ED317" s="35"/>
      <c r="EE317" s="35"/>
      <c r="EF317" s="35"/>
      <c r="EG317" s="35"/>
      <c r="EH317" s="35"/>
      <c r="EI317" s="35"/>
      <c r="EJ317" s="35"/>
      <c r="EK317" s="35"/>
      <c r="EL317" s="35"/>
      <c r="EM317" s="35"/>
      <c r="EN317" s="35"/>
      <c r="EO317" s="35"/>
      <c r="EP317" s="35"/>
      <c r="EQ317" s="35"/>
      <c r="ER317" s="35"/>
      <c r="ES317" s="35"/>
      <c r="ET317" s="35"/>
      <c r="EU317" s="35"/>
      <c r="EV317" s="35"/>
      <c r="EW317" s="35"/>
      <c r="EX317" s="35"/>
      <c r="EY317" s="35"/>
      <c r="EZ317" s="35"/>
      <c r="FA317" s="35"/>
      <c r="FB317" s="35"/>
      <c r="FC317" s="35"/>
      <c r="FD317" s="35"/>
      <c r="FE317" s="35"/>
      <c r="FF317" s="35"/>
      <c r="FG317" s="35"/>
      <c r="FH317" s="35"/>
      <c r="FI317" s="35"/>
      <c r="FJ317" s="35"/>
      <c r="FK317" s="35"/>
      <c r="FL317" s="35"/>
      <c r="FM317" s="35"/>
      <c r="FN317" s="35"/>
      <c r="FO317" s="35"/>
      <c r="FP317" s="35"/>
      <c r="FQ317" s="35"/>
      <c r="FR317" s="35"/>
      <c r="FS317" s="35"/>
      <c r="FT317" s="35"/>
      <c r="FU317" s="35"/>
      <c r="FV317" s="35"/>
      <c r="FW317" s="35"/>
      <c r="FX317" s="35"/>
      <c r="FY317" s="35"/>
      <c r="FZ317" s="35"/>
      <c r="GA317" s="35"/>
      <c r="GB317" s="35"/>
      <c r="GC317" s="35"/>
      <c r="GD317" s="35"/>
      <c r="GE317" s="35"/>
      <c r="GF317" s="35"/>
      <c r="GG317" s="35"/>
      <c r="GH317" s="35"/>
      <c r="GI317" s="35"/>
      <c r="GJ317" s="35"/>
      <c r="GK317" s="35"/>
      <c r="GL317" s="35"/>
      <c r="GM317" s="35"/>
      <c r="GN317" s="35"/>
      <c r="GO317" s="35"/>
      <c r="GP317" s="35"/>
      <c r="GQ317" s="35"/>
      <c r="GR317" s="35"/>
      <c r="GS317" s="35"/>
      <c r="GT317" s="35"/>
      <c r="GU317" s="35"/>
      <c r="GV317" s="35"/>
      <c r="GW317" s="35"/>
      <c r="GX317" s="35"/>
      <c r="GY317" s="35"/>
      <c r="GZ317" s="35"/>
      <c r="HA317" s="35"/>
      <c r="HB317" s="35"/>
      <c r="HC317" s="35"/>
    </row>
    <row r="318" spans="1:211" s="30" customFormat="1" x14ac:dyDescent="0.25">
      <c r="A318" s="30" t="e">
        <f t="shared" si="52"/>
        <v>#REF!</v>
      </c>
      <c r="B318" s="31" t="s">
        <v>104</v>
      </c>
      <c r="C318" s="31" t="s">
        <v>105</v>
      </c>
      <c r="D318" s="33">
        <v>700</v>
      </c>
      <c r="E318" s="34" t="s">
        <v>582</v>
      </c>
      <c r="F318" s="31" t="s">
        <v>234</v>
      </c>
      <c r="G318" s="31"/>
      <c r="H318" s="31" t="s">
        <v>235</v>
      </c>
      <c r="I318" s="31" t="s">
        <v>537</v>
      </c>
      <c r="J318" s="31" t="s">
        <v>538</v>
      </c>
      <c r="K318" s="47" t="s">
        <v>433</v>
      </c>
      <c r="L318" s="41"/>
      <c r="M318" s="41"/>
      <c r="N318" s="41"/>
      <c r="O318" s="41"/>
      <c r="P318" s="41"/>
      <c r="Q318" s="41"/>
      <c r="R318" s="41">
        <v>4077.31</v>
      </c>
      <c r="S318" s="41">
        <v>3524.19</v>
      </c>
      <c r="T318" s="41">
        <v>3025.25</v>
      </c>
      <c r="U318" s="41">
        <v>3102.69</v>
      </c>
      <c r="V318" s="41">
        <v>2851.34</v>
      </c>
      <c r="W318" s="41">
        <v>2771.37</v>
      </c>
      <c r="X318" s="41">
        <v>3004.67</v>
      </c>
      <c r="Y318" s="41">
        <v>2488.1799999999998</v>
      </c>
      <c r="Z318" s="41">
        <v>2578.67</v>
      </c>
      <c r="AA318" s="41">
        <v>2740.82</v>
      </c>
      <c r="AB318" s="41">
        <v>2573.9</v>
      </c>
      <c r="AC318" s="41">
        <v>2453.0500000000002</v>
      </c>
      <c r="AD318" s="41">
        <v>2695.69</v>
      </c>
      <c r="AE318" s="41">
        <v>2408.91</v>
      </c>
      <c r="AF318" s="41">
        <v>2325</v>
      </c>
      <c r="AG318" s="41">
        <v>2624.28</v>
      </c>
      <c r="AH318" s="41">
        <v>2278.7399999999998</v>
      </c>
      <c r="AI318" s="41">
        <v>2631.35</v>
      </c>
      <c r="AJ318" s="41">
        <v>2862.39</v>
      </c>
      <c r="AK318" s="41">
        <v>2887.69</v>
      </c>
      <c r="AL318" s="41">
        <v>2852.09</v>
      </c>
      <c r="AM318" s="41">
        <v>0</v>
      </c>
      <c r="AN318" s="41">
        <v>0</v>
      </c>
      <c r="AO318" s="41">
        <v>2557.9178875000002</v>
      </c>
      <c r="AP318" s="41">
        <v>2810.9307475000001</v>
      </c>
      <c r="AQ318" s="41">
        <v>2511.8909024999998</v>
      </c>
      <c r="AR318" s="41">
        <v>2424.3937500000002</v>
      </c>
      <c r="AS318" s="41">
        <v>2736.4679700000006</v>
      </c>
      <c r="AT318" s="41">
        <v>2376.1561349999997</v>
      </c>
      <c r="AU318" s="41">
        <v>2743.8402125000002</v>
      </c>
      <c r="AV318" s="41">
        <v>2797.9862250000001</v>
      </c>
      <c r="AW318" s="41">
        <v>2822.7169750000003</v>
      </c>
      <c r="AX318" s="41">
        <v>2787.9179750000003</v>
      </c>
      <c r="AY318" s="41">
        <v>0</v>
      </c>
      <c r="AZ318" s="41">
        <v>0</v>
      </c>
      <c r="BA318" s="41">
        <v>2500.3647350312503</v>
      </c>
      <c r="BB318" s="41">
        <v>2747.6848056812501</v>
      </c>
      <c r="BC318" s="41">
        <v>2455.3733571937501</v>
      </c>
      <c r="BD318" s="41">
        <v>2369.8448906250001</v>
      </c>
      <c r="BE318" s="41">
        <v>2674.8974406750008</v>
      </c>
      <c r="BF318" s="41">
        <v>2322.6926219624997</v>
      </c>
      <c r="BG318" s="41">
        <v>2682.1038077187504</v>
      </c>
      <c r="BH318" s="41">
        <v>2747.62247295</v>
      </c>
      <c r="BI318" s="41">
        <v>2771.9080694500003</v>
      </c>
      <c r="BJ318" s="41">
        <v>2737.7354514500003</v>
      </c>
      <c r="BK318" s="41">
        <v>0</v>
      </c>
      <c r="BL318" s="41">
        <v>0</v>
      </c>
      <c r="BM318" s="41">
        <v>2455.3581698006878</v>
      </c>
      <c r="BN318" s="41">
        <v>2698.2264791789876</v>
      </c>
      <c r="BO318" s="41">
        <v>2411.1766367642626</v>
      </c>
      <c r="BP318" s="41">
        <v>2327.1876825937502</v>
      </c>
      <c r="BQ318" s="41">
        <v>2626.7492867428509</v>
      </c>
      <c r="BR318" s="41">
        <v>2280.8841547671746</v>
      </c>
      <c r="BS318" s="41">
        <v>2633.8259391798128</v>
      </c>
      <c r="BT318" s="43"/>
      <c r="BU318" s="39">
        <f t="shared" si="58"/>
        <v>19352.149999999998</v>
      </c>
      <c r="BV318" s="39">
        <f t="shared" si="56"/>
        <v>30803.259999999995</v>
      </c>
      <c r="BW318" s="39">
        <f t="shared" si="53"/>
        <v>26763.767605000001</v>
      </c>
      <c r="BX318" s="39">
        <f t="shared" si="59"/>
        <v>26161.582833887504</v>
      </c>
      <c r="BY318" s="39">
        <f t="shared" si="57"/>
        <v>25690.67434287753</v>
      </c>
      <c r="BZ318" s="35"/>
      <c r="CA318" s="35"/>
      <c r="CB318" s="35"/>
      <c r="CC318" s="35"/>
      <c r="CD318" s="35"/>
      <c r="CE318" s="35"/>
      <c r="CF318" s="35"/>
      <c r="CG318" s="35"/>
      <c r="CH318" s="35"/>
      <c r="CI318" s="35"/>
      <c r="CJ318" s="35"/>
      <c r="CK318" s="35"/>
      <c r="CL318" s="35"/>
      <c r="CM318" s="35"/>
      <c r="CN318" s="35"/>
      <c r="CO318" s="35"/>
      <c r="CP318" s="35"/>
      <c r="CQ318" s="35"/>
      <c r="CR318" s="35"/>
      <c r="CS318" s="35"/>
      <c r="CT318" s="35"/>
      <c r="CU318" s="35"/>
      <c r="CV318" s="35"/>
      <c r="CW318" s="35"/>
      <c r="CX318" s="35"/>
      <c r="CY318" s="35"/>
      <c r="CZ318" s="35"/>
      <c r="DA318" s="35"/>
      <c r="DB318" s="35"/>
      <c r="DC318" s="35"/>
      <c r="DD318" s="35"/>
      <c r="DE318" s="35"/>
      <c r="DF318" s="35"/>
      <c r="DG318" s="35"/>
      <c r="DH318" s="35"/>
      <c r="DI318" s="35"/>
      <c r="DJ318" s="35"/>
      <c r="DK318" s="35"/>
      <c r="DL318" s="35"/>
      <c r="DM318" s="35"/>
      <c r="DN318" s="35"/>
      <c r="DO318" s="35"/>
      <c r="DP318" s="35"/>
      <c r="DQ318" s="35"/>
      <c r="DR318" s="35"/>
      <c r="DS318" s="35"/>
      <c r="DT318" s="35"/>
      <c r="DU318" s="35"/>
      <c r="DV318" s="35"/>
      <c r="DW318" s="35"/>
      <c r="DX318" s="35"/>
      <c r="DY318" s="35"/>
      <c r="DZ318" s="35"/>
      <c r="EA318" s="35"/>
      <c r="EB318" s="35"/>
      <c r="EC318" s="35"/>
      <c r="ED318" s="35"/>
      <c r="EE318" s="35"/>
      <c r="EF318" s="35"/>
      <c r="EG318" s="35"/>
      <c r="EH318" s="35"/>
      <c r="EI318" s="35"/>
      <c r="EJ318" s="35"/>
      <c r="EK318" s="35"/>
      <c r="EL318" s="35"/>
      <c r="EM318" s="35"/>
      <c r="EN318" s="35"/>
      <c r="EO318" s="35"/>
      <c r="EP318" s="35"/>
      <c r="EQ318" s="35"/>
      <c r="ER318" s="35"/>
      <c r="ES318" s="35"/>
      <c r="ET318" s="35"/>
      <c r="EU318" s="35"/>
      <c r="EV318" s="35"/>
      <c r="EW318" s="35"/>
      <c r="EX318" s="35"/>
      <c r="EY318" s="35"/>
      <c r="EZ318" s="35"/>
      <c r="FA318" s="35"/>
      <c r="FB318" s="35"/>
      <c r="FC318" s="35"/>
      <c r="FD318" s="35"/>
      <c r="FE318" s="35"/>
      <c r="FF318" s="35"/>
      <c r="FG318" s="35"/>
      <c r="FH318" s="35"/>
      <c r="FI318" s="35"/>
      <c r="FJ318" s="35"/>
      <c r="FK318" s="35"/>
      <c r="FL318" s="35"/>
      <c r="FM318" s="35"/>
      <c r="FN318" s="35"/>
      <c r="FO318" s="35"/>
      <c r="FP318" s="35"/>
      <c r="FQ318" s="35"/>
      <c r="FR318" s="35"/>
      <c r="FS318" s="35"/>
      <c r="FT318" s="35"/>
      <c r="FU318" s="35"/>
      <c r="FV318" s="35"/>
      <c r="FW318" s="35"/>
      <c r="FX318" s="35"/>
      <c r="FY318" s="35"/>
      <c r="FZ318" s="35"/>
      <c r="GA318" s="35"/>
      <c r="GB318" s="35"/>
      <c r="GC318" s="35"/>
      <c r="GD318" s="35"/>
      <c r="GE318" s="35"/>
      <c r="GF318" s="35"/>
      <c r="GG318" s="35"/>
      <c r="GH318" s="35"/>
      <c r="GI318" s="35"/>
      <c r="GJ318" s="35"/>
      <c r="GK318" s="35"/>
      <c r="GL318" s="35"/>
      <c r="GM318" s="35"/>
      <c r="GN318" s="35"/>
      <c r="GO318" s="35"/>
      <c r="GP318" s="35"/>
      <c r="GQ318" s="35"/>
      <c r="GR318" s="35"/>
      <c r="GS318" s="35"/>
      <c r="GT318" s="35"/>
      <c r="GU318" s="35"/>
      <c r="GV318" s="35"/>
      <c r="GW318" s="35"/>
      <c r="GX318" s="35"/>
      <c r="GY318" s="35"/>
      <c r="GZ318" s="35"/>
      <c r="HA318" s="35"/>
      <c r="HB318" s="35"/>
      <c r="HC318" s="35"/>
    </row>
    <row r="319" spans="1:211" s="26" customFormat="1" x14ac:dyDescent="0.25">
      <c r="A319" s="26" t="e">
        <f t="shared" si="52"/>
        <v>#REF!</v>
      </c>
      <c r="B319" s="15" t="s">
        <v>104</v>
      </c>
      <c r="C319" s="15" t="s">
        <v>105</v>
      </c>
      <c r="D319" s="27">
        <v>899</v>
      </c>
      <c r="E319" s="16" t="s">
        <v>578</v>
      </c>
      <c r="F319" s="15" t="s">
        <v>234</v>
      </c>
      <c r="G319" s="15"/>
      <c r="H319" s="15" t="s">
        <v>235</v>
      </c>
      <c r="I319" s="15" t="s">
        <v>537</v>
      </c>
      <c r="J319" s="15" t="s">
        <v>538</v>
      </c>
      <c r="K319" s="47" t="s">
        <v>428</v>
      </c>
      <c r="L319" s="42">
        <v>93168.95</v>
      </c>
      <c r="M319" s="42">
        <v>76885.37</v>
      </c>
      <c r="N319" s="41">
        <v>99283.12</v>
      </c>
      <c r="O319" s="42">
        <v>78194.34</v>
      </c>
      <c r="P319" s="42">
        <v>96190.419999999984</v>
      </c>
      <c r="Q319" s="42">
        <v>85568.95</v>
      </c>
      <c r="R319" s="42">
        <v>79438.5</v>
      </c>
      <c r="S319" s="42">
        <v>85041.600000000006</v>
      </c>
      <c r="T319" s="42">
        <v>59020.79</v>
      </c>
      <c r="U319" s="42">
        <v>59791.519999999997</v>
      </c>
      <c r="V319" s="42">
        <v>52052.56</v>
      </c>
      <c r="W319" s="42">
        <v>50592.639999999999</v>
      </c>
      <c r="X319" s="42">
        <v>66754.899999999994</v>
      </c>
      <c r="Y319" s="42">
        <v>52119.199999999997</v>
      </c>
      <c r="Z319" s="42">
        <v>46843.97</v>
      </c>
      <c r="AA319" s="42">
        <v>49789.51</v>
      </c>
      <c r="AB319" s="42">
        <v>46784.12</v>
      </c>
      <c r="AC319" s="42">
        <v>44593.75</v>
      </c>
      <c r="AD319" s="42">
        <v>51386</v>
      </c>
      <c r="AE319" s="42">
        <v>49643.38</v>
      </c>
      <c r="AF319" s="42">
        <v>47898.18</v>
      </c>
      <c r="AG319" s="42">
        <v>54054.87</v>
      </c>
      <c r="AH319" s="42">
        <v>45959.98</v>
      </c>
      <c r="AI319" s="42">
        <v>52088.82</v>
      </c>
      <c r="AJ319" s="42">
        <v>56662.37</v>
      </c>
      <c r="AK319" s="42">
        <v>57163.27</v>
      </c>
      <c r="AL319" s="42">
        <v>56457.06</v>
      </c>
      <c r="AM319" s="42">
        <v>0</v>
      </c>
      <c r="AN319" s="42">
        <v>0</v>
      </c>
      <c r="AO319" s="42">
        <v>48044.678370000001</v>
      </c>
      <c r="AP319" s="42">
        <v>55362.55288512</v>
      </c>
      <c r="AQ319" s="42">
        <v>53485.078633209596</v>
      </c>
      <c r="AR319" s="42">
        <v>51604.8247256256</v>
      </c>
      <c r="AS319" s="42">
        <v>58237.955845430406</v>
      </c>
      <c r="AT319" s="42">
        <v>49516.635335481602</v>
      </c>
      <c r="AU319" s="42">
        <v>56119.7612574144</v>
      </c>
      <c r="AV319" s="42">
        <v>60283.917047364994</v>
      </c>
      <c r="AW319" s="42">
        <v>60816.831820414991</v>
      </c>
      <c r="AX319" s="42">
        <v>60065.484761369989</v>
      </c>
      <c r="AY319" s="42">
        <v>0</v>
      </c>
      <c r="AZ319" s="42">
        <v>0</v>
      </c>
      <c r="BA319" s="42">
        <v>51115.429965679359</v>
      </c>
      <c r="BB319" s="42">
        <v>58901.022771495998</v>
      </c>
      <c r="BC319" s="42">
        <v>56903.55069151186</v>
      </c>
      <c r="BD319" s="42">
        <v>54903.121295551588</v>
      </c>
      <c r="BE319" s="42">
        <v>61960.205674313162</v>
      </c>
      <c r="BF319" s="42">
        <v>52681.466324631234</v>
      </c>
      <c r="BG319" s="42">
        <v>59706.627738301409</v>
      </c>
      <c r="BH319" s="42">
        <v>63949.179203844782</v>
      </c>
      <c r="BI319" s="42">
        <v>64514.49519509622</v>
      </c>
      <c r="BJ319" s="42">
        <v>63717.466234861284</v>
      </c>
      <c r="BK319" s="42">
        <v>0</v>
      </c>
      <c r="BL319" s="42">
        <v>0</v>
      </c>
      <c r="BM319" s="42">
        <v>54223.248107592663</v>
      </c>
      <c r="BN319" s="42">
        <v>62482.204956002955</v>
      </c>
      <c r="BO319" s="42">
        <v>60363.286573555779</v>
      </c>
      <c r="BP319" s="42">
        <v>58241.231070321119</v>
      </c>
      <c r="BQ319" s="42">
        <v>65727.386179311405</v>
      </c>
      <c r="BR319" s="42">
        <v>55884.499477168814</v>
      </c>
      <c r="BS319" s="42">
        <v>63336.790704790132</v>
      </c>
      <c r="BT319" s="43"/>
      <c r="BU319" s="40">
        <f t="shared" si="58"/>
        <v>915228.76000000013</v>
      </c>
      <c r="BV319" s="40">
        <f t="shared" si="56"/>
        <v>607916.67999999993</v>
      </c>
      <c r="BW319" s="40">
        <f t="shared" si="53"/>
        <v>542654.18705228157</v>
      </c>
      <c r="BX319" s="40">
        <f t="shared" si="59"/>
        <v>577337.65809063462</v>
      </c>
      <c r="BY319" s="40">
        <f t="shared" si="57"/>
        <v>612439.78770254517</v>
      </c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  <c r="FL319" s="29"/>
      <c r="FM319" s="29"/>
      <c r="FN319" s="29"/>
      <c r="FO319" s="29"/>
      <c r="FP319" s="29"/>
      <c r="FQ319" s="29"/>
      <c r="FR319" s="29"/>
      <c r="FS319" s="29"/>
      <c r="FT319" s="29"/>
      <c r="FU319" s="29"/>
      <c r="FV319" s="29"/>
      <c r="FW319" s="29"/>
      <c r="FX319" s="29"/>
      <c r="FY319" s="29"/>
      <c r="FZ319" s="29"/>
      <c r="GA319" s="29"/>
      <c r="GB319" s="29"/>
      <c r="GC319" s="29"/>
      <c r="GD319" s="29"/>
      <c r="GE319" s="29"/>
      <c r="GF319" s="29"/>
      <c r="GG319" s="29"/>
      <c r="GH319" s="29"/>
      <c r="GI319" s="29"/>
      <c r="GJ319" s="29"/>
      <c r="GK319" s="29"/>
      <c r="GL319" s="29"/>
      <c r="GM319" s="29"/>
      <c r="GN319" s="29"/>
      <c r="GO319" s="29"/>
      <c r="GP319" s="29"/>
      <c r="GQ319" s="29"/>
      <c r="GR319" s="29"/>
      <c r="GS319" s="29"/>
      <c r="GT319" s="29"/>
      <c r="GU319" s="29"/>
      <c r="GV319" s="29"/>
      <c r="GW319" s="29"/>
      <c r="GX319" s="29"/>
      <c r="GY319" s="29"/>
      <c r="GZ319" s="29"/>
      <c r="HA319" s="29"/>
      <c r="HB319" s="29"/>
      <c r="HC319" s="29"/>
    </row>
    <row r="320" spans="1:211" s="30" customFormat="1" x14ac:dyDescent="0.25">
      <c r="A320" s="30" t="e">
        <f t="shared" si="52"/>
        <v>#REF!</v>
      </c>
      <c r="B320" s="31" t="s">
        <v>106</v>
      </c>
      <c r="C320" s="31" t="s">
        <v>107</v>
      </c>
      <c r="D320" s="33">
        <v>501</v>
      </c>
      <c r="E320" s="34" t="s">
        <v>580</v>
      </c>
      <c r="F320" s="31" t="s">
        <v>234</v>
      </c>
      <c r="G320" s="31"/>
      <c r="H320" s="31" t="s">
        <v>235</v>
      </c>
      <c r="I320" s="31" t="s">
        <v>537</v>
      </c>
      <c r="J320" s="31" t="s">
        <v>538</v>
      </c>
      <c r="K320" s="47" t="s">
        <v>433</v>
      </c>
      <c r="L320" s="41">
        <v>940.14</v>
      </c>
      <c r="M320" s="41">
        <v>771.84</v>
      </c>
      <c r="N320" s="41">
        <v>989.34</v>
      </c>
      <c r="O320" s="41">
        <v>799.5</v>
      </c>
      <c r="P320" s="41">
        <v>991.78</v>
      </c>
      <c r="Q320" s="41">
        <v>945.65</v>
      </c>
      <c r="R320" s="41">
        <v>934.62</v>
      </c>
      <c r="S320" s="41">
        <v>1019.66</v>
      </c>
      <c r="T320" s="41">
        <v>834.71</v>
      </c>
      <c r="U320" s="41">
        <v>873.06</v>
      </c>
      <c r="V320" s="41">
        <v>803.4</v>
      </c>
      <c r="W320" s="41">
        <v>781.95</v>
      </c>
      <c r="X320" s="41">
        <v>752.64</v>
      </c>
      <c r="Y320" s="41">
        <v>623.27</v>
      </c>
      <c r="Z320" s="41">
        <v>614.29</v>
      </c>
      <c r="AA320" s="41">
        <v>736.36</v>
      </c>
      <c r="AB320" s="41">
        <v>633.01</v>
      </c>
      <c r="AC320" s="41">
        <v>628.48</v>
      </c>
      <c r="AD320" s="41">
        <v>737.2</v>
      </c>
      <c r="AE320" s="41">
        <v>694.08</v>
      </c>
      <c r="AF320" s="41">
        <v>687.48</v>
      </c>
      <c r="AG320" s="41">
        <v>805.47</v>
      </c>
      <c r="AH320" s="41">
        <v>731.77</v>
      </c>
      <c r="AI320" s="41">
        <v>798.01</v>
      </c>
      <c r="AJ320" s="41">
        <v>830.12</v>
      </c>
      <c r="AK320" s="41">
        <v>822.65</v>
      </c>
      <c r="AL320" s="41">
        <v>794</v>
      </c>
      <c r="AM320" s="41">
        <v>922.5</v>
      </c>
      <c r="AN320" s="41">
        <v>963.08</v>
      </c>
      <c r="AO320" s="41">
        <v>655.34752000000003</v>
      </c>
      <c r="AP320" s="41">
        <v>768.71530000000007</v>
      </c>
      <c r="AQ320" s="41">
        <v>723.75192000000004</v>
      </c>
      <c r="AR320" s="41">
        <v>716.86977000000002</v>
      </c>
      <c r="AS320" s="41">
        <v>839.90384250000011</v>
      </c>
      <c r="AT320" s="41">
        <v>763.05316749999997</v>
      </c>
      <c r="AU320" s="41">
        <v>832.12492750000001</v>
      </c>
      <c r="AV320" s="41">
        <v>811.44230000000005</v>
      </c>
      <c r="AW320" s="41">
        <v>804.14037500000006</v>
      </c>
      <c r="AX320" s="41">
        <v>776.13499999999999</v>
      </c>
      <c r="AY320" s="41">
        <v>901.74374999999998</v>
      </c>
      <c r="AZ320" s="41">
        <v>941.41070000000002</v>
      </c>
      <c r="BA320" s="41">
        <v>640.60220080000011</v>
      </c>
      <c r="BB320" s="41">
        <v>751.41920575000006</v>
      </c>
      <c r="BC320" s="41">
        <v>707.46750180000004</v>
      </c>
      <c r="BD320" s="41">
        <v>700.74020017500004</v>
      </c>
      <c r="BE320" s="41">
        <v>821.00600604375018</v>
      </c>
      <c r="BF320" s="41">
        <v>745.88447123125002</v>
      </c>
      <c r="BG320" s="41">
        <v>813.40211663125001</v>
      </c>
      <c r="BH320" s="41">
        <v>796.83633859999998</v>
      </c>
      <c r="BI320" s="41">
        <v>789.66584825000007</v>
      </c>
      <c r="BJ320" s="41">
        <v>762.16457000000003</v>
      </c>
      <c r="BK320" s="41">
        <v>885.51236249999999</v>
      </c>
      <c r="BL320" s="41">
        <v>924.46530740000003</v>
      </c>
      <c r="BM320" s="41">
        <v>629.07136118560004</v>
      </c>
      <c r="BN320" s="41">
        <v>737.89366004650003</v>
      </c>
      <c r="BO320" s="41">
        <v>694.73308676760007</v>
      </c>
      <c r="BP320" s="41">
        <v>688.12687657185006</v>
      </c>
      <c r="BQ320" s="41">
        <v>806.2278979349627</v>
      </c>
      <c r="BR320" s="41">
        <v>732.45855074908752</v>
      </c>
      <c r="BS320" s="41">
        <v>798.76087853188744</v>
      </c>
      <c r="BT320" s="43"/>
      <c r="BU320" s="39">
        <f t="shared" si="58"/>
        <v>10685.65</v>
      </c>
      <c r="BV320" s="39">
        <f t="shared" si="56"/>
        <v>8442.06</v>
      </c>
      <c r="BW320" s="39">
        <f t="shared" si="53"/>
        <v>9632.1164475000005</v>
      </c>
      <c r="BX320" s="39">
        <f t="shared" si="59"/>
        <v>9415.3938274312495</v>
      </c>
      <c r="BY320" s="39">
        <f t="shared" si="57"/>
        <v>9245.9167385374894</v>
      </c>
      <c r="BZ320" s="35"/>
      <c r="CA320" s="35"/>
      <c r="CB320" s="35"/>
      <c r="CC320" s="35"/>
      <c r="CD320" s="35"/>
      <c r="CE320" s="35"/>
      <c r="CF320" s="35"/>
      <c r="CG320" s="35"/>
      <c r="CH320" s="35"/>
      <c r="CI320" s="35"/>
      <c r="CJ320" s="35"/>
      <c r="CK320" s="35"/>
      <c r="CL320" s="35"/>
      <c r="CM320" s="35"/>
      <c r="CN320" s="35"/>
      <c r="CO320" s="35"/>
      <c r="CP320" s="35"/>
      <c r="CQ320" s="35"/>
      <c r="CR320" s="35"/>
      <c r="CS320" s="35"/>
      <c r="CT320" s="35"/>
      <c r="CU320" s="35"/>
      <c r="CV320" s="35"/>
      <c r="CW320" s="35"/>
      <c r="CX320" s="35"/>
      <c r="CY320" s="35"/>
      <c r="CZ320" s="35"/>
      <c r="DA320" s="35"/>
      <c r="DB320" s="35"/>
      <c r="DC320" s="35"/>
      <c r="DD320" s="35"/>
      <c r="DE320" s="35"/>
      <c r="DF320" s="35"/>
      <c r="DG320" s="35"/>
      <c r="DH320" s="35"/>
      <c r="DI320" s="35"/>
      <c r="DJ320" s="35"/>
      <c r="DK320" s="35"/>
      <c r="DL320" s="35"/>
      <c r="DM320" s="35"/>
      <c r="DN320" s="35"/>
      <c r="DO320" s="35"/>
      <c r="DP320" s="35"/>
      <c r="DQ320" s="35"/>
      <c r="DR320" s="35"/>
      <c r="DS320" s="35"/>
      <c r="DT320" s="35"/>
      <c r="DU320" s="35"/>
      <c r="DV320" s="35"/>
      <c r="DW320" s="35"/>
      <c r="DX320" s="35"/>
      <c r="DY320" s="35"/>
      <c r="DZ320" s="35"/>
      <c r="EA320" s="35"/>
      <c r="EB320" s="35"/>
      <c r="EC320" s="35"/>
      <c r="ED320" s="35"/>
      <c r="EE320" s="35"/>
      <c r="EF320" s="35"/>
      <c r="EG320" s="35"/>
      <c r="EH320" s="35"/>
      <c r="EI320" s="35"/>
      <c r="EJ320" s="35"/>
      <c r="EK320" s="35"/>
      <c r="EL320" s="35"/>
      <c r="EM320" s="35"/>
      <c r="EN320" s="35"/>
      <c r="EO320" s="35"/>
      <c r="EP320" s="35"/>
      <c r="EQ320" s="35"/>
      <c r="ER320" s="35"/>
      <c r="ES320" s="35"/>
      <c r="ET320" s="35"/>
      <c r="EU320" s="35"/>
      <c r="EV320" s="35"/>
      <c r="EW320" s="35"/>
      <c r="EX320" s="35"/>
      <c r="EY320" s="35"/>
      <c r="EZ320" s="35"/>
      <c r="FA320" s="35"/>
      <c r="FB320" s="35"/>
      <c r="FC320" s="35"/>
      <c r="FD320" s="35"/>
      <c r="FE320" s="35"/>
      <c r="FF320" s="35"/>
      <c r="FG320" s="35"/>
      <c r="FH320" s="35"/>
      <c r="FI320" s="35"/>
      <c r="FJ320" s="35"/>
      <c r="FK320" s="35"/>
      <c r="FL320" s="35"/>
      <c r="FM320" s="35"/>
      <c r="FN320" s="35"/>
      <c r="FO320" s="35"/>
      <c r="FP320" s="35"/>
      <c r="FQ320" s="35"/>
      <c r="FR320" s="35"/>
      <c r="FS320" s="35"/>
      <c r="FT320" s="35"/>
      <c r="FU320" s="35"/>
      <c r="FV320" s="35"/>
      <c r="FW320" s="35"/>
      <c r="FX320" s="35"/>
      <c r="FY320" s="35"/>
      <c r="FZ320" s="35"/>
      <c r="GA320" s="35"/>
      <c r="GB320" s="35"/>
      <c r="GC320" s="35"/>
      <c r="GD320" s="35"/>
      <c r="GE320" s="35"/>
      <c r="GF320" s="35"/>
      <c r="GG320" s="35"/>
      <c r="GH320" s="35"/>
      <c r="GI320" s="35"/>
      <c r="GJ320" s="35"/>
      <c r="GK320" s="35"/>
      <c r="GL320" s="35"/>
      <c r="GM320" s="35"/>
      <c r="GN320" s="35"/>
      <c r="GO320" s="35"/>
      <c r="GP320" s="35"/>
      <c r="GQ320" s="35"/>
      <c r="GR320" s="35"/>
      <c r="GS320" s="35"/>
      <c r="GT320" s="35"/>
      <c r="GU320" s="35"/>
      <c r="GV320" s="35"/>
      <c r="GW320" s="35"/>
      <c r="GX320" s="35"/>
      <c r="GY320" s="35"/>
      <c r="GZ320" s="35"/>
      <c r="HA320" s="35"/>
      <c r="HB320" s="35"/>
      <c r="HC320" s="35"/>
    </row>
    <row r="321" spans="1:211" s="26" customFormat="1" x14ac:dyDescent="0.25">
      <c r="A321" s="26" t="e">
        <f t="shared" si="52"/>
        <v>#REF!</v>
      </c>
      <c r="B321" s="15" t="s">
        <v>106</v>
      </c>
      <c r="C321" s="15" t="s">
        <v>107</v>
      </c>
      <c r="D321" s="18" t="s">
        <v>625</v>
      </c>
      <c r="E321" s="15" t="s">
        <v>579</v>
      </c>
      <c r="F321" s="15" t="s">
        <v>234</v>
      </c>
      <c r="G321" s="15"/>
      <c r="H321" s="15" t="s">
        <v>235</v>
      </c>
      <c r="I321" s="15" t="s">
        <v>537</v>
      </c>
      <c r="J321" s="15" t="s">
        <v>538</v>
      </c>
      <c r="K321" s="47" t="s">
        <v>434</v>
      </c>
      <c r="L321" s="42">
        <v>0</v>
      </c>
      <c r="M321" s="42">
        <v>0</v>
      </c>
      <c r="N321" s="41">
        <v>0</v>
      </c>
      <c r="O321" s="42">
        <v>0</v>
      </c>
      <c r="P321" s="42">
        <v>0</v>
      </c>
      <c r="Q321" s="42">
        <v>0</v>
      </c>
      <c r="R321" s="42">
        <v>0</v>
      </c>
      <c r="S321" s="42">
        <v>0</v>
      </c>
      <c r="T321" s="42">
        <v>0</v>
      </c>
      <c r="U321" s="42">
        <v>0</v>
      </c>
      <c r="V321" s="42"/>
      <c r="W321" s="42">
        <v>0</v>
      </c>
      <c r="X321" s="42"/>
      <c r="Y321" s="42">
        <v>0</v>
      </c>
      <c r="Z321" s="42">
        <v>0</v>
      </c>
      <c r="AA321" s="42">
        <v>0</v>
      </c>
      <c r="AB321" s="42">
        <v>0</v>
      </c>
      <c r="AC321" s="42">
        <v>0</v>
      </c>
      <c r="AD321" s="42">
        <v>0</v>
      </c>
      <c r="AE321" s="121">
        <v>0</v>
      </c>
      <c r="AF321" s="42">
        <v>0</v>
      </c>
      <c r="AG321" s="42">
        <v>0</v>
      </c>
      <c r="AH321" s="42">
        <v>0</v>
      </c>
      <c r="AI321" s="42">
        <v>0</v>
      </c>
      <c r="AJ321" s="42">
        <v>0</v>
      </c>
      <c r="AK321" s="42">
        <v>0</v>
      </c>
      <c r="AL321" s="42">
        <v>0</v>
      </c>
      <c r="AM321" s="42">
        <v>0</v>
      </c>
      <c r="AN321" s="42">
        <v>0</v>
      </c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  <c r="BN321" s="42"/>
      <c r="BO321" s="42"/>
      <c r="BP321" s="42"/>
      <c r="BQ321" s="42"/>
      <c r="BR321" s="42"/>
      <c r="BS321" s="42"/>
      <c r="BT321" s="43"/>
      <c r="BU321" s="40">
        <f t="shared" si="58"/>
        <v>0</v>
      </c>
      <c r="BV321" s="40">
        <f t="shared" si="56"/>
        <v>0</v>
      </c>
      <c r="BW321" s="40">
        <f t="shared" si="53"/>
        <v>0</v>
      </c>
      <c r="BX321" s="40">
        <f t="shared" si="59"/>
        <v>0</v>
      </c>
      <c r="BY321" s="40">
        <f t="shared" si="57"/>
        <v>0</v>
      </c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  <c r="FL321" s="29"/>
      <c r="FM321" s="29"/>
      <c r="FN321" s="29"/>
      <c r="FO321" s="29"/>
      <c r="FP321" s="29"/>
      <c r="FQ321" s="29"/>
      <c r="FR321" s="29"/>
      <c r="FS321" s="29"/>
      <c r="FT321" s="29"/>
      <c r="FU321" s="29"/>
      <c r="FV321" s="29"/>
      <c r="FW321" s="29"/>
      <c r="FX321" s="29"/>
      <c r="FY321" s="29"/>
      <c r="FZ321" s="29"/>
      <c r="GA321" s="29"/>
      <c r="GB321" s="29"/>
      <c r="GC321" s="29"/>
      <c r="GD321" s="29"/>
      <c r="GE321" s="29"/>
      <c r="GF321" s="29"/>
      <c r="GG321" s="29"/>
      <c r="GH321" s="29"/>
      <c r="GI321" s="29"/>
      <c r="GJ321" s="29"/>
      <c r="GK321" s="29"/>
      <c r="GL321" s="29"/>
      <c r="GM321" s="29"/>
      <c r="GN321" s="29"/>
      <c r="GO321" s="29"/>
      <c r="GP321" s="29"/>
      <c r="GQ321" s="29"/>
      <c r="GR321" s="29"/>
      <c r="GS321" s="29"/>
      <c r="GT321" s="29"/>
      <c r="GU321" s="29"/>
      <c r="GV321" s="29"/>
      <c r="GW321" s="29"/>
      <c r="GX321" s="29"/>
      <c r="GY321" s="29"/>
      <c r="GZ321" s="29"/>
      <c r="HA321" s="29"/>
      <c r="HB321" s="29"/>
      <c r="HC321" s="29"/>
    </row>
    <row r="322" spans="1:211" s="30" customFormat="1" x14ac:dyDescent="0.25">
      <c r="A322" s="30" t="e">
        <f t="shared" si="52"/>
        <v>#REF!</v>
      </c>
      <c r="B322" s="31" t="s">
        <v>106</v>
      </c>
      <c r="C322" s="31" t="s">
        <v>107</v>
      </c>
      <c r="D322" s="33">
        <v>700</v>
      </c>
      <c r="E322" s="34" t="s">
        <v>582</v>
      </c>
      <c r="F322" s="31" t="s">
        <v>234</v>
      </c>
      <c r="G322" s="31"/>
      <c r="H322" s="31" t="s">
        <v>235</v>
      </c>
      <c r="I322" s="31" t="s">
        <v>537</v>
      </c>
      <c r="J322" s="31" t="s">
        <v>538</v>
      </c>
      <c r="K322" s="47" t="s">
        <v>436</v>
      </c>
      <c r="L322" s="41">
        <v>144774.18</v>
      </c>
      <c r="M322" s="41">
        <v>119164.11</v>
      </c>
      <c r="N322" s="41">
        <v>148164.16</v>
      </c>
      <c r="O322" s="41">
        <v>115487.28</v>
      </c>
      <c r="P322" s="41">
        <v>141649.01999999999</v>
      </c>
      <c r="Q322" s="41">
        <v>134391.65</v>
      </c>
      <c r="R322" s="41">
        <v>133687.16</v>
      </c>
      <c r="S322" s="41">
        <v>142564.59</v>
      </c>
      <c r="T322" s="41">
        <v>121814.94</v>
      </c>
      <c r="U322" s="41">
        <v>117858.5</v>
      </c>
      <c r="V322" s="41">
        <v>104252.81</v>
      </c>
      <c r="W322" s="41">
        <v>100230.49</v>
      </c>
      <c r="X322" s="41">
        <v>108307.63</v>
      </c>
      <c r="Y322" s="41">
        <v>88746.26</v>
      </c>
      <c r="Z322" s="41">
        <v>91232.94</v>
      </c>
      <c r="AA322" s="41">
        <v>96884.06</v>
      </c>
      <c r="AB322" s="41">
        <v>90582.77</v>
      </c>
      <c r="AC322" s="41">
        <v>86110.05</v>
      </c>
      <c r="AD322" s="41">
        <v>98593.74</v>
      </c>
      <c r="AE322" s="41">
        <v>80450.94</v>
      </c>
      <c r="AF322" s="41">
        <v>61697.53</v>
      </c>
      <c r="AG322" s="41">
        <v>69639.45</v>
      </c>
      <c r="AH322" s="41">
        <v>60469.88</v>
      </c>
      <c r="AI322" s="41">
        <v>77898</v>
      </c>
      <c r="AJ322" s="41">
        <v>85163.49</v>
      </c>
      <c r="AK322" s="41">
        <v>85916.35</v>
      </c>
      <c r="AL322" s="41">
        <v>84857.29</v>
      </c>
      <c r="AM322" s="41">
        <v>84777.06</v>
      </c>
      <c r="AN322" s="41">
        <v>92857.27</v>
      </c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3"/>
      <c r="BU322" s="39">
        <f t="shared" si="58"/>
        <v>1524038.8900000001</v>
      </c>
      <c r="BV322" s="39">
        <f t="shared" si="56"/>
        <v>1010613.2500000001</v>
      </c>
      <c r="BW322" s="39">
        <f t="shared" si="53"/>
        <v>433571.46</v>
      </c>
      <c r="BX322" s="39">
        <f t="shared" si="59"/>
        <v>0</v>
      </c>
      <c r="BY322" s="39">
        <f t="shared" si="57"/>
        <v>0</v>
      </c>
      <c r="BZ322" s="35"/>
      <c r="CA322" s="35"/>
      <c r="CB322" s="35"/>
      <c r="CC322" s="35"/>
      <c r="CD322" s="35"/>
      <c r="CE322" s="35"/>
      <c r="CF322" s="35"/>
      <c r="CG322" s="35"/>
      <c r="CH322" s="35"/>
      <c r="CI322" s="35"/>
      <c r="CJ322" s="35"/>
      <c r="CK322" s="35"/>
      <c r="CL322" s="35"/>
      <c r="CM322" s="35"/>
      <c r="CN322" s="35"/>
      <c r="CO322" s="35"/>
      <c r="CP322" s="35"/>
      <c r="CQ322" s="35"/>
      <c r="CR322" s="35"/>
      <c r="CS322" s="35"/>
      <c r="CT322" s="35"/>
      <c r="CU322" s="35"/>
      <c r="CV322" s="35"/>
      <c r="CW322" s="35"/>
      <c r="CX322" s="35"/>
      <c r="CY322" s="35"/>
      <c r="CZ322" s="35"/>
      <c r="DA322" s="35"/>
      <c r="DB322" s="35"/>
      <c r="DC322" s="35"/>
      <c r="DD322" s="35"/>
      <c r="DE322" s="35"/>
      <c r="DF322" s="35"/>
      <c r="DG322" s="35"/>
      <c r="DH322" s="35"/>
      <c r="DI322" s="35"/>
      <c r="DJ322" s="35"/>
      <c r="DK322" s="35"/>
      <c r="DL322" s="35"/>
      <c r="DM322" s="35"/>
      <c r="DN322" s="35"/>
      <c r="DO322" s="35"/>
      <c r="DP322" s="35"/>
      <c r="DQ322" s="35"/>
      <c r="DR322" s="35"/>
      <c r="DS322" s="35"/>
      <c r="DT322" s="35"/>
      <c r="DU322" s="35"/>
      <c r="DV322" s="35"/>
      <c r="DW322" s="35"/>
      <c r="DX322" s="35"/>
      <c r="DY322" s="35"/>
      <c r="DZ322" s="35"/>
      <c r="EA322" s="35"/>
      <c r="EB322" s="35"/>
      <c r="EC322" s="35"/>
      <c r="ED322" s="35"/>
      <c r="EE322" s="35"/>
      <c r="EF322" s="35"/>
      <c r="EG322" s="35"/>
      <c r="EH322" s="35"/>
      <c r="EI322" s="35"/>
      <c r="EJ322" s="35"/>
      <c r="EK322" s="35"/>
      <c r="EL322" s="35"/>
      <c r="EM322" s="35"/>
      <c r="EN322" s="35"/>
      <c r="EO322" s="35"/>
      <c r="EP322" s="35"/>
      <c r="EQ322" s="35"/>
      <c r="ER322" s="35"/>
      <c r="ES322" s="35"/>
      <c r="ET322" s="35"/>
      <c r="EU322" s="35"/>
      <c r="EV322" s="35"/>
      <c r="EW322" s="35"/>
      <c r="EX322" s="35"/>
      <c r="EY322" s="35"/>
      <c r="EZ322" s="35"/>
      <c r="FA322" s="35"/>
      <c r="FB322" s="35"/>
      <c r="FC322" s="35"/>
      <c r="FD322" s="35"/>
      <c r="FE322" s="35"/>
      <c r="FF322" s="35"/>
      <c r="FG322" s="35"/>
      <c r="FH322" s="35"/>
      <c r="FI322" s="35"/>
      <c r="FJ322" s="35"/>
      <c r="FK322" s="35"/>
      <c r="FL322" s="35"/>
      <c r="FM322" s="35"/>
      <c r="FN322" s="35"/>
      <c r="FO322" s="35"/>
      <c r="FP322" s="35"/>
      <c r="FQ322" s="35"/>
      <c r="FR322" s="35"/>
      <c r="FS322" s="35"/>
      <c r="FT322" s="35"/>
      <c r="FU322" s="35"/>
      <c r="FV322" s="35"/>
      <c r="FW322" s="35"/>
      <c r="FX322" s="35"/>
      <c r="FY322" s="35"/>
      <c r="FZ322" s="35"/>
      <c r="GA322" s="35"/>
      <c r="GB322" s="35"/>
      <c r="GC322" s="35"/>
      <c r="GD322" s="35"/>
      <c r="GE322" s="35"/>
      <c r="GF322" s="35"/>
      <c r="GG322" s="35"/>
      <c r="GH322" s="35"/>
      <c r="GI322" s="35"/>
      <c r="GJ322" s="35"/>
      <c r="GK322" s="35"/>
      <c r="GL322" s="35"/>
      <c r="GM322" s="35"/>
      <c r="GN322" s="35"/>
      <c r="GO322" s="35"/>
      <c r="GP322" s="35"/>
      <c r="GQ322" s="35"/>
      <c r="GR322" s="35"/>
      <c r="GS322" s="35"/>
      <c r="GT322" s="35"/>
      <c r="GU322" s="35"/>
      <c r="GV322" s="35"/>
      <c r="GW322" s="35"/>
      <c r="GX322" s="35"/>
      <c r="GY322" s="35"/>
      <c r="GZ322" s="35"/>
      <c r="HA322" s="35"/>
      <c r="HB322" s="35"/>
      <c r="HC322" s="35"/>
    </row>
    <row r="323" spans="1:211" s="26" customFormat="1" x14ac:dyDescent="0.25">
      <c r="A323" s="26" t="e">
        <f t="shared" si="52"/>
        <v>#REF!</v>
      </c>
      <c r="B323" s="15" t="s">
        <v>106</v>
      </c>
      <c r="C323" s="15" t="s">
        <v>107</v>
      </c>
      <c r="D323" s="27" t="s">
        <v>642</v>
      </c>
      <c r="E323" s="16" t="s">
        <v>594</v>
      </c>
      <c r="F323" s="15" t="s">
        <v>234</v>
      </c>
      <c r="G323" s="15"/>
      <c r="H323" s="15" t="s">
        <v>235</v>
      </c>
      <c r="I323" s="15" t="s">
        <v>537</v>
      </c>
      <c r="J323" s="15" t="s">
        <v>538</v>
      </c>
      <c r="K323" s="47" t="s">
        <v>433</v>
      </c>
      <c r="L323" s="42">
        <v>220.49</v>
      </c>
      <c r="M323" s="42">
        <v>109.96</v>
      </c>
      <c r="N323" s="41">
        <v>98.65</v>
      </c>
      <c r="O323" s="42">
        <v>62.74</v>
      </c>
      <c r="P323" s="42">
        <v>126.47</v>
      </c>
      <c r="Q323" s="42">
        <v>152.66</v>
      </c>
      <c r="R323" s="42">
        <v>135.33000000000001</v>
      </c>
      <c r="S323" s="42">
        <v>143.35</v>
      </c>
      <c r="T323" s="42">
        <v>109.41</v>
      </c>
      <c r="U323" s="42">
        <v>112.22</v>
      </c>
      <c r="V323" s="42">
        <v>103.13</v>
      </c>
      <c r="W323" s="42">
        <v>77.459999999999994</v>
      </c>
      <c r="X323" s="42">
        <v>15.04</v>
      </c>
      <c r="Y323" s="42">
        <v>12.46</v>
      </c>
      <c r="Z323" s="42">
        <v>12.9</v>
      </c>
      <c r="AA323" s="42">
        <v>13.72</v>
      </c>
      <c r="AB323" s="42">
        <v>12.88</v>
      </c>
      <c r="AC323" s="42">
        <v>12.28</v>
      </c>
      <c r="AD323" s="42">
        <v>33.51</v>
      </c>
      <c r="AE323" s="42">
        <v>23.59</v>
      </c>
      <c r="AF323" s="42">
        <v>133.34</v>
      </c>
      <c r="AG323" s="42">
        <v>200.58</v>
      </c>
      <c r="AH323" s="42">
        <v>173.66</v>
      </c>
      <c r="AI323" s="42">
        <v>197.55</v>
      </c>
      <c r="AJ323" s="42">
        <v>214.9</v>
      </c>
      <c r="AK323" s="42">
        <v>216.79</v>
      </c>
      <c r="AL323" s="42">
        <v>214.13</v>
      </c>
      <c r="AM323" s="42">
        <v>240.33</v>
      </c>
      <c r="AN323" s="42">
        <v>263.24</v>
      </c>
      <c r="AO323" s="42">
        <v>12.804970000000001</v>
      </c>
      <c r="AP323" s="42">
        <v>34.942552499999998</v>
      </c>
      <c r="AQ323" s="42">
        <v>24.5984725</v>
      </c>
      <c r="AR323" s="42">
        <v>139.04028500000001</v>
      </c>
      <c r="AS323" s="42">
        <v>209.15479500000004</v>
      </c>
      <c r="AT323" s="42">
        <v>181.08396500000001</v>
      </c>
      <c r="AU323" s="42">
        <v>205.99526250000002</v>
      </c>
      <c r="AV323" s="42">
        <v>210.06475</v>
      </c>
      <c r="AW323" s="42">
        <v>211.91222500000001</v>
      </c>
      <c r="AX323" s="42">
        <v>209.31207499999999</v>
      </c>
      <c r="AY323" s="42">
        <v>234.92257500000002</v>
      </c>
      <c r="AZ323" s="42">
        <v>257.31710000000004</v>
      </c>
      <c r="BA323" s="42">
        <v>12.516858175000001</v>
      </c>
      <c r="BB323" s="42">
        <v>34.156345068749999</v>
      </c>
      <c r="BC323" s="42">
        <v>24.045006868750001</v>
      </c>
      <c r="BD323" s="42">
        <v>135.91187858750001</v>
      </c>
      <c r="BE323" s="42">
        <v>204.44881211250004</v>
      </c>
      <c r="BF323" s="42">
        <v>177.00957578750001</v>
      </c>
      <c r="BG323" s="42">
        <v>201.36036909375002</v>
      </c>
      <c r="BH323" s="42">
        <v>206.28358449999999</v>
      </c>
      <c r="BI323" s="42">
        <v>208.09780495000001</v>
      </c>
      <c r="BJ323" s="42">
        <v>205.54445765</v>
      </c>
      <c r="BK323" s="42">
        <v>230.69396865000002</v>
      </c>
      <c r="BL323" s="42">
        <v>252.68539220000002</v>
      </c>
      <c r="BM323" s="42">
        <v>12.29155472785</v>
      </c>
      <c r="BN323" s="42">
        <v>33.541530857512498</v>
      </c>
      <c r="BO323" s="42">
        <v>23.612196745112499</v>
      </c>
      <c r="BP323" s="42">
        <v>133.465464772925</v>
      </c>
      <c r="BQ323" s="42">
        <v>200.76873349447504</v>
      </c>
      <c r="BR323" s="42">
        <v>173.823403423325</v>
      </c>
      <c r="BS323" s="42">
        <v>197.73588245006252</v>
      </c>
      <c r="BT323" s="43"/>
      <c r="BU323" s="40">
        <f t="shared" si="58"/>
        <v>1451.8700000000003</v>
      </c>
      <c r="BV323" s="40">
        <f t="shared" ref="BV323:BV354" si="60">SUM(X323:AI323)</f>
        <v>841.51</v>
      </c>
      <c r="BW323" s="40">
        <f t="shared" si="53"/>
        <v>1957.0103025000001</v>
      </c>
      <c r="BX323" s="40">
        <f t="shared" si="59"/>
        <v>1912.9775706937501</v>
      </c>
      <c r="BY323" s="40">
        <f t="shared" ref="BY323:BY354" si="61">SUM(BH323:BS323)</f>
        <v>1878.5439744212629</v>
      </c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  <c r="FL323" s="29"/>
      <c r="FM323" s="29"/>
      <c r="FN323" s="29"/>
      <c r="FO323" s="29"/>
      <c r="FP323" s="29"/>
      <c r="FQ323" s="29"/>
      <c r="FR323" s="29"/>
      <c r="FS323" s="29"/>
      <c r="FT323" s="29"/>
      <c r="FU323" s="29"/>
      <c r="FV323" s="29"/>
      <c r="FW323" s="29"/>
      <c r="FX323" s="29"/>
      <c r="FY323" s="29"/>
      <c r="FZ323" s="29"/>
      <c r="GA323" s="29"/>
      <c r="GB323" s="29"/>
      <c r="GC323" s="29"/>
      <c r="GD323" s="29"/>
      <c r="GE323" s="29"/>
      <c r="GF323" s="29"/>
      <c r="GG323" s="29"/>
      <c r="GH323" s="29"/>
      <c r="GI323" s="29"/>
      <c r="GJ323" s="29"/>
      <c r="GK323" s="29"/>
      <c r="GL323" s="29"/>
      <c r="GM323" s="29"/>
      <c r="GN323" s="29"/>
      <c r="GO323" s="29"/>
      <c r="GP323" s="29"/>
      <c r="GQ323" s="29"/>
      <c r="GR323" s="29"/>
      <c r="GS323" s="29"/>
      <c r="GT323" s="29"/>
      <c r="GU323" s="29"/>
      <c r="GV323" s="29"/>
      <c r="GW323" s="29"/>
      <c r="GX323" s="29"/>
      <c r="GY323" s="29"/>
      <c r="GZ323" s="29"/>
      <c r="HA323" s="29"/>
      <c r="HB323" s="29"/>
      <c r="HC323" s="29"/>
    </row>
    <row r="324" spans="1:211" s="30" customFormat="1" x14ac:dyDescent="0.25">
      <c r="A324" s="30" t="e">
        <f t="shared" si="52"/>
        <v>#REF!</v>
      </c>
      <c r="B324" s="31" t="s">
        <v>106</v>
      </c>
      <c r="C324" s="31" t="s">
        <v>107</v>
      </c>
      <c r="D324" s="32" t="s">
        <v>625</v>
      </c>
      <c r="E324" s="31" t="s">
        <v>579</v>
      </c>
      <c r="F324" s="31" t="s">
        <v>234</v>
      </c>
      <c r="G324" s="31"/>
      <c r="H324" s="31" t="s">
        <v>235</v>
      </c>
      <c r="I324" s="31" t="s">
        <v>537</v>
      </c>
      <c r="J324" s="31" t="s">
        <v>538</v>
      </c>
      <c r="K324" s="47" t="s">
        <v>434</v>
      </c>
      <c r="L324" s="41">
        <v>0</v>
      </c>
      <c r="M324" s="41">
        <v>0</v>
      </c>
      <c r="N324" s="41">
        <v>0</v>
      </c>
      <c r="O324" s="41">
        <v>0</v>
      </c>
      <c r="P324" s="41">
        <v>0</v>
      </c>
      <c r="Q324" s="41">
        <v>0</v>
      </c>
      <c r="R324" s="41">
        <v>0</v>
      </c>
      <c r="S324" s="41">
        <v>0</v>
      </c>
      <c r="T324" s="41">
        <v>0</v>
      </c>
      <c r="U324" s="41">
        <v>0</v>
      </c>
      <c r="V324" s="41"/>
      <c r="W324" s="41">
        <v>0</v>
      </c>
      <c r="X324" s="41"/>
      <c r="Y324" s="41">
        <v>0</v>
      </c>
      <c r="Z324" s="41">
        <v>0</v>
      </c>
      <c r="AA324" s="41">
        <v>0</v>
      </c>
      <c r="AB324" s="41">
        <v>0</v>
      </c>
      <c r="AC324" s="41">
        <v>0</v>
      </c>
      <c r="AD324" s="41">
        <v>0</v>
      </c>
      <c r="AE324" s="82">
        <v>0</v>
      </c>
      <c r="AF324" s="41">
        <v>0</v>
      </c>
      <c r="AG324" s="41">
        <v>0</v>
      </c>
      <c r="AH324" s="41">
        <v>0</v>
      </c>
      <c r="AI324" s="41">
        <v>0</v>
      </c>
      <c r="AJ324" s="41">
        <v>0</v>
      </c>
      <c r="AK324" s="41">
        <v>0</v>
      </c>
      <c r="AL324" s="41">
        <v>0</v>
      </c>
      <c r="AM324" s="41">
        <v>0</v>
      </c>
      <c r="AN324" s="41">
        <v>0</v>
      </c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3"/>
      <c r="BU324" s="39">
        <f t="shared" si="58"/>
        <v>0</v>
      </c>
      <c r="BV324" s="39">
        <f t="shared" si="60"/>
        <v>0</v>
      </c>
      <c r="BW324" s="39">
        <f t="shared" si="53"/>
        <v>0</v>
      </c>
      <c r="BX324" s="39">
        <f t="shared" si="59"/>
        <v>0</v>
      </c>
      <c r="BY324" s="39">
        <f t="shared" si="61"/>
        <v>0</v>
      </c>
      <c r="BZ324" s="35"/>
      <c r="CA324" s="35"/>
      <c r="CB324" s="35"/>
      <c r="CC324" s="35"/>
      <c r="CD324" s="35"/>
      <c r="CE324" s="35"/>
      <c r="CF324" s="35"/>
      <c r="CG324" s="35"/>
      <c r="CH324" s="35"/>
      <c r="CI324" s="35"/>
      <c r="CJ324" s="35"/>
      <c r="CK324" s="35"/>
      <c r="CL324" s="35"/>
      <c r="CM324" s="35"/>
      <c r="CN324" s="35"/>
      <c r="CO324" s="35"/>
      <c r="CP324" s="35"/>
      <c r="CQ324" s="35"/>
      <c r="CR324" s="35"/>
      <c r="CS324" s="35"/>
      <c r="CT324" s="35"/>
      <c r="CU324" s="35"/>
      <c r="CV324" s="35"/>
      <c r="CW324" s="35"/>
      <c r="CX324" s="35"/>
      <c r="CY324" s="35"/>
      <c r="CZ324" s="35"/>
      <c r="DA324" s="35"/>
      <c r="DB324" s="35"/>
      <c r="DC324" s="35"/>
      <c r="DD324" s="35"/>
      <c r="DE324" s="35"/>
      <c r="DF324" s="35"/>
      <c r="DG324" s="35"/>
      <c r="DH324" s="35"/>
      <c r="DI324" s="35"/>
      <c r="DJ324" s="35"/>
      <c r="DK324" s="35"/>
      <c r="DL324" s="35"/>
      <c r="DM324" s="35"/>
      <c r="DN324" s="35"/>
      <c r="DO324" s="35"/>
      <c r="DP324" s="35"/>
      <c r="DQ324" s="35"/>
      <c r="DR324" s="35"/>
      <c r="DS324" s="35"/>
      <c r="DT324" s="35"/>
      <c r="DU324" s="35"/>
      <c r="DV324" s="35"/>
      <c r="DW324" s="35"/>
      <c r="DX324" s="35"/>
      <c r="DY324" s="35"/>
      <c r="DZ324" s="35"/>
      <c r="EA324" s="35"/>
      <c r="EB324" s="35"/>
      <c r="EC324" s="35"/>
      <c r="ED324" s="35"/>
      <c r="EE324" s="35"/>
      <c r="EF324" s="35"/>
      <c r="EG324" s="35"/>
      <c r="EH324" s="35"/>
      <c r="EI324" s="35"/>
      <c r="EJ324" s="35"/>
      <c r="EK324" s="35"/>
      <c r="EL324" s="35"/>
      <c r="EM324" s="35"/>
      <c r="EN324" s="35"/>
      <c r="EO324" s="35"/>
      <c r="EP324" s="35"/>
      <c r="EQ324" s="35"/>
      <c r="ER324" s="35"/>
      <c r="ES324" s="35"/>
      <c r="ET324" s="35"/>
      <c r="EU324" s="35"/>
      <c r="EV324" s="35"/>
      <c r="EW324" s="35"/>
      <c r="EX324" s="35"/>
      <c r="EY324" s="35"/>
      <c r="EZ324" s="35"/>
      <c r="FA324" s="35"/>
      <c r="FB324" s="35"/>
      <c r="FC324" s="35"/>
      <c r="FD324" s="35"/>
      <c r="FE324" s="35"/>
      <c r="FF324" s="35"/>
      <c r="FG324" s="35"/>
      <c r="FH324" s="35"/>
      <c r="FI324" s="35"/>
      <c r="FJ324" s="35"/>
      <c r="FK324" s="35"/>
      <c r="FL324" s="35"/>
      <c r="FM324" s="35"/>
      <c r="FN324" s="35"/>
      <c r="FO324" s="35"/>
      <c r="FP324" s="35"/>
      <c r="FQ324" s="35"/>
      <c r="FR324" s="35"/>
      <c r="FS324" s="35"/>
      <c r="FT324" s="35"/>
      <c r="FU324" s="35"/>
      <c r="FV324" s="35"/>
      <c r="FW324" s="35"/>
      <c r="FX324" s="35"/>
      <c r="FY324" s="35"/>
      <c r="FZ324" s="35"/>
      <c r="GA324" s="35"/>
      <c r="GB324" s="35"/>
      <c r="GC324" s="35"/>
      <c r="GD324" s="35"/>
      <c r="GE324" s="35"/>
      <c r="GF324" s="35"/>
      <c r="GG324" s="35"/>
      <c r="GH324" s="35"/>
      <c r="GI324" s="35"/>
      <c r="GJ324" s="35"/>
      <c r="GK324" s="35"/>
      <c r="GL324" s="35"/>
      <c r="GM324" s="35"/>
      <c r="GN324" s="35"/>
      <c r="GO324" s="35"/>
      <c r="GP324" s="35"/>
      <c r="GQ324" s="35"/>
      <c r="GR324" s="35"/>
      <c r="GS324" s="35"/>
      <c r="GT324" s="35"/>
      <c r="GU324" s="35"/>
      <c r="GV324" s="35"/>
      <c r="GW324" s="35"/>
      <c r="GX324" s="35"/>
      <c r="GY324" s="35"/>
      <c r="GZ324" s="35"/>
      <c r="HA324" s="35"/>
      <c r="HB324" s="35"/>
      <c r="HC324" s="35"/>
    </row>
    <row r="325" spans="1:211" s="26" customFormat="1" x14ac:dyDescent="0.25">
      <c r="A325" s="26" t="e">
        <f t="shared" si="52"/>
        <v>#REF!</v>
      </c>
      <c r="B325" s="15" t="s">
        <v>108</v>
      </c>
      <c r="C325" s="15" t="s">
        <v>109</v>
      </c>
      <c r="D325" s="27" t="s">
        <v>625</v>
      </c>
      <c r="E325" s="16" t="s">
        <v>579</v>
      </c>
      <c r="F325" s="15" t="s">
        <v>234</v>
      </c>
      <c r="G325" s="15"/>
      <c r="H325" s="15" t="s">
        <v>235</v>
      </c>
      <c r="I325" s="15" t="s">
        <v>537</v>
      </c>
      <c r="J325" s="15" t="s">
        <v>538</v>
      </c>
      <c r="K325" s="47" t="s">
        <v>433</v>
      </c>
      <c r="L325" s="42">
        <v>159271.41</v>
      </c>
      <c r="M325" s="42">
        <v>-37329.660000000003</v>
      </c>
      <c r="N325" s="41">
        <v>178939.96</v>
      </c>
      <c r="O325" s="42">
        <v>139870.79999999999</v>
      </c>
      <c r="P325" s="42">
        <v>166644.53</v>
      </c>
      <c r="Q325" s="42">
        <v>156617.82999999999</v>
      </c>
      <c r="R325" s="42">
        <v>154915.62</v>
      </c>
      <c r="S325" s="42">
        <v>159491.64000000001</v>
      </c>
      <c r="T325" s="42">
        <v>129176.4</v>
      </c>
      <c r="U325" s="42">
        <v>158145.37</v>
      </c>
      <c r="V325" s="42">
        <v>136208.82</v>
      </c>
      <c r="W325" s="42">
        <v>125565.15</v>
      </c>
      <c r="X325" s="42">
        <v>128292.23</v>
      </c>
      <c r="Y325" s="42">
        <v>108577.02</v>
      </c>
      <c r="Z325" s="42">
        <v>112160.3</v>
      </c>
      <c r="AA325" s="42">
        <v>117912.43</v>
      </c>
      <c r="AB325" s="42">
        <v>110896.45</v>
      </c>
      <c r="AC325" s="42">
        <v>106712.11</v>
      </c>
      <c r="AD325" s="42">
        <v>125895.02</v>
      </c>
      <c r="AE325" s="42">
        <v>123384.23</v>
      </c>
      <c r="AF325" s="42">
        <v>119262.41</v>
      </c>
      <c r="AG325" s="42">
        <v>153620.84</v>
      </c>
      <c r="AH325" s="42">
        <v>128587.03</v>
      </c>
      <c r="AI325" s="42">
        <v>-48295.18</v>
      </c>
      <c r="AJ325" s="42">
        <v>116779.64</v>
      </c>
      <c r="AK325" s="42">
        <v>7337495.71</v>
      </c>
      <c r="AL325" s="42">
        <v>-7009508.1900000004</v>
      </c>
      <c r="AM325" s="42">
        <v>148757.65</v>
      </c>
      <c r="AN325" s="42">
        <v>211236.06</v>
      </c>
      <c r="AO325" s="42">
        <v>111274.0527025</v>
      </c>
      <c r="AP325" s="42">
        <v>131277.03210500002</v>
      </c>
      <c r="AQ325" s="42">
        <v>128658.90583250001</v>
      </c>
      <c r="AR325" s="42">
        <v>124360.87802750002</v>
      </c>
      <c r="AS325" s="42">
        <v>160188.13091000001</v>
      </c>
      <c r="AT325" s="42">
        <v>134084.12553250001</v>
      </c>
      <c r="AU325" s="42">
        <v>-50359.798945000002</v>
      </c>
      <c r="AV325" s="42">
        <v>114152.0981</v>
      </c>
      <c r="AW325" s="42">
        <v>7172402.0565250004</v>
      </c>
      <c r="AX325" s="42">
        <v>-6851794.255725001</v>
      </c>
      <c r="AY325" s="42">
        <v>145410.60287500001</v>
      </c>
      <c r="AZ325" s="42">
        <v>206483.24864999999</v>
      </c>
      <c r="BA325" s="42">
        <v>108770.38651669376</v>
      </c>
      <c r="BB325" s="42">
        <v>128323.29888263752</v>
      </c>
      <c r="BC325" s="42">
        <v>125764.08045126876</v>
      </c>
      <c r="BD325" s="42">
        <v>121562.75827188128</v>
      </c>
      <c r="BE325" s="42">
        <v>156583.89796452501</v>
      </c>
      <c r="BF325" s="42">
        <v>131067.23270801877</v>
      </c>
      <c r="BG325" s="42">
        <v>-49226.703468737505</v>
      </c>
      <c r="BH325" s="42">
        <v>112097.3603342</v>
      </c>
      <c r="BI325" s="42">
        <v>7043298.8195075504</v>
      </c>
      <c r="BJ325" s="42">
        <v>-6728461.9591219509</v>
      </c>
      <c r="BK325" s="42">
        <v>142793.21202325</v>
      </c>
      <c r="BL325" s="42">
        <v>202766.55017429998</v>
      </c>
      <c r="BM325" s="42">
        <v>106812.51955939327</v>
      </c>
      <c r="BN325" s="42">
        <v>126013.47950275005</v>
      </c>
      <c r="BO325" s="42">
        <v>123500.32700314593</v>
      </c>
      <c r="BP325" s="42">
        <v>119374.62862298741</v>
      </c>
      <c r="BQ325" s="42">
        <v>153765.38780116357</v>
      </c>
      <c r="BR325" s="42">
        <v>128708.02251927443</v>
      </c>
      <c r="BS325" s="42">
        <v>-48340.622806300227</v>
      </c>
      <c r="BT325" s="43"/>
      <c r="BU325" s="40">
        <f t="shared" si="58"/>
        <v>1627517.8699999999</v>
      </c>
      <c r="BV325" s="40">
        <f t="shared" si="60"/>
        <v>1287004.8900000001</v>
      </c>
      <c r="BW325" s="40">
        <f t="shared" si="53"/>
        <v>1544244.1961649994</v>
      </c>
      <c r="BX325" s="40">
        <f t="shared" si="59"/>
        <v>1509498.7017512871</v>
      </c>
      <c r="BY325" s="40">
        <f t="shared" si="61"/>
        <v>1482327.7251197638</v>
      </c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  <c r="FL325" s="29"/>
      <c r="FM325" s="29"/>
      <c r="FN325" s="29"/>
      <c r="FO325" s="29"/>
      <c r="FP325" s="29"/>
      <c r="FQ325" s="29"/>
      <c r="FR325" s="29"/>
      <c r="FS325" s="29"/>
      <c r="FT325" s="29"/>
      <c r="FU325" s="29"/>
      <c r="FV325" s="29"/>
      <c r="FW325" s="29"/>
      <c r="FX325" s="29"/>
      <c r="FY325" s="29"/>
      <c r="FZ325" s="29"/>
      <c r="GA325" s="29"/>
      <c r="GB325" s="29"/>
      <c r="GC325" s="29"/>
      <c r="GD325" s="29"/>
      <c r="GE325" s="29"/>
      <c r="GF325" s="29"/>
      <c r="GG325" s="29"/>
      <c r="GH325" s="29"/>
      <c r="GI325" s="29"/>
      <c r="GJ325" s="29"/>
      <c r="GK325" s="29"/>
      <c r="GL325" s="29"/>
      <c r="GM325" s="29"/>
      <c r="GN325" s="29"/>
      <c r="GO325" s="29"/>
      <c r="GP325" s="29"/>
      <c r="GQ325" s="29"/>
      <c r="GR325" s="29"/>
      <c r="GS325" s="29"/>
      <c r="GT325" s="29"/>
      <c r="GU325" s="29"/>
      <c r="GV325" s="29"/>
      <c r="GW325" s="29"/>
      <c r="GX325" s="29"/>
      <c r="GY325" s="29"/>
      <c r="GZ325" s="29"/>
      <c r="HA325" s="29"/>
      <c r="HB325" s="29"/>
      <c r="HC325" s="29"/>
    </row>
    <row r="326" spans="1:211" s="30" customFormat="1" x14ac:dyDescent="0.25">
      <c r="A326" s="30" t="e">
        <f t="shared" si="52"/>
        <v>#REF!</v>
      </c>
      <c r="B326" s="31" t="s">
        <v>108</v>
      </c>
      <c r="C326" s="31" t="s">
        <v>109</v>
      </c>
      <c r="D326" s="33" t="s">
        <v>654</v>
      </c>
      <c r="E326" s="34" t="s">
        <v>590</v>
      </c>
      <c r="F326" s="31" t="s">
        <v>234</v>
      </c>
      <c r="G326" s="31"/>
      <c r="H326" s="31" t="s">
        <v>235</v>
      </c>
      <c r="I326" s="31" t="s">
        <v>537</v>
      </c>
      <c r="J326" s="31" t="s">
        <v>538</v>
      </c>
      <c r="K326" s="47" t="s">
        <v>433</v>
      </c>
      <c r="L326" s="41">
        <v>51100.97</v>
      </c>
      <c r="M326" s="41">
        <v>219911.06</v>
      </c>
      <c r="N326" s="41">
        <v>49940.56</v>
      </c>
      <c r="O326" s="41">
        <v>37888.720000000001</v>
      </c>
      <c r="P326" s="41">
        <v>44612.61</v>
      </c>
      <c r="Q326" s="41">
        <v>40931.32</v>
      </c>
      <c r="R326" s="41">
        <v>38584.379999999997</v>
      </c>
      <c r="S326" s="41">
        <v>39052.730000000003</v>
      </c>
      <c r="T326" s="41">
        <v>31728.13</v>
      </c>
      <c r="U326" s="41">
        <v>0</v>
      </c>
      <c r="V326" s="41"/>
      <c r="W326" s="41">
        <v>0</v>
      </c>
      <c r="X326" s="41"/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82">
        <v>0</v>
      </c>
      <c r="AF326" s="41">
        <v>0</v>
      </c>
      <c r="AG326" s="41">
        <v>0</v>
      </c>
      <c r="AH326" s="41">
        <v>0</v>
      </c>
      <c r="AI326" s="41">
        <v>178588.59</v>
      </c>
      <c r="AJ326" s="41">
        <v>17516.939999999999</v>
      </c>
      <c r="AK326" s="41">
        <v>17671.8</v>
      </c>
      <c r="AL326" s="41">
        <v>-17734.77</v>
      </c>
      <c r="AM326" s="41">
        <v>54779.42</v>
      </c>
      <c r="AN326" s="41">
        <v>21457.9</v>
      </c>
      <c r="AO326" s="41">
        <v>0</v>
      </c>
      <c r="AP326" s="41">
        <v>0</v>
      </c>
      <c r="AQ326" s="41">
        <v>0</v>
      </c>
      <c r="AR326" s="41">
        <v>0</v>
      </c>
      <c r="AS326" s="41">
        <v>0</v>
      </c>
      <c r="AT326" s="41">
        <v>0</v>
      </c>
      <c r="AU326" s="41">
        <v>186223.25222250001</v>
      </c>
      <c r="AV326" s="41">
        <v>17122.808849999998</v>
      </c>
      <c r="AW326" s="41">
        <v>17274.184499999999</v>
      </c>
      <c r="AX326" s="41">
        <v>-17335.737675</v>
      </c>
      <c r="AY326" s="41">
        <v>53546.883049999997</v>
      </c>
      <c r="AZ326" s="41">
        <v>20975.097250000003</v>
      </c>
      <c r="BA326" s="41">
        <v>0</v>
      </c>
      <c r="BB326" s="41">
        <v>0</v>
      </c>
      <c r="BC326" s="41">
        <v>0</v>
      </c>
      <c r="BD326" s="41">
        <v>0</v>
      </c>
      <c r="BE326" s="41">
        <v>0</v>
      </c>
      <c r="BF326" s="41">
        <v>0</v>
      </c>
      <c r="BG326" s="41">
        <v>182033.22904749378</v>
      </c>
      <c r="BH326" s="41">
        <v>16814.598290699996</v>
      </c>
      <c r="BI326" s="41">
        <v>16963.249178999999</v>
      </c>
      <c r="BJ326" s="41">
        <v>-17023.694396850002</v>
      </c>
      <c r="BK326" s="41">
        <v>52583.039155099999</v>
      </c>
      <c r="BL326" s="41">
        <v>20597.545499500004</v>
      </c>
      <c r="BM326" s="41">
        <v>0</v>
      </c>
      <c r="BN326" s="41">
        <v>0</v>
      </c>
      <c r="BO326" s="41">
        <v>0</v>
      </c>
      <c r="BP326" s="41">
        <v>0</v>
      </c>
      <c r="BQ326" s="41">
        <v>0</v>
      </c>
      <c r="BR326" s="41">
        <v>0</v>
      </c>
      <c r="BS326" s="41">
        <v>178756.63092463888</v>
      </c>
      <c r="BT326" s="43"/>
      <c r="BU326" s="39">
        <f t="shared" si="58"/>
        <v>553750.48</v>
      </c>
      <c r="BV326" s="39">
        <f t="shared" si="60"/>
        <v>178588.59</v>
      </c>
      <c r="BW326" s="39">
        <f t="shared" si="53"/>
        <v>279914.54222250002</v>
      </c>
      <c r="BX326" s="39">
        <f t="shared" si="59"/>
        <v>273616.46502249379</v>
      </c>
      <c r="BY326" s="39">
        <f t="shared" si="61"/>
        <v>268691.36865208886</v>
      </c>
      <c r="BZ326" s="35"/>
      <c r="CA326" s="35"/>
      <c r="CB326" s="35"/>
      <c r="CC326" s="35"/>
      <c r="CD326" s="35"/>
      <c r="CE326" s="35"/>
      <c r="CF326" s="35"/>
      <c r="CG326" s="35"/>
      <c r="CH326" s="35"/>
      <c r="CI326" s="35"/>
      <c r="CJ326" s="35"/>
      <c r="CK326" s="35"/>
      <c r="CL326" s="35"/>
      <c r="CM326" s="35"/>
      <c r="CN326" s="35"/>
      <c r="CO326" s="35"/>
      <c r="CP326" s="35"/>
      <c r="CQ326" s="35"/>
      <c r="CR326" s="35"/>
      <c r="CS326" s="35"/>
      <c r="CT326" s="35"/>
      <c r="CU326" s="35"/>
      <c r="CV326" s="35"/>
      <c r="CW326" s="35"/>
      <c r="CX326" s="35"/>
      <c r="CY326" s="35"/>
      <c r="CZ326" s="35"/>
      <c r="DA326" s="35"/>
      <c r="DB326" s="35"/>
      <c r="DC326" s="35"/>
      <c r="DD326" s="35"/>
      <c r="DE326" s="35"/>
      <c r="DF326" s="35"/>
      <c r="DG326" s="35"/>
      <c r="DH326" s="35"/>
      <c r="DI326" s="35"/>
      <c r="DJ326" s="35"/>
      <c r="DK326" s="35"/>
      <c r="DL326" s="35"/>
      <c r="DM326" s="35"/>
      <c r="DN326" s="35"/>
      <c r="DO326" s="35"/>
      <c r="DP326" s="35"/>
      <c r="DQ326" s="35"/>
      <c r="DR326" s="35"/>
      <c r="DS326" s="35"/>
      <c r="DT326" s="35"/>
      <c r="DU326" s="35"/>
      <c r="DV326" s="35"/>
      <c r="DW326" s="35"/>
      <c r="DX326" s="35"/>
      <c r="DY326" s="35"/>
      <c r="DZ326" s="35"/>
      <c r="EA326" s="35"/>
      <c r="EB326" s="35"/>
      <c r="EC326" s="35"/>
      <c r="ED326" s="35"/>
      <c r="EE326" s="35"/>
      <c r="EF326" s="35"/>
      <c r="EG326" s="35"/>
      <c r="EH326" s="35"/>
      <c r="EI326" s="35"/>
      <c r="EJ326" s="35"/>
      <c r="EK326" s="35"/>
      <c r="EL326" s="35"/>
      <c r="EM326" s="35"/>
      <c r="EN326" s="35"/>
      <c r="EO326" s="35"/>
      <c r="EP326" s="35"/>
      <c r="EQ326" s="35"/>
      <c r="ER326" s="35"/>
      <c r="ES326" s="35"/>
      <c r="ET326" s="35"/>
      <c r="EU326" s="35"/>
      <c r="EV326" s="35"/>
      <c r="EW326" s="35"/>
      <c r="EX326" s="35"/>
      <c r="EY326" s="35"/>
      <c r="EZ326" s="35"/>
      <c r="FA326" s="35"/>
      <c r="FB326" s="35"/>
      <c r="FC326" s="35"/>
      <c r="FD326" s="35"/>
      <c r="FE326" s="35"/>
      <c r="FF326" s="35"/>
      <c r="FG326" s="35"/>
      <c r="FH326" s="35"/>
      <c r="FI326" s="35"/>
      <c r="FJ326" s="35"/>
      <c r="FK326" s="35"/>
      <c r="FL326" s="35"/>
      <c r="FM326" s="35"/>
      <c r="FN326" s="35"/>
      <c r="FO326" s="35"/>
      <c r="FP326" s="35"/>
      <c r="FQ326" s="35"/>
      <c r="FR326" s="35"/>
      <c r="FS326" s="35"/>
      <c r="FT326" s="35"/>
      <c r="FU326" s="35"/>
      <c r="FV326" s="35"/>
      <c r="FW326" s="35"/>
      <c r="FX326" s="35"/>
      <c r="FY326" s="35"/>
      <c r="FZ326" s="35"/>
      <c r="GA326" s="35"/>
      <c r="GB326" s="35"/>
      <c r="GC326" s="35"/>
      <c r="GD326" s="35"/>
      <c r="GE326" s="35"/>
      <c r="GF326" s="35"/>
      <c r="GG326" s="35"/>
      <c r="GH326" s="35"/>
      <c r="GI326" s="35"/>
      <c r="GJ326" s="35"/>
      <c r="GK326" s="35"/>
      <c r="GL326" s="35"/>
      <c r="GM326" s="35"/>
      <c r="GN326" s="35"/>
      <c r="GO326" s="35"/>
      <c r="GP326" s="35"/>
      <c r="GQ326" s="35"/>
      <c r="GR326" s="35"/>
      <c r="GS326" s="35"/>
      <c r="GT326" s="35"/>
      <c r="GU326" s="35"/>
      <c r="GV326" s="35"/>
      <c r="GW326" s="35"/>
      <c r="GX326" s="35"/>
      <c r="GY326" s="35"/>
      <c r="GZ326" s="35"/>
      <c r="HA326" s="35"/>
      <c r="HB326" s="35"/>
      <c r="HC326" s="35"/>
    </row>
    <row r="327" spans="1:211" s="26" customFormat="1" x14ac:dyDescent="0.25">
      <c r="A327" s="26" t="e">
        <f t="shared" si="52"/>
        <v>#REF!</v>
      </c>
      <c r="B327" s="15" t="s">
        <v>108</v>
      </c>
      <c r="C327" s="15" t="s">
        <v>109</v>
      </c>
      <c r="D327" s="18" t="s">
        <v>625</v>
      </c>
      <c r="E327" s="15" t="s">
        <v>579</v>
      </c>
      <c r="F327" s="15" t="s">
        <v>234</v>
      </c>
      <c r="G327" s="15"/>
      <c r="H327" s="15" t="s">
        <v>235</v>
      </c>
      <c r="I327" s="15" t="s">
        <v>537</v>
      </c>
      <c r="J327" s="15" t="s">
        <v>538</v>
      </c>
      <c r="K327" s="47" t="s">
        <v>434</v>
      </c>
      <c r="L327" s="42">
        <v>0</v>
      </c>
      <c r="M327" s="42">
        <v>0</v>
      </c>
      <c r="N327" s="41">
        <v>0</v>
      </c>
      <c r="O327" s="42">
        <v>0</v>
      </c>
      <c r="P327" s="42">
        <v>0</v>
      </c>
      <c r="Q327" s="42">
        <v>0</v>
      </c>
      <c r="R327" s="42">
        <v>0</v>
      </c>
      <c r="S327" s="42">
        <v>0</v>
      </c>
      <c r="T327" s="42">
        <v>0</v>
      </c>
      <c r="U327" s="42">
        <v>0</v>
      </c>
      <c r="V327" s="42"/>
      <c r="W327" s="42">
        <v>0</v>
      </c>
      <c r="X327" s="42"/>
      <c r="Y327" s="42">
        <v>0</v>
      </c>
      <c r="Z327" s="42">
        <v>0</v>
      </c>
      <c r="AA327" s="42">
        <v>0</v>
      </c>
      <c r="AB327" s="42">
        <v>0</v>
      </c>
      <c r="AC327" s="42">
        <v>0</v>
      </c>
      <c r="AD327" s="42">
        <v>0</v>
      </c>
      <c r="AE327" s="121">
        <v>0</v>
      </c>
      <c r="AF327" s="42">
        <v>0</v>
      </c>
      <c r="AG327" s="42">
        <v>0</v>
      </c>
      <c r="AH327" s="42">
        <v>0</v>
      </c>
      <c r="AI327" s="42">
        <v>0</v>
      </c>
      <c r="AJ327" s="42">
        <v>0</v>
      </c>
      <c r="AK327" s="42">
        <v>0</v>
      </c>
      <c r="AL327" s="42">
        <v>0</v>
      </c>
      <c r="AM327" s="42">
        <v>0</v>
      </c>
      <c r="AN327" s="42">
        <v>0</v>
      </c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  <c r="BN327" s="42"/>
      <c r="BO327" s="42"/>
      <c r="BP327" s="42"/>
      <c r="BQ327" s="42"/>
      <c r="BR327" s="42"/>
      <c r="BS327" s="42"/>
      <c r="BT327" s="43"/>
      <c r="BU327" s="40">
        <f t="shared" si="58"/>
        <v>0</v>
      </c>
      <c r="BV327" s="40">
        <f t="shared" si="60"/>
        <v>0</v>
      </c>
      <c r="BW327" s="40">
        <f t="shared" si="53"/>
        <v>0</v>
      </c>
      <c r="BX327" s="40">
        <f t="shared" si="59"/>
        <v>0</v>
      </c>
      <c r="BY327" s="40">
        <f t="shared" si="61"/>
        <v>0</v>
      </c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  <c r="FL327" s="29"/>
      <c r="FM327" s="29"/>
      <c r="FN327" s="29"/>
      <c r="FO327" s="29"/>
      <c r="FP327" s="29"/>
      <c r="FQ327" s="29"/>
      <c r="FR327" s="29"/>
      <c r="FS327" s="29"/>
      <c r="FT327" s="29"/>
      <c r="FU327" s="29"/>
      <c r="FV327" s="29"/>
      <c r="FW327" s="29"/>
      <c r="FX327" s="29"/>
      <c r="FY327" s="29"/>
      <c r="FZ327" s="29"/>
      <c r="GA327" s="29"/>
      <c r="GB327" s="29"/>
      <c r="GC327" s="29"/>
      <c r="GD327" s="29"/>
      <c r="GE327" s="29"/>
      <c r="GF327" s="29"/>
      <c r="GG327" s="29"/>
      <c r="GH327" s="29"/>
      <c r="GI327" s="29"/>
      <c r="GJ327" s="29"/>
      <c r="GK327" s="29"/>
      <c r="GL327" s="29"/>
      <c r="GM327" s="29"/>
      <c r="GN327" s="29"/>
      <c r="GO327" s="29"/>
      <c r="GP327" s="29"/>
      <c r="GQ327" s="29"/>
      <c r="GR327" s="29"/>
      <c r="GS327" s="29"/>
      <c r="GT327" s="29"/>
      <c r="GU327" s="29"/>
      <c r="GV327" s="29"/>
      <c r="GW327" s="29"/>
      <c r="GX327" s="29"/>
      <c r="GY327" s="29"/>
      <c r="GZ327" s="29"/>
      <c r="HA327" s="29"/>
      <c r="HB327" s="29"/>
      <c r="HC327" s="29"/>
    </row>
    <row r="328" spans="1:211" s="30" customFormat="1" x14ac:dyDescent="0.25">
      <c r="A328" s="30" t="e">
        <f t="shared" si="52"/>
        <v>#REF!</v>
      </c>
      <c r="B328" s="31" t="s">
        <v>108</v>
      </c>
      <c r="C328" s="31" t="s">
        <v>109</v>
      </c>
      <c r="D328" s="32" t="s">
        <v>625</v>
      </c>
      <c r="E328" s="31" t="s">
        <v>579</v>
      </c>
      <c r="F328" s="31" t="s">
        <v>234</v>
      </c>
      <c r="G328" s="31"/>
      <c r="H328" s="31" t="s">
        <v>235</v>
      </c>
      <c r="I328" s="31" t="s">
        <v>537</v>
      </c>
      <c r="J328" s="31" t="s">
        <v>538</v>
      </c>
      <c r="K328" s="47" t="s">
        <v>434</v>
      </c>
      <c r="L328" s="41">
        <v>0</v>
      </c>
      <c r="M328" s="41">
        <v>0</v>
      </c>
      <c r="N328" s="41">
        <v>0</v>
      </c>
      <c r="O328" s="41">
        <v>0</v>
      </c>
      <c r="P328" s="41">
        <v>0</v>
      </c>
      <c r="Q328" s="41">
        <v>0</v>
      </c>
      <c r="R328" s="41">
        <v>0</v>
      </c>
      <c r="S328" s="41">
        <v>0</v>
      </c>
      <c r="T328" s="41">
        <v>0</v>
      </c>
      <c r="U328" s="41">
        <v>0</v>
      </c>
      <c r="V328" s="41"/>
      <c r="W328" s="41">
        <v>0</v>
      </c>
      <c r="X328" s="41"/>
      <c r="Y328" s="41">
        <v>0</v>
      </c>
      <c r="Z328" s="41">
        <v>0</v>
      </c>
      <c r="AA328" s="41">
        <v>0</v>
      </c>
      <c r="AB328" s="41">
        <v>0</v>
      </c>
      <c r="AC328" s="41">
        <v>0</v>
      </c>
      <c r="AD328" s="41">
        <v>0</v>
      </c>
      <c r="AE328" s="82">
        <v>0</v>
      </c>
      <c r="AF328" s="41">
        <v>0</v>
      </c>
      <c r="AG328" s="41">
        <v>0</v>
      </c>
      <c r="AH328" s="41">
        <v>0</v>
      </c>
      <c r="AI328" s="41">
        <v>0</v>
      </c>
      <c r="AJ328" s="41">
        <v>0</v>
      </c>
      <c r="AK328" s="41">
        <v>0</v>
      </c>
      <c r="AL328" s="41">
        <v>0</v>
      </c>
      <c r="AM328" s="41">
        <v>0</v>
      </c>
      <c r="AN328" s="41">
        <v>0</v>
      </c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3"/>
      <c r="BU328" s="39">
        <f t="shared" si="58"/>
        <v>0</v>
      </c>
      <c r="BV328" s="39">
        <f t="shared" si="60"/>
        <v>0</v>
      </c>
      <c r="BW328" s="39">
        <f t="shared" si="53"/>
        <v>0</v>
      </c>
      <c r="BX328" s="39">
        <f t="shared" si="59"/>
        <v>0</v>
      </c>
      <c r="BY328" s="39">
        <f t="shared" si="61"/>
        <v>0</v>
      </c>
      <c r="BZ328" s="35"/>
      <c r="CA328" s="35"/>
      <c r="CB328" s="35"/>
      <c r="CC328" s="35"/>
      <c r="CD328" s="35"/>
      <c r="CE328" s="35"/>
      <c r="CF328" s="35"/>
      <c r="CG328" s="35"/>
      <c r="CH328" s="35"/>
      <c r="CI328" s="35"/>
      <c r="CJ328" s="35"/>
      <c r="CK328" s="35"/>
      <c r="CL328" s="35"/>
      <c r="CM328" s="35"/>
      <c r="CN328" s="35"/>
      <c r="CO328" s="35"/>
      <c r="CP328" s="35"/>
      <c r="CQ328" s="35"/>
      <c r="CR328" s="35"/>
      <c r="CS328" s="35"/>
      <c r="CT328" s="35"/>
      <c r="CU328" s="35"/>
      <c r="CV328" s="35"/>
      <c r="CW328" s="35"/>
      <c r="CX328" s="35"/>
      <c r="CY328" s="35"/>
      <c r="CZ328" s="35"/>
      <c r="DA328" s="35"/>
      <c r="DB328" s="35"/>
      <c r="DC328" s="35"/>
      <c r="DD328" s="35"/>
      <c r="DE328" s="35"/>
      <c r="DF328" s="35"/>
      <c r="DG328" s="35"/>
      <c r="DH328" s="35"/>
      <c r="DI328" s="35"/>
      <c r="DJ328" s="35"/>
      <c r="DK328" s="35"/>
      <c r="DL328" s="35"/>
      <c r="DM328" s="35"/>
      <c r="DN328" s="35"/>
      <c r="DO328" s="35"/>
      <c r="DP328" s="35"/>
      <c r="DQ328" s="35"/>
      <c r="DR328" s="35"/>
      <c r="DS328" s="35"/>
      <c r="DT328" s="35"/>
      <c r="DU328" s="35"/>
      <c r="DV328" s="35"/>
      <c r="DW328" s="35"/>
      <c r="DX328" s="35"/>
      <c r="DY328" s="35"/>
      <c r="DZ328" s="35"/>
      <c r="EA328" s="35"/>
      <c r="EB328" s="35"/>
      <c r="EC328" s="35"/>
      <c r="ED328" s="35"/>
      <c r="EE328" s="35"/>
      <c r="EF328" s="35"/>
      <c r="EG328" s="35"/>
      <c r="EH328" s="35"/>
      <c r="EI328" s="35"/>
      <c r="EJ328" s="35"/>
      <c r="EK328" s="35"/>
      <c r="EL328" s="35"/>
      <c r="EM328" s="35"/>
      <c r="EN328" s="35"/>
      <c r="EO328" s="35"/>
      <c r="EP328" s="35"/>
      <c r="EQ328" s="35"/>
      <c r="ER328" s="35"/>
      <c r="ES328" s="35"/>
      <c r="ET328" s="35"/>
      <c r="EU328" s="35"/>
      <c r="EV328" s="35"/>
      <c r="EW328" s="35"/>
      <c r="EX328" s="35"/>
      <c r="EY328" s="35"/>
      <c r="EZ328" s="35"/>
      <c r="FA328" s="35"/>
      <c r="FB328" s="35"/>
      <c r="FC328" s="35"/>
      <c r="FD328" s="35"/>
      <c r="FE328" s="35"/>
      <c r="FF328" s="35"/>
      <c r="FG328" s="35"/>
      <c r="FH328" s="35"/>
      <c r="FI328" s="35"/>
      <c r="FJ328" s="35"/>
      <c r="FK328" s="35"/>
      <c r="FL328" s="35"/>
      <c r="FM328" s="35"/>
      <c r="FN328" s="35"/>
      <c r="FO328" s="35"/>
      <c r="FP328" s="35"/>
      <c r="FQ328" s="35"/>
      <c r="FR328" s="35"/>
      <c r="FS328" s="35"/>
      <c r="FT328" s="35"/>
      <c r="FU328" s="35"/>
      <c r="FV328" s="35"/>
      <c r="FW328" s="35"/>
      <c r="FX328" s="35"/>
      <c r="FY328" s="35"/>
      <c r="FZ328" s="35"/>
      <c r="GA328" s="35"/>
      <c r="GB328" s="35"/>
      <c r="GC328" s="35"/>
      <c r="GD328" s="35"/>
      <c r="GE328" s="35"/>
      <c r="GF328" s="35"/>
      <c r="GG328" s="35"/>
      <c r="GH328" s="35"/>
      <c r="GI328" s="35"/>
      <c r="GJ328" s="35"/>
      <c r="GK328" s="35"/>
      <c r="GL328" s="35"/>
      <c r="GM328" s="35"/>
      <c r="GN328" s="35"/>
      <c r="GO328" s="35"/>
      <c r="GP328" s="35"/>
      <c r="GQ328" s="35"/>
      <c r="GR328" s="35"/>
      <c r="GS328" s="35"/>
      <c r="GT328" s="35"/>
      <c r="GU328" s="35"/>
      <c r="GV328" s="35"/>
      <c r="GW328" s="35"/>
      <c r="GX328" s="35"/>
      <c r="GY328" s="35"/>
      <c r="GZ328" s="35"/>
      <c r="HA328" s="35"/>
      <c r="HB328" s="35"/>
      <c r="HC328" s="35"/>
    </row>
    <row r="329" spans="1:211" s="30" customFormat="1" x14ac:dyDescent="0.25">
      <c r="A329" s="30" t="e">
        <f t="shared" ref="A329:A392" si="62">A328+1</f>
        <v>#REF!</v>
      </c>
      <c r="B329" s="31" t="s">
        <v>110</v>
      </c>
      <c r="C329" s="31" t="s">
        <v>111</v>
      </c>
      <c r="D329" s="87" t="s">
        <v>635</v>
      </c>
      <c r="E329" s="34" t="s">
        <v>582</v>
      </c>
      <c r="F329" s="31" t="s">
        <v>234</v>
      </c>
      <c r="G329" s="31"/>
      <c r="H329" s="31" t="s">
        <v>235</v>
      </c>
      <c r="I329" s="31" t="s">
        <v>537</v>
      </c>
      <c r="J329" s="31" t="s">
        <v>538</v>
      </c>
      <c r="K329" s="47" t="s">
        <v>428</v>
      </c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82"/>
      <c r="AF329" s="41"/>
      <c r="AG329" s="41"/>
      <c r="AH329" s="41">
        <v>76693.47</v>
      </c>
      <c r="AI329" s="41">
        <v>0</v>
      </c>
      <c r="AJ329" s="41">
        <v>0</v>
      </c>
      <c r="AK329" s="41">
        <v>66601.67</v>
      </c>
      <c r="AL329" s="41">
        <v>32839.949999999997</v>
      </c>
      <c r="AM329" s="41">
        <v>44559.93</v>
      </c>
      <c r="AN329" s="41">
        <v>50724.09</v>
      </c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>
        <v>0</v>
      </c>
      <c r="BI329" s="41">
        <v>0</v>
      </c>
      <c r="BJ329" s="41">
        <v>0</v>
      </c>
      <c r="BK329" s="41">
        <v>0</v>
      </c>
      <c r="BL329" s="41">
        <v>0</v>
      </c>
      <c r="BM329" s="41">
        <v>0</v>
      </c>
      <c r="BN329" s="41">
        <v>0</v>
      </c>
      <c r="BO329" s="41">
        <v>0</v>
      </c>
      <c r="BP329" s="41">
        <v>0</v>
      </c>
      <c r="BQ329" s="41">
        <v>0</v>
      </c>
      <c r="BR329" s="41">
        <v>0</v>
      </c>
      <c r="BS329" s="41">
        <v>0</v>
      </c>
      <c r="BT329" s="43"/>
      <c r="BU329" s="39"/>
      <c r="BV329" s="39">
        <f t="shared" si="60"/>
        <v>76693.47</v>
      </c>
      <c r="BW329" s="39">
        <f t="shared" si="53"/>
        <v>194725.63999999998</v>
      </c>
      <c r="BX329" s="39">
        <f t="shared" si="59"/>
        <v>0</v>
      </c>
      <c r="BY329" s="39">
        <f t="shared" si="61"/>
        <v>0</v>
      </c>
      <c r="BZ329" s="35"/>
      <c r="CA329" s="35"/>
      <c r="CB329" s="35"/>
      <c r="CC329" s="35"/>
      <c r="CD329" s="35"/>
      <c r="CE329" s="35"/>
      <c r="CF329" s="35"/>
      <c r="CG329" s="35"/>
      <c r="CH329" s="35"/>
      <c r="CI329" s="35"/>
      <c r="CJ329" s="35"/>
      <c r="CK329" s="35"/>
      <c r="CL329" s="35"/>
      <c r="CM329" s="35"/>
      <c r="CN329" s="35"/>
      <c r="CO329" s="35"/>
      <c r="CP329" s="35"/>
      <c r="CQ329" s="35"/>
      <c r="CR329" s="35"/>
      <c r="CS329" s="35"/>
      <c r="CT329" s="35"/>
      <c r="CU329" s="35"/>
      <c r="CV329" s="35"/>
      <c r="CW329" s="35"/>
      <c r="CX329" s="35"/>
      <c r="CY329" s="35"/>
      <c r="CZ329" s="35"/>
      <c r="DA329" s="35"/>
      <c r="DB329" s="35"/>
      <c r="DC329" s="35"/>
      <c r="DD329" s="35"/>
      <c r="DE329" s="35"/>
      <c r="DF329" s="35"/>
      <c r="DG329" s="35"/>
      <c r="DH329" s="35"/>
      <c r="DI329" s="35"/>
      <c r="DJ329" s="35"/>
      <c r="DK329" s="35"/>
      <c r="DL329" s="35"/>
      <c r="DM329" s="35"/>
      <c r="DN329" s="35"/>
      <c r="DO329" s="35"/>
      <c r="DP329" s="35"/>
      <c r="DQ329" s="35"/>
      <c r="DR329" s="35"/>
      <c r="DS329" s="35"/>
      <c r="DT329" s="35"/>
      <c r="DU329" s="35"/>
      <c r="DV329" s="35"/>
      <c r="DW329" s="35"/>
      <c r="DX329" s="35"/>
      <c r="DY329" s="35"/>
      <c r="DZ329" s="35"/>
      <c r="EA329" s="35"/>
      <c r="EB329" s="35"/>
      <c r="EC329" s="35"/>
      <c r="ED329" s="35"/>
      <c r="EE329" s="35"/>
      <c r="EF329" s="35"/>
      <c r="EG329" s="35"/>
      <c r="EH329" s="35"/>
      <c r="EI329" s="35"/>
      <c r="EJ329" s="35"/>
      <c r="EK329" s="35"/>
      <c r="EL329" s="35"/>
      <c r="EM329" s="35"/>
      <c r="EN329" s="35"/>
      <c r="EO329" s="35"/>
      <c r="EP329" s="35"/>
      <c r="EQ329" s="35"/>
      <c r="ER329" s="35"/>
      <c r="ES329" s="35"/>
      <c r="ET329" s="35"/>
      <c r="EU329" s="35"/>
      <c r="EV329" s="35"/>
      <c r="EW329" s="35"/>
      <c r="EX329" s="35"/>
      <c r="EY329" s="35"/>
      <c r="EZ329" s="35"/>
      <c r="FA329" s="35"/>
      <c r="FB329" s="35"/>
      <c r="FC329" s="35"/>
      <c r="FD329" s="35"/>
      <c r="FE329" s="35"/>
      <c r="FF329" s="35"/>
      <c r="FG329" s="35"/>
      <c r="FH329" s="35"/>
      <c r="FI329" s="35"/>
      <c r="FJ329" s="35"/>
      <c r="FK329" s="35"/>
      <c r="FL329" s="35"/>
      <c r="FM329" s="35"/>
      <c r="FN329" s="35"/>
      <c r="FO329" s="35"/>
      <c r="FP329" s="35"/>
      <c r="FQ329" s="35"/>
      <c r="FR329" s="35"/>
      <c r="FS329" s="35"/>
      <c r="FT329" s="35"/>
      <c r="FU329" s="35"/>
      <c r="FV329" s="35"/>
      <c r="FW329" s="35"/>
      <c r="FX329" s="35"/>
      <c r="FY329" s="35"/>
      <c r="FZ329" s="35"/>
      <c r="GA329" s="35"/>
      <c r="GB329" s="35"/>
      <c r="GC329" s="35"/>
      <c r="GD329" s="35"/>
      <c r="GE329" s="35"/>
      <c r="GF329" s="35"/>
      <c r="GG329" s="35"/>
      <c r="GH329" s="35"/>
      <c r="GI329" s="35"/>
      <c r="GJ329" s="35"/>
      <c r="GK329" s="35"/>
      <c r="GL329" s="35"/>
      <c r="GM329" s="35"/>
      <c r="GN329" s="35"/>
      <c r="GO329" s="35"/>
      <c r="GP329" s="35"/>
      <c r="GQ329" s="35"/>
      <c r="GR329" s="35"/>
      <c r="GS329" s="35"/>
      <c r="GT329" s="35"/>
      <c r="GU329" s="35"/>
      <c r="GV329" s="35"/>
      <c r="GW329" s="35"/>
      <c r="GX329" s="35"/>
      <c r="GY329" s="35"/>
      <c r="GZ329" s="35"/>
      <c r="HA329" s="35"/>
      <c r="HB329" s="35"/>
      <c r="HC329" s="35"/>
    </row>
    <row r="330" spans="1:211" s="26" customFormat="1" x14ac:dyDescent="0.25">
      <c r="A330" s="26" t="e">
        <f t="shared" si="62"/>
        <v>#REF!</v>
      </c>
      <c r="B330" s="15" t="s">
        <v>110</v>
      </c>
      <c r="C330" s="15" t="s">
        <v>111</v>
      </c>
      <c r="D330" s="27" t="s">
        <v>625</v>
      </c>
      <c r="E330" s="16" t="s">
        <v>579</v>
      </c>
      <c r="F330" s="15" t="s">
        <v>234</v>
      </c>
      <c r="G330" s="15"/>
      <c r="H330" s="15" t="s">
        <v>235</v>
      </c>
      <c r="I330" s="15" t="s">
        <v>537</v>
      </c>
      <c r="J330" s="15" t="s">
        <v>538</v>
      </c>
      <c r="K330" s="47" t="s">
        <v>433</v>
      </c>
      <c r="L330" s="42">
        <v>3209.8</v>
      </c>
      <c r="M330" s="42">
        <v>2759.95</v>
      </c>
      <c r="N330" s="41">
        <v>3753.91</v>
      </c>
      <c r="O330" s="42">
        <v>3042.36</v>
      </c>
      <c r="P330" s="42">
        <v>3585.24</v>
      </c>
      <c r="Q330" s="42">
        <v>3496.75</v>
      </c>
      <c r="R330" s="42">
        <v>3767.61</v>
      </c>
      <c r="S330" s="42">
        <v>4327.88</v>
      </c>
      <c r="T330" s="42">
        <v>3863.98</v>
      </c>
      <c r="U330" s="42">
        <v>4033.43</v>
      </c>
      <c r="V330" s="42">
        <v>3602.9</v>
      </c>
      <c r="W330" s="42">
        <v>3597.12</v>
      </c>
      <c r="X330" s="42">
        <v>4018.64</v>
      </c>
      <c r="Y330" s="42">
        <v>3333.92</v>
      </c>
      <c r="Z330" s="42">
        <v>3449.23</v>
      </c>
      <c r="AA330" s="42">
        <v>3773.73</v>
      </c>
      <c r="AB330" s="42">
        <v>3518.95</v>
      </c>
      <c r="AC330" s="42">
        <v>3282.11</v>
      </c>
      <c r="AD330" s="42">
        <v>3838.79</v>
      </c>
      <c r="AE330" s="42">
        <v>16301.98</v>
      </c>
      <c r="AF330" s="42">
        <v>34187.67</v>
      </c>
      <c r="AG330" s="42">
        <v>38208.35</v>
      </c>
      <c r="AH330" s="42">
        <v>-44166.03</v>
      </c>
      <c r="AI330" s="42">
        <v>36132.870000000003</v>
      </c>
      <c r="AJ330" s="42">
        <v>38196.730000000003</v>
      </c>
      <c r="AK330" s="42">
        <v>-27792.25</v>
      </c>
      <c r="AL330" s="42">
        <v>5416.12</v>
      </c>
      <c r="AM330" s="42">
        <v>6025.8</v>
      </c>
      <c r="AN330" s="42">
        <v>6424.11</v>
      </c>
      <c r="AO330" s="42">
        <v>3422.4202025000004</v>
      </c>
      <c r="AP330" s="42">
        <v>4002.8982725000001</v>
      </c>
      <c r="AQ330" s="42">
        <v>16998.889644999999</v>
      </c>
      <c r="AR330" s="42">
        <v>35649.192892500003</v>
      </c>
      <c r="AS330" s="42">
        <v>39841.756962500003</v>
      </c>
      <c r="AT330" s="42">
        <v>-46054.1277825</v>
      </c>
      <c r="AU330" s="42">
        <v>37677.550192500006</v>
      </c>
      <c r="AV330" s="42">
        <v>37337.303575000005</v>
      </c>
      <c r="AW330" s="42">
        <v>-27166.924375000002</v>
      </c>
      <c r="AX330" s="42">
        <v>5294.2573000000002</v>
      </c>
      <c r="AY330" s="42">
        <v>5890.2195000000002</v>
      </c>
      <c r="AZ330" s="42">
        <v>6279.5675249999995</v>
      </c>
      <c r="BA330" s="42">
        <v>3345.4157479437504</v>
      </c>
      <c r="BB330" s="42">
        <v>3912.8330613687504</v>
      </c>
      <c r="BC330" s="42">
        <v>16616.414627987499</v>
      </c>
      <c r="BD330" s="42">
        <v>34847.086052418752</v>
      </c>
      <c r="BE330" s="42">
        <v>38945.317430843752</v>
      </c>
      <c r="BF330" s="42">
        <v>-45017.909907393754</v>
      </c>
      <c r="BG330" s="42">
        <v>36829.805313168756</v>
      </c>
      <c r="BH330" s="42">
        <v>36665.232110650002</v>
      </c>
      <c r="BI330" s="42">
        <v>-26677.919736250002</v>
      </c>
      <c r="BJ330" s="42">
        <v>5198.9606685999997</v>
      </c>
      <c r="BK330" s="42">
        <v>5784.195549</v>
      </c>
      <c r="BL330" s="42">
        <v>6166.5353095499995</v>
      </c>
      <c r="BM330" s="42">
        <v>3285.1982644807626</v>
      </c>
      <c r="BN330" s="42">
        <v>3842.4020662641128</v>
      </c>
      <c r="BO330" s="42">
        <v>16317.319164683724</v>
      </c>
      <c r="BP330" s="42">
        <v>34219.838503475214</v>
      </c>
      <c r="BQ330" s="42">
        <v>38244.301717088565</v>
      </c>
      <c r="BR330" s="42">
        <v>-44207.587529060664</v>
      </c>
      <c r="BS330" s="42">
        <v>36166.868817531715</v>
      </c>
      <c r="BT330" s="43"/>
      <c r="BU330" s="40">
        <f>SUM(L330:W330)</f>
        <v>43040.930000000008</v>
      </c>
      <c r="BV330" s="40">
        <f t="shared" si="60"/>
        <v>105880.20999999999</v>
      </c>
      <c r="BW330" s="40">
        <f t="shared" ref="BW330:BW393" si="63">SUM(AJ330:AU330)</f>
        <v>119809.09038500002</v>
      </c>
      <c r="BX330" s="40">
        <f t="shared" si="59"/>
        <v>117113.38585133749</v>
      </c>
      <c r="BY330" s="40">
        <f t="shared" si="61"/>
        <v>115005.34490601343</v>
      </c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  <c r="FL330" s="29"/>
      <c r="FM330" s="29"/>
      <c r="FN330" s="29"/>
      <c r="FO330" s="29"/>
      <c r="FP330" s="29"/>
      <c r="FQ330" s="29"/>
      <c r="FR330" s="29"/>
      <c r="FS330" s="29"/>
      <c r="FT330" s="29"/>
      <c r="FU330" s="29"/>
      <c r="FV330" s="29"/>
      <c r="FW330" s="29"/>
      <c r="FX330" s="29"/>
      <c r="FY330" s="29"/>
      <c r="FZ330" s="29"/>
      <c r="GA330" s="29"/>
      <c r="GB330" s="29"/>
      <c r="GC330" s="29"/>
      <c r="GD330" s="29"/>
      <c r="GE330" s="29"/>
      <c r="GF330" s="29"/>
      <c r="GG330" s="29"/>
      <c r="GH330" s="29"/>
      <c r="GI330" s="29"/>
      <c r="GJ330" s="29"/>
      <c r="GK330" s="29"/>
      <c r="GL330" s="29"/>
      <c r="GM330" s="29"/>
      <c r="GN330" s="29"/>
      <c r="GO330" s="29"/>
      <c r="GP330" s="29"/>
      <c r="GQ330" s="29"/>
      <c r="GR330" s="29"/>
      <c r="GS330" s="29"/>
      <c r="GT330" s="29"/>
      <c r="GU330" s="29"/>
      <c r="GV330" s="29"/>
      <c r="GW330" s="29"/>
      <c r="GX330" s="29"/>
      <c r="GY330" s="29"/>
      <c r="GZ330" s="29"/>
      <c r="HA330" s="29"/>
      <c r="HB330" s="29"/>
      <c r="HC330" s="29"/>
    </row>
    <row r="331" spans="1:211" s="26" customFormat="1" x14ac:dyDescent="0.25">
      <c r="A331" s="26" t="e">
        <f t="shared" si="62"/>
        <v>#REF!</v>
      </c>
      <c r="B331" s="15" t="s">
        <v>110</v>
      </c>
      <c r="C331" s="15" t="s">
        <v>111</v>
      </c>
      <c r="D331" s="90" t="s">
        <v>697</v>
      </c>
      <c r="E331" s="16" t="s">
        <v>630</v>
      </c>
      <c r="F331" s="80" t="s">
        <v>347</v>
      </c>
      <c r="G331" s="15"/>
      <c r="H331" s="15" t="s">
        <v>163</v>
      </c>
      <c r="I331" s="15" t="s">
        <v>537</v>
      </c>
      <c r="J331" s="15" t="s">
        <v>538</v>
      </c>
      <c r="K331" s="47" t="s">
        <v>434</v>
      </c>
      <c r="L331" s="42"/>
      <c r="M331" s="42"/>
      <c r="N331" s="41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>
        <v>2362.5</v>
      </c>
      <c r="AA331" s="42">
        <v>0</v>
      </c>
      <c r="AB331" s="42">
        <v>0</v>
      </c>
      <c r="AC331" s="42">
        <v>0</v>
      </c>
      <c r="AD331" s="42">
        <v>0</v>
      </c>
      <c r="AE331" s="121">
        <v>0</v>
      </c>
      <c r="AF331" s="42">
        <v>0</v>
      </c>
      <c r="AG331" s="42">
        <v>0</v>
      </c>
      <c r="AH331" s="42">
        <v>0</v>
      </c>
      <c r="AI331" s="42">
        <v>-2362.5</v>
      </c>
      <c r="AJ331" s="42">
        <v>0</v>
      </c>
      <c r="AK331" s="42">
        <v>0</v>
      </c>
      <c r="AL331" s="42">
        <v>0</v>
      </c>
      <c r="AM331" s="42">
        <v>0</v>
      </c>
      <c r="AN331" s="42">
        <v>0</v>
      </c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  <c r="BN331" s="42"/>
      <c r="BO331" s="42"/>
      <c r="BP331" s="42"/>
      <c r="BQ331" s="42"/>
      <c r="BR331" s="42"/>
      <c r="BS331" s="42"/>
      <c r="BT331" s="43"/>
      <c r="BU331" s="40"/>
      <c r="BV331" s="40">
        <f t="shared" si="60"/>
        <v>0</v>
      </c>
      <c r="BW331" s="40">
        <f t="shared" si="63"/>
        <v>0</v>
      </c>
      <c r="BX331" s="40">
        <f t="shared" si="59"/>
        <v>0</v>
      </c>
      <c r="BY331" s="40">
        <f t="shared" si="61"/>
        <v>0</v>
      </c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  <c r="FL331" s="29"/>
      <c r="FM331" s="29"/>
      <c r="FN331" s="29"/>
      <c r="FO331" s="29"/>
      <c r="FP331" s="29"/>
      <c r="FQ331" s="29"/>
      <c r="FR331" s="29"/>
      <c r="FS331" s="29"/>
      <c r="FT331" s="29"/>
      <c r="FU331" s="29"/>
      <c r="FV331" s="29"/>
      <c r="FW331" s="29"/>
      <c r="FX331" s="29"/>
      <c r="FY331" s="29"/>
      <c r="FZ331" s="29"/>
      <c r="GA331" s="29"/>
      <c r="GB331" s="29"/>
      <c r="GC331" s="29"/>
      <c r="GD331" s="29"/>
      <c r="GE331" s="29"/>
      <c r="GF331" s="29"/>
      <c r="GG331" s="29"/>
      <c r="GH331" s="29"/>
      <c r="GI331" s="29"/>
      <c r="GJ331" s="29"/>
      <c r="GK331" s="29"/>
      <c r="GL331" s="29"/>
      <c r="GM331" s="29"/>
      <c r="GN331" s="29"/>
      <c r="GO331" s="29"/>
      <c r="GP331" s="29"/>
      <c r="GQ331" s="29"/>
      <c r="GR331" s="29"/>
      <c r="GS331" s="29"/>
      <c r="GT331" s="29"/>
      <c r="GU331" s="29"/>
      <c r="GV331" s="29"/>
      <c r="GW331" s="29"/>
      <c r="GX331" s="29"/>
      <c r="GY331" s="29"/>
      <c r="GZ331" s="29"/>
      <c r="HA331" s="29"/>
      <c r="HB331" s="29"/>
      <c r="HC331" s="29"/>
    </row>
    <row r="332" spans="1:211" s="30" customFormat="1" x14ac:dyDescent="0.25">
      <c r="A332" s="30" t="e">
        <f t="shared" si="62"/>
        <v>#REF!</v>
      </c>
      <c r="B332" s="31" t="s">
        <v>112</v>
      </c>
      <c r="C332" s="31" t="s">
        <v>113</v>
      </c>
      <c r="D332" s="33" t="s">
        <v>625</v>
      </c>
      <c r="E332" s="34" t="s">
        <v>579</v>
      </c>
      <c r="F332" s="31" t="s">
        <v>234</v>
      </c>
      <c r="G332" s="31"/>
      <c r="H332" s="31" t="s">
        <v>235</v>
      </c>
      <c r="I332" s="31" t="s">
        <v>537</v>
      </c>
      <c r="J332" s="31" t="s">
        <v>538</v>
      </c>
      <c r="K332" s="47" t="s">
        <v>433</v>
      </c>
      <c r="L332" s="41">
        <v>27763.08</v>
      </c>
      <c r="M332" s="41">
        <v>23749.05</v>
      </c>
      <c r="N332" s="41">
        <v>31742.09</v>
      </c>
      <c r="O332" s="41">
        <v>25913.87</v>
      </c>
      <c r="P332" s="41">
        <v>33053.79</v>
      </c>
      <c r="Q332" s="41">
        <v>31808.5</v>
      </c>
      <c r="R332" s="41">
        <v>33373.279999999999</v>
      </c>
      <c r="S332" s="41">
        <v>36480.58</v>
      </c>
      <c r="T332" s="41">
        <v>32595.040000000001</v>
      </c>
      <c r="U332" s="41">
        <v>33611.26</v>
      </c>
      <c r="V332" s="41">
        <v>30888.36</v>
      </c>
      <c r="W332" s="41">
        <v>30022.05</v>
      </c>
      <c r="X332" s="41">
        <v>32549.38</v>
      </c>
      <c r="Y332" s="41">
        <v>26954.28</v>
      </c>
      <c r="Z332" s="41">
        <v>27934.59</v>
      </c>
      <c r="AA332" s="41">
        <v>29691.119999999999</v>
      </c>
      <c r="AB332" s="41">
        <v>27882.82</v>
      </c>
      <c r="AC332" s="41">
        <v>26573.7</v>
      </c>
      <c r="AD332" s="41">
        <v>30621.24</v>
      </c>
      <c r="AE332" s="41">
        <v>29582.81</v>
      </c>
      <c r="AF332" s="41">
        <v>28463.52</v>
      </c>
      <c r="AG332" s="41">
        <v>31562.41</v>
      </c>
      <c r="AH332" s="41">
        <v>26099.77</v>
      </c>
      <c r="AI332" s="41">
        <v>29610.83</v>
      </c>
      <c r="AJ332" s="41">
        <v>32187.33</v>
      </c>
      <c r="AK332" s="41">
        <v>32471.88</v>
      </c>
      <c r="AL332" s="41">
        <v>31983.88</v>
      </c>
      <c r="AM332" s="41">
        <v>35837.230000000003</v>
      </c>
      <c r="AN332" s="41">
        <v>39154.199999999997</v>
      </c>
      <c r="AO332" s="41">
        <v>27709.725675000002</v>
      </c>
      <c r="AP332" s="41">
        <v>31930.298010000002</v>
      </c>
      <c r="AQ332" s="41">
        <v>30847.475127500002</v>
      </c>
      <c r="AR332" s="41">
        <v>29680.335480000002</v>
      </c>
      <c r="AS332" s="41">
        <v>32911.7030275</v>
      </c>
      <c r="AT332" s="41">
        <v>27215.535167500002</v>
      </c>
      <c r="AU332" s="41">
        <v>30876.692982500004</v>
      </c>
      <c r="AV332" s="41">
        <v>31463.115075000002</v>
      </c>
      <c r="AW332" s="41">
        <v>31741.262700000003</v>
      </c>
      <c r="AX332" s="41">
        <v>31264.242700000003</v>
      </c>
      <c r="AY332" s="41">
        <v>35030.892325000008</v>
      </c>
      <c r="AZ332" s="41">
        <v>38273.230499999998</v>
      </c>
      <c r="BA332" s="41">
        <v>27086.256847312503</v>
      </c>
      <c r="BB332" s="41">
        <v>31211.866304775005</v>
      </c>
      <c r="BC332" s="41">
        <v>30153.406937131254</v>
      </c>
      <c r="BD332" s="41">
        <v>29012.527931700002</v>
      </c>
      <c r="BE332" s="41">
        <v>32171.189709381251</v>
      </c>
      <c r="BF332" s="41">
        <v>26603.185626231254</v>
      </c>
      <c r="BG332" s="41">
        <v>30181.967390393755</v>
      </c>
      <c r="BH332" s="41">
        <v>30896.779003650001</v>
      </c>
      <c r="BI332" s="41">
        <v>31169.919971400002</v>
      </c>
      <c r="BJ332" s="41">
        <v>30701.486331400003</v>
      </c>
      <c r="BK332" s="41">
        <v>34400.336263150006</v>
      </c>
      <c r="BL332" s="41">
        <v>37584.312351</v>
      </c>
      <c r="BM332" s="41">
        <v>26598.704224060879</v>
      </c>
      <c r="BN332" s="41">
        <v>30650.052711289056</v>
      </c>
      <c r="BO332" s="41">
        <v>29610.645612262892</v>
      </c>
      <c r="BP332" s="41">
        <v>28490.302428929401</v>
      </c>
      <c r="BQ332" s="41">
        <v>31592.10829461239</v>
      </c>
      <c r="BR332" s="41">
        <v>26124.328284959091</v>
      </c>
      <c r="BS332" s="41">
        <v>29638.691977366667</v>
      </c>
      <c r="BT332" s="43"/>
      <c r="BU332" s="39">
        <f t="shared" ref="BU332:BU363" si="64">SUM(L332:W332)</f>
        <v>371000.94999999995</v>
      </c>
      <c r="BV332" s="39">
        <f t="shared" si="60"/>
        <v>347526.47000000003</v>
      </c>
      <c r="BW332" s="39">
        <f t="shared" si="63"/>
        <v>382806.28547000006</v>
      </c>
      <c r="BX332" s="39">
        <f t="shared" si="59"/>
        <v>374193.14404692507</v>
      </c>
      <c r="BY332" s="39">
        <f t="shared" si="61"/>
        <v>367457.66745408037</v>
      </c>
      <c r="BZ332" s="35"/>
      <c r="CA332" s="35"/>
      <c r="CB332" s="35"/>
      <c r="CC332" s="35"/>
      <c r="CD332" s="35"/>
      <c r="CE332" s="35"/>
      <c r="CF332" s="35"/>
      <c r="CG332" s="35"/>
      <c r="CH332" s="35"/>
      <c r="CI332" s="35"/>
      <c r="CJ332" s="35"/>
      <c r="CK332" s="35"/>
      <c r="CL332" s="35"/>
      <c r="CM332" s="35"/>
      <c r="CN332" s="35"/>
      <c r="CO332" s="35"/>
      <c r="CP332" s="35"/>
      <c r="CQ332" s="35"/>
      <c r="CR332" s="35"/>
      <c r="CS332" s="35"/>
      <c r="CT332" s="35"/>
      <c r="CU332" s="35"/>
      <c r="CV332" s="35"/>
      <c r="CW332" s="35"/>
      <c r="CX332" s="35"/>
      <c r="CY332" s="35"/>
      <c r="CZ332" s="35"/>
      <c r="DA332" s="35"/>
      <c r="DB332" s="35"/>
      <c r="DC332" s="35"/>
      <c r="DD332" s="35"/>
      <c r="DE332" s="35"/>
      <c r="DF332" s="35"/>
      <c r="DG332" s="35"/>
      <c r="DH332" s="35"/>
      <c r="DI332" s="35"/>
      <c r="DJ332" s="35"/>
      <c r="DK332" s="35"/>
      <c r="DL332" s="35"/>
      <c r="DM332" s="35"/>
      <c r="DN332" s="35"/>
      <c r="DO332" s="35"/>
      <c r="DP332" s="35"/>
      <c r="DQ332" s="35"/>
      <c r="DR332" s="35"/>
      <c r="DS332" s="35"/>
      <c r="DT332" s="35"/>
      <c r="DU332" s="35"/>
      <c r="DV332" s="35"/>
      <c r="DW332" s="35"/>
      <c r="DX332" s="35"/>
      <c r="DY332" s="35"/>
      <c r="DZ332" s="35"/>
      <c r="EA332" s="35"/>
      <c r="EB332" s="35"/>
      <c r="EC332" s="35"/>
      <c r="ED332" s="35"/>
      <c r="EE332" s="35"/>
      <c r="EF332" s="35"/>
      <c r="EG332" s="35"/>
      <c r="EH332" s="35"/>
      <c r="EI332" s="35"/>
      <c r="EJ332" s="35"/>
      <c r="EK332" s="35"/>
      <c r="EL332" s="35"/>
      <c r="EM332" s="35"/>
      <c r="EN332" s="35"/>
      <c r="EO332" s="35"/>
      <c r="EP332" s="35"/>
      <c r="EQ332" s="35"/>
      <c r="ER332" s="35"/>
      <c r="ES332" s="35"/>
      <c r="ET332" s="35"/>
      <c r="EU332" s="35"/>
      <c r="EV332" s="35"/>
      <c r="EW332" s="35"/>
      <c r="EX332" s="35"/>
      <c r="EY332" s="35"/>
      <c r="EZ332" s="35"/>
      <c r="FA332" s="35"/>
      <c r="FB332" s="35"/>
      <c r="FC332" s="35"/>
      <c r="FD332" s="35"/>
      <c r="FE332" s="35"/>
      <c r="FF332" s="35"/>
      <c r="FG332" s="35"/>
      <c r="FH332" s="35"/>
      <c r="FI332" s="35"/>
      <c r="FJ332" s="35"/>
      <c r="FK332" s="35"/>
      <c r="FL332" s="35"/>
      <c r="FM332" s="35"/>
      <c r="FN332" s="35"/>
      <c r="FO332" s="35"/>
      <c r="FP332" s="35"/>
      <c r="FQ332" s="35"/>
      <c r="FR332" s="35"/>
      <c r="FS332" s="35"/>
      <c r="FT332" s="35"/>
      <c r="FU332" s="35"/>
      <c r="FV332" s="35"/>
      <c r="FW332" s="35"/>
      <c r="FX332" s="35"/>
      <c r="FY332" s="35"/>
      <c r="FZ332" s="35"/>
      <c r="GA332" s="35"/>
      <c r="GB332" s="35"/>
      <c r="GC332" s="35"/>
      <c r="GD332" s="35"/>
      <c r="GE332" s="35"/>
      <c r="GF332" s="35"/>
      <c r="GG332" s="35"/>
      <c r="GH332" s="35"/>
      <c r="GI332" s="35"/>
      <c r="GJ332" s="35"/>
      <c r="GK332" s="35"/>
      <c r="GL332" s="35"/>
      <c r="GM332" s="35"/>
      <c r="GN332" s="35"/>
      <c r="GO332" s="35"/>
      <c r="GP332" s="35"/>
      <c r="GQ332" s="35"/>
      <c r="GR332" s="35"/>
      <c r="GS332" s="35"/>
      <c r="GT332" s="35"/>
      <c r="GU332" s="35"/>
      <c r="GV332" s="35"/>
      <c r="GW332" s="35"/>
      <c r="GX332" s="35"/>
      <c r="GY332" s="35"/>
      <c r="GZ332" s="35"/>
      <c r="HA332" s="35"/>
      <c r="HB332" s="35"/>
      <c r="HC332" s="35"/>
    </row>
    <row r="333" spans="1:211" s="26" customFormat="1" x14ac:dyDescent="0.25">
      <c r="A333" s="26" t="e">
        <f t="shared" si="62"/>
        <v>#REF!</v>
      </c>
      <c r="B333" s="15" t="s">
        <v>114</v>
      </c>
      <c r="C333" s="15" t="s">
        <v>115</v>
      </c>
      <c r="D333" s="27" t="s">
        <v>623</v>
      </c>
      <c r="E333" s="16" t="s">
        <v>577</v>
      </c>
      <c r="F333" s="15" t="s">
        <v>234</v>
      </c>
      <c r="G333" s="15"/>
      <c r="H333" s="15" t="s">
        <v>235</v>
      </c>
      <c r="I333" s="15" t="s">
        <v>537</v>
      </c>
      <c r="J333" s="15" t="s">
        <v>538</v>
      </c>
      <c r="K333" s="47" t="s">
        <v>434</v>
      </c>
      <c r="L333" s="42">
        <v>9.65</v>
      </c>
      <c r="M333" s="42">
        <v>-9.65</v>
      </c>
      <c r="N333" s="41">
        <v>0</v>
      </c>
      <c r="O333" s="42">
        <v>665.09</v>
      </c>
      <c r="P333" s="42">
        <v>-665.09</v>
      </c>
      <c r="Q333" s="42">
        <v>0</v>
      </c>
      <c r="R333" s="42">
        <v>0</v>
      </c>
      <c r="S333" s="42">
        <v>0</v>
      </c>
      <c r="T333" s="42">
        <v>0</v>
      </c>
      <c r="U333" s="42">
        <v>0</v>
      </c>
      <c r="V333" s="42"/>
      <c r="W333" s="42">
        <v>0</v>
      </c>
      <c r="X333" s="42"/>
      <c r="Y333" s="42">
        <v>0</v>
      </c>
      <c r="Z333" s="42">
        <v>0</v>
      </c>
      <c r="AA333" s="42">
        <v>0</v>
      </c>
      <c r="AB333" s="42">
        <v>0</v>
      </c>
      <c r="AC333" s="42">
        <v>0</v>
      </c>
      <c r="AD333" s="42">
        <v>0</v>
      </c>
      <c r="AE333" s="121">
        <v>0</v>
      </c>
      <c r="AF333" s="42">
        <v>0</v>
      </c>
      <c r="AG333" s="42">
        <v>0</v>
      </c>
      <c r="AH333" s="42">
        <v>0</v>
      </c>
      <c r="AI333" s="42">
        <v>0</v>
      </c>
      <c r="AJ333" s="42">
        <v>0</v>
      </c>
      <c r="AK333" s="42">
        <v>0</v>
      </c>
      <c r="AL333" s="42">
        <v>0</v>
      </c>
      <c r="AM333" s="42">
        <v>0</v>
      </c>
      <c r="AN333" s="42">
        <v>0</v>
      </c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  <c r="BO333" s="42"/>
      <c r="BP333" s="42"/>
      <c r="BQ333" s="42"/>
      <c r="BR333" s="42"/>
      <c r="BS333" s="42"/>
      <c r="BT333" s="43"/>
      <c r="BU333" s="40">
        <f t="shared" si="64"/>
        <v>0</v>
      </c>
      <c r="BV333" s="40">
        <f t="shared" si="60"/>
        <v>0</v>
      </c>
      <c r="BW333" s="40">
        <f t="shared" si="63"/>
        <v>0</v>
      </c>
      <c r="BX333" s="40">
        <f t="shared" si="59"/>
        <v>0</v>
      </c>
      <c r="BY333" s="40">
        <f t="shared" si="61"/>
        <v>0</v>
      </c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  <c r="FL333" s="29"/>
      <c r="FM333" s="29"/>
      <c r="FN333" s="29"/>
      <c r="FO333" s="29"/>
      <c r="FP333" s="29"/>
      <c r="FQ333" s="29"/>
      <c r="FR333" s="29"/>
      <c r="FS333" s="29"/>
      <c r="FT333" s="29"/>
      <c r="FU333" s="29"/>
      <c r="FV333" s="29"/>
      <c r="FW333" s="29"/>
      <c r="FX333" s="29"/>
      <c r="FY333" s="29"/>
      <c r="FZ333" s="29"/>
      <c r="GA333" s="29"/>
      <c r="GB333" s="29"/>
      <c r="GC333" s="29"/>
      <c r="GD333" s="29"/>
      <c r="GE333" s="29"/>
      <c r="GF333" s="29"/>
      <c r="GG333" s="29"/>
      <c r="GH333" s="29"/>
      <c r="GI333" s="29"/>
      <c r="GJ333" s="29"/>
      <c r="GK333" s="29"/>
      <c r="GL333" s="29"/>
      <c r="GM333" s="29"/>
      <c r="GN333" s="29"/>
      <c r="GO333" s="29"/>
      <c r="GP333" s="29"/>
      <c r="GQ333" s="29"/>
      <c r="GR333" s="29"/>
      <c r="GS333" s="29"/>
      <c r="GT333" s="29"/>
      <c r="GU333" s="29"/>
      <c r="GV333" s="29"/>
      <c r="GW333" s="29"/>
      <c r="GX333" s="29"/>
      <c r="GY333" s="29"/>
      <c r="GZ333" s="29"/>
      <c r="HA333" s="29"/>
      <c r="HB333" s="29"/>
      <c r="HC333" s="29"/>
    </row>
    <row r="334" spans="1:211" s="30" customFormat="1" x14ac:dyDescent="0.25">
      <c r="A334" s="30" t="e">
        <f t="shared" si="62"/>
        <v>#REF!</v>
      </c>
      <c r="B334" s="31" t="s">
        <v>114</v>
      </c>
      <c r="C334" s="31" t="s">
        <v>115</v>
      </c>
      <c r="D334" s="33">
        <v>700</v>
      </c>
      <c r="E334" s="34" t="s">
        <v>582</v>
      </c>
      <c r="F334" s="31" t="s">
        <v>234</v>
      </c>
      <c r="G334" s="31"/>
      <c r="H334" s="31" t="s">
        <v>235</v>
      </c>
      <c r="I334" s="31" t="s">
        <v>537</v>
      </c>
      <c r="J334" s="31" t="s">
        <v>538</v>
      </c>
      <c r="K334" s="47" t="s">
        <v>436</v>
      </c>
      <c r="L334" s="41">
        <v>9637.14</v>
      </c>
      <c r="M334" s="41">
        <v>-9637.14</v>
      </c>
      <c r="N334" s="41">
        <v>0</v>
      </c>
      <c r="O334" s="41">
        <v>228384.06999999998</v>
      </c>
      <c r="P334" s="41">
        <v>283870.34999999998</v>
      </c>
      <c r="Q334" s="41">
        <v>1016028.35</v>
      </c>
      <c r="R334" s="41">
        <v>293461.59000000003</v>
      </c>
      <c r="S334" s="41">
        <v>339826.26</v>
      </c>
      <c r="T334" s="41">
        <v>318097.33999999997</v>
      </c>
      <c r="U334" s="41">
        <v>164474.68</v>
      </c>
      <c r="V334" s="41">
        <v>184241.74000000002</v>
      </c>
      <c r="W334" s="41">
        <v>172120.43</v>
      </c>
      <c r="X334" s="41">
        <v>222722.28</v>
      </c>
      <c r="Y334" s="41">
        <v>269792.39999999997</v>
      </c>
      <c r="Z334" s="41">
        <v>250720.71</v>
      </c>
      <c r="AA334" s="41">
        <v>288430.24999999994</v>
      </c>
      <c r="AB334" s="41">
        <v>276564.36</v>
      </c>
      <c r="AC334" s="41">
        <v>271756.03999999998</v>
      </c>
      <c r="AD334" s="41">
        <v>308357.06</v>
      </c>
      <c r="AE334" s="41">
        <v>282755.37</v>
      </c>
      <c r="AF334" s="41">
        <v>247564.62999999998</v>
      </c>
      <c r="AG334" s="41">
        <v>238533.53</v>
      </c>
      <c r="AH334" s="41">
        <v>227019.1</v>
      </c>
      <c r="AI334" s="41">
        <v>159689.78999999998</v>
      </c>
      <c r="AJ334" s="41">
        <v>166787.97</v>
      </c>
      <c r="AK334" s="41">
        <v>156097.88999999998</v>
      </c>
      <c r="AL334" s="41">
        <v>125311.42</v>
      </c>
      <c r="AM334" s="41">
        <v>57313.869999999995</v>
      </c>
      <c r="AN334" s="41">
        <v>47644.39</v>
      </c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3"/>
      <c r="BU334" s="39">
        <f t="shared" si="64"/>
        <v>3000504.8100000005</v>
      </c>
      <c r="BV334" s="39">
        <f t="shared" si="60"/>
        <v>3043905.52</v>
      </c>
      <c r="BW334" s="39">
        <f t="shared" si="63"/>
        <v>553155.53999999992</v>
      </c>
      <c r="BX334" s="39">
        <f t="shared" si="59"/>
        <v>0</v>
      </c>
      <c r="BY334" s="39">
        <f t="shared" si="61"/>
        <v>0</v>
      </c>
      <c r="BZ334" s="35"/>
      <c r="CA334" s="35"/>
      <c r="CB334" s="35"/>
      <c r="CC334" s="35"/>
      <c r="CD334" s="35"/>
      <c r="CE334" s="35"/>
      <c r="CF334" s="35"/>
      <c r="CG334" s="35"/>
      <c r="CH334" s="35"/>
      <c r="CI334" s="35"/>
      <c r="CJ334" s="35"/>
      <c r="CK334" s="35"/>
      <c r="CL334" s="35"/>
      <c r="CM334" s="35"/>
      <c r="CN334" s="35"/>
      <c r="CO334" s="35"/>
      <c r="CP334" s="35"/>
      <c r="CQ334" s="35"/>
      <c r="CR334" s="35"/>
      <c r="CS334" s="35"/>
      <c r="CT334" s="35"/>
      <c r="CU334" s="35"/>
      <c r="CV334" s="35"/>
      <c r="CW334" s="35"/>
      <c r="CX334" s="35"/>
      <c r="CY334" s="35"/>
      <c r="CZ334" s="35"/>
      <c r="DA334" s="35"/>
      <c r="DB334" s="35"/>
      <c r="DC334" s="35"/>
      <c r="DD334" s="35"/>
      <c r="DE334" s="35"/>
      <c r="DF334" s="35"/>
      <c r="DG334" s="35"/>
      <c r="DH334" s="35"/>
      <c r="DI334" s="35"/>
      <c r="DJ334" s="35"/>
      <c r="DK334" s="35"/>
      <c r="DL334" s="35"/>
      <c r="DM334" s="35"/>
      <c r="DN334" s="35"/>
      <c r="DO334" s="35"/>
      <c r="DP334" s="35"/>
      <c r="DQ334" s="35"/>
      <c r="DR334" s="35"/>
      <c r="DS334" s="35"/>
      <c r="DT334" s="35"/>
      <c r="DU334" s="35"/>
      <c r="DV334" s="35"/>
      <c r="DW334" s="35"/>
      <c r="DX334" s="35"/>
      <c r="DY334" s="35"/>
      <c r="DZ334" s="35"/>
      <c r="EA334" s="35"/>
      <c r="EB334" s="35"/>
      <c r="EC334" s="35"/>
      <c r="ED334" s="35"/>
      <c r="EE334" s="35"/>
      <c r="EF334" s="35"/>
      <c r="EG334" s="35"/>
      <c r="EH334" s="35"/>
      <c r="EI334" s="35"/>
      <c r="EJ334" s="35"/>
      <c r="EK334" s="35"/>
      <c r="EL334" s="35"/>
      <c r="EM334" s="35"/>
      <c r="EN334" s="35"/>
      <c r="EO334" s="35"/>
      <c r="EP334" s="35"/>
      <c r="EQ334" s="35"/>
      <c r="ER334" s="35"/>
      <c r="ES334" s="35"/>
      <c r="ET334" s="35"/>
      <c r="EU334" s="35"/>
      <c r="EV334" s="35"/>
      <c r="EW334" s="35"/>
      <c r="EX334" s="35"/>
      <c r="EY334" s="35"/>
      <c r="EZ334" s="35"/>
      <c r="FA334" s="35"/>
      <c r="FB334" s="35"/>
      <c r="FC334" s="35"/>
      <c r="FD334" s="35"/>
      <c r="FE334" s="35"/>
      <c r="FF334" s="35"/>
      <c r="FG334" s="35"/>
      <c r="FH334" s="35"/>
      <c r="FI334" s="35"/>
      <c r="FJ334" s="35"/>
      <c r="FK334" s="35"/>
      <c r="FL334" s="35"/>
      <c r="FM334" s="35"/>
      <c r="FN334" s="35"/>
      <c r="FO334" s="35"/>
      <c r="FP334" s="35"/>
      <c r="FQ334" s="35"/>
      <c r="FR334" s="35"/>
      <c r="FS334" s="35"/>
      <c r="FT334" s="35"/>
      <c r="FU334" s="35"/>
      <c r="FV334" s="35"/>
      <c r="FW334" s="35"/>
      <c r="FX334" s="35"/>
      <c r="FY334" s="35"/>
      <c r="FZ334" s="35"/>
      <c r="GA334" s="35"/>
      <c r="GB334" s="35"/>
      <c r="GC334" s="35"/>
      <c r="GD334" s="35"/>
      <c r="GE334" s="35"/>
      <c r="GF334" s="35"/>
      <c r="GG334" s="35"/>
      <c r="GH334" s="35"/>
      <c r="GI334" s="35"/>
      <c r="GJ334" s="35"/>
      <c r="GK334" s="35"/>
      <c r="GL334" s="35"/>
      <c r="GM334" s="35"/>
      <c r="GN334" s="35"/>
      <c r="GO334" s="35"/>
      <c r="GP334" s="35"/>
      <c r="GQ334" s="35"/>
      <c r="GR334" s="35"/>
      <c r="GS334" s="35"/>
      <c r="GT334" s="35"/>
      <c r="GU334" s="35"/>
      <c r="GV334" s="35"/>
      <c r="GW334" s="35"/>
      <c r="GX334" s="35"/>
      <c r="GY334" s="35"/>
      <c r="GZ334" s="35"/>
      <c r="HA334" s="35"/>
      <c r="HB334" s="35"/>
      <c r="HC334" s="35"/>
    </row>
    <row r="335" spans="1:211" s="26" customFormat="1" x14ac:dyDescent="0.25">
      <c r="A335" s="26" t="e">
        <f t="shared" si="62"/>
        <v>#REF!</v>
      </c>
      <c r="B335" s="15" t="s">
        <v>114</v>
      </c>
      <c r="C335" s="15" t="s">
        <v>115</v>
      </c>
      <c r="D335" s="27">
        <v>501</v>
      </c>
      <c r="E335" s="16" t="s">
        <v>580</v>
      </c>
      <c r="F335" s="15" t="s">
        <v>234</v>
      </c>
      <c r="G335" s="15"/>
      <c r="H335" s="15" t="s">
        <v>235</v>
      </c>
      <c r="I335" s="15" t="s">
        <v>537</v>
      </c>
      <c r="J335" s="15" t="s">
        <v>538</v>
      </c>
      <c r="K335" s="47" t="s">
        <v>434</v>
      </c>
      <c r="L335" s="42">
        <v>259145.92</v>
      </c>
      <c r="M335" s="42">
        <v>189211.1</v>
      </c>
      <c r="N335" s="41">
        <v>282933.45</v>
      </c>
      <c r="O335" s="42">
        <v>-4254.42</v>
      </c>
      <c r="P335" s="42">
        <v>58888.9</v>
      </c>
      <c r="Q335" s="42">
        <v>-649096.25</v>
      </c>
      <c r="R335" s="42">
        <v>54510.9</v>
      </c>
      <c r="S335" s="42">
        <v>12156.16</v>
      </c>
      <c r="T335" s="42">
        <v>7414.28</v>
      </c>
      <c r="U335" s="42">
        <v>8617.43</v>
      </c>
      <c r="V335" s="42">
        <v>280.22000000000003</v>
      </c>
      <c r="W335" s="42">
        <v>2381.0700000000002</v>
      </c>
      <c r="X335" s="42">
        <v>710.15</v>
      </c>
      <c r="Y335" s="42">
        <v>685.42</v>
      </c>
      <c r="Z335" s="42">
        <v>679.53</v>
      </c>
      <c r="AA335" s="42">
        <v>757.48</v>
      </c>
      <c r="AB335" s="42">
        <v>751.97</v>
      </c>
      <c r="AC335" s="42">
        <v>731.23</v>
      </c>
      <c r="AD335" s="42">
        <v>850.56</v>
      </c>
      <c r="AE335" s="42">
        <v>1347.12</v>
      </c>
      <c r="AF335" s="42">
        <v>1467.99</v>
      </c>
      <c r="AG335" s="42">
        <v>640.01</v>
      </c>
      <c r="AH335" s="42">
        <v>600.12</v>
      </c>
      <c r="AI335" s="42">
        <v>543.35</v>
      </c>
      <c r="AJ335" s="42">
        <v>579.61</v>
      </c>
      <c r="AK335" s="42">
        <v>572.97</v>
      </c>
      <c r="AL335" s="42">
        <v>611.72</v>
      </c>
      <c r="AM335" s="42">
        <v>1570.45</v>
      </c>
      <c r="AN335" s="42">
        <v>5622.09</v>
      </c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  <c r="BO335" s="42"/>
      <c r="BP335" s="42"/>
      <c r="BQ335" s="42"/>
      <c r="BR335" s="42"/>
      <c r="BS335" s="42"/>
      <c r="BT335" s="43"/>
      <c r="BU335" s="40">
        <f t="shared" si="64"/>
        <v>222188.75999999995</v>
      </c>
      <c r="BV335" s="40">
        <f t="shared" si="60"/>
        <v>9764.93</v>
      </c>
      <c r="BW335" s="40">
        <f t="shared" si="63"/>
        <v>8956.84</v>
      </c>
      <c r="BX335" s="40">
        <f t="shared" si="59"/>
        <v>0</v>
      </c>
      <c r="BY335" s="40">
        <f t="shared" si="61"/>
        <v>0</v>
      </c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  <c r="FL335" s="29"/>
      <c r="FM335" s="29"/>
      <c r="FN335" s="29"/>
      <c r="FO335" s="29"/>
      <c r="FP335" s="29"/>
      <c r="FQ335" s="29"/>
      <c r="FR335" s="29"/>
      <c r="FS335" s="29"/>
      <c r="FT335" s="29"/>
      <c r="FU335" s="29"/>
      <c r="FV335" s="29"/>
      <c r="FW335" s="29"/>
      <c r="FX335" s="29"/>
      <c r="FY335" s="29"/>
      <c r="FZ335" s="29"/>
      <c r="GA335" s="29"/>
      <c r="GB335" s="29"/>
      <c r="GC335" s="29"/>
      <c r="GD335" s="29"/>
      <c r="GE335" s="29"/>
      <c r="GF335" s="29"/>
      <c r="GG335" s="29"/>
      <c r="GH335" s="29"/>
      <c r="GI335" s="29"/>
      <c r="GJ335" s="29"/>
      <c r="GK335" s="29"/>
      <c r="GL335" s="29"/>
      <c r="GM335" s="29"/>
      <c r="GN335" s="29"/>
      <c r="GO335" s="29"/>
      <c r="GP335" s="29"/>
      <c r="GQ335" s="29"/>
      <c r="GR335" s="29"/>
      <c r="GS335" s="29"/>
      <c r="GT335" s="29"/>
      <c r="GU335" s="29"/>
      <c r="GV335" s="29"/>
      <c r="GW335" s="29"/>
      <c r="GX335" s="29"/>
      <c r="GY335" s="29"/>
      <c r="GZ335" s="29"/>
      <c r="HA335" s="29"/>
      <c r="HB335" s="29"/>
      <c r="HC335" s="29"/>
    </row>
    <row r="336" spans="1:211" s="30" customFormat="1" x14ac:dyDescent="0.25">
      <c r="A336" s="30" t="e">
        <f t="shared" si="62"/>
        <v>#REF!</v>
      </c>
      <c r="B336" s="31" t="s">
        <v>114</v>
      </c>
      <c r="C336" s="31" t="s">
        <v>115</v>
      </c>
      <c r="D336" s="32" t="s">
        <v>634</v>
      </c>
      <c r="E336" s="31" t="s">
        <v>581</v>
      </c>
      <c r="F336" s="31" t="s">
        <v>234</v>
      </c>
      <c r="G336" s="31"/>
      <c r="H336" s="31" t="s">
        <v>235</v>
      </c>
      <c r="I336" s="31" t="s">
        <v>537</v>
      </c>
      <c r="J336" s="31" t="s">
        <v>538</v>
      </c>
      <c r="K336" s="47" t="s">
        <v>434</v>
      </c>
      <c r="L336" s="41">
        <v>0</v>
      </c>
      <c r="M336" s="41">
        <v>0</v>
      </c>
      <c r="N336" s="41">
        <v>0</v>
      </c>
      <c r="O336" s="41">
        <v>0</v>
      </c>
      <c r="P336" s="41">
        <v>0</v>
      </c>
      <c r="Q336" s="41">
        <v>0</v>
      </c>
      <c r="R336" s="41">
        <v>0</v>
      </c>
      <c r="S336" s="41">
        <v>0</v>
      </c>
      <c r="T336" s="41">
        <v>0</v>
      </c>
      <c r="U336" s="41">
        <v>0</v>
      </c>
      <c r="V336" s="41"/>
      <c r="W336" s="41">
        <v>0</v>
      </c>
      <c r="X336" s="41"/>
      <c r="Y336" s="41">
        <v>0</v>
      </c>
      <c r="Z336" s="41">
        <v>0</v>
      </c>
      <c r="AA336" s="41">
        <v>0</v>
      </c>
      <c r="AB336" s="41">
        <v>0</v>
      </c>
      <c r="AC336" s="41">
        <v>0</v>
      </c>
      <c r="AD336" s="41">
        <v>0</v>
      </c>
      <c r="AE336" s="82">
        <v>0</v>
      </c>
      <c r="AF336" s="41">
        <v>0</v>
      </c>
      <c r="AG336" s="41">
        <v>0</v>
      </c>
      <c r="AH336" s="41">
        <v>0</v>
      </c>
      <c r="AI336" s="41">
        <v>0</v>
      </c>
      <c r="AJ336" s="41">
        <v>0</v>
      </c>
      <c r="AK336" s="41">
        <v>0</v>
      </c>
      <c r="AL336" s="41">
        <v>0</v>
      </c>
      <c r="AM336" s="41">
        <v>0</v>
      </c>
      <c r="AN336" s="41">
        <v>0</v>
      </c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3"/>
      <c r="BU336" s="39">
        <f t="shared" si="64"/>
        <v>0</v>
      </c>
      <c r="BV336" s="39">
        <f t="shared" si="60"/>
        <v>0</v>
      </c>
      <c r="BW336" s="39">
        <f t="shared" si="63"/>
        <v>0</v>
      </c>
      <c r="BX336" s="39">
        <f t="shared" si="59"/>
        <v>0</v>
      </c>
      <c r="BY336" s="39">
        <f t="shared" si="61"/>
        <v>0</v>
      </c>
      <c r="BZ336" s="35"/>
      <c r="CA336" s="35"/>
      <c r="CB336" s="35"/>
      <c r="CC336" s="35"/>
      <c r="CD336" s="35"/>
      <c r="CE336" s="35"/>
      <c r="CF336" s="35"/>
      <c r="CG336" s="35"/>
      <c r="CH336" s="35"/>
      <c r="CI336" s="35"/>
      <c r="CJ336" s="35"/>
      <c r="CK336" s="35"/>
      <c r="CL336" s="35"/>
      <c r="CM336" s="35"/>
      <c r="CN336" s="35"/>
      <c r="CO336" s="35"/>
      <c r="CP336" s="35"/>
      <c r="CQ336" s="35"/>
      <c r="CR336" s="35"/>
      <c r="CS336" s="35"/>
      <c r="CT336" s="35"/>
      <c r="CU336" s="35"/>
      <c r="CV336" s="35"/>
      <c r="CW336" s="35"/>
      <c r="CX336" s="35"/>
      <c r="CY336" s="35"/>
      <c r="CZ336" s="35"/>
      <c r="DA336" s="35"/>
      <c r="DB336" s="35"/>
      <c r="DC336" s="35"/>
      <c r="DD336" s="35"/>
      <c r="DE336" s="35"/>
      <c r="DF336" s="35"/>
      <c r="DG336" s="35"/>
      <c r="DH336" s="35"/>
      <c r="DI336" s="35"/>
      <c r="DJ336" s="35"/>
      <c r="DK336" s="35"/>
      <c r="DL336" s="35"/>
      <c r="DM336" s="35"/>
      <c r="DN336" s="35"/>
      <c r="DO336" s="35"/>
      <c r="DP336" s="35"/>
      <c r="DQ336" s="35"/>
      <c r="DR336" s="35"/>
      <c r="DS336" s="35"/>
      <c r="DT336" s="35"/>
      <c r="DU336" s="35"/>
      <c r="DV336" s="35"/>
      <c r="DW336" s="35"/>
      <c r="DX336" s="35"/>
      <c r="DY336" s="35"/>
      <c r="DZ336" s="35"/>
      <c r="EA336" s="35"/>
      <c r="EB336" s="35"/>
      <c r="EC336" s="35"/>
      <c r="ED336" s="35"/>
      <c r="EE336" s="35"/>
      <c r="EF336" s="35"/>
      <c r="EG336" s="35"/>
      <c r="EH336" s="35"/>
      <c r="EI336" s="35"/>
      <c r="EJ336" s="35"/>
      <c r="EK336" s="35"/>
      <c r="EL336" s="35"/>
      <c r="EM336" s="35"/>
      <c r="EN336" s="35"/>
      <c r="EO336" s="35"/>
      <c r="EP336" s="35"/>
      <c r="EQ336" s="35"/>
      <c r="ER336" s="35"/>
      <c r="ES336" s="35"/>
      <c r="ET336" s="35"/>
      <c r="EU336" s="35"/>
      <c r="EV336" s="35"/>
      <c r="EW336" s="35"/>
      <c r="EX336" s="35"/>
      <c r="EY336" s="35"/>
      <c r="EZ336" s="35"/>
      <c r="FA336" s="35"/>
      <c r="FB336" s="35"/>
      <c r="FC336" s="35"/>
      <c r="FD336" s="35"/>
      <c r="FE336" s="35"/>
      <c r="FF336" s="35"/>
      <c r="FG336" s="35"/>
      <c r="FH336" s="35"/>
      <c r="FI336" s="35"/>
      <c r="FJ336" s="35"/>
      <c r="FK336" s="35"/>
      <c r="FL336" s="35"/>
      <c r="FM336" s="35"/>
      <c r="FN336" s="35"/>
      <c r="FO336" s="35"/>
      <c r="FP336" s="35"/>
      <c r="FQ336" s="35"/>
      <c r="FR336" s="35"/>
      <c r="FS336" s="35"/>
      <c r="FT336" s="35"/>
      <c r="FU336" s="35"/>
      <c r="FV336" s="35"/>
      <c r="FW336" s="35"/>
      <c r="FX336" s="35"/>
      <c r="FY336" s="35"/>
      <c r="FZ336" s="35"/>
      <c r="GA336" s="35"/>
      <c r="GB336" s="35"/>
      <c r="GC336" s="35"/>
      <c r="GD336" s="35"/>
      <c r="GE336" s="35"/>
      <c r="GF336" s="35"/>
      <c r="GG336" s="35"/>
      <c r="GH336" s="35"/>
      <c r="GI336" s="35"/>
      <c r="GJ336" s="35"/>
      <c r="GK336" s="35"/>
      <c r="GL336" s="35"/>
      <c r="GM336" s="35"/>
      <c r="GN336" s="35"/>
      <c r="GO336" s="35"/>
      <c r="GP336" s="35"/>
      <c r="GQ336" s="35"/>
      <c r="GR336" s="35"/>
      <c r="GS336" s="35"/>
      <c r="GT336" s="35"/>
      <c r="GU336" s="35"/>
      <c r="GV336" s="35"/>
      <c r="GW336" s="35"/>
      <c r="GX336" s="35"/>
      <c r="GY336" s="35"/>
      <c r="GZ336" s="35"/>
      <c r="HA336" s="35"/>
      <c r="HB336" s="35"/>
      <c r="HC336" s="35"/>
    </row>
    <row r="337" spans="1:211" s="30" customFormat="1" x14ac:dyDescent="0.25">
      <c r="A337" s="26" t="e">
        <f t="shared" si="62"/>
        <v>#REF!</v>
      </c>
      <c r="B337" s="15" t="s">
        <v>116</v>
      </c>
      <c r="C337" s="15" t="s">
        <v>117</v>
      </c>
      <c r="D337" s="27">
        <v>899</v>
      </c>
      <c r="E337" s="16" t="s">
        <v>578</v>
      </c>
      <c r="F337" s="15" t="s">
        <v>234</v>
      </c>
      <c r="G337" s="15"/>
      <c r="H337" s="15" t="s">
        <v>235</v>
      </c>
      <c r="I337" s="15" t="s">
        <v>537</v>
      </c>
      <c r="J337" s="15" t="s">
        <v>538</v>
      </c>
      <c r="K337" s="47" t="s">
        <v>434</v>
      </c>
      <c r="L337" s="41"/>
      <c r="M337" s="41"/>
      <c r="N337" s="41"/>
      <c r="O337" s="41">
        <v>32309.57</v>
      </c>
      <c r="P337" s="41">
        <v>9928.7000000000007</v>
      </c>
      <c r="Q337" s="41">
        <v>9858.4599999999991</v>
      </c>
      <c r="R337" s="41">
        <v>10193.780000000001</v>
      </c>
      <c r="S337" s="41">
        <v>11157.82</v>
      </c>
      <c r="T337" s="41">
        <v>9579.14</v>
      </c>
      <c r="U337" s="41">
        <v>10072.43</v>
      </c>
      <c r="V337" s="41">
        <v>9504.44</v>
      </c>
      <c r="W337" s="41">
        <v>9590.9500000000007</v>
      </c>
      <c r="X337" s="41">
        <v>10839.58</v>
      </c>
      <c r="Y337" s="41">
        <v>9309.48</v>
      </c>
      <c r="Z337" s="41">
        <v>9925.59</v>
      </c>
      <c r="AA337" s="41">
        <v>10972.79</v>
      </c>
      <c r="AB337" s="41">
        <v>10767.87</v>
      </c>
      <c r="AC337" s="41">
        <v>10649.28</v>
      </c>
      <c r="AD337" s="41">
        <v>11421.37</v>
      </c>
      <c r="AE337" s="41">
        <v>9619.42</v>
      </c>
      <c r="AF337" s="41">
        <v>9494.49</v>
      </c>
      <c r="AG337" s="41">
        <v>10563.22</v>
      </c>
      <c r="AH337" s="41">
        <v>9405.1</v>
      </c>
      <c r="AI337" s="41">
        <v>11277.25</v>
      </c>
      <c r="AJ337" s="41">
        <v>12834.93</v>
      </c>
      <c r="AK337" s="41">
        <v>13380.64</v>
      </c>
      <c r="AL337" s="41">
        <v>13658.9</v>
      </c>
      <c r="AM337" s="41">
        <v>15810.14</v>
      </c>
      <c r="AN337" s="41">
        <v>17949.71</v>
      </c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3"/>
      <c r="BU337" s="39">
        <f t="shared" si="64"/>
        <v>112195.29</v>
      </c>
      <c r="BV337" s="39">
        <f t="shared" si="60"/>
        <v>124245.44000000002</v>
      </c>
      <c r="BW337" s="39">
        <f t="shared" si="63"/>
        <v>73634.320000000007</v>
      </c>
      <c r="BX337" s="39">
        <f t="shared" si="59"/>
        <v>0</v>
      </c>
      <c r="BY337" s="39">
        <f t="shared" si="61"/>
        <v>0</v>
      </c>
      <c r="BZ337" s="35"/>
      <c r="CA337" s="35"/>
      <c r="CB337" s="35"/>
      <c r="CC337" s="35"/>
      <c r="CD337" s="35"/>
      <c r="CE337" s="35"/>
      <c r="CF337" s="35"/>
      <c r="CG337" s="35"/>
      <c r="CH337" s="35"/>
      <c r="CI337" s="35"/>
      <c r="CJ337" s="35"/>
      <c r="CK337" s="35"/>
      <c r="CL337" s="35"/>
      <c r="CM337" s="35"/>
      <c r="CN337" s="35"/>
      <c r="CO337" s="35"/>
      <c r="CP337" s="35"/>
      <c r="CQ337" s="35"/>
      <c r="CR337" s="35"/>
      <c r="CS337" s="35"/>
      <c r="CT337" s="35"/>
      <c r="CU337" s="35"/>
      <c r="CV337" s="35"/>
      <c r="CW337" s="35"/>
      <c r="CX337" s="35"/>
      <c r="CY337" s="35"/>
      <c r="CZ337" s="35"/>
      <c r="DA337" s="35"/>
      <c r="DB337" s="35"/>
      <c r="DC337" s="35"/>
      <c r="DD337" s="35"/>
      <c r="DE337" s="35"/>
      <c r="DF337" s="35"/>
      <c r="DG337" s="35"/>
      <c r="DH337" s="35"/>
      <c r="DI337" s="35"/>
      <c r="DJ337" s="35"/>
      <c r="DK337" s="35"/>
      <c r="DL337" s="35"/>
      <c r="DM337" s="35"/>
      <c r="DN337" s="35"/>
      <c r="DO337" s="35"/>
      <c r="DP337" s="35"/>
      <c r="DQ337" s="35"/>
      <c r="DR337" s="35"/>
      <c r="DS337" s="35"/>
      <c r="DT337" s="35"/>
      <c r="DU337" s="35"/>
      <c r="DV337" s="35"/>
      <c r="DW337" s="35"/>
      <c r="DX337" s="35"/>
      <c r="DY337" s="35"/>
      <c r="DZ337" s="35"/>
      <c r="EA337" s="35"/>
      <c r="EB337" s="35"/>
      <c r="EC337" s="35"/>
      <c r="ED337" s="35"/>
      <c r="EE337" s="35"/>
      <c r="EF337" s="35"/>
      <c r="EG337" s="35"/>
      <c r="EH337" s="35"/>
      <c r="EI337" s="35"/>
      <c r="EJ337" s="35"/>
      <c r="EK337" s="35"/>
      <c r="EL337" s="35"/>
      <c r="EM337" s="35"/>
      <c r="EN337" s="35"/>
      <c r="EO337" s="35"/>
      <c r="EP337" s="35"/>
      <c r="EQ337" s="35"/>
      <c r="ER337" s="35"/>
      <c r="ES337" s="35"/>
      <c r="ET337" s="35"/>
      <c r="EU337" s="35"/>
      <c r="EV337" s="35"/>
      <c r="EW337" s="35"/>
      <c r="EX337" s="35"/>
      <c r="EY337" s="35"/>
      <c r="EZ337" s="35"/>
      <c r="FA337" s="35"/>
      <c r="FB337" s="35"/>
      <c r="FC337" s="35"/>
      <c r="FD337" s="35"/>
      <c r="FE337" s="35"/>
      <c r="FF337" s="35"/>
      <c r="FG337" s="35"/>
      <c r="FH337" s="35"/>
      <c r="FI337" s="35"/>
      <c r="FJ337" s="35"/>
      <c r="FK337" s="35"/>
      <c r="FL337" s="35"/>
      <c r="FM337" s="35"/>
      <c r="FN337" s="35"/>
      <c r="FO337" s="35"/>
      <c r="FP337" s="35"/>
      <c r="FQ337" s="35"/>
      <c r="FR337" s="35"/>
      <c r="FS337" s="35"/>
      <c r="FT337" s="35"/>
      <c r="FU337" s="35"/>
      <c r="FV337" s="35"/>
      <c r="FW337" s="35"/>
      <c r="FX337" s="35"/>
      <c r="FY337" s="35"/>
      <c r="FZ337" s="35"/>
      <c r="GA337" s="35"/>
      <c r="GB337" s="35"/>
      <c r="GC337" s="35"/>
      <c r="GD337" s="35"/>
      <c r="GE337" s="35"/>
      <c r="GF337" s="35"/>
      <c r="GG337" s="35"/>
      <c r="GH337" s="35"/>
      <c r="GI337" s="35"/>
      <c r="GJ337" s="35"/>
      <c r="GK337" s="35"/>
      <c r="GL337" s="35"/>
      <c r="GM337" s="35"/>
      <c r="GN337" s="35"/>
      <c r="GO337" s="35"/>
      <c r="GP337" s="35"/>
      <c r="GQ337" s="35"/>
      <c r="GR337" s="35"/>
      <c r="GS337" s="35"/>
      <c r="GT337" s="35"/>
      <c r="GU337" s="35"/>
      <c r="GV337" s="35"/>
      <c r="GW337" s="35"/>
      <c r="GX337" s="35"/>
      <c r="GY337" s="35"/>
      <c r="GZ337" s="35"/>
      <c r="HA337" s="35"/>
      <c r="HB337" s="35"/>
      <c r="HC337" s="35"/>
    </row>
    <row r="338" spans="1:211" s="26" customFormat="1" x14ac:dyDescent="0.25">
      <c r="A338" s="26" t="e">
        <f t="shared" si="62"/>
        <v>#REF!</v>
      </c>
      <c r="B338" s="15" t="s">
        <v>116</v>
      </c>
      <c r="C338" s="15" t="s">
        <v>117</v>
      </c>
      <c r="D338" s="27">
        <v>501</v>
      </c>
      <c r="E338" s="16" t="s">
        <v>580</v>
      </c>
      <c r="F338" s="15" t="s">
        <v>234</v>
      </c>
      <c r="G338" s="15"/>
      <c r="H338" s="15" t="s">
        <v>235</v>
      </c>
      <c r="I338" s="15" t="s">
        <v>537</v>
      </c>
      <c r="J338" s="15" t="s">
        <v>538</v>
      </c>
      <c r="K338" s="47" t="s">
        <v>433</v>
      </c>
      <c r="L338" s="42">
        <v>8213.08</v>
      </c>
      <c r="M338" s="42">
        <v>7011.39</v>
      </c>
      <c r="N338" s="41">
        <v>9379.09</v>
      </c>
      <c r="O338" s="42">
        <v>-24603.56</v>
      </c>
      <c r="P338" s="42">
        <v>0</v>
      </c>
      <c r="Q338" s="42">
        <v>0</v>
      </c>
      <c r="R338" s="42">
        <v>0</v>
      </c>
      <c r="S338" s="42">
        <v>0</v>
      </c>
      <c r="T338" s="42">
        <v>0</v>
      </c>
      <c r="U338" s="42">
        <v>0</v>
      </c>
      <c r="V338" s="42"/>
      <c r="W338" s="42">
        <v>0</v>
      </c>
      <c r="X338" s="42"/>
      <c r="Y338" s="42">
        <v>0</v>
      </c>
      <c r="Z338" s="42">
        <v>0</v>
      </c>
      <c r="AA338" s="42">
        <v>0</v>
      </c>
      <c r="AB338" s="42">
        <v>0</v>
      </c>
      <c r="AC338" s="42">
        <v>0</v>
      </c>
      <c r="AD338" s="42">
        <v>0</v>
      </c>
      <c r="AE338" s="121">
        <v>0</v>
      </c>
      <c r="AF338" s="42">
        <v>0</v>
      </c>
      <c r="AG338" s="42">
        <v>0</v>
      </c>
      <c r="AH338" s="42">
        <v>0</v>
      </c>
      <c r="AI338" s="42">
        <v>0</v>
      </c>
      <c r="AJ338" s="42">
        <v>0</v>
      </c>
      <c r="AK338" s="42">
        <v>0</v>
      </c>
      <c r="AL338" s="42">
        <v>0</v>
      </c>
      <c r="AM338" s="42">
        <v>0</v>
      </c>
      <c r="AN338" s="42">
        <v>0</v>
      </c>
      <c r="AO338" s="42">
        <v>0</v>
      </c>
      <c r="AP338" s="42">
        <v>0</v>
      </c>
      <c r="AQ338" s="42">
        <v>0</v>
      </c>
      <c r="AR338" s="42">
        <v>0</v>
      </c>
      <c r="AS338" s="42">
        <v>0</v>
      </c>
      <c r="AT338" s="42">
        <v>0</v>
      </c>
      <c r="AU338" s="42">
        <v>0</v>
      </c>
      <c r="AV338" s="42">
        <v>0</v>
      </c>
      <c r="AW338" s="42">
        <v>0</v>
      </c>
      <c r="AX338" s="42">
        <v>0</v>
      </c>
      <c r="AY338" s="42">
        <v>0</v>
      </c>
      <c r="AZ338" s="42">
        <v>0</v>
      </c>
      <c r="BA338" s="42">
        <v>0</v>
      </c>
      <c r="BB338" s="42">
        <v>0</v>
      </c>
      <c r="BC338" s="42">
        <v>0</v>
      </c>
      <c r="BD338" s="42">
        <v>0</v>
      </c>
      <c r="BE338" s="42">
        <v>0</v>
      </c>
      <c r="BF338" s="42">
        <v>0</v>
      </c>
      <c r="BG338" s="42">
        <v>0</v>
      </c>
      <c r="BH338" s="42">
        <v>0</v>
      </c>
      <c r="BI338" s="42">
        <v>0</v>
      </c>
      <c r="BJ338" s="42">
        <v>0</v>
      </c>
      <c r="BK338" s="42">
        <v>0</v>
      </c>
      <c r="BL338" s="42">
        <v>0</v>
      </c>
      <c r="BM338" s="42">
        <v>0</v>
      </c>
      <c r="BN338" s="42">
        <v>0</v>
      </c>
      <c r="BO338" s="42">
        <v>0</v>
      </c>
      <c r="BP338" s="42">
        <v>0</v>
      </c>
      <c r="BQ338" s="42">
        <v>0</v>
      </c>
      <c r="BR338" s="42">
        <v>0</v>
      </c>
      <c r="BS338" s="42">
        <v>0</v>
      </c>
      <c r="BT338" s="43"/>
      <c r="BU338" s="40">
        <f t="shared" si="64"/>
        <v>0</v>
      </c>
      <c r="BV338" s="40">
        <f t="shared" si="60"/>
        <v>0</v>
      </c>
      <c r="BW338" s="40">
        <f t="shared" si="63"/>
        <v>0</v>
      </c>
      <c r="BX338" s="40">
        <f t="shared" si="59"/>
        <v>0</v>
      </c>
      <c r="BY338" s="40">
        <f t="shared" si="61"/>
        <v>0</v>
      </c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  <c r="FL338" s="29"/>
      <c r="FM338" s="29"/>
      <c r="FN338" s="29"/>
      <c r="FO338" s="29"/>
      <c r="FP338" s="29"/>
      <c r="FQ338" s="29"/>
      <c r="FR338" s="29"/>
      <c r="FS338" s="29"/>
      <c r="FT338" s="29"/>
      <c r="FU338" s="29"/>
      <c r="FV338" s="29"/>
      <c r="FW338" s="29"/>
      <c r="FX338" s="29"/>
      <c r="FY338" s="29"/>
      <c r="FZ338" s="29"/>
      <c r="GA338" s="29"/>
      <c r="GB338" s="29"/>
      <c r="GC338" s="29"/>
      <c r="GD338" s="29"/>
      <c r="GE338" s="29"/>
      <c r="GF338" s="29"/>
      <c r="GG338" s="29"/>
      <c r="GH338" s="29"/>
      <c r="GI338" s="29"/>
      <c r="GJ338" s="29"/>
      <c r="GK338" s="29"/>
      <c r="GL338" s="29"/>
      <c r="GM338" s="29"/>
      <c r="GN338" s="29"/>
      <c r="GO338" s="29"/>
      <c r="GP338" s="29"/>
      <c r="GQ338" s="29"/>
      <c r="GR338" s="29"/>
      <c r="GS338" s="29"/>
      <c r="GT338" s="29"/>
      <c r="GU338" s="29"/>
      <c r="GV338" s="29"/>
      <c r="GW338" s="29"/>
      <c r="GX338" s="29"/>
      <c r="GY338" s="29"/>
      <c r="GZ338" s="29"/>
      <c r="HA338" s="29"/>
      <c r="HB338" s="29"/>
      <c r="HC338" s="29"/>
    </row>
    <row r="339" spans="1:211" s="30" customFormat="1" x14ac:dyDescent="0.25">
      <c r="A339" s="30" t="e">
        <f t="shared" si="62"/>
        <v>#REF!</v>
      </c>
      <c r="B339" s="31" t="s">
        <v>118</v>
      </c>
      <c r="C339" s="31" t="s">
        <v>119</v>
      </c>
      <c r="D339" s="32" t="s">
        <v>634</v>
      </c>
      <c r="E339" s="31" t="s">
        <v>581</v>
      </c>
      <c r="F339" s="31" t="s">
        <v>234</v>
      </c>
      <c r="G339" s="31"/>
      <c r="H339" s="31" t="s">
        <v>235</v>
      </c>
      <c r="I339" s="31" t="s">
        <v>537</v>
      </c>
      <c r="J339" s="31" t="s">
        <v>538</v>
      </c>
      <c r="K339" s="47" t="s">
        <v>434</v>
      </c>
      <c r="L339" s="41">
        <v>0</v>
      </c>
      <c r="M339" s="41">
        <v>0</v>
      </c>
      <c r="N339" s="41">
        <v>0</v>
      </c>
      <c r="O339" s="41">
        <v>0</v>
      </c>
      <c r="P339" s="41">
        <v>0</v>
      </c>
      <c r="Q339" s="41">
        <v>0</v>
      </c>
      <c r="R339" s="41">
        <v>0</v>
      </c>
      <c r="S339" s="41">
        <v>0</v>
      </c>
      <c r="T339" s="41">
        <v>0</v>
      </c>
      <c r="U339" s="41">
        <v>0</v>
      </c>
      <c r="V339" s="41"/>
      <c r="W339" s="41">
        <v>0</v>
      </c>
      <c r="X339" s="41"/>
      <c r="Y339" s="41">
        <v>0</v>
      </c>
      <c r="Z339" s="41">
        <v>0</v>
      </c>
      <c r="AA339" s="41">
        <v>0</v>
      </c>
      <c r="AB339" s="41">
        <v>0</v>
      </c>
      <c r="AC339" s="41">
        <v>0</v>
      </c>
      <c r="AD339" s="41">
        <v>0</v>
      </c>
      <c r="AE339" s="82">
        <v>0</v>
      </c>
      <c r="AF339" s="41">
        <v>0</v>
      </c>
      <c r="AG339" s="41">
        <v>0</v>
      </c>
      <c r="AH339" s="41">
        <v>0</v>
      </c>
      <c r="AI339" s="41">
        <v>0</v>
      </c>
      <c r="AJ339" s="41">
        <v>0</v>
      </c>
      <c r="AK339" s="41">
        <v>0</v>
      </c>
      <c r="AL339" s="41">
        <v>0</v>
      </c>
      <c r="AM339" s="41">
        <v>0</v>
      </c>
      <c r="AN339" s="41">
        <v>0</v>
      </c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3"/>
      <c r="BU339" s="39">
        <f t="shared" si="64"/>
        <v>0</v>
      </c>
      <c r="BV339" s="39">
        <f t="shared" si="60"/>
        <v>0</v>
      </c>
      <c r="BW339" s="39">
        <f t="shared" si="63"/>
        <v>0</v>
      </c>
      <c r="BX339" s="39">
        <f t="shared" si="59"/>
        <v>0</v>
      </c>
      <c r="BY339" s="39">
        <f t="shared" si="61"/>
        <v>0</v>
      </c>
      <c r="BZ339" s="35"/>
      <c r="CA339" s="35"/>
      <c r="CB339" s="35"/>
      <c r="CC339" s="35"/>
      <c r="CD339" s="35"/>
      <c r="CE339" s="35"/>
      <c r="CF339" s="35"/>
      <c r="CG339" s="35"/>
      <c r="CH339" s="35"/>
      <c r="CI339" s="35"/>
      <c r="CJ339" s="35"/>
      <c r="CK339" s="35"/>
      <c r="CL339" s="35"/>
      <c r="CM339" s="35"/>
      <c r="CN339" s="35"/>
      <c r="CO339" s="35"/>
      <c r="CP339" s="35"/>
      <c r="CQ339" s="35"/>
      <c r="CR339" s="35"/>
      <c r="CS339" s="35"/>
      <c r="CT339" s="35"/>
      <c r="CU339" s="35"/>
      <c r="CV339" s="35"/>
      <c r="CW339" s="35"/>
      <c r="CX339" s="35"/>
      <c r="CY339" s="35"/>
      <c r="CZ339" s="35"/>
      <c r="DA339" s="35"/>
      <c r="DB339" s="35"/>
      <c r="DC339" s="35"/>
      <c r="DD339" s="35"/>
      <c r="DE339" s="35"/>
      <c r="DF339" s="35"/>
      <c r="DG339" s="35"/>
      <c r="DH339" s="35"/>
      <c r="DI339" s="35"/>
      <c r="DJ339" s="35"/>
      <c r="DK339" s="35"/>
      <c r="DL339" s="35"/>
      <c r="DM339" s="35"/>
      <c r="DN339" s="35"/>
      <c r="DO339" s="35"/>
      <c r="DP339" s="35"/>
      <c r="DQ339" s="35"/>
      <c r="DR339" s="35"/>
      <c r="DS339" s="35"/>
      <c r="DT339" s="35"/>
      <c r="DU339" s="35"/>
      <c r="DV339" s="35"/>
      <c r="DW339" s="35"/>
      <c r="DX339" s="35"/>
      <c r="DY339" s="35"/>
      <c r="DZ339" s="35"/>
      <c r="EA339" s="35"/>
      <c r="EB339" s="35"/>
      <c r="EC339" s="35"/>
      <c r="ED339" s="35"/>
      <c r="EE339" s="35"/>
      <c r="EF339" s="35"/>
      <c r="EG339" s="35"/>
      <c r="EH339" s="35"/>
      <c r="EI339" s="35"/>
      <c r="EJ339" s="35"/>
      <c r="EK339" s="35"/>
      <c r="EL339" s="35"/>
      <c r="EM339" s="35"/>
      <c r="EN339" s="35"/>
      <c r="EO339" s="35"/>
      <c r="EP339" s="35"/>
      <c r="EQ339" s="35"/>
      <c r="ER339" s="35"/>
      <c r="ES339" s="35"/>
      <c r="ET339" s="35"/>
      <c r="EU339" s="35"/>
      <c r="EV339" s="35"/>
      <c r="EW339" s="35"/>
      <c r="EX339" s="35"/>
      <c r="EY339" s="35"/>
      <c r="EZ339" s="35"/>
      <c r="FA339" s="35"/>
      <c r="FB339" s="35"/>
      <c r="FC339" s="35"/>
      <c r="FD339" s="35"/>
      <c r="FE339" s="35"/>
      <c r="FF339" s="35"/>
      <c r="FG339" s="35"/>
      <c r="FH339" s="35"/>
      <c r="FI339" s="35"/>
      <c r="FJ339" s="35"/>
      <c r="FK339" s="35"/>
      <c r="FL339" s="35"/>
      <c r="FM339" s="35"/>
      <c r="FN339" s="35"/>
      <c r="FO339" s="35"/>
      <c r="FP339" s="35"/>
      <c r="FQ339" s="35"/>
      <c r="FR339" s="35"/>
      <c r="FS339" s="35"/>
      <c r="FT339" s="35"/>
      <c r="FU339" s="35"/>
      <c r="FV339" s="35"/>
      <c r="FW339" s="35"/>
      <c r="FX339" s="35"/>
      <c r="FY339" s="35"/>
      <c r="FZ339" s="35"/>
      <c r="GA339" s="35"/>
      <c r="GB339" s="35"/>
      <c r="GC339" s="35"/>
      <c r="GD339" s="35"/>
      <c r="GE339" s="35"/>
      <c r="GF339" s="35"/>
      <c r="GG339" s="35"/>
      <c r="GH339" s="35"/>
      <c r="GI339" s="35"/>
      <c r="GJ339" s="35"/>
      <c r="GK339" s="35"/>
      <c r="GL339" s="35"/>
      <c r="GM339" s="35"/>
      <c r="GN339" s="35"/>
      <c r="GO339" s="35"/>
      <c r="GP339" s="35"/>
      <c r="GQ339" s="35"/>
      <c r="GR339" s="35"/>
      <c r="GS339" s="35"/>
      <c r="GT339" s="35"/>
      <c r="GU339" s="35"/>
      <c r="GV339" s="35"/>
      <c r="GW339" s="35"/>
      <c r="GX339" s="35"/>
      <c r="GY339" s="35"/>
      <c r="GZ339" s="35"/>
      <c r="HA339" s="35"/>
      <c r="HB339" s="35"/>
      <c r="HC339" s="35"/>
    </row>
    <row r="340" spans="1:211" s="26" customFormat="1" ht="11.25" customHeight="1" x14ac:dyDescent="0.25">
      <c r="A340" s="26" t="e">
        <f t="shared" si="62"/>
        <v>#REF!</v>
      </c>
      <c r="B340" s="15" t="s">
        <v>118</v>
      </c>
      <c r="C340" s="15" t="s">
        <v>119</v>
      </c>
      <c r="D340" s="27" t="s">
        <v>625</v>
      </c>
      <c r="E340" s="16" t="s">
        <v>579</v>
      </c>
      <c r="F340" s="15" t="s">
        <v>234</v>
      </c>
      <c r="G340" s="15"/>
      <c r="H340" s="15" t="s">
        <v>235</v>
      </c>
      <c r="I340" s="15" t="s">
        <v>537</v>
      </c>
      <c r="J340" s="15" t="s">
        <v>538</v>
      </c>
      <c r="K340" s="47" t="s">
        <v>433</v>
      </c>
      <c r="L340" s="42">
        <v>867164.62</v>
      </c>
      <c r="M340" s="42">
        <v>723988.58</v>
      </c>
      <c r="N340" s="41">
        <v>939265.31</v>
      </c>
      <c r="O340" s="42">
        <v>739092.61</v>
      </c>
      <c r="P340" s="42">
        <v>916227.97</v>
      </c>
      <c r="Q340" s="42">
        <v>889698.16</v>
      </c>
      <c r="R340" s="42">
        <v>885717.02</v>
      </c>
      <c r="S340" s="42">
        <v>933625.32</v>
      </c>
      <c r="T340" s="42">
        <v>814127.39</v>
      </c>
      <c r="U340" s="42">
        <v>844540.55</v>
      </c>
      <c r="V340" s="42">
        <v>787207.52</v>
      </c>
      <c r="W340" s="42">
        <v>774319.16</v>
      </c>
      <c r="X340" s="42">
        <v>850431.14</v>
      </c>
      <c r="Y340" s="42">
        <v>715471.94</v>
      </c>
      <c r="Z340" s="42">
        <v>750964.47</v>
      </c>
      <c r="AA340" s="42">
        <v>808796.14</v>
      </c>
      <c r="AB340" s="42">
        <v>770787.03</v>
      </c>
      <c r="AC340" s="42">
        <v>741250.32</v>
      </c>
      <c r="AD340" s="42">
        <v>863129.18</v>
      </c>
      <c r="AE340" s="42">
        <v>844278.04</v>
      </c>
      <c r="AF340" s="42">
        <v>824858.71</v>
      </c>
      <c r="AG340" s="42">
        <v>938330.3</v>
      </c>
      <c r="AH340" s="42">
        <v>820216.13</v>
      </c>
      <c r="AI340" s="42">
        <v>956221.72</v>
      </c>
      <c r="AJ340" s="42">
        <v>1057802.22</v>
      </c>
      <c r="AK340" s="42">
        <v>1078261.1299999999</v>
      </c>
      <c r="AL340" s="42">
        <v>-116075.71</v>
      </c>
      <c r="AM340" s="42">
        <v>1599769.78</v>
      </c>
      <c r="AN340" s="42">
        <v>1352707.2</v>
      </c>
      <c r="AO340" s="42">
        <v>772938.77118000004</v>
      </c>
      <c r="AP340" s="42">
        <v>900027.95244500006</v>
      </c>
      <c r="AQ340" s="42">
        <v>880370.92621000006</v>
      </c>
      <c r="AR340" s="42">
        <v>860121.41985249997</v>
      </c>
      <c r="AS340" s="42">
        <v>978443.92032500007</v>
      </c>
      <c r="AT340" s="42">
        <v>855280.3695575</v>
      </c>
      <c r="AU340" s="42">
        <v>997100.19853000005</v>
      </c>
      <c r="AV340" s="42">
        <v>1034001.67005</v>
      </c>
      <c r="AW340" s="42">
        <v>1054000.2545749999</v>
      </c>
      <c r="AX340" s="42">
        <v>-113464.006525</v>
      </c>
      <c r="AY340" s="42">
        <v>1563774.95995</v>
      </c>
      <c r="AZ340" s="42">
        <v>1322271.2879999999</v>
      </c>
      <c r="BA340" s="42">
        <v>755547.64882845001</v>
      </c>
      <c r="BB340" s="42">
        <v>879777.3235149876</v>
      </c>
      <c r="BC340" s="42">
        <v>860562.58037027507</v>
      </c>
      <c r="BD340" s="42">
        <v>840768.68790581869</v>
      </c>
      <c r="BE340" s="42">
        <v>956428.93211768765</v>
      </c>
      <c r="BF340" s="42">
        <v>836036.56124245632</v>
      </c>
      <c r="BG340" s="42">
        <v>974665.44406307512</v>
      </c>
      <c r="BH340" s="42">
        <v>1015389.6399890999</v>
      </c>
      <c r="BI340" s="42">
        <v>1035028.2499926499</v>
      </c>
      <c r="BJ340" s="42">
        <v>-111421.65440755</v>
      </c>
      <c r="BK340" s="42">
        <v>1535627.0106709001</v>
      </c>
      <c r="BL340" s="42">
        <v>1298470.404816</v>
      </c>
      <c r="BM340" s="42">
        <v>741947.79114953789</v>
      </c>
      <c r="BN340" s="42">
        <v>863941.33169171785</v>
      </c>
      <c r="BO340" s="42">
        <v>845072.45392361016</v>
      </c>
      <c r="BP340" s="42">
        <v>825634.85152351391</v>
      </c>
      <c r="BQ340" s="42">
        <v>939213.2113395693</v>
      </c>
      <c r="BR340" s="42">
        <v>820987.90314009204</v>
      </c>
      <c r="BS340" s="42">
        <v>957121.46606993978</v>
      </c>
      <c r="BT340" s="43"/>
      <c r="BU340" s="40">
        <f t="shared" si="64"/>
        <v>10114974.209999999</v>
      </c>
      <c r="BV340" s="40">
        <f t="shared" si="60"/>
        <v>9884735.120000001</v>
      </c>
      <c r="BW340" s="40">
        <f t="shared" si="63"/>
        <v>11216748.178100001</v>
      </c>
      <c r="BX340" s="40">
        <f t="shared" si="59"/>
        <v>10964371.344092749</v>
      </c>
      <c r="BY340" s="40">
        <f t="shared" si="61"/>
        <v>10767012.659899082</v>
      </c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  <c r="FL340" s="29"/>
      <c r="FM340" s="29"/>
      <c r="FN340" s="29"/>
      <c r="FO340" s="29"/>
      <c r="FP340" s="29"/>
      <c r="FQ340" s="29"/>
      <c r="FR340" s="29"/>
      <c r="FS340" s="29"/>
      <c r="FT340" s="29"/>
      <c r="FU340" s="29"/>
      <c r="FV340" s="29"/>
      <c r="FW340" s="29"/>
      <c r="FX340" s="29"/>
      <c r="FY340" s="29"/>
      <c r="FZ340" s="29"/>
      <c r="GA340" s="29"/>
      <c r="GB340" s="29"/>
      <c r="GC340" s="29"/>
      <c r="GD340" s="29"/>
      <c r="GE340" s="29"/>
      <c r="GF340" s="29"/>
      <c r="GG340" s="29"/>
      <c r="GH340" s="29"/>
      <c r="GI340" s="29"/>
      <c r="GJ340" s="29"/>
      <c r="GK340" s="29"/>
      <c r="GL340" s="29"/>
      <c r="GM340" s="29"/>
      <c r="GN340" s="29"/>
      <c r="GO340" s="29"/>
      <c r="GP340" s="29"/>
      <c r="GQ340" s="29"/>
      <c r="GR340" s="29"/>
      <c r="GS340" s="29"/>
      <c r="GT340" s="29"/>
      <c r="GU340" s="29"/>
      <c r="GV340" s="29"/>
      <c r="GW340" s="29"/>
      <c r="GX340" s="29"/>
      <c r="GY340" s="29"/>
      <c r="GZ340" s="29"/>
      <c r="HA340" s="29"/>
      <c r="HB340" s="29"/>
      <c r="HC340" s="29"/>
    </row>
    <row r="341" spans="1:211" s="26" customFormat="1" x14ac:dyDescent="0.25">
      <c r="A341" t="e">
        <f t="shared" si="62"/>
        <v>#REF!</v>
      </c>
      <c r="B341" s="8" t="s">
        <v>120</v>
      </c>
      <c r="C341" s="8" t="s">
        <v>121</v>
      </c>
      <c r="D341" s="83">
        <v>899</v>
      </c>
      <c r="E341" s="17" t="s">
        <v>578</v>
      </c>
      <c r="F341" s="8" t="s">
        <v>234</v>
      </c>
      <c r="G341" s="8"/>
      <c r="H341" s="8" t="s">
        <v>235</v>
      </c>
      <c r="I341" s="15" t="s">
        <v>537</v>
      </c>
      <c r="J341" s="15" t="s">
        <v>538</v>
      </c>
      <c r="K341" s="47" t="s">
        <v>433</v>
      </c>
      <c r="L341" s="42"/>
      <c r="M341" s="42"/>
      <c r="N341" s="41"/>
      <c r="O341" s="42">
        <v>1127856.47</v>
      </c>
      <c r="P341" s="42">
        <v>274037.87</v>
      </c>
      <c r="Q341" s="42">
        <v>256084.67</v>
      </c>
      <c r="R341" s="42">
        <v>265191.34999999998</v>
      </c>
      <c r="S341" s="42">
        <v>283544.34999999998</v>
      </c>
      <c r="T341" s="42">
        <v>246608.7</v>
      </c>
      <c r="U341" s="42">
        <v>257907.13</v>
      </c>
      <c r="V341" s="42">
        <v>242006.82</v>
      </c>
      <c r="W341" s="42">
        <v>245300.96</v>
      </c>
      <c r="X341" s="42">
        <v>260690.13</v>
      </c>
      <c r="Y341" s="42">
        <v>221929.13</v>
      </c>
      <c r="Z341" s="42">
        <v>236254.74</v>
      </c>
      <c r="AA341" s="42">
        <v>250106.51</v>
      </c>
      <c r="AB341" s="42">
        <v>241565.72</v>
      </c>
      <c r="AC341" s="42">
        <v>235343.96</v>
      </c>
      <c r="AD341" s="42">
        <v>273554.15999999997</v>
      </c>
      <c r="AE341" s="42">
        <v>264008.39</v>
      </c>
      <c r="AF341" s="42">
        <v>257074.22</v>
      </c>
      <c r="AG341" s="42">
        <v>295365.75</v>
      </c>
      <c r="AH341" s="42">
        <v>263562.58</v>
      </c>
      <c r="AI341" s="42">
        <v>307451.99</v>
      </c>
      <c r="AJ341" s="42">
        <v>341790.01</v>
      </c>
      <c r="AK341" s="42">
        <v>350077.89</v>
      </c>
      <c r="AL341" s="42">
        <v>353641.72</v>
      </c>
      <c r="AM341" s="42">
        <v>404680.23</v>
      </c>
      <c r="AN341" s="42">
        <v>446288.73</v>
      </c>
      <c r="AO341" s="42">
        <v>245404.91429000002</v>
      </c>
      <c r="AP341" s="42">
        <v>285248.60034</v>
      </c>
      <c r="AQ341" s="42">
        <v>275294.74867250002</v>
      </c>
      <c r="AR341" s="42">
        <v>268064.14290500002</v>
      </c>
      <c r="AS341" s="42">
        <v>307992.63581250003</v>
      </c>
      <c r="AT341" s="42">
        <v>274829.88029500004</v>
      </c>
      <c r="AU341" s="42">
        <v>320595.56257250003</v>
      </c>
      <c r="AV341" s="42">
        <v>334099.73477500002</v>
      </c>
      <c r="AW341" s="42">
        <v>342201.13747500005</v>
      </c>
      <c r="AX341" s="42">
        <v>345684.78129999997</v>
      </c>
      <c r="AY341" s="42">
        <v>395574.92482499999</v>
      </c>
      <c r="AZ341" s="42">
        <v>436247.23357500002</v>
      </c>
      <c r="BA341" s="42">
        <v>239883.30371847501</v>
      </c>
      <c r="BB341" s="42">
        <v>278830.50683234999</v>
      </c>
      <c r="BC341" s="42">
        <v>269100.61682736879</v>
      </c>
      <c r="BD341" s="42">
        <v>262032.69968963752</v>
      </c>
      <c r="BE341" s="42">
        <v>301062.8015067188</v>
      </c>
      <c r="BF341" s="42">
        <v>268646.20798836253</v>
      </c>
      <c r="BG341" s="42">
        <v>313382.16241461877</v>
      </c>
      <c r="BH341" s="42">
        <v>328085.93954905</v>
      </c>
      <c r="BI341" s="42">
        <v>336041.51700045005</v>
      </c>
      <c r="BJ341" s="42">
        <v>339462.45523659996</v>
      </c>
      <c r="BK341" s="42">
        <v>388454.57617814996</v>
      </c>
      <c r="BL341" s="42">
        <v>428394.78337065002</v>
      </c>
      <c r="BM341" s="42">
        <v>235565.40425154247</v>
      </c>
      <c r="BN341" s="42">
        <v>273811.55770936765</v>
      </c>
      <c r="BO341" s="42">
        <v>264256.80572447617</v>
      </c>
      <c r="BP341" s="42">
        <v>257316.11109522404</v>
      </c>
      <c r="BQ341" s="42">
        <v>295643.67107959784</v>
      </c>
      <c r="BR341" s="42">
        <v>263810.576244572</v>
      </c>
      <c r="BS341" s="42">
        <v>307741.2834911556</v>
      </c>
      <c r="BT341" s="43"/>
      <c r="BU341" s="40">
        <f t="shared" si="64"/>
        <v>3198538.32</v>
      </c>
      <c r="BV341" s="40">
        <f t="shared" si="60"/>
        <v>3106907.2800000003</v>
      </c>
      <c r="BW341" s="40">
        <f t="shared" si="63"/>
        <v>3873909.0648875008</v>
      </c>
      <c r="BX341" s="40">
        <f t="shared" si="59"/>
        <v>3786746.1109275306</v>
      </c>
      <c r="BY341" s="40">
        <f t="shared" si="61"/>
        <v>3718584.6809308357</v>
      </c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  <c r="DX341" s="29"/>
      <c r="DY341" s="29"/>
      <c r="DZ341" s="29"/>
      <c r="EA341" s="29"/>
      <c r="EB341" s="29"/>
      <c r="EC341" s="29"/>
      <c r="ED341" s="29"/>
      <c r="EE341" s="29"/>
      <c r="EF341" s="29"/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  <c r="FL341" s="29"/>
      <c r="FM341" s="29"/>
      <c r="FN341" s="29"/>
      <c r="FO341" s="29"/>
      <c r="FP341" s="29"/>
      <c r="FQ341" s="29"/>
      <c r="FR341" s="29"/>
      <c r="FS341" s="29"/>
      <c r="FT341" s="29"/>
      <c r="FU341" s="29"/>
      <c r="FV341" s="29"/>
      <c r="FW341" s="29"/>
      <c r="FX341" s="29"/>
      <c r="FY341" s="29"/>
      <c r="FZ341" s="29"/>
      <c r="GA341" s="29"/>
      <c r="GB341" s="29"/>
      <c r="GC341" s="29"/>
      <c r="GD341" s="29"/>
      <c r="GE341" s="29"/>
      <c r="GF341" s="29"/>
      <c r="GG341" s="29"/>
      <c r="GH341" s="29"/>
      <c r="GI341" s="29"/>
      <c r="GJ341" s="29"/>
      <c r="GK341" s="29"/>
      <c r="GL341" s="29"/>
      <c r="GM341" s="29"/>
      <c r="GN341" s="29"/>
      <c r="GO341" s="29"/>
      <c r="GP341" s="29"/>
      <c r="GQ341" s="29"/>
      <c r="GR341" s="29"/>
      <c r="GS341" s="29"/>
      <c r="GT341" s="29"/>
      <c r="GU341" s="29"/>
      <c r="GV341" s="29"/>
      <c r="GW341" s="29"/>
      <c r="GX341" s="29"/>
      <c r="GY341" s="29"/>
      <c r="GZ341" s="29"/>
      <c r="HA341" s="29"/>
      <c r="HB341" s="29"/>
      <c r="HC341" s="29"/>
    </row>
    <row r="342" spans="1:211" s="30" customFormat="1" x14ac:dyDescent="0.25">
      <c r="A342" s="30" t="e">
        <f t="shared" si="62"/>
        <v>#REF!</v>
      </c>
      <c r="B342" s="31" t="s">
        <v>120</v>
      </c>
      <c r="C342" s="31" t="s">
        <v>121</v>
      </c>
      <c r="D342" s="33">
        <v>501</v>
      </c>
      <c r="E342" s="34" t="s">
        <v>580</v>
      </c>
      <c r="F342" s="31" t="s">
        <v>234</v>
      </c>
      <c r="G342" s="31"/>
      <c r="H342" s="31" t="s">
        <v>235</v>
      </c>
      <c r="I342" s="31" t="s">
        <v>537</v>
      </c>
      <c r="J342" s="31" t="s">
        <v>538</v>
      </c>
      <c r="K342" s="47" t="s">
        <v>433</v>
      </c>
      <c r="L342" s="41">
        <v>282091.53000000003</v>
      </c>
      <c r="M342" s="41">
        <v>249065.8</v>
      </c>
      <c r="N342" s="41">
        <v>330080.02</v>
      </c>
      <c r="O342" s="41">
        <v>-861237.35</v>
      </c>
      <c r="P342" s="41">
        <v>0</v>
      </c>
      <c r="Q342" s="41">
        <v>0</v>
      </c>
      <c r="R342" s="41">
        <v>0</v>
      </c>
      <c r="S342" s="41">
        <v>0</v>
      </c>
      <c r="T342" s="41">
        <v>0</v>
      </c>
      <c r="U342" s="41">
        <v>0</v>
      </c>
      <c r="V342" s="41"/>
      <c r="W342" s="41">
        <v>0</v>
      </c>
      <c r="X342" s="41"/>
      <c r="Y342" s="41">
        <v>0</v>
      </c>
      <c r="Z342" s="41">
        <v>0</v>
      </c>
      <c r="AA342" s="41">
        <v>0</v>
      </c>
      <c r="AB342" s="41">
        <v>0</v>
      </c>
      <c r="AC342" s="41">
        <v>0</v>
      </c>
      <c r="AD342" s="41">
        <v>0</v>
      </c>
      <c r="AE342" s="82">
        <v>0</v>
      </c>
      <c r="AF342" s="41">
        <v>0</v>
      </c>
      <c r="AG342" s="41">
        <v>0</v>
      </c>
      <c r="AH342" s="41">
        <v>0</v>
      </c>
      <c r="AI342" s="41">
        <v>0</v>
      </c>
      <c r="AJ342" s="41">
        <v>0</v>
      </c>
      <c r="AK342" s="41">
        <v>0</v>
      </c>
      <c r="AL342" s="41">
        <v>0</v>
      </c>
      <c r="AM342" s="41">
        <v>0</v>
      </c>
      <c r="AN342" s="41">
        <v>0</v>
      </c>
      <c r="AO342" s="41">
        <v>0</v>
      </c>
      <c r="AP342" s="41">
        <v>0</v>
      </c>
      <c r="AQ342" s="41">
        <v>0</v>
      </c>
      <c r="AR342" s="41">
        <v>0</v>
      </c>
      <c r="AS342" s="41">
        <v>0</v>
      </c>
      <c r="AT342" s="41">
        <v>0</v>
      </c>
      <c r="AU342" s="41">
        <v>0</v>
      </c>
      <c r="AV342" s="41">
        <v>0</v>
      </c>
      <c r="AW342" s="41">
        <v>0</v>
      </c>
      <c r="AX342" s="41">
        <v>0</v>
      </c>
      <c r="AY342" s="41">
        <v>0</v>
      </c>
      <c r="AZ342" s="41">
        <v>0</v>
      </c>
      <c r="BA342" s="41">
        <v>0</v>
      </c>
      <c r="BB342" s="41">
        <v>0</v>
      </c>
      <c r="BC342" s="41">
        <v>0</v>
      </c>
      <c r="BD342" s="41">
        <v>0</v>
      </c>
      <c r="BE342" s="41">
        <v>0</v>
      </c>
      <c r="BF342" s="41">
        <v>0</v>
      </c>
      <c r="BG342" s="41">
        <v>0</v>
      </c>
      <c r="BH342" s="41">
        <v>0</v>
      </c>
      <c r="BI342" s="41">
        <v>0</v>
      </c>
      <c r="BJ342" s="41">
        <v>0</v>
      </c>
      <c r="BK342" s="41">
        <v>0</v>
      </c>
      <c r="BL342" s="41">
        <v>0</v>
      </c>
      <c r="BM342" s="41">
        <v>0</v>
      </c>
      <c r="BN342" s="41">
        <v>0</v>
      </c>
      <c r="BO342" s="41">
        <v>0</v>
      </c>
      <c r="BP342" s="41">
        <v>0</v>
      </c>
      <c r="BQ342" s="41">
        <v>0</v>
      </c>
      <c r="BR342" s="41">
        <v>0</v>
      </c>
      <c r="BS342" s="41">
        <v>0</v>
      </c>
      <c r="BT342" s="43"/>
      <c r="BU342" s="39">
        <f t="shared" si="64"/>
        <v>1.1641532182693481E-10</v>
      </c>
      <c r="BV342" s="39">
        <f t="shared" si="60"/>
        <v>0</v>
      </c>
      <c r="BW342" s="39">
        <f t="shared" si="63"/>
        <v>0</v>
      </c>
      <c r="BX342" s="39">
        <f t="shared" si="59"/>
        <v>0</v>
      </c>
      <c r="BY342" s="39">
        <f t="shared" si="61"/>
        <v>0</v>
      </c>
      <c r="BZ342" s="35"/>
      <c r="CA342" s="35"/>
      <c r="CB342" s="35"/>
      <c r="CC342" s="35"/>
      <c r="CD342" s="35"/>
      <c r="CE342" s="35"/>
      <c r="CF342" s="35"/>
      <c r="CG342" s="35"/>
      <c r="CH342" s="35"/>
      <c r="CI342" s="35"/>
      <c r="CJ342" s="35"/>
      <c r="CK342" s="35"/>
      <c r="CL342" s="35"/>
      <c r="CM342" s="35"/>
      <c r="CN342" s="35"/>
      <c r="CO342" s="35"/>
      <c r="CP342" s="35"/>
      <c r="CQ342" s="35"/>
      <c r="CR342" s="35"/>
      <c r="CS342" s="35"/>
      <c r="CT342" s="35"/>
      <c r="CU342" s="35"/>
      <c r="CV342" s="35"/>
      <c r="CW342" s="35"/>
      <c r="CX342" s="35"/>
      <c r="CY342" s="35"/>
      <c r="CZ342" s="35"/>
      <c r="DA342" s="35"/>
      <c r="DB342" s="35"/>
      <c r="DC342" s="35"/>
      <c r="DD342" s="35"/>
      <c r="DE342" s="35"/>
      <c r="DF342" s="35"/>
      <c r="DG342" s="35"/>
      <c r="DH342" s="35"/>
      <c r="DI342" s="35"/>
      <c r="DJ342" s="35"/>
      <c r="DK342" s="35"/>
      <c r="DL342" s="35"/>
      <c r="DM342" s="35"/>
      <c r="DN342" s="35"/>
      <c r="DO342" s="35"/>
      <c r="DP342" s="35"/>
      <c r="DQ342" s="35"/>
      <c r="DR342" s="35"/>
      <c r="DS342" s="35"/>
      <c r="DT342" s="35"/>
      <c r="DU342" s="35"/>
      <c r="DV342" s="35"/>
      <c r="DW342" s="35"/>
      <c r="DX342" s="35"/>
      <c r="DY342" s="35"/>
      <c r="DZ342" s="35"/>
      <c r="EA342" s="35"/>
      <c r="EB342" s="35"/>
      <c r="EC342" s="35"/>
      <c r="ED342" s="35"/>
      <c r="EE342" s="35"/>
      <c r="EF342" s="35"/>
      <c r="EG342" s="35"/>
      <c r="EH342" s="35"/>
      <c r="EI342" s="35"/>
      <c r="EJ342" s="35"/>
      <c r="EK342" s="35"/>
      <c r="EL342" s="35"/>
      <c r="EM342" s="35"/>
      <c r="EN342" s="35"/>
      <c r="EO342" s="35"/>
      <c r="EP342" s="35"/>
      <c r="EQ342" s="35"/>
      <c r="ER342" s="35"/>
      <c r="ES342" s="35"/>
      <c r="ET342" s="35"/>
      <c r="EU342" s="35"/>
      <c r="EV342" s="35"/>
      <c r="EW342" s="35"/>
      <c r="EX342" s="35"/>
      <c r="EY342" s="35"/>
      <c r="EZ342" s="35"/>
      <c r="FA342" s="35"/>
      <c r="FB342" s="35"/>
      <c r="FC342" s="35"/>
      <c r="FD342" s="35"/>
      <c r="FE342" s="35"/>
      <c r="FF342" s="35"/>
      <c r="FG342" s="35"/>
      <c r="FH342" s="35"/>
      <c r="FI342" s="35"/>
      <c r="FJ342" s="35"/>
      <c r="FK342" s="35"/>
      <c r="FL342" s="35"/>
      <c r="FM342" s="35"/>
      <c r="FN342" s="35"/>
      <c r="FO342" s="35"/>
      <c r="FP342" s="35"/>
      <c r="FQ342" s="35"/>
      <c r="FR342" s="35"/>
      <c r="FS342" s="35"/>
      <c r="FT342" s="35"/>
      <c r="FU342" s="35"/>
      <c r="FV342" s="35"/>
      <c r="FW342" s="35"/>
      <c r="FX342" s="35"/>
      <c r="FY342" s="35"/>
      <c r="FZ342" s="35"/>
      <c r="GA342" s="35"/>
      <c r="GB342" s="35"/>
      <c r="GC342" s="35"/>
      <c r="GD342" s="35"/>
      <c r="GE342" s="35"/>
      <c r="GF342" s="35"/>
      <c r="GG342" s="35"/>
      <c r="GH342" s="35"/>
      <c r="GI342" s="35"/>
      <c r="GJ342" s="35"/>
      <c r="GK342" s="35"/>
      <c r="GL342" s="35"/>
      <c r="GM342" s="35"/>
      <c r="GN342" s="35"/>
      <c r="GO342" s="35"/>
      <c r="GP342" s="35"/>
      <c r="GQ342" s="35"/>
      <c r="GR342" s="35"/>
      <c r="GS342" s="35"/>
      <c r="GT342" s="35"/>
      <c r="GU342" s="35"/>
      <c r="GV342" s="35"/>
      <c r="GW342" s="35"/>
      <c r="GX342" s="35"/>
      <c r="GY342" s="35"/>
      <c r="GZ342" s="35"/>
      <c r="HA342" s="35"/>
      <c r="HB342" s="35"/>
      <c r="HC342" s="35"/>
    </row>
    <row r="343" spans="1:211" s="30" customFormat="1" x14ac:dyDescent="0.25">
      <c r="A343" s="30" t="e">
        <f t="shared" si="62"/>
        <v>#REF!</v>
      </c>
      <c r="B343" s="31" t="s">
        <v>122</v>
      </c>
      <c r="C343" s="31" t="s">
        <v>123</v>
      </c>
      <c r="D343" s="33">
        <v>501</v>
      </c>
      <c r="E343" s="34" t="s">
        <v>580</v>
      </c>
      <c r="F343" s="31" t="s">
        <v>234</v>
      </c>
      <c r="G343" s="31"/>
      <c r="H343" s="31" t="s">
        <v>235</v>
      </c>
      <c r="I343" s="31" t="s">
        <v>537</v>
      </c>
      <c r="J343" s="31" t="s">
        <v>538</v>
      </c>
      <c r="K343" s="47" t="s">
        <v>433</v>
      </c>
      <c r="L343" s="41"/>
      <c r="M343" s="41"/>
      <c r="N343" s="41"/>
      <c r="O343" s="41"/>
      <c r="P343" s="41">
        <v>62163.06</v>
      </c>
      <c r="Q343" s="41">
        <v>20042.330000000002</v>
      </c>
      <c r="R343" s="41">
        <v>0</v>
      </c>
      <c r="S343" s="41">
        <v>12864.12</v>
      </c>
      <c r="T343" s="41">
        <v>15144.45</v>
      </c>
      <c r="U343" s="41">
        <v>15165.21</v>
      </c>
      <c r="V343" s="41">
        <v>14136.34</v>
      </c>
      <c r="W343" s="41">
        <v>7422.08</v>
      </c>
      <c r="X343" s="41">
        <v>11304.61</v>
      </c>
      <c r="Y343" s="41">
        <v>0</v>
      </c>
      <c r="Z343" s="41">
        <v>20260.05</v>
      </c>
      <c r="AA343" s="41">
        <v>12257.97</v>
      </c>
      <c r="AB343" s="41">
        <v>8005.71</v>
      </c>
      <c r="AC343" s="41">
        <v>17888.98</v>
      </c>
      <c r="AD343" s="41">
        <v>20442.009999999998</v>
      </c>
      <c r="AE343" s="41">
        <v>11389.43</v>
      </c>
      <c r="AF343" s="41">
        <v>8765.02</v>
      </c>
      <c r="AG343" s="41">
        <v>12091.26</v>
      </c>
      <c r="AH343" s="41">
        <v>11153.34</v>
      </c>
      <c r="AI343" s="41">
        <v>8248.2099999999991</v>
      </c>
      <c r="AJ343" s="41">
        <v>16720.03</v>
      </c>
      <c r="AK343" s="41">
        <v>10433.129999999999</v>
      </c>
      <c r="AL343" s="41">
        <v>12920</v>
      </c>
      <c r="AM343" s="41">
        <v>13271.07</v>
      </c>
      <c r="AN343" s="41">
        <v>11182.01</v>
      </c>
      <c r="AO343" s="41">
        <v>18653.733895000001</v>
      </c>
      <c r="AP343" s="41">
        <v>21315.9059275</v>
      </c>
      <c r="AQ343" s="41">
        <v>11876.328132500001</v>
      </c>
      <c r="AR343" s="41">
        <v>9139.7246050000012</v>
      </c>
      <c r="AS343" s="41">
        <v>12608.161365000002</v>
      </c>
      <c r="AT343" s="41">
        <v>11630.145285000001</v>
      </c>
      <c r="AU343" s="41">
        <v>8600.8209774999996</v>
      </c>
      <c r="AV343" s="41">
        <v>16343.829324999999</v>
      </c>
      <c r="AW343" s="41">
        <v>10198.384575</v>
      </c>
      <c r="AX343" s="41">
        <v>12629.300000000001</v>
      </c>
      <c r="AY343" s="41">
        <v>12972.470925</v>
      </c>
      <c r="AZ343" s="41">
        <v>10930.414775000001</v>
      </c>
      <c r="BA343" s="41">
        <v>18234.024882362501</v>
      </c>
      <c r="BB343" s="41">
        <v>20836.29804413125</v>
      </c>
      <c r="BC343" s="41">
        <v>11609.110749518752</v>
      </c>
      <c r="BD343" s="41">
        <v>8934.0808013875012</v>
      </c>
      <c r="BE343" s="41">
        <v>12324.477734287502</v>
      </c>
      <c r="BF343" s="41">
        <v>11368.467016087501</v>
      </c>
      <c r="BG343" s="41">
        <v>8407.3025055062499</v>
      </c>
      <c r="BH343" s="41">
        <v>16049.640397149999</v>
      </c>
      <c r="BI343" s="41">
        <v>10014.81365265</v>
      </c>
      <c r="BJ343" s="41">
        <v>12401.972600000001</v>
      </c>
      <c r="BK343" s="41">
        <v>12738.96644835</v>
      </c>
      <c r="BL343" s="41">
        <v>10733.667309050001</v>
      </c>
      <c r="BM343" s="41">
        <v>17905.812434479976</v>
      </c>
      <c r="BN343" s="41">
        <v>20461.244679336887</v>
      </c>
      <c r="BO343" s="41">
        <v>11400.146756027414</v>
      </c>
      <c r="BP343" s="41">
        <v>8773.2673469625261</v>
      </c>
      <c r="BQ343" s="41">
        <v>12102.637135070327</v>
      </c>
      <c r="BR343" s="41">
        <v>11163.834609797927</v>
      </c>
      <c r="BS343" s="41">
        <v>8255.971060407137</v>
      </c>
      <c r="BT343" s="43"/>
      <c r="BU343" s="39">
        <f t="shared" si="64"/>
        <v>146937.58999999997</v>
      </c>
      <c r="BV343" s="39">
        <f t="shared" si="60"/>
        <v>141806.58999999997</v>
      </c>
      <c r="BW343" s="39">
        <f t="shared" si="63"/>
        <v>158351.0601875</v>
      </c>
      <c r="BX343" s="39">
        <f t="shared" si="59"/>
        <v>154788.16133328126</v>
      </c>
      <c r="BY343" s="39">
        <f t="shared" si="61"/>
        <v>152001.97442928221</v>
      </c>
      <c r="BZ343" s="35"/>
      <c r="CA343" s="35"/>
      <c r="CB343" s="35"/>
      <c r="CC343" s="35"/>
      <c r="CD343" s="35"/>
      <c r="CE343" s="35"/>
      <c r="CF343" s="35"/>
      <c r="CG343" s="35"/>
      <c r="CH343" s="35"/>
      <c r="CI343" s="35"/>
      <c r="CJ343" s="35"/>
      <c r="CK343" s="35"/>
      <c r="CL343" s="35"/>
      <c r="CM343" s="35"/>
      <c r="CN343" s="35"/>
      <c r="CO343" s="35"/>
      <c r="CP343" s="35"/>
      <c r="CQ343" s="35"/>
      <c r="CR343" s="35"/>
      <c r="CS343" s="35"/>
      <c r="CT343" s="35"/>
      <c r="CU343" s="35"/>
      <c r="CV343" s="35"/>
      <c r="CW343" s="35"/>
      <c r="CX343" s="35"/>
      <c r="CY343" s="35"/>
      <c r="CZ343" s="35"/>
      <c r="DA343" s="35"/>
      <c r="DB343" s="35"/>
      <c r="DC343" s="35"/>
      <c r="DD343" s="35"/>
      <c r="DE343" s="35"/>
      <c r="DF343" s="35"/>
      <c r="DG343" s="35"/>
      <c r="DH343" s="35"/>
      <c r="DI343" s="35"/>
      <c r="DJ343" s="35"/>
      <c r="DK343" s="35"/>
      <c r="DL343" s="35"/>
      <c r="DM343" s="35"/>
      <c r="DN343" s="35"/>
      <c r="DO343" s="35"/>
      <c r="DP343" s="35"/>
      <c r="DQ343" s="35"/>
      <c r="DR343" s="35"/>
      <c r="DS343" s="35"/>
      <c r="DT343" s="35"/>
      <c r="DU343" s="35"/>
      <c r="DV343" s="35"/>
      <c r="DW343" s="35"/>
      <c r="DX343" s="35"/>
      <c r="DY343" s="35"/>
      <c r="DZ343" s="35"/>
      <c r="EA343" s="35"/>
      <c r="EB343" s="35"/>
      <c r="EC343" s="35"/>
      <c r="ED343" s="35"/>
      <c r="EE343" s="35"/>
      <c r="EF343" s="35"/>
      <c r="EG343" s="35"/>
      <c r="EH343" s="35"/>
      <c r="EI343" s="35"/>
      <c r="EJ343" s="35"/>
      <c r="EK343" s="35"/>
      <c r="EL343" s="35"/>
      <c r="EM343" s="35"/>
      <c r="EN343" s="35"/>
      <c r="EO343" s="35"/>
      <c r="EP343" s="35"/>
      <c r="EQ343" s="35"/>
      <c r="ER343" s="35"/>
      <c r="ES343" s="35"/>
      <c r="ET343" s="35"/>
      <c r="EU343" s="35"/>
      <c r="EV343" s="35"/>
      <c r="EW343" s="35"/>
      <c r="EX343" s="35"/>
      <c r="EY343" s="35"/>
      <c r="EZ343" s="35"/>
      <c r="FA343" s="35"/>
      <c r="FB343" s="35"/>
      <c r="FC343" s="35"/>
      <c r="FD343" s="35"/>
      <c r="FE343" s="35"/>
      <c r="FF343" s="35"/>
      <c r="FG343" s="35"/>
      <c r="FH343" s="35"/>
      <c r="FI343" s="35"/>
      <c r="FJ343" s="35"/>
      <c r="FK343" s="35"/>
      <c r="FL343" s="35"/>
      <c r="FM343" s="35"/>
      <c r="FN343" s="35"/>
      <c r="FO343" s="35"/>
      <c r="FP343" s="35"/>
      <c r="FQ343" s="35"/>
      <c r="FR343" s="35"/>
      <c r="FS343" s="35"/>
      <c r="FT343" s="35"/>
      <c r="FU343" s="35"/>
      <c r="FV343" s="35"/>
      <c r="FW343" s="35"/>
      <c r="FX343" s="35"/>
      <c r="FY343" s="35"/>
      <c r="FZ343" s="35"/>
      <c r="GA343" s="35"/>
      <c r="GB343" s="35"/>
      <c r="GC343" s="35"/>
      <c r="GD343" s="35"/>
      <c r="GE343" s="35"/>
      <c r="GF343" s="35"/>
      <c r="GG343" s="35"/>
      <c r="GH343" s="35"/>
      <c r="GI343" s="35"/>
      <c r="GJ343" s="35"/>
      <c r="GK343" s="35"/>
      <c r="GL343" s="35"/>
      <c r="GM343" s="35"/>
      <c r="GN343" s="35"/>
      <c r="GO343" s="35"/>
      <c r="GP343" s="35"/>
      <c r="GQ343" s="35"/>
      <c r="GR343" s="35"/>
      <c r="GS343" s="35"/>
      <c r="GT343" s="35"/>
      <c r="GU343" s="35"/>
      <c r="GV343" s="35"/>
      <c r="GW343" s="35"/>
      <c r="GX343" s="35"/>
      <c r="GY343" s="35"/>
      <c r="GZ343" s="35"/>
      <c r="HA343" s="35"/>
      <c r="HB343" s="35"/>
      <c r="HC343" s="35"/>
    </row>
    <row r="344" spans="1:211" s="26" customFormat="1" x14ac:dyDescent="0.25">
      <c r="A344" s="26" t="e">
        <f t="shared" si="62"/>
        <v>#REF!</v>
      </c>
      <c r="B344" s="15" t="s">
        <v>122</v>
      </c>
      <c r="C344" s="15" t="s">
        <v>123</v>
      </c>
      <c r="D344" s="27" t="s">
        <v>623</v>
      </c>
      <c r="E344" s="16" t="s">
        <v>577</v>
      </c>
      <c r="F344" s="15" t="s">
        <v>234</v>
      </c>
      <c r="G344" s="15"/>
      <c r="H344" s="15" t="s">
        <v>235</v>
      </c>
      <c r="I344" s="15" t="s">
        <v>537</v>
      </c>
      <c r="J344" s="15" t="s">
        <v>538</v>
      </c>
      <c r="K344" s="47" t="s">
        <v>433</v>
      </c>
      <c r="L344" s="42">
        <v>14688.47</v>
      </c>
      <c r="M344" s="42">
        <v>9895.18</v>
      </c>
      <c r="N344" s="41">
        <v>18465.490000000002</v>
      </c>
      <c r="O344" s="42">
        <v>14022.23</v>
      </c>
      <c r="P344" s="42">
        <v>-49122.21</v>
      </c>
      <c r="Q344" s="42">
        <v>0</v>
      </c>
      <c r="R344" s="42">
        <v>12565.56</v>
      </c>
      <c r="S344" s="42">
        <v>-205.55</v>
      </c>
      <c r="T344" s="42">
        <v>0</v>
      </c>
      <c r="U344" s="42">
        <v>0</v>
      </c>
      <c r="V344" s="42"/>
      <c r="W344" s="42">
        <v>0</v>
      </c>
      <c r="X344" s="42"/>
      <c r="Y344" s="42">
        <v>0</v>
      </c>
      <c r="Z344" s="42">
        <v>0</v>
      </c>
      <c r="AA344" s="42">
        <v>0</v>
      </c>
      <c r="AB344" s="42">
        <v>0</v>
      </c>
      <c r="AC344" s="42">
        <v>0</v>
      </c>
      <c r="AD344" s="42">
        <v>0</v>
      </c>
      <c r="AE344" s="121">
        <v>0</v>
      </c>
      <c r="AF344" s="42">
        <v>0</v>
      </c>
      <c r="AG344" s="42">
        <v>0</v>
      </c>
      <c r="AH344" s="42">
        <v>0</v>
      </c>
      <c r="AI344" s="42">
        <v>0</v>
      </c>
      <c r="AJ344" s="42">
        <v>0</v>
      </c>
      <c r="AK344" s="42">
        <v>0</v>
      </c>
      <c r="AL344" s="42">
        <v>0</v>
      </c>
      <c r="AM344" s="42">
        <v>0</v>
      </c>
      <c r="AN344" s="42">
        <v>0</v>
      </c>
      <c r="AO344" s="42">
        <v>0</v>
      </c>
      <c r="AP344" s="42">
        <v>0</v>
      </c>
      <c r="AQ344" s="42">
        <v>0</v>
      </c>
      <c r="AR344" s="42">
        <v>0</v>
      </c>
      <c r="AS344" s="42">
        <v>0</v>
      </c>
      <c r="AT344" s="42">
        <v>0</v>
      </c>
      <c r="AU344" s="42">
        <v>0</v>
      </c>
      <c r="AV344" s="42">
        <v>0</v>
      </c>
      <c r="AW344" s="42">
        <v>0</v>
      </c>
      <c r="AX344" s="42">
        <v>0</v>
      </c>
      <c r="AY344" s="42">
        <v>0</v>
      </c>
      <c r="AZ344" s="42">
        <v>0</v>
      </c>
      <c r="BA344" s="42">
        <v>0</v>
      </c>
      <c r="BB344" s="42">
        <v>0</v>
      </c>
      <c r="BC344" s="42">
        <v>0</v>
      </c>
      <c r="BD344" s="42">
        <v>0</v>
      </c>
      <c r="BE344" s="42">
        <v>0</v>
      </c>
      <c r="BF344" s="42">
        <v>0</v>
      </c>
      <c r="BG344" s="42">
        <v>0</v>
      </c>
      <c r="BH344" s="42">
        <v>0</v>
      </c>
      <c r="BI344" s="42">
        <v>0</v>
      </c>
      <c r="BJ344" s="42">
        <v>0</v>
      </c>
      <c r="BK344" s="42">
        <v>0</v>
      </c>
      <c r="BL344" s="42">
        <v>0</v>
      </c>
      <c r="BM344" s="42">
        <v>0</v>
      </c>
      <c r="BN344" s="42">
        <v>0</v>
      </c>
      <c r="BO344" s="42">
        <v>0</v>
      </c>
      <c r="BP344" s="42">
        <v>0</v>
      </c>
      <c r="BQ344" s="42">
        <v>0</v>
      </c>
      <c r="BR344" s="42">
        <v>0</v>
      </c>
      <c r="BS344" s="42">
        <v>0</v>
      </c>
      <c r="BT344" s="43"/>
      <c r="BU344" s="40">
        <f t="shared" si="64"/>
        <v>20309.169999999995</v>
      </c>
      <c r="BV344" s="40">
        <f t="shared" si="60"/>
        <v>0</v>
      </c>
      <c r="BW344" s="40">
        <f t="shared" si="63"/>
        <v>0</v>
      </c>
      <c r="BX344" s="40">
        <f t="shared" si="59"/>
        <v>0</v>
      </c>
      <c r="BY344" s="40">
        <f t="shared" si="61"/>
        <v>0</v>
      </c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/>
      <c r="EB344" s="29"/>
      <c r="EC344" s="29"/>
      <c r="ED344" s="29"/>
      <c r="EE344" s="29"/>
      <c r="EF344" s="29"/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  <c r="FL344" s="29"/>
      <c r="FM344" s="29"/>
      <c r="FN344" s="29"/>
      <c r="FO344" s="29"/>
      <c r="FP344" s="29"/>
      <c r="FQ344" s="29"/>
      <c r="FR344" s="29"/>
      <c r="FS344" s="29"/>
      <c r="FT344" s="29"/>
      <c r="FU344" s="29"/>
      <c r="FV344" s="29"/>
      <c r="FW344" s="29"/>
      <c r="FX344" s="29"/>
      <c r="FY344" s="29"/>
      <c r="FZ344" s="29"/>
      <c r="GA344" s="29"/>
      <c r="GB344" s="29"/>
      <c r="GC344" s="29"/>
      <c r="GD344" s="29"/>
      <c r="GE344" s="29"/>
      <c r="GF344" s="29"/>
      <c r="GG344" s="29"/>
      <c r="GH344" s="29"/>
      <c r="GI344" s="29"/>
      <c r="GJ344" s="29"/>
      <c r="GK344" s="29"/>
      <c r="GL344" s="29"/>
      <c r="GM344" s="29"/>
      <c r="GN344" s="29"/>
      <c r="GO344" s="29"/>
      <c r="GP344" s="29"/>
      <c r="GQ344" s="29"/>
      <c r="GR344" s="29"/>
      <c r="GS344" s="29"/>
      <c r="GT344" s="29"/>
      <c r="GU344" s="29"/>
      <c r="GV344" s="29"/>
      <c r="GW344" s="29"/>
      <c r="GX344" s="29"/>
      <c r="GY344" s="29"/>
      <c r="GZ344" s="29"/>
      <c r="HA344" s="29"/>
      <c r="HB344" s="29"/>
      <c r="HC344" s="29"/>
    </row>
    <row r="345" spans="1:211" s="26" customFormat="1" x14ac:dyDescent="0.25">
      <c r="A345" s="26" t="e">
        <f t="shared" si="62"/>
        <v>#REF!</v>
      </c>
      <c r="B345" s="15" t="s">
        <v>122</v>
      </c>
      <c r="C345" s="15" t="s">
        <v>123</v>
      </c>
      <c r="D345" s="27" t="s">
        <v>634</v>
      </c>
      <c r="E345" s="16" t="s">
        <v>581</v>
      </c>
      <c r="F345" s="15" t="s">
        <v>234</v>
      </c>
      <c r="G345" s="15"/>
      <c r="H345" s="15" t="s">
        <v>235</v>
      </c>
      <c r="I345" s="15" t="s">
        <v>537</v>
      </c>
      <c r="J345" s="15" t="s">
        <v>538</v>
      </c>
      <c r="K345" s="47" t="s">
        <v>433</v>
      </c>
      <c r="L345" s="42">
        <v>370116.25</v>
      </c>
      <c r="M345" s="42">
        <v>317587.90999999997</v>
      </c>
      <c r="N345" s="41">
        <v>426048.01</v>
      </c>
      <c r="O345" s="42">
        <v>354530.12</v>
      </c>
      <c r="P345" s="42">
        <v>-1458065.99</v>
      </c>
      <c r="Q345" s="42">
        <v>0</v>
      </c>
      <c r="R345" s="42">
        <v>0</v>
      </c>
      <c r="S345" s="42">
        <v>0</v>
      </c>
      <c r="T345" s="42">
        <v>0</v>
      </c>
      <c r="U345" s="42">
        <v>0</v>
      </c>
      <c r="V345" s="42"/>
      <c r="W345" s="42">
        <v>0</v>
      </c>
      <c r="X345" s="42">
        <v>560214.72</v>
      </c>
      <c r="Y345" s="42">
        <v>497133.95</v>
      </c>
      <c r="Z345" s="42">
        <v>519608.48</v>
      </c>
      <c r="AA345" s="42">
        <v>582339.38</v>
      </c>
      <c r="AB345" s="42">
        <v>566140.78</v>
      </c>
      <c r="AC345" s="42">
        <v>556699.46</v>
      </c>
      <c r="AD345" s="42">
        <v>664859.55000000005</v>
      </c>
      <c r="AE345" s="42">
        <v>667515.72</v>
      </c>
      <c r="AF345" s="42">
        <v>668839.35</v>
      </c>
      <c r="AG345" s="42">
        <v>776941.61</v>
      </c>
      <c r="AH345" s="42">
        <v>693936.67</v>
      </c>
      <c r="AI345" s="42">
        <v>802555.61</v>
      </c>
      <c r="AJ345" s="42">
        <v>874322.07</v>
      </c>
      <c r="AK345" s="42">
        <v>910279.69</v>
      </c>
      <c r="AL345" s="42">
        <v>918387.24</v>
      </c>
      <c r="AM345" s="42">
        <v>1061795.31</v>
      </c>
      <c r="AN345" s="42">
        <v>1192713.9099999999</v>
      </c>
      <c r="AO345" s="42">
        <v>580498.36191500002</v>
      </c>
      <c r="AP345" s="42">
        <v>693282.29576250014</v>
      </c>
      <c r="AQ345" s="42">
        <v>696052.01702999999</v>
      </c>
      <c r="AR345" s="42">
        <v>697432.23221250006</v>
      </c>
      <c r="AS345" s="42">
        <v>810155.86382750003</v>
      </c>
      <c r="AT345" s="42">
        <v>723602.46264250006</v>
      </c>
      <c r="AU345" s="42">
        <v>836864.86232750001</v>
      </c>
      <c r="AV345" s="42">
        <v>854649.82342499995</v>
      </c>
      <c r="AW345" s="42">
        <v>889798.39697499992</v>
      </c>
      <c r="AX345" s="42">
        <v>897723.52710000006</v>
      </c>
      <c r="AY345" s="42">
        <v>1037904.9155250001</v>
      </c>
      <c r="AZ345" s="42">
        <v>1165877.847025</v>
      </c>
      <c r="BA345" s="42">
        <v>567437.14877191256</v>
      </c>
      <c r="BB345" s="42">
        <v>677683.44410784391</v>
      </c>
      <c r="BC345" s="42">
        <v>680390.84664682497</v>
      </c>
      <c r="BD345" s="42">
        <v>681740.00698771887</v>
      </c>
      <c r="BE345" s="42">
        <v>791927.35689138132</v>
      </c>
      <c r="BF345" s="42">
        <v>707321.40723304381</v>
      </c>
      <c r="BG345" s="42">
        <v>818035.40292513126</v>
      </c>
      <c r="BH345" s="42">
        <v>839266.12660334993</v>
      </c>
      <c r="BI345" s="42">
        <v>873782.02582944988</v>
      </c>
      <c r="BJ345" s="42">
        <v>881564.50361220003</v>
      </c>
      <c r="BK345" s="42">
        <v>1019222.62704555</v>
      </c>
      <c r="BL345" s="42">
        <v>1144892.04577855</v>
      </c>
      <c r="BM345" s="42">
        <v>557223.28009401809</v>
      </c>
      <c r="BN345" s="42">
        <v>665485.14211390272</v>
      </c>
      <c r="BO345" s="42">
        <v>668143.81140718213</v>
      </c>
      <c r="BP345" s="42">
        <v>669468.68686193996</v>
      </c>
      <c r="BQ345" s="42">
        <v>777672.66446733649</v>
      </c>
      <c r="BR345" s="42">
        <v>694589.62190284906</v>
      </c>
      <c r="BS345" s="42">
        <v>803310.76567247894</v>
      </c>
      <c r="BT345" s="43"/>
      <c r="BU345" s="40">
        <f t="shared" si="64"/>
        <v>10216.300000000047</v>
      </c>
      <c r="BV345" s="40">
        <f t="shared" si="60"/>
        <v>7556785.2799999993</v>
      </c>
      <c r="BW345" s="40">
        <f t="shared" si="63"/>
        <v>9995386.3157174978</v>
      </c>
      <c r="BX345" s="40">
        <f t="shared" si="59"/>
        <v>9770490.1236138586</v>
      </c>
      <c r="BY345" s="40">
        <f t="shared" si="61"/>
        <v>9594621.3013888076</v>
      </c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  <c r="FL345" s="29"/>
      <c r="FM345" s="29"/>
      <c r="FN345" s="29"/>
      <c r="FO345" s="29"/>
      <c r="FP345" s="29"/>
      <c r="FQ345" s="29"/>
      <c r="FR345" s="29"/>
      <c r="FS345" s="29"/>
      <c r="FT345" s="29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9"/>
      <c r="GP345" s="29"/>
      <c r="GQ345" s="29"/>
      <c r="GR345" s="29"/>
      <c r="GS345" s="29"/>
      <c r="GT345" s="29"/>
      <c r="GU345" s="29"/>
      <c r="GV345" s="29"/>
      <c r="GW345" s="29"/>
      <c r="GX345" s="29"/>
      <c r="GY345" s="29"/>
      <c r="GZ345" s="29"/>
      <c r="HA345" s="29"/>
      <c r="HB345" s="29"/>
      <c r="HC345" s="29"/>
    </row>
    <row r="346" spans="1:211" s="30" customFormat="1" x14ac:dyDescent="0.25">
      <c r="A346" s="30" t="e">
        <f t="shared" si="62"/>
        <v>#REF!</v>
      </c>
      <c r="B346" s="31" t="s">
        <v>122</v>
      </c>
      <c r="C346" s="31" t="s">
        <v>123</v>
      </c>
      <c r="D346" s="33">
        <v>899</v>
      </c>
      <c r="E346" s="34" t="s">
        <v>578</v>
      </c>
      <c r="F346" s="31" t="s">
        <v>234</v>
      </c>
      <c r="G346" s="31"/>
      <c r="H346" s="31" t="s">
        <v>235</v>
      </c>
      <c r="I346" s="31" t="s">
        <v>537</v>
      </c>
      <c r="J346" s="31" t="s">
        <v>538</v>
      </c>
      <c r="K346" s="47" t="s">
        <v>434</v>
      </c>
      <c r="L346" s="41">
        <v>375.55</v>
      </c>
      <c r="M346" s="41">
        <v>421.03</v>
      </c>
      <c r="N346" s="41">
        <v>544.71</v>
      </c>
      <c r="O346" s="41">
        <v>430.85</v>
      </c>
      <c r="P346" s="41">
        <v>1920249.72</v>
      </c>
      <c r="Q346" s="41">
        <v>449204.24</v>
      </c>
      <c r="R346" s="41">
        <v>476854.39</v>
      </c>
      <c r="S346" s="41">
        <v>542197.9</v>
      </c>
      <c r="T346" s="41">
        <v>489151.27</v>
      </c>
      <c r="U346" s="41">
        <v>526554.21</v>
      </c>
      <c r="V346" s="41">
        <v>508143.61</v>
      </c>
      <c r="W346" s="41">
        <v>505074.32</v>
      </c>
      <c r="X346" s="41"/>
      <c r="Y346" s="41">
        <v>0</v>
      </c>
      <c r="Z346" s="41">
        <v>0</v>
      </c>
      <c r="AA346" s="41">
        <v>0</v>
      </c>
      <c r="AB346" s="41">
        <v>0</v>
      </c>
      <c r="AC346" s="41">
        <v>0</v>
      </c>
      <c r="AD346" s="41">
        <v>0</v>
      </c>
      <c r="AE346" s="82">
        <v>0</v>
      </c>
      <c r="AF346" s="41">
        <v>0</v>
      </c>
      <c r="AG346" s="41">
        <v>0</v>
      </c>
      <c r="AH346" s="41">
        <v>0</v>
      </c>
      <c r="AI346" s="41">
        <v>0</v>
      </c>
      <c r="AJ346" s="41">
        <v>0</v>
      </c>
      <c r="AK346" s="41">
        <v>0</v>
      </c>
      <c r="AL346" s="41">
        <v>0</v>
      </c>
      <c r="AM346" s="41">
        <v>0</v>
      </c>
      <c r="AN346" s="41">
        <v>0</v>
      </c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3"/>
      <c r="BU346" s="39">
        <f t="shared" si="64"/>
        <v>5419201.7999999998</v>
      </c>
      <c r="BV346" s="39">
        <f t="shared" si="60"/>
        <v>0</v>
      </c>
      <c r="BW346" s="39">
        <f t="shared" si="63"/>
        <v>0</v>
      </c>
      <c r="BX346" s="39">
        <f t="shared" si="59"/>
        <v>0</v>
      </c>
      <c r="BY346" s="39">
        <f t="shared" si="61"/>
        <v>0</v>
      </c>
      <c r="BZ346" s="35"/>
      <c r="CA346" s="35"/>
      <c r="CB346" s="35"/>
      <c r="CC346" s="35"/>
      <c r="CD346" s="35"/>
      <c r="CE346" s="35"/>
      <c r="CF346" s="35"/>
      <c r="CG346" s="35"/>
      <c r="CH346" s="35"/>
      <c r="CI346" s="35"/>
      <c r="CJ346" s="35"/>
      <c r="CK346" s="35"/>
      <c r="CL346" s="35"/>
      <c r="CM346" s="35"/>
      <c r="CN346" s="35"/>
      <c r="CO346" s="35"/>
      <c r="CP346" s="35"/>
      <c r="CQ346" s="35"/>
      <c r="CR346" s="35"/>
      <c r="CS346" s="35"/>
      <c r="CT346" s="35"/>
      <c r="CU346" s="35"/>
      <c r="CV346" s="35"/>
      <c r="CW346" s="35"/>
      <c r="CX346" s="35"/>
      <c r="CY346" s="35"/>
      <c r="CZ346" s="35"/>
      <c r="DA346" s="35"/>
      <c r="DB346" s="35"/>
      <c r="DC346" s="35"/>
      <c r="DD346" s="35"/>
      <c r="DE346" s="35"/>
      <c r="DF346" s="35"/>
      <c r="DG346" s="35"/>
      <c r="DH346" s="35"/>
      <c r="DI346" s="35"/>
      <c r="DJ346" s="35"/>
      <c r="DK346" s="35"/>
      <c r="DL346" s="35"/>
      <c r="DM346" s="35"/>
      <c r="DN346" s="35"/>
      <c r="DO346" s="35"/>
      <c r="DP346" s="35"/>
      <c r="DQ346" s="35"/>
      <c r="DR346" s="35"/>
      <c r="DS346" s="35"/>
      <c r="DT346" s="35"/>
      <c r="DU346" s="35"/>
      <c r="DV346" s="35"/>
      <c r="DW346" s="35"/>
      <c r="DX346" s="35"/>
      <c r="DY346" s="35"/>
      <c r="DZ346" s="35"/>
      <c r="EA346" s="35"/>
      <c r="EB346" s="35"/>
      <c r="EC346" s="35"/>
      <c r="ED346" s="35"/>
      <c r="EE346" s="35"/>
      <c r="EF346" s="35"/>
      <c r="EG346" s="35"/>
      <c r="EH346" s="35"/>
      <c r="EI346" s="35"/>
      <c r="EJ346" s="35"/>
      <c r="EK346" s="35"/>
      <c r="EL346" s="35"/>
      <c r="EM346" s="35"/>
      <c r="EN346" s="35"/>
      <c r="EO346" s="35"/>
      <c r="EP346" s="35"/>
      <c r="EQ346" s="35"/>
      <c r="ER346" s="35"/>
      <c r="ES346" s="35"/>
      <c r="ET346" s="35"/>
      <c r="EU346" s="35"/>
      <c r="EV346" s="35"/>
      <c r="EW346" s="35"/>
      <c r="EX346" s="35"/>
      <c r="EY346" s="35"/>
      <c r="EZ346" s="35"/>
      <c r="FA346" s="35"/>
      <c r="FB346" s="35"/>
      <c r="FC346" s="35"/>
      <c r="FD346" s="35"/>
      <c r="FE346" s="35"/>
      <c r="FF346" s="35"/>
      <c r="FG346" s="35"/>
      <c r="FH346" s="35"/>
      <c r="FI346" s="35"/>
      <c r="FJ346" s="35"/>
      <c r="FK346" s="35"/>
      <c r="FL346" s="35"/>
      <c r="FM346" s="35"/>
      <c r="FN346" s="35"/>
      <c r="FO346" s="35"/>
      <c r="FP346" s="35"/>
      <c r="FQ346" s="35"/>
      <c r="FR346" s="35"/>
      <c r="FS346" s="35"/>
      <c r="FT346" s="35"/>
      <c r="FU346" s="35"/>
      <c r="FV346" s="35"/>
      <c r="FW346" s="35"/>
      <c r="FX346" s="35"/>
      <c r="FY346" s="35"/>
      <c r="FZ346" s="35"/>
      <c r="GA346" s="35"/>
      <c r="GB346" s="35"/>
      <c r="GC346" s="35"/>
      <c r="GD346" s="35"/>
      <c r="GE346" s="35"/>
      <c r="GF346" s="35"/>
      <c r="GG346" s="35"/>
      <c r="GH346" s="35"/>
      <c r="GI346" s="35"/>
      <c r="GJ346" s="35"/>
      <c r="GK346" s="35"/>
      <c r="GL346" s="35"/>
      <c r="GM346" s="35"/>
      <c r="GN346" s="35"/>
      <c r="GO346" s="35"/>
      <c r="GP346" s="35"/>
      <c r="GQ346" s="35"/>
      <c r="GR346" s="35"/>
      <c r="GS346" s="35"/>
      <c r="GT346" s="35"/>
      <c r="GU346" s="35"/>
      <c r="GV346" s="35"/>
      <c r="GW346" s="35"/>
      <c r="GX346" s="35"/>
      <c r="GY346" s="35"/>
      <c r="GZ346" s="35"/>
      <c r="HA346" s="35"/>
      <c r="HB346" s="35"/>
      <c r="HC346" s="35"/>
    </row>
    <row r="347" spans="1:211" s="26" customFormat="1" x14ac:dyDescent="0.25">
      <c r="A347" s="26" t="e">
        <f t="shared" si="62"/>
        <v>#REF!</v>
      </c>
      <c r="B347" s="15" t="s">
        <v>124</v>
      </c>
      <c r="C347" s="15" t="s">
        <v>125</v>
      </c>
      <c r="D347" s="27">
        <v>501</v>
      </c>
      <c r="E347" s="16" t="s">
        <v>580</v>
      </c>
      <c r="F347" s="15" t="s">
        <v>234</v>
      </c>
      <c r="G347" s="15"/>
      <c r="H347" s="15" t="s">
        <v>235</v>
      </c>
      <c r="I347" s="15" t="s">
        <v>537</v>
      </c>
      <c r="J347" s="15" t="s">
        <v>538</v>
      </c>
      <c r="K347" s="47" t="s">
        <v>433</v>
      </c>
      <c r="L347" s="42"/>
      <c r="M347" s="42"/>
      <c r="N347" s="41"/>
      <c r="O347" s="42"/>
      <c r="P347" s="42">
        <v>25761.98</v>
      </c>
      <c r="Q347" s="42">
        <v>172.75</v>
      </c>
      <c r="R347" s="42">
        <v>21253.06</v>
      </c>
      <c r="S347" s="42">
        <v>7483.56</v>
      </c>
      <c r="T347" s="42">
        <v>9862</v>
      </c>
      <c r="U347" s="42">
        <v>11141.61</v>
      </c>
      <c r="V347" s="42">
        <v>9976.07</v>
      </c>
      <c r="W347" s="42">
        <v>9913.56</v>
      </c>
      <c r="X347" s="42">
        <v>5060.6899999999996</v>
      </c>
      <c r="Y347" s="42">
        <v>4819.59</v>
      </c>
      <c r="Z347" s="42">
        <v>4370.6400000000003</v>
      </c>
      <c r="AA347" s="42">
        <v>7730.1</v>
      </c>
      <c r="AB347" s="42">
        <v>5979.3</v>
      </c>
      <c r="AC347" s="42">
        <v>6683.86</v>
      </c>
      <c r="AD347" s="42">
        <v>13554.55</v>
      </c>
      <c r="AE347" s="42">
        <v>9252.17</v>
      </c>
      <c r="AF347" s="42">
        <v>10937.46</v>
      </c>
      <c r="AG347" s="42">
        <v>11450.55</v>
      </c>
      <c r="AH347" s="42">
        <v>10895.16</v>
      </c>
      <c r="AI347" s="42">
        <v>12067.81</v>
      </c>
      <c r="AJ347" s="42">
        <v>1550.59</v>
      </c>
      <c r="AK347" s="42">
        <v>4704.71</v>
      </c>
      <c r="AL347" s="42">
        <v>4636.08</v>
      </c>
      <c r="AM347" s="42">
        <v>6885.47</v>
      </c>
      <c r="AN347" s="42">
        <v>4916.26</v>
      </c>
      <c r="AO347" s="42">
        <v>6969.5950149999999</v>
      </c>
      <c r="AP347" s="42">
        <v>14134.0070125</v>
      </c>
      <c r="AQ347" s="42">
        <v>9647.7002675000003</v>
      </c>
      <c r="AR347" s="42">
        <v>11405.036415</v>
      </c>
      <c r="AS347" s="42">
        <v>11940.0610125</v>
      </c>
      <c r="AT347" s="42">
        <v>11360.928090000001</v>
      </c>
      <c r="AU347" s="42">
        <v>12583.708877500001</v>
      </c>
      <c r="AV347" s="42">
        <v>1515.7017249999999</v>
      </c>
      <c r="AW347" s="42">
        <v>4598.8540250000005</v>
      </c>
      <c r="AX347" s="42">
        <v>4531.7682000000004</v>
      </c>
      <c r="AY347" s="42">
        <v>6730.5469250000006</v>
      </c>
      <c r="AZ347" s="42">
        <v>4805.6441500000001</v>
      </c>
      <c r="BA347" s="42">
        <v>6812.7791271625001</v>
      </c>
      <c r="BB347" s="42">
        <v>13815.99185471875</v>
      </c>
      <c r="BC347" s="42">
        <v>9430.6270114812505</v>
      </c>
      <c r="BD347" s="42">
        <v>11148.423095662502</v>
      </c>
      <c r="BE347" s="42">
        <v>11671.409639718751</v>
      </c>
      <c r="BF347" s="42">
        <v>11105.307207975002</v>
      </c>
      <c r="BG347" s="42">
        <v>12300.575427756252</v>
      </c>
      <c r="BH347" s="42">
        <v>1488.4190939499999</v>
      </c>
      <c r="BI347" s="42">
        <v>4516.0746525500008</v>
      </c>
      <c r="BJ347" s="42">
        <v>4450.1963724000007</v>
      </c>
      <c r="BK347" s="42">
        <v>6609.3970803500006</v>
      </c>
      <c r="BL347" s="42">
        <v>4719.1425552999999</v>
      </c>
      <c r="BM347" s="42">
        <v>6690.1491028735754</v>
      </c>
      <c r="BN347" s="42">
        <v>13567.304001333812</v>
      </c>
      <c r="BO347" s="42">
        <v>9260.8757252745872</v>
      </c>
      <c r="BP347" s="42">
        <v>10947.751479940576</v>
      </c>
      <c r="BQ347" s="42">
        <v>11461.324266203814</v>
      </c>
      <c r="BR347" s="42">
        <v>10905.411678231452</v>
      </c>
      <c r="BS347" s="42">
        <v>12079.165070056639</v>
      </c>
      <c r="BT347" s="43"/>
      <c r="BU347" s="40">
        <f t="shared" si="64"/>
        <v>95564.59</v>
      </c>
      <c r="BV347" s="40">
        <f t="shared" si="60"/>
        <v>102801.87999999999</v>
      </c>
      <c r="BW347" s="40">
        <f t="shared" si="63"/>
        <v>100734.14669000001</v>
      </c>
      <c r="BX347" s="40">
        <f t="shared" si="59"/>
        <v>98467.628389475009</v>
      </c>
      <c r="BY347" s="40">
        <f t="shared" si="61"/>
        <v>96695.211078464461</v>
      </c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9"/>
      <c r="DU347" s="29"/>
      <c r="DV347" s="29"/>
      <c r="DW347" s="29"/>
      <c r="DX347" s="29"/>
      <c r="DY347" s="29"/>
      <c r="DZ347" s="29"/>
      <c r="EA347" s="29"/>
      <c r="EB347" s="29"/>
      <c r="EC347" s="29"/>
      <c r="ED347" s="29"/>
      <c r="EE347" s="29"/>
      <c r="EF347" s="29"/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/>
      <c r="EV347" s="29"/>
      <c r="EW347" s="29"/>
      <c r="EX347" s="29"/>
      <c r="EY347" s="29"/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  <c r="FJ347" s="29"/>
      <c r="FK347" s="29"/>
      <c r="FL347" s="29"/>
      <c r="FM347" s="29"/>
      <c r="FN347" s="29"/>
      <c r="FO347" s="29"/>
      <c r="FP347" s="29"/>
      <c r="FQ347" s="29"/>
      <c r="FR347" s="29"/>
      <c r="FS347" s="29"/>
      <c r="FT347" s="29"/>
      <c r="FU347" s="29"/>
      <c r="FV347" s="29"/>
      <c r="FW347" s="29"/>
      <c r="FX347" s="29"/>
      <c r="FY347" s="29"/>
      <c r="FZ347" s="29"/>
      <c r="GA347" s="29"/>
      <c r="GB347" s="29"/>
      <c r="GC347" s="29"/>
      <c r="GD347" s="29"/>
      <c r="GE347" s="29"/>
      <c r="GF347" s="29"/>
      <c r="GG347" s="29"/>
      <c r="GH347" s="29"/>
      <c r="GI347" s="29"/>
      <c r="GJ347" s="29"/>
      <c r="GK347" s="29"/>
      <c r="GL347" s="29"/>
      <c r="GM347" s="29"/>
      <c r="GN347" s="29"/>
      <c r="GO347" s="29"/>
      <c r="GP347" s="29"/>
      <c r="GQ347" s="29"/>
      <c r="GR347" s="29"/>
      <c r="GS347" s="29"/>
      <c r="GT347" s="29"/>
      <c r="GU347" s="29"/>
      <c r="GV347" s="29"/>
      <c r="GW347" s="29"/>
      <c r="GX347" s="29"/>
      <c r="GY347" s="29"/>
      <c r="GZ347" s="29"/>
      <c r="HA347" s="29"/>
      <c r="HB347" s="29"/>
      <c r="HC347" s="29"/>
    </row>
    <row r="348" spans="1:211" s="30" customFormat="1" x14ac:dyDescent="0.25">
      <c r="A348" s="30" t="e">
        <f t="shared" si="62"/>
        <v>#REF!</v>
      </c>
      <c r="B348" s="31" t="s">
        <v>124</v>
      </c>
      <c r="C348" s="31" t="s">
        <v>125</v>
      </c>
      <c r="D348" s="33" t="s">
        <v>623</v>
      </c>
      <c r="E348" s="34" t="s">
        <v>577</v>
      </c>
      <c r="F348" s="31" t="s">
        <v>234</v>
      </c>
      <c r="G348" s="31"/>
      <c r="H348" s="31" t="s">
        <v>235</v>
      </c>
      <c r="I348" s="31" t="s">
        <v>537</v>
      </c>
      <c r="J348" s="31" t="s">
        <v>538</v>
      </c>
      <c r="K348" s="47" t="s">
        <v>433</v>
      </c>
      <c r="L348" s="41">
        <v>4542.24</v>
      </c>
      <c r="M348" s="41">
        <v>2775.02</v>
      </c>
      <c r="N348" s="41">
        <v>5973.7</v>
      </c>
      <c r="O348" s="41">
        <v>4446.2299999999996</v>
      </c>
      <c r="P348" s="41">
        <v>-17737.189999999999</v>
      </c>
      <c r="Q348" s="41">
        <v>10326.48</v>
      </c>
      <c r="R348" s="41">
        <v>-10326.48</v>
      </c>
      <c r="S348" s="41">
        <v>0</v>
      </c>
      <c r="T348" s="41">
        <v>0</v>
      </c>
      <c r="U348" s="41">
        <v>0</v>
      </c>
      <c r="V348" s="41"/>
      <c r="W348" s="41">
        <v>0</v>
      </c>
      <c r="X348" s="41"/>
      <c r="Y348" s="41">
        <v>0</v>
      </c>
      <c r="Z348" s="41">
        <v>0</v>
      </c>
      <c r="AA348" s="41">
        <v>0</v>
      </c>
      <c r="AB348" s="41">
        <v>0</v>
      </c>
      <c r="AC348" s="41">
        <v>0</v>
      </c>
      <c r="AD348" s="41">
        <v>0</v>
      </c>
      <c r="AE348" s="82">
        <v>0</v>
      </c>
      <c r="AF348" s="41">
        <v>0</v>
      </c>
      <c r="AG348" s="41">
        <v>0</v>
      </c>
      <c r="AH348" s="41">
        <v>0</v>
      </c>
      <c r="AI348" s="41">
        <v>0</v>
      </c>
      <c r="AJ348" s="41">
        <v>0</v>
      </c>
      <c r="AK348" s="41">
        <v>0</v>
      </c>
      <c r="AL348" s="41">
        <v>0</v>
      </c>
      <c r="AM348" s="41">
        <v>0</v>
      </c>
      <c r="AN348" s="41">
        <v>0</v>
      </c>
      <c r="AO348" s="41">
        <v>0</v>
      </c>
      <c r="AP348" s="41">
        <v>0</v>
      </c>
      <c r="AQ348" s="41">
        <v>0</v>
      </c>
      <c r="AR348" s="41">
        <v>0</v>
      </c>
      <c r="AS348" s="41">
        <v>0</v>
      </c>
      <c r="AT348" s="41">
        <v>0</v>
      </c>
      <c r="AU348" s="41">
        <v>0</v>
      </c>
      <c r="AV348" s="41">
        <v>0</v>
      </c>
      <c r="AW348" s="41">
        <v>0</v>
      </c>
      <c r="AX348" s="41">
        <v>0</v>
      </c>
      <c r="AY348" s="41">
        <v>0</v>
      </c>
      <c r="AZ348" s="41">
        <v>0</v>
      </c>
      <c r="BA348" s="41">
        <v>0</v>
      </c>
      <c r="BB348" s="41">
        <v>0</v>
      </c>
      <c r="BC348" s="41">
        <v>0</v>
      </c>
      <c r="BD348" s="41">
        <v>0</v>
      </c>
      <c r="BE348" s="41">
        <v>0</v>
      </c>
      <c r="BF348" s="41">
        <v>0</v>
      </c>
      <c r="BG348" s="41">
        <v>0</v>
      </c>
      <c r="BH348" s="41">
        <v>0</v>
      </c>
      <c r="BI348" s="41">
        <v>0</v>
      </c>
      <c r="BJ348" s="41">
        <v>0</v>
      </c>
      <c r="BK348" s="41">
        <v>0</v>
      </c>
      <c r="BL348" s="41">
        <v>0</v>
      </c>
      <c r="BM348" s="41">
        <v>0</v>
      </c>
      <c r="BN348" s="41">
        <v>0</v>
      </c>
      <c r="BO348" s="41">
        <v>0</v>
      </c>
      <c r="BP348" s="41">
        <v>0</v>
      </c>
      <c r="BQ348" s="41">
        <v>0</v>
      </c>
      <c r="BR348" s="41">
        <v>0</v>
      </c>
      <c r="BS348" s="41">
        <v>0</v>
      </c>
      <c r="BT348" s="43"/>
      <c r="BU348" s="39">
        <f t="shared" si="64"/>
        <v>0</v>
      </c>
      <c r="BV348" s="39">
        <f t="shared" si="60"/>
        <v>0</v>
      </c>
      <c r="BW348" s="39">
        <f t="shared" si="63"/>
        <v>0</v>
      </c>
      <c r="BX348" s="39">
        <f t="shared" ref="BX348:BX382" si="65">SUM(AV348:BG348)</f>
        <v>0</v>
      </c>
      <c r="BY348" s="39">
        <f t="shared" si="61"/>
        <v>0</v>
      </c>
      <c r="BZ348" s="35"/>
      <c r="CA348" s="35"/>
      <c r="CB348" s="35"/>
      <c r="CC348" s="35"/>
      <c r="CD348" s="35"/>
      <c r="CE348" s="35"/>
      <c r="CF348" s="35"/>
      <c r="CG348" s="35"/>
      <c r="CH348" s="35"/>
      <c r="CI348" s="35"/>
      <c r="CJ348" s="35"/>
      <c r="CK348" s="35"/>
      <c r="CL348" s="35"/>
      <c r="CM348" s="35"/>
      <c r="CN348" s="35"/>
      <c r="CO348" s="35"/>
      <c r="CP348" s="35"/>
      <c r="CQ348" s="35"/>
      <c r="CR348" s="35"/>
      <c r="CS348" s="35"/>
      <c r="CT348" s="35"/>
      <c r="CU348" s="35"/>
      <c r="CV348" s="35"/>
      <c r="CW348" s="35"/>
      <c r="CX348" s="35"/>
      <c r="CY348" s="35"/>
      <c r="CZ348" s="35"/>
      <c r="DA348" s="35"/>
      <c r="DB348" s="35"/>
      <c r="DC348" s="35"/>
      <c r="DD348" s="35"/>
      <c r="DE348" s="35"/>
      <c r="DF348" s="35"/>
      <c r="DG348" s="35"/>
      <c r="DH348" s="35"/>
      <c r="DI348" s="35"/>
      <c r="DJ348" s="35"/>
      <c r="DK348" s="35"/>
      <c r="DL348" s="35"/>
      <c r="DM348" s="35"/>
      <c r="DN348" s="35"/>
      <c r="DO348" s="35"/>
      <c r="DP348" s="35"/>
      <c r="DQ348" s="35"/>
      <c r="DR348" s="35"/>
      <c r="DS348" s="35"/>
      <c r="DT348" s="35"/>
      <c r="DU348" s="35"/>
      <c r="DV348" s="35"/>
      <c r="DW348" s="35"/>
      <c r="DX348" s="35"/>
      <c r="DY348" s="35"/>
      <c r="DZ348" s="35"/>
      <c r="EA348" s="35"/>
      <c r="EB348" s="35"/>
      <c r="EC348" s="35"/>
      <c r="ED348" s="35"/>
      <c r="EE348" s="35"/>
      <c r="EF348" s="35"/>
      <c r="EG348" s="35"/>
      <c r="EH348" s="35"/>
      <c r="EI348" s="35"/>
      <c r="EJ348" s="35"/>
      <c r="EK348" s="35"/>
      <c r="EL348" s="35"/>
      <c r="EM348" s="35"/>
      <c r="EN348" s="35"/>
      <c r="EO348" s="35"/>
      <c r="EP348" s="35"/>
      <c r="EQ348" s="35"/>
      <c r="ER348" s="35"/>
      <c r="ES348" s="35"/>
      <c r="ET348" s="35"/>
      <c r="EU348" s="35"/>
      <c r="EV348" s="35"/>
      <c r="EW348" s="35"/>
      <c r="EX348" s="35"/>
      <c r="EY348" s="35"/>
      <c r="EZ348" s="35"/>
      <c r="FA348" s="35"/>
      <c r="FB348" s="35"/>
      <c r="FC348" s="35"/>
      <c r="FD348" s="35"/>
      <c r="FE348" s="35"/>
      <c r="FF348" s="35"/>
      <c r="FG348" s="35"/>
      <c r="FH348" s="35"/>
      <c r="FI348" s="35"/>
      <c r="FJ348" s="35"/>
      <c r="FK348" s="35"/>
      <c r="FL348" s="35"/>
      <c r="FM348" s="35"/>
      <c r="FN348" s="35"/>
      <c r="FO348" s="35"/>
      <c r="FP348" s="35"/>
      <c r="FQ348" s="35"/>
      <c r="FR348" s="35"/>
      <c r="FS348" s="35"/>
      <c r="FT348" s="35"/>
      <c r="FU348" s="35"/>
      <c r="FV348" s="35"/>
      <c r="FW348" s="35"/>
      <c r="FX348" s="35"/>
      <c r="FY348" s="35"/>
      <c r="FZ348" s="35"/>
      <c r="GA348" s="35"/>
      <c r="GB348" s="35"/>
      <c r="GC348" s="35"/>
      <c r="GD348" s="35"/>
      <c r="GE348" s="35"/>
      <c r="GF348" s="35"/>
      <c r="GG348" s="35"/>
      <c r="GH348" s="35"/>
      <c r="GI348" s="35"/>
      <c r="GJ348" s="35"/>
      <c r="GK348" s="35"/>
      <c r="GL348" s="35"/>
      <c r="GM348" s="35"/>
      <c r="GN348" s="35"/>
      <c r="GO348" s="35"/>
      <c r="GP348" s="35"/>
      <c r="GQ348" s="35"/>
      <c r="GR348" s="35"/>
      <c r="GS348" s="35"/>
      <c r="GT348" s="35"/>
      <c r="GU348" s="35"/>
      <c r="GV348" s="35"/>
      <c r="GW348" s="35"/>
      <c r="GX348" s="35"/>
      <c r="GY348" s="35"/>
      <c r="GZ348" s="35"/>
      <c r="HA348" s="35"/>
      <c r="HB348" s="35"/>
      <c r="HC348" s="35"/>
    </row>
    <row r="349" spans="1:211" s="26" customFormat="1" x14ac:dyDescent="0.25">
      <c r="A349" s="26" t="e">
        <f t="shared" si="62"/>
        <v>#REF!</v>
      </c>
      <c r="B349" s="15" t="s">
        <v>124</v>
      </c>
      <c r="C349" s="15" t="s">
        <v>125</v>
      </c>
      <c r="D349" s="27">
        <v>756</v>
      </c>
      <c r="E349" s="16" t="s">
        <v>611</v>
      </c>
      <c r="F349" s="15" t="s">
        <v>234</v>
      </c>
      <c r="G349" s="15"/>
      <c r="H349" s="15" t="s">
        <v>235</v>
      </c>
      <c r="I349" s="15" t="s">
        <v>537</v>
      </c>
      <c r="J349" s="15" t="s">
        <v>538</v>
      </c>
      <c r="K349" s="47" t="s">
        <v>433</v>
      </c>
      <c r="L349" s="42">
        <v>547.65</v>
      </c>
      <c r="M349" s="42">
        <v>451.94</v>
      </c>
      <c r="N349" s="41">
        <v>583.6</v>
      </c>
      <c r="O349" s="42">
        <v>460.97</v>
      </c>
      <c r="P349" s="42">
        <v>481.43</v>
      </c>
      <c r="Q349" s="42">
        <v>430.57</v>
      </c>
      <c r="R349" s="42">
        <v>431.66</v>
      </c>
      <c r="S349" s="42">
        <v>462.11</v>
      </c>
      <c r="T349" s="42">
        <v>396.68</v>
      </c>
      <c r="U349" s="42">
        <v>406.83</v>
      </c>
      <c r="V349" s="42">
        <v>119.59</v>
      </c>
      <c r="W349" s="42">
        <v>32.75</v>
      </c>
      <c r="X349" s="42">
        <v>35.5</v>
      </c>
      <c r="Y349" s="42">
        <v>29.39</v>
      </c>
      <c r="Z349" s="42">
        <v>30.47</v>
      </c>
      <c r="AA349" s="42">
        <v>33.590000000000003</v>
      </c>
      <c r="AB349" s="42">
        <v>30.41</v>
      </c>
      <c r="AC349" s="42">
        <v>28.99</v>
      </c>
      <c r="AD349" s="42">
        <v>33.409999999999997</v>
      </c>
      <c r="AE349" s="42">
        <v>32.29</v>
      </c>
      <c r="AF349" s="42">
        <v>31.52</v>
      </c>
      <c r="AG349" s="42">
        <v>36.15</v>
      </c>
      <c r="AH349" s="42">
        <v>31.6</v>
      </c>
      <c r="AI349" s="42">
        <v>36.5</v>
      </c>
      <c r="AJ349" s="42">
        <v>39.71</v>
      </c>
      <c r="AK349" s="42">
        <v>40.06</v>
      </c>
      <c r="AL349" s="42">
        <v>39.56</v>
      </c>
      <c r="AM349" s="42">
        <v>44.41</v>
      </c>
      <c r="AN349" s="42">
        <v>48.64</v>
      </c>
      <c r="AO349" s="42">
        <v>30.229322499999999</v>
      </c>
      <c r="AP349" s="42">
        <v>34.838277499999997</v>
      </c>
      <c r="AQ349" s="42">
        <v>33.6703975</v>
      </c>
      <c r="AR349" s="42">
        <v>32.86748</v>
      </c>
      <c r="AS349" s="42">
        <v>37.695412500000003</v>
      </c>
      <c r="AT349" s="42">
        <v>32.950900000000004</v>
      </c>
      <c r="AU349" s="42">
        <v>38.060375000000001</v>
      </c>
      <c r="AV349" s="42">
        <v>38.816525000000006</v>
      </c>
      <c r="AW349" s="42">
        <v>39.158650000000002</v>
      </c>
      <c r="AX349" s="42">
        <v>38.669900000000005</v>
      </c>
      <c r="AY349" s="42">
        <v>43.410775000000001</v>
      </c>
      <c r="AZ349" s="42">
        <v>47.5456</v>
      </c>
      <c r="BA349" s="42">
        <v>29.549162743749999</v>
      </c>
      <c r="BB349" s="42">
        <v>34.054416256250001</v>
      </c>
      <c r="BC349" s="42">
        <v>32.912813556250001</v>
      </c>
      <c r="BD349" s="42">
        <v>32.1279617</v>
      </c>
      <c r="BE349" s="42">
        <v>36.847265718750002</v>
      </c>
      <c r="BF349" s="42">
        <v>32.209504750000008</v>
      </c>
      <c r="BG349" s="42">
        <v>37.204016562500001</v>
      </c>
      <c r="BH349" s="42">
        <v>38.117827550000008</v>
      </c>
      <c r="BI349" s="42">
        <v>38.453794299999998</v>
      </c>
      <c r="BJ349" s="42">
        <v>37.973841800000002</v>
      </c>
      <c r="BK349" s="42">
        <v>42.629381049999999</v>
      </c>
      <c r="BL349" s="42">
        <v>46.689779199999997</v>
      </c>
      <c r="BM349" s="42">
        <v>29.017277814362497</v>
      </c>
      <c r="BN349" s="42">
        <v>33.441436763637498</v>
      </c>
      <c r="BO349" s="42">
        <v>32.320382912237498</v>
      </c>
      <c r="BP349" s="42">
        <v>31.549658389400001</v>
      </c>
      <c r="BQ349" s="42">
        <v>36.184014935812499</v>
      </c>
      <c r="BR349" s="42">
        <v>31.629733664500009</v>
      </c>
      <c r="BS349" s="42">
        <v>36.534344264375001</v>
      </c>
      <c r="BT349" s="43"/>
      <c r="BU349" s="40">
        <f t="shared" si="64"/>
        <v>4805.7800000000007</v>
      </c>
      <c r="BV349" s="40">
        <f t="shared" si="60"/>
        <v>389.82</v>
      </c>
      <c r="BW349" s="40">
        <f t="shared" si="63"/>
        <v>452.69216499999999</v>
      </c>
      <c r="BX349" s="40">
        <f t="shared" si="65"/>
        <v>442.50659128750004</v>
      </c>
      <c r="BY349" s="40">
        <f t="shared" si="61"/>
        <v>434.5414726443251</v>
      </c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9"/>
      <c r="DU349" s="29"/>
      <c r="DV349" s="29"/>
      <c r="DW349" s="29"/>
      <c r="DX349" s="29"/>
      <c r="DY349" s="29"/>
      <c r="DZ349" s="29"/>
      <c r="EA349" s="29"/>
      <c r="EB349" s="29"/>
      <c r="EC349" s="29"/>
      <c r="ED349" s="29"/>
      <c r="EE349" s="29"/>
      <c r="EF349" s="29"/>
      <c r="EG349" s="29"/>
      <c r="EH349" s="29"/>
      <c r="EI349" s="29"/>
      <c r="EJ349" s="29"/>
      <c r="EK349" s="29"/>
      <c r="EL349" s="29"/>
      <c r="EM349" s="29"/>
      <c r="EN349" s="29"/>
      <c r="EO349" s="29"/>
      <c r="EP349" s="29"/>
      <c r="EQ349" s="29"/>
      <c r="ER349" s="29"/>
      <c r="ES349" s="29"/>
      <c r="ET349" s="29"/>
      <c r="EU349" s="29"/>
      <c r="EV349" s="29"/>
      <c r="EW349" s="29"/>
      <c r="EX349" s="29"/>
      <c r="EY349" s="29"/>
      <c r="EZ349" s="29"/>
      <c r="FA349" s="29"/>
      <c r="FB349" s="29"/>
      <c r="FC349" s="29"/>
      <c r="FD349" s="29"/>
      <c r="FE349" s="29"/>
      <c r="FF349" s="29"/>
      <c r="FG349" s="29"/>
      <c r="FH349" s="29"/>
      <c r="FI349" s="29"/>
      <c r="FJ349" s="29"/>
      <c r="FK349" s="29"/>
      <c r="FL349" s="29"/>
      <c r="FM349" s="29"/>
      <c r="FN349" s="29"/>
      <c r="FO349" s="29"/>
      <c r="FP349" s="29"/>
      <c r="FQ349" s="29"/>
      <c r="FR349" s="29"/>
      <c r="FS349" s="29"/>
      <c r="FT349" s="29"/>
      <c r="FU349" s="29"/>
      <c r="FV349" s="29"/>
      <c r="FW349" s="29"/>
      <c r="FX349" s="29"/>
      <c r="FY349" s="29"/>
      <c r="FZ349" s="29"/>
      <c r="GA349" s="29"/>
      <c r="GB349" s="29"/>
      <c r="GC349" s="29"/>
      <c r="GD349" s="29"/>
      <c r="GE349" s="29"/>
      <c r="GF349" s="29"/>
      <c r="GG349" s="29"/>
      <c r="GH349" s="29"/>
      <c r="GI349" s="29"/>
      <c r="GJ349" s="29"/>
      <c r="GK349" s="29"/>
      <c r="GL349" s="29"/>
      <c r="GM349" s="29"/>
      <c r="GN349" s="29"/>
      <c r="GO349" s="29"/>
      <c r="GP349" s="29"/>
      <c r="GQ349" s="29"/>
      <c r="GR349" s="29"/>
      <c r="GS349" s="29"/>
      <c r="GT349" s="29"/>
      <c r="GU349" s="29"/>
      <c r="GV349" s="29"/>
      <c r="GW349" s="29"/>
      <c r="GX349" s="29"/>
      <c r="GY349" s="29"/>
      <c r="GZ349" s="29"/>
      <c r="HA349" s="29"/>
      <c r="HB349" s="29"/>
      <c r="HC349" s="29"/>
    </row>
    <row r="350" spans="1:211" s="26" customFormat="1" x14ac:dyDescent="0.25">
      <c r="A350" s="26" t="e">
        <f t="shared" si="62"/>
        <v>#REF!</v>
      </c>
      <c r="B350" s="15" t="s">
        <v>124</v>
      </c>
      <c r="C350" s="15" t="s">
        <v>125</v>
      </c>
      <c r="D350" s="27">
        <v>899</v>
      </c>
      <c r="E350" s="16" t="s">
        <v>578</v>
      </c>
      <c r="F350" s="15" t="s">
        <v>234</v>
      </c>
      <c r="G350" s="15"/>
      <c r="H350" s="15" t="s">
        <v>235</v>
      </c>
      <c r="I350" s="15" t="s">
        <v>537</v>
      </c>
      <c r="J350" s="15" t="s">
        <v>538</v>
      </c>
      <c r="K350" s="47" t="s">
        <v>433</v>
      </c>
      <c r="L350" s="42">
        <v>18876.689999999999</v>
      </c>
      <c r="M350" s="42">
        <v>9138.11</v>
      </c>
      <c r="N350" s="41">
        <v>13517.57</v>
      </c>
      <c r="O350" s="42">
        <v>10573.15</v>
      </c>
      <c r="P350" s="42">
        <v>10508.51</v>
      </c>
      <c r="Q350" s="42">
        <v>8947.1</v>
      </c>
      <c r="R350" s="42">
        <v>8428.74</v>
      </c>
      <c r="S350" s="42">
        <v>8378.27</v>
      </c>
      <c r="T350" s="42">
        <v>8163.09</v>
      </c>
      <c r="U350" s="42">
        <v>8510.6200000000008</v>
      </c>
      <c r="V350" s="42">
        <v>4652.66</v>
      </c>
      <c r="W350" s="42">
        <v>3404.91</v>
      </c>
      <c r="X350" s="42">
        <v>14217.45</v>
      </c>
      <c r="Y350" s="42">
        <v>7539.06</v>
      </c>
      <c r="Z350" s="42">
        <v>1178.1500000000001</v>
      </c>
      <c r="AA350" s="42">
        <v>3748.36</v>
      </c>
      <c r="AB350" s="42">
        <v>3178.55</v>
      </c>
      <c r="AC350" s="42">
        <v>3019.63</v>
      </c>
      <c r="AD350" s="42">
        <v>4461.51</v>
      </c>
      <c r="AE350" s="42">
        <v>4291.47</v>
      </c>
      <c r="AF350" s="42">
        <v>4174.26</v>
      </c>
      <c r="AG350" s="42">
        <v>6022.23</v>
      </c>
      <c r="AH350" s="42">
        <v>3049.45</v>
      </c>
      <c r="AI350" s="42">
        <v>1966.67</v>
      </c>
      <c r="AJ350" s="42">
        <v>2631.6</v>
      </c>
      <c r="AK350" s="42">
        <v>2831.01</v>
      </c>
      <c r="AL350" s="42">
        <v>3177.52</v>
      </c>
      <c r="AM350" s="42">
        <v>3946.75</v>
      </c>
      <c r="AN350" s="42">
        <v>4509.74</v>
      </c>
      <c r="AO350" s="42">
        <v>3148.7191825000004</v>
      </c>
      <c r="AP350" s="42">
        <v>4652.2395525000002</v>
      </c>
      <c r="AQ350" s="42">
        <v>4474.9303425000007</v>
      </c>
      <c r="AR350" s="42">
        <v>4352.7096150000007</v>
      </c>
      <c r="AS350" s="42">
        <v>6279.6803325000001</v>
      </c>
      <c r="AT350" s="42">
        <v>3179.8139875000002</v>
      </c>
      <c r="AU350" s="42">
        <v>2050.7451425000004</v>
      </c>
      <c r="AV350" s="42">
        <v>2572.3890000000001</v>
      </c>
      <c r="AW350" s="42">
        <v>2767.3122750000002</v>
      </c>
      <c r="AX350" s="42">
        <v>3106.0257999999999</v>
      </c>
      <c r="AY350" s="42">
        <v>3857.9481250000003</v>
      </c>
      <c r="AZ350" s="42">
        <v>4408.2708499999999</v>
      </c>
      <c r="BA350" s="42">
        <v>3077.8730008937505</v>
      </c>
      <c r="BB350" s="42">
        <v>4547.5641625687504</v>
      </c>
      <c r="BC350" s="42">
        <v>4374.2444097937505</v>
      </c>
      <c r="BD350" s="42">
        <v>4254.7736486625008</v>
      </c>
      <c r="BE350" s="42">
        <v>6138.3875250187502</v>
      </c>
      <c r="BF350" s="42">
        <v>3108.2681727812501</v>
      </c>
      <c r="BG350" s="42">
        <v>2004.6033767937504</v>
      </c>
      <c r="BH350" s="42">
        <v>2526.085998</v>
      </c>
      <c r="BI350" s="42">
        <v>2717.5006540500003</v>
      </c>
      <c r="BJ350" s="42">
        <v>3050.1173355999999</v>
      </c>
      <c r="BK350" s="42">
        <v>3788.5050587500004</v>
      </c>
      <c r="BL350" s="42">
        <v>4328.9219746999997</v>
      </c>
      <c r="BM350" s="42">
        <v>3022.4712868776628</v>
      </c>
      <c r="BN350" s="42">
        <v>4465.7080076425127</v>
      </c>
      <c r="BO350" s="42">
        <v>4295.5080104174631</v>
      </c>
      <c r="BP350" s="42">
        <v>4178.1877229865759</v>
      </c>
      <c r="BQ350" s="42">
        <v>6027.8965495684124</v>
      </c>
      <c r="BR350" s="42">
        <v>3052.3193456711874</v>
      </c>
      <c r="BS350" s="42">
        <v>1968.5205160114629</v>
      </c>
      <c r="BT350" s="43"/>
      <c r="BU350" s="40">
        <f t="shared" si="64"/>
        <v>113099.42000000001</v>
      </c>
      <c r="BV350" s="40">
        <f t="shared" si="60"/>
        <v>56846.790000000008</v>
      </c>
      <c r="BW350" s="40">
        <f t="shared" si="63"/>
        <v>45235.458155000008</v>
      </c>
      <c r="BX350" s="40">
        <f t="shared" si="65"/>
        <v>44217.660346512501</v>
      </c>
      <c r="BY350" s="40">
        <f t="shared" si="61"/>
        <v>43421.74246027528</v>
      </c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/>
      <c r="EB350" s="29"/>
      <c r="EC350" s="29"/>
      <c r="ED350" s="29"/>
      <c r="EE350" s="29"/>
      <c r="EF350" s="29"/>
      <c r="EG350" s="29"/>
      <c r="EH350" s="29"/>
      <c r="EI350" s="29"/>
      <c r="EJ350" s="29"/>
      <c r="EK350" s="29"/>
      <c r="EL350" s="29"/>
      <c r="EM350" s="29"/>
      <c r="EN350" s="29"/>
      <c r="EO350" s="29"/>
      <c r="EP350" s="29"/>
      <c r="EQ350" s="29"/>
      <c r="ER350" s="29"/>
      <c r="ES350" s="29"/>
      <c r="ET350" s="29"/>
      <c r="EU350" s="29"/>
      <c r="EV350" s="29"/>
      <c r="EW350" s="29"/>
      <c r="EX350" s="29"/>
      <c r="EY350" s="29"/>
      <c r="EZ350" s="29"/>
      <c r="FA350" s="29"/>
      <c r="FB350" s="29"/>
      <c r="FC350" s="29"/>
      <c r="FD350" s="29"/>
      <c r="FE350" s="29"/>
      <c r="FF350" s="29"/>
      <c r="FG350" s="29"/>
      <c r="FH350" s="29"/>
      <c r="FI350" s="29"/>
      <c r="FJ350" s="29"/>
      <c r="FK350" s="29"/>
      <c r="FL350" s="29"/>
      <c r="FM350" s="29"/>
      <c r="FN350" s="29"/>
      <c r="FO350" s="29"/>
      <c r="FP350" s="29"/>
      <c r="FQ350" s="29"/>
      <c r="FR350" s="29"/>
      <c r="FS350" s="29"/>
      <c r="FT350" s="29"/>
      <c r="FU350" s="29"/>
      <c r="FV350" s="29"/>
      <c r="FW350" s="29"/>
      <c r="FX350" s="29"/>
      <c r="FY350" s="29"/>
      <c r="FZ350" s="29"/>
      <c r="GA350" s="29"/>
      <c r="GB350" s="29"/>
      <c r="GC350" s="29"/>
      <c r="GD350" s="29"/>
      <c r="GE350" s="29"/>
      <c r="GF350" s="29"/>
      <c r="GG350" s="29"/>
      <c r="GH350" s="29"/>
      <c r="GI350" s="29"/>
      <c r="GJ350" s="29"/>
      <c r="GK350" s="29"/>
      <c r="GL350" s="29"/>
      <c r="GM350" s="29"/>
      <c r="GN350" s="29"/>
      <c r="GO350" s="29"/>
      <c r="GP350" s="29"/>
      <c r="GQ350" s="29"/>
      <c r="GR350" s="29"/>
      <c r="GS350" s="29"/>
      <c r="GT350" s="29"/>
      <c r="GU350" s="29"/>
      <c r="GV350" s="29"/>
      <c r="GW350" s="29"/>
      <c r="GX350" s="29"/>
      <c r="GY350" s="29"/>
      <c r="GZ350" s="29"/>
      <c r="HA350" s="29"/>
      <c r="HB350" s="29"/>
      <c r="HC350" s="29"/>
    </row>
    <row r="351" spans="1:211" s="30" customFormat="1" x14ac:dyDescent="0.25">
      <c r="A351" s="30" t="e">
        <f t="shared" si="62"/>
        <v>#REF!</v>
      </c>
      <c r="B351" s="31" t="s">
        <v>124</v>
      </c>
      <c r="C351" s="31" t="s">
        <v>125</v>
      </c>
      <c r="D351" s="33">
        <v>700</v>
      </c>
      <c r="E351" s="34" t="s">
        <v>582</v>
      </c>
      <c r="F351" s="31" t="s">
        <v>234</v>
      </c>
      <c r="G351" s="31"/>
      <c r="H351" s="31" t="s">
        <v>235</v>
      </c>
      <c r="I351" s="31" t="s">
        <v>537</v>
      </c>
      <c r="J351" s="31" t="s">
        <v>538</v>
      </c>
      <c r="K351" s="47" t="s">
        <v>436</v>
      </c>
      <c r="L351" s="41">
        <v>49.39</v>
      </c>
      <c r="M351" s="41">
        <v>40.909999999999997</v>
      </c>
      <c r="N351" s="41">
        <v>52.77</v>
      </c>
      <c r="O351" s="41">
        <v>41.61</v>
      </c>
      <c r="P351" s="41">
        <v>51.12</v>
      </c>
      <c r="Q351" s="41">
        <v>49.14</v>
      </c>
      <c r="R351" s="41">
        <v>49.23</v>
      </c>
      <c r="S351" s="41">
        <v>52.63</v>
      </c>
      <c r="T351" s="41">
        <v>45.87</v>
      </c>
      <c r="U351" s="41">
        <v>47.61</v>
      </c>
      <c r="V351" s="41">
        <v>44.13</v>
      </c>
      <c r="W351" s="41">
        <v>3268.59</v>
      </c>
      <c r="X351" s="41">
        <v>3306.52</v>
      </c>
      <c r="Y351" s="41">
        <v>4579.95</v>
      </c>
      <c r="Z351" s="41">
        <v>4346.0600000000004</v>
      </c>
      <c r="AA351" s="41">
        <v>4692.8</v>
      </c>
      <c r="AB351" s="41">
        <v>5338.66</v>
      </c>
      <c r="AC351" s="41">
        <v>5940.1299999999992</v>
      </c>
      <c r="AD351" s="41">
        <v>6240.27</v>
      </c>
      <c r="AE351" s="41">
        <v>6213.4500000000007</v>
      </c>
      <c r="AF351" s="41">
        <v>6177.6399999999994</v>
      </c>
      <c r="AG351" s="41">
        <v>7203.58</v>
      </c>
      <c r="AH351" s="41">
        <v>8263.0400000000009</v>
      </c>
      <c r="AI351" s="41">
        <v>12923.05</v>
      </c>
      <c r="AJ351" s="41">
        <v>13605.42</v>
      </c>
      <c r="AK351" s="41">
        <v>13386.02</v>
      </c>
      <c r="AL351" s="41">
        <v>4302.88</v>
      </c>
      <c r="AM351" s="41">
        <v>8865.43</v>
      </c>
      <c r="AN351" s="41">
        <v>10880.460000000001</v>
      </c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3"/>
      <c r="BU351" s="39">
        <f t="shared" si="64"/>
        <v>3793</v>
      </c>
      <c r="BV351" s="39">
        <f t="shared" si="60"/>
        <v>75225.149999999994</v>
      </c>
      <c r="BW351" s="39">
        <f t="shared" si="63"/>
        <v>51040.21</v>
      </c>
      <c r="BX351" s="39">
        <f t="shared" si="65"/>
        <v>0</v>
      </c>
      <c r="BY351" s="39">
        <f t="shared" si="61"/>
        <v>0</v>
      </c>
      <c r="BZ351" s="35"/>
      <c r="CA351" s="35"/>
      <c r="CB351" s="35"/>
      <c r="CC351" s="35"/>
      <c r="CD351" s="35"/>
      <c r="CE351" s="35"/>
      <c r="CF351" s="35"/>
      <c r="CG351" s="35"/>
      <c r="CH351" s="35"/>
      <c r="CI351" s="35"/>
      <c r="CJ351" s="35"/>
      <c r="CK351" s="35"/>
      <c r="CL351" s="35"/>
      <c r="CM351" s="35"/>
      <c r="CN351" s="35"/>
      <c r="CO351" s="35"/>
      <c r="CP351" s="35"/>
      <c r="CQ351" s="35"/>
      <c r="CR351" s="35"/>
      <c r="CS351" s="35"/>
      <c r="CT351" s="35"/>
      <c r="CU351" s="35"/>
      <c r="CV351" s="35"/>
      <c r="CW351" s="35"/>
      <c r="CX351" s="35"/>
      <c r="CY351" s="35"/>
      <c r="CZ351" s="35"/>
      <c r="DA351" s="35"/>
      <c r="DB351" s="35"/>
      <c r="DC351" s="35"/>
      <c r="DD351" s="35"/>
      <c r="DE351" s="35"/>
      <c r="DF351" s="35"/>
      <c r="DG351" s="35"/>
      <c r="DH351" s="35"/>
      <c r="DI351" s="35"/>
      <c r="DJ351" s="35"/>
      <c r="DK351" s="35"/>
      <c r="DL351" s="35"/>
      <c r="DM351" s="35"/>
      <c r="DN351" s="35"/>
      <c r="DO351" s="35"/>
      <c r="DP351" s="35"/>
      <c r="DQ351" s="35"/>
      <c r="DR351" s="35"/>
      <c r="DS351" s="35"/>
      <c r="DT351" s="35"/>
      <c r="DU351" s="35"/>
      <c r="DV351" s="35"/>
      <c r="DW351" s="35"/>
      <c r="DX351" s="35"/>
      <c r="DY351" s="35"/>
      <c r="DZ351" s="35"/>
      <c r="EA351" s="35"/>
      <c r="EB351" s="35"/>
      <c r="EC351" s="35"/>
      <c r="ED351" s="35"/>
      <c r="EE351" s="35"/>
      <c r="EF351" s="35"/>
      <c r="EG351" s="35"/>
      <c r="EH351" s="35"/>
      <c r="EI351" s="35"/>
      <c r="EJ351" s="35"/>
      <c r="EK351" s="35"/>
      <c r="EL351" s="35"/>
      <c r="EM351" s="35"/>
      <c r="EN351" s="35"/>
      <c r="EO351" s="35"/>
      <c r="EP351" s="35"/>
      <c r="EQ351" s="35"/>
      <c r="ER351" s="35"/>
      <c r="ES351" s="35"/>
      <c r="ET351" s="35"/>
      <c r="EU351" s="35"/>
      <c r="EV351" s="35"/>
      <c r="EW351" s="35"/>
      <c r="EX351" s="35"/>
      <c r="EY351" s="35"/>
      <c r="EZ351" s="35"/>
      <c r="FA351" s="35"/>
      <c r="FB351" s="35"/>
      <c r="FC351" s="35"/>
      <c r="FD351" s="35"/>
      <c r="FE351" s="35"/>
      <c r="FF351" s="35"/>
      <c r="FG351" s="35"/>
      <c r="FH351" s="35"/>
      <c r="FI351" s="35"/>
      <c r="FJ351" s="35"/>
      <c r="FK351" s="35"/>
      <c r="FL351" s="35"/>
      <c r="FM351" s="35"/>
      <c r="FN351" s="35"/>
      <c r="FO351" s="35"/>
      <c r="FP351" s="35"/>
      <c r="FQ351" s="35"/>
      <c r="FR351" s="35"/>
      <c r="FS351" s="35"/>
      <c r="FT351" s="35"/>
      <c r="FU351" s="35"/>
      <c r="FV351" s="35"/>
      <c r="FW351" s="35"/>
      <c r="FX351" s="35"/>
      <c r="FY351" s="35"/>
      <c r="FZ351" s="35"/>
      <c r="GA351" s="35"/>
      <c r="GB351" s="35"/>
      <c r="GC351" s="35"/>
      <c r="GD351" s="35"/>
      <c r="GE351" s="35"/>
      <c r="GF351" s="35"/>
      <c r="GG351" s="35"/>
      <c r="GH351" s="35"/>
      <c r="GI351" s="35"/>
      <c r="GJ351" s="35"/>
      <c r="GK351" s="35"/>
      <c r="GL351" s="35"/>
      <c r="GM351" s="35"/>
      <c r="GN351" s="35"/>
      <c r="GO351" s="35"/>
      <c r="GP351" s="35"/>
      <c r="GQ351" s="35"/>
      <c r="GR351" s="35"/>
      <c r="GS351" s="35"/>
      <c r="GT351" s="35"/>
      <c r="GU351" s="35"/>
      <c r="GV351" s="35"/>
      <c r="GW351" s="35"/>
      <c r="GX351" s="35"/>
      <c r="GY351" s="35"/>
      <c r="GZ351" s="35"/>
      <c r="HA351" s="35"/>
      <c r="HB351" s="35"/>
      <c r="HC351" s="35"/>
    </row>
    <row r="352" spans="1:211" s="26" customFormat="1" x14ac:dyDescent="0.25">
      <c r="A352" s="26" t="e">
        <f t="shared" si="62"/>
        <v>#REF!</v>
      </c>
      <c r="B352" s="15" t="s">
        <v>124</v>
      </c>
      <c r="C352" s="15" t="s">
        <v>125</v>
      </c>
      <c r="D352" s="27" t="s">
        <v>654</v>
      </c>
      <c r="E352" s="16" t="s">
        <v>590</v>
      </c>
      <c r="F352" s="15" t="s">
        <v>234</v>
      </c>
      <c r="G352" s="15"/>
      <c r="H352" s="15" t="s">
        <v>235</v>
      </c>
      <c r="I352" s="15" t="s">
        <v>537</v>
      </c>
      <c r="J352" s="15" t="s">
        <v>538</v>
      </c>
      <c r="K352" s="47" t="s">
        <v>433</v>
      </c>
      <c r="L352" s="42">
        <v>22817.29</v>
      </c>
      <c r="M352" s="42">
        <v>18329.59</v>
      </c>
      <c r="N352" s="41">
        <v>20357.66</v>
      </c>
      <c r="O352" s="42">
        <v>14626.87</v>
      </c>
      <c r="P352" s="42">
        <v>17908.66</v>
      </c>
      <c r="Q352" s="42">
        <v>17057.23</v>
      </c>
      <c r="R352" s="42">
        <v>16089.81</v>
      </c>
      <c r="S352" s="42">
        <v>17023.560000000001</v>
      </c>
      <c r="T352" s="42">
        <v>14613.38</v>
      </c>
      <c r="U352" s="42">
        <v>14987.51</v>
      </c>
      <c r="V352" s="42">
        <v>13772.83</v>
      </c>
      <c r="W352" s="42">
        <v>13294.57</v>
      </c>
      <c r="X352" s="42">
        <v>14367.09</v>
      </c>
      <c r="Y352" s="42">
        <v>11897.44</v>
      </c>
      <c r="Z352" s="42">
        <v>12330.15</v>
      </c>
      <c r="AA352" s="42">
        <v>13105.47</v>
      </c>
      <c r="AB352" s="42">
        <v>12307.29</v>
      </c>
      <c r="AC352" s="42">
        <v>11574.44</v>
      </c>
      <c r="AD352" s="42">
        <v>13304.55</v>
      </c>
      <c r="AE352" s="42">
        <v>12853.36</v>
      </c>
      <c r="AF352" s="42">
        <v>12405.66</v>
      </c>
      <c r="AG352" s="42">
        <v>14002.56</v>
      </c>
      <c r="AH352" s="42">
        <v>12158.81</v>
      </c>
      <c r="AI352" s="42">
        <v>14040.25</v>
      </c>
      <c r="AJ352" s="42">
        <v>15273.03</v>
      </c>
      <c r="AK352" s="42">
        <v>15408.04</v>
      </c>
      <c r="AL352" s="42">
        <v>15218.12</v>
      </c>
      <c r="AM352" s="42">
        <v>17081.12</v>
      </c>
      <c r="AN352" s="42">
        <v>18709.150000000001</v>
      </c>
      <c r="AO352" s="42">
        <v>12069.247310000001</v>
      </c>
      <c r="AP352" s="42">
        <v>13873.3195125</v>
      </c>
      <c r="AQ352" s="42">
        <v>13402.841140000002</v>
      </c>
      <c r="AR352" s="42">
        <v>12936.001965000001</v>
      </c>
      <c r="AS352" s="42">
        <v>14601.16944</v>
      </c>
      <c r="AT352" s="42">
        <v>12678.5991275</v>
      </c>
      <c r="AU352" s="42">
        <v>14640.470687500001</v>
      </c>
      <c r="AV352" s="42">
        <v>14929.386825000001</v>
      </c>
      <c r="AW352" s="42">
        <v>15061.359100000001</v>
      </c>
      <c r="AX352" s="42">
        <v>14875.712300000001</v>
      </c>
      <c r="AY352" s="42">
        <v>16696.7948</v>
      </c>
      <c r="AZ352" s="42">
        <v>18288.194125000002</v>
      </c>
      <c r="BA352" s="42">
        <v>11797.689245525002</v>
      </c>
      <c r="BB352" s="42">
        <v>13561.16982346875</v>
      </c>
      <c r="BC352" s="42">
        <v>13101.277214350002</v>
      </c>
      <c r="BD352" s="42">
        <v>12644.941920787502</v>
      </c>
      <c r="BE352" s="42">
        <v>14272.6431276</v>
      </c>
      <c r="BF352" s="42">
        <v>12393.33064713125</v>
      </c>
      <c r="BG352" s="42">
        <v>14311.060097031252</v>
      </c>
      <c r="BH352" s="42">
        <v>14660.657862150001</v>
      </c>
      <c r="BI352" s="42">
        <v>14790.254636200001</v>
      </c>
      <c r="BJ352" s="42">
        <v>14607.949478600001</v>
      </c>
      <c r="BK352" s="42">
        <v>16396.252493600001</v>
      </c>
      <c r="BL352" s="42">
        <v>17959.006630750002</v>
      </c>
      <c r="BM352" s="42">
        <v>11585.330839105551</v>
      </c>
      <c r="BN352" s="42">
        <v>13317.068766646313</v>
      </c>
      <c r="BO352" s="42">
        <v>12865.454224491703</v>
      </c>
      <c r="BP352" s="42">
        <v>12417.332966213326</v>
      </c>
      <c r="BQ352" s="42">
        <v>14015.7355513032</v>
      </c>
      <c r="BR352" s="42">
        <v>12170.250695482888</v>
      </c>
      <c r="BS352" s="42">
        <v>14053.461015284689</v>
      </c>
      <c r="BT352" s="43"/>
      <c r="BU352" s="40">
        <f t="shared" si="64"/>
        <v>200878.96000000002</v>
      </c>
      <c r="BV352" s="40">
        <f t="shared" si="60"/>
        <v>154347.07</v>
      </c>
      <c r="BW352" s="40">
        <f t="shared" si="63"/>
        <v>175891.10918249999</v>
      </c>
      <c r="BX352" s="40">
        <f t="shared" si="65"/>
        <v>171933.55922589375</v>
      </c>
      <c r="BY352" s="40">
        <f t="shared" si="61"/>
        <v>168838.75515982765</v>
      </c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/>
      <c r="EB352" s="29"/>
      <c r="EC352" s="29"/>
      <c r="ED352" s="29"/>
      <c r="EE352" s="29"/>
      <c r="EF352" s="29"/>
      <c r="EG352" s="29"/>
      <c r="EH352" s="29"/>
      <c r="EI352" s="29"/>
      <c r="EJ352" s="29"/>
      <c r="EK352" s="29"/>
      <c r="EL352" s="29"/>
      <c r="EM352" s="29"/>
      <c r="EN352" s="29"/>
      <c r="EO352" s="29"/>
      <c r="EP352" s="29"/>
      <c r="EQ352" s="29"/>
      <c r="ER352" s="29"/>
      <c r="ES352" s="29"/>
      <c r="ET352" s="29"/>
      <c r="EU352" s="29"/>
      <c r="EV352" s="29"/>
      <c r="EW352" s="29"/>
      <c r="EX352" s="29"/>
      <c r="EY352" s="29"/>
      <c r="EZ352" s="29"/>
      <c r="FA352" s="29"/>
      <c r="FB352" s="29"/>
      <c r="FC352" s="29"/>
      <c r="FD352" s="29"/>
      <c r="FE352" s="29"/>
      <c r="FF352" s="29"/>
      <c r="FG352" s="29"/>
      <c r="FH352" s="29"/>
      <c r="FI352" s="29"/>
      <c r="FJ352" s="29"/>
      <c r="FK352" s="29"/>
      <c r="FL352" s="29"/>
      <c r="FM352" s="29"/>
      <c r="FN352" s="29"/>
      <c r="FO352" s="29"/>
      <c r="FP352" s="29"/>
      <c r="FQ352" s="29"/>
      <c r="FR352" s="29"/>
      <c r="FS352" s="29"/>
      <c r="FT352" s="29"/>
      <c r="FU352" s="29"/>
      <c r="FV352" s="29"/>
      <c r="FW352" s="29"/>
      <c r="FX352" s="29"/>
      <c r="FY352" s="29"/>
      <c r="FZ352" s="29"/>
      <c r="GA352" s="29"/>
      <c r="GB352" s="29"/>
      <c r="GC352" s="29"/>
      <c r="GD352" s="29"/>
      <c r="GE352" s="29"/>
      <c r="GF352" s="29"/>
      <c r="GG352" s="29"/>
      <c r="GH352" s="29"/>
      <c r="GI352" s="29"/>
      <c r="GJ352" s="29"/>
      <c r="GK352" s="29"/>
      <c r="GL352" s="29"/>
      <c r="GM352" s="29"/>
      <c r="GN352" s="29"/>
      <c r="GO352" s="29"/>
      <c r="GP352" s="29"/>
      <c r="GQ352" s="29"/>
      <c r="GR352" s="29"/>
      <c r="GS352" s="29"/>
      <c r="GT352" s="29"/>
      <c r="GU352" s="29"/>
      <c r="GV352" s="29"/>
      <c r="GW352" s="29"/>
      <c r="GX352" s="29"/>
      <c r="GY352" s="29"/>
      <c r="GZ352" s="29"/>
      <c r="HA352" s="29"/>
      <c r="HB352" s="29"/>
      <c r="HC352" s="29"/>
    </row>
    <row r="353" spans="1:211" s="26" customFormat="1" x14ac:dyDescent="0.25">
      <c r="A353" s="26" t="e">
        <f t="shared" si="62"/>
        <v>#REF!</v>
      </c>
      <c r="B353" s="15" t="s">
        <v>126</v>
      </c>
      <c r="C353" s="15" t="s">
        <v>127</v>
      </c>
      <c r="D353" s="27">
        <v>501</v>
      </c>
      <c r="E353" s="16" t="s">
        <v>580</v>
      </c>
      <c r="F353" s="15" t="s">
        <v>234</v>
      </c>
      <c r="G353" s="15"/>
      <c r="H353" s="15" t="s">
        <v>235</v>
      </c>
      <c r="I353" s="15" t="s">
        <v>537</v>
      </c>
      <c r="J353" s="15" t="s">
        <v>538</v>
      </c>
      <c r="K353" s="47" t="s">
        <v>433</v>
      </c>
      <c r="L353" s="42"/>
      <c r="M353" s="42"/>
      <c r="N353" s="41"/>
      <c r="O353" s="42"/>
      <c r="P353" s="42">
        <v>35242.97</v>
      </c>
      <c r="Q353" s="42">
        <v>20109.330000000002</v>
      </c>
      <c r="R353" s="42">
        <v>10096.299999999999</v>
      </c>
      <c r="S353" s="42">
        <v>22651.9</v>
      </c>
      <c r="T353" s="42">
        <v>20269.009999999998</v>
      </c>
      <c r="U353" s="42">
        <v>21934.23</v>
      </c>
      <c r="V353" s="42">
        <v>14491.95</v>
      </c>
      <c r="W353" s="42">
        <v>23816.21</v>
      </c>
      <c r="X353" s="42">
        <v>18291.55</v>
      </c>
      <c r="Y353" s="42">
        <v>28966.54</v>
      </c>
      <c r="Z353" s="42">
        <v>22922.58</v>
      </c>
      <c r="AA353" s="42">
        <v>27175.17</v>
      </c>
      <c r="AB353" s="42">
        <v>26119.94</v>
      </c>
      <c r="AC353" s="42">
        <v>25806.21</v>
      </c>
      <c r="AD353" s="42">
        <v>27495.71</v>
      </c>
      <c r="AE353" s="42">
        <v>26658.639999999999</v>
      </c>
      <c r="AF353" s="42">
        <v>26767.58</v>
      </c>
      <c r="AG353" s="42">
        <v>27186.81</v>
      </c>
      <c r="AH353" s="42">
        <v>29646.78</v>
      </c>
      <c r="AI353" s="42">
        <v>28044.83</v>
      </c>
      <c r="AJ353" s="42">
        <v>54781.09</v>
      </c>
      <c r="AK353" s="42">
        <v>4870.13</v>
      </c>
      <c r="AL353" s="42">
        <v>2823.04</v>
      </c>
      <c r="AM353" s="42">
        <v>-44001.15</v>
      </c>
      <c r="AN353" s="42">
        <v>4062.09</v>
      </c>
      <c r="AO353" s="42">
        <v>26909.425477500001</v>
      </c>
      <c r="AP353" s="42">
        <v>28671.151602500002</v>
      </c>
      <c r="AQ353" s="42">
        <v>27798.296860000002</v>
      </c>
      <c r="AR353" s="42">
        <v>27911.894045000005</v>
      </c>
      <c r="AS353" s="42">
        <v>28349.046127500002</v>
      </c>
      <c r="AT353" s="42">
        <v>30914.179845000002</v>
      </c>
      <c r="AU353" s="42">
        <v>29243.746482500002</v>
      </c>
      <c r="AV353" s="42">
        <v>53548.515475</v>
      </c>
      <c r="AW353" s="42">
        <v>4760.5520750000005</v>
      </c>
      <c r="AX353" s="42">
        <v>2759.5216</v>
      </c>
      <c r="AY353" s="42">
        <v>-43011.124125000002</v>
      </c>
      <c r="AZ353" s="42">
        <v>3970.6929750000004</v>
      </c>
      <c r="BA353" s="42">
        <v>26303.96340425625</v>
      </c>
      <c r="BB353" s="42">
        <v>28026.050691443754</v>
      </c>
      <c r="BC353" s="42">
        <v>27172.835180650003</v>
      </c>
      <c r="BD353" s="42">
        <v>27283.876428987507</v>
      </c>
      <c r="BE353" s="42">
        <v>27711.192589631253</v>
      </c>
      <c r="BF353" s="42">
        <v>30218.610798487505</v>
      </c>
      <c r="BG353" s="42">
        <v>28585.762186643755</v>
      </c>
      <c r="BH353" s="42">
        <v>52584.642196449997</v>
      </c>
      <c r="BI353" s="42">
        <v>4674.8621376500005</v>
      </c>
      <c r="BJ353" s="42">
        <v>2709.8502112000001</v>
      </c>
      <c r="BK353" s="42">
        <v>-42236.923890750004</v>
      </c>
      <c r="BL353" s="42">
        <v>3899.2205014500005</v>
      </c>
      <c r="BM353" s="42">
        <v>25830.492062979636</v>
      </c>
      <c r="BN353" s="42">
        <v>27521.581778997766</v>
      </c>
      <c r="BO353" s="42">
        <v>26683.724147398301</v>
      </c>
      <c r="BP353" s="42">
        <v>26792.766653265731</v>
      </c>
      <c r="BQ353" s="42">
        <v>27212.391123017889</v>
      </c>
      <c r="BR353" s="42">
        <v>29674.67580411473</v>
      </c>
      <c r="BS353" s="42">
        <v>28071.218467284169</v>
      </c>
      <c r="BT353" s="43"/>
      <c r="BU353" s="40">
        <f t="shared" si="64"/>
        <v>168611.9</v>
      </c>
      <c r="BV353" s="40">
        <f t="shared" si="60"/>
        <v>315082.34000000003</v>
      </c>
      <c r="BW353" s="40">
        <f t="shared" si="63"/>
        <v>222332.94044000001</v>
      </c>
      <c r="BX353" s="40">
        <f t="shared" si="65"/>
        <v>217330.44928010003</v>
      </c>
      <c r="BY353" s="40">
        <f t="shared" si="61"/>
        <v>213418.50119305821</v>
      </c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  <c r="DM353" s="29"/>
      <c r="DN353" s="29"/>
      <c r="DO353" s="29"/>
      <c r="DP353" s="29"/>
      <c r="DQ353" s="29"/>
      <c r="DR353" s="29"/>
      <c r="DS353" s="29"/>
      <c r="DT353" s="29"/>
      <c r="DU353" s="29"/>
      <c r="DV353" s="29"/>
      <c r="DW353" s="29"/>
      <c r="DX353" s="29"/>
      <c r="DY353" s="29"/>
      <c r="DZ353" s="29"/>
      <c r="EA353" s="29"/>
      <c r="EB353" s="29"/>
      <c r="EC353" s="29"/>
      <c r="ED353" s="29"/>
      <c r="EE353" s="29"/>
      <c r="EF353" s="29"/>
      <c r="EG353" s="29"/>
      <c r="EH353" s="29"/>
      <c r="EI353" s="29"/>
      <c r="EJ353" s="29"/>
      <c r="EK353" s="29"/>
      <c r="EL353" s="29"/>
      <c r="EM353" s="29"/>
      <c r="EN353" s="29"/>
      <c r="EO353" s="29"/>
      <c r="EP353" s="29"/>
      <c r="EQ353" s="29"/>
      <c r="ER353" s="29"/>
      <c r="ES353" s="29"/>
      <c r="ET353" s="29"/>
      <c r="EU353" s="29"/>
      <c r="EV353" s="29"/>
      <c r="EW353" s="29"/>
      <c r="EX353" s="29"/>
      <c r="EY353" s="29"/>
      <c r="EZ353" s="29"/>
      <c r="FA353" s="29"/>
      <c r="FB353" s="29"/>
      <c r="FC353" s="29"/>
      <c r="FD353" s="29"/>
      <c r="FE353" s="29"/>
      <c r="FF353" s="29"/>
      <c r="FG353" s="29"/>
      <c r="FH353" s="29"/>
      <c r="FI353" s="29"/>
      <c r="FJ353" s="29"/>
      <c r="FK353" s="29"/>
      <c r="FL353" s="29"/>
      <c r="FM353" s="29"/>
      <c r="FN353" s="29"/>
      <c r="FO353" s="29"/>
      <c r="FP353" s="29"/>
      <c r="FQ353" s="29"/>
      <c r="FR353" s="29"/>
      <c r="FS353" s="29"/>
      <c r="FT353" s="29"/>
      <c r="FU353" s="29"/>
      <c r="FV353" s="29"/>
      <c r="FW353" s="29"/>
      <c r="FX353" s="29"/>
      <c r="FY353" s="29"/>
      <c r="FZ353" s="29"/>
      <c r="GA353" s="29"/>
      <c r="GB353" s="29"/>
      <c r="GC353" s="29"/>
      <c r="GD353" s="29"/>
      <c r="GE353" s="29"/>
      <c r="GF353" s="29"/>
      <c r="GG353" s="29"/>
      <c r="GH353" s="29"/>
      <c r="GI353" s="29"/>
      <c r="GJ353" s="29"/>
      <c r="GK353" s="29"/>
      <c r="GL353" s="29"/>
      <c r="GM353" s="29"/>
      <c r="GN353" s="29"/>
      <c r="GO353" s="29"/>
      <c r="GP353" s="29"/>
      <c r="GQ353" s="29"/>
      <c r="GR353" s="29"/>
      <c r="GS353" s="29"/>
      <c r="GT353" s="29"/>
      <c r="GU353" s="29"/>
      <c r="GV353" s="29"/>
      <c r="GW353" s="29"/>
      <c r="GX353" s="29"/>
      <c r="GY353" s="29"/>
      <c r="GZ353" s="29"/>
      <c r="HA353" s="29"/>
      <c r="HB353" s="29"/>
      <c r="HC353" s="29"/>
    </row>
    <row r="354" spans="1:211" s="30" customFormat="1" x14ac:dyDescent="0.25">
      <c r="A354" s="30" t="e">
        <f t="shared" si="62"/>
        <v>#REF!</v>
      </c>
      <c r="B354" s="31" t="s">
        <v>126</v>
      </c>
      <c r="C354" s="31" t="s">
        <v>127</v>
      </c>
      <c r="D354" s="33" t="s">
        <v>623</v>
      </c>
      <c r="E354" s="34" t="s">
        <v>577</v>
      </c>
      <c r="F354" s="31" t="s">
        <v>234</v>
      </c>
      <c r="G354" s="31"/>
      <c r="H354" s="31" t="s">
        <v>235</v>
      </c>
      <c r="I354" s="31" t="s">
        <v>537</v>
      </c>
      <c r="J354" s="31" t="s">
        <v>538</v>
      </c>
      <c r="K354" s="47" t="s">
        <v>433</v>
      </c>
      <c r="L354" s="41">
        <v>6996.95</v>
      </c>
      <c r="M354" s="41">
        <v>5722.85</v>
      </c>
      <c r="N354" s="41">
        <v>7428.4100000000008</v>
      </c>
      <c r="O354" s="41">
        <v>-3514.3199999999997</v>
      </c>
      <c r="P354" s="41">
        <v>-16436.84</v>
      </c>
      <c r="Q354" s="41">
        <v>0</v>
      </c>
      <c r="R354" s="41">
        <v>0</v>
      </c>
      <c r="S354" s="41">
        <v>461.61</v>
      </c>
      <c r="T354" s="41">
        <v>0</v>
      </c>
      <c r="U354" s="41">
        <v>0</v>
      </c>
      <c r="V354" s="41">
        <v>9366.52</v>
      </c>
      <c r="W354" s="41">
        <v>0</v>
      </c>
      <c r="X354" s="41"/>
      <c r="Y354" s="41">
        <v>0</v>
      </c>
      <c r="Z354" s="41">
        <v>0</v>
      </c>
      <c r="AA354" s="41">
        <v>0</v>
      </c>
      <c r="AB354" s="41">
        <v>0</v>
      </c>
      <c r="AC354" s="41">
        <v>0</v>
      </c>
      <c r="AD354" s="41">
        <v>0</v>
      </c>
      <c r="AE354" s="82">
        <v>0</v>
      </c>
      <c r="AF354" s="41">
        <v>0</v>
      </c>
      <c r="AG354" s="41">
        <v>0</v>
      </c>
      <c r="AH354" s="41">
        <v>0</v>
      </c>
      <c r="AI354" s="41">
        <v>0</v>
      </c>
      <c r="AJ354" s="41">
        <v>0</v>
      </c>
      <c r="AK354" s="41">
        <v>0</v>
      </c>
      <c r="AL354" s="41">
        <v>0</v>
      </c>
      <c r="AM354" s="41">
        <v>0</v>
      </c>
      <c r="AN354" s="41">
        <v>0</v>
      </c>
      <c r="AO354" s="41">
        <v>0</v>
      </c>
      <c r="AP354" s="41">
        <v>0</v>
      </c>
      <c r="AQ354" s="41">
        <v>0</v>
      </c>
      <c r="AR354" s="41">
        <v>0</v>
      </c>
      <c r="AS354" s="41">
        <v>0</v>
      </c>
      <c r="AT354" s="41">
        <v>0</v>
      </c>
      <c r="AU354" s="41">
        <v>0</v>
      </c>
      <c r="AV354" s="41">
        <v>0</v>
      </c>
      <c r="AW354" s="41">
        <v>0</v>
      </c>
      <c r="AX354" s="41">
        <v>0</v>
      </c>
      <c r="AY354" s="41">
        <v>0</v>
      </c>
      <c r="AZ354" s="41">
        <v>0</v>
      </c>
      <c r="BA354" s="41">
        <v>0</v>
      </c>
      <c r="BB354" s="41">
        <v>0</v>
      </c>
      <c r="BC354" s="41">
        <v>0</v>
      </c>
      <c r="BD354" s="41">
        <v>0</v>
      </c>
      <c r="BE354" s="41">
        <v>0</v>
      </c>
      <c r="BF354" s="41">
        <v>0</v>
      </c>
      <c r="BG354" s="41">
        <v>0</v>
      </c>
      <c r="BH354" s="41">
        <v>0</v>
      </c>
      <c r="BI354" s="41">
        <v>0</v>
      </c>
      <c r="BJ354" s="41">
        <v>0</v>
      </c>
      <c r="BK354" s="41">
        <v>0</v>
      </c>
      <c r="BL354" s="41">
        <v>0</v>
      </c>
      <c r="BM354" s="41">
        <v>0</v>
      </c>
      <c r="BN354" s="41">
        <v>0</v>
      </c>
      <c r="BO354" s="41">
        <v>0</v>
      </c>
      <c r="BP354" s="41">
        <v>0</v>
      </c>
      <c r="BQ354" s="41">
        <v>0</v>
      </c>
      <c r="BR354" s="41">
        <v>0</v>
      </c>
      <c r="BS354" s="41">
        <v>0</v>
      </c>
      <c r="BT354" s="43"/>
      <c r="BU354" s="39">
        <f t="shared" si="64"/>
        <v>10025.18</v>
      </c>
      <c r="BV354" s="39">
        <f t="shared" si="60"/>
        <v>0</v>
      </c>
      <c r="BW354" s="39">
        <f t="shared" si="63"/>
        <v>0</v>
      </c>
      <c r="BX354" s="39">
        <f t="shared" si="65"/>
        <v>0</v>
      </c>
      <c r="BY354" s="39">
        <f t="shared" si="61"/>
        <v>0</v>
      </c>
      <c r="BZ354" s="35"/>
      <c r="CA354" s="35"/>
      <c r="CB354" s="35"/>
      <c r="CC354" s="35"/>
      <c r="CD354" s="35"/>
      <c r="CE354" s="35"/>
      <c r="CF354" s="35"/>
      <c r="CG354" s="35"/>
      <c r="CH354" s="35"/>
      <c r="CI354" s="35"/>
      <c r="CJ354" s="35"/>
      <c r="CK354" s="35"/>
      <c r="CL354" s="35"/>
      <c r="CM354" s="35"/>
      <c r="CN354" s="35"/>
      <c r="CO354" s="35"/>
      <c r="CP354" s="35"/>
      <c r="CQ354" s="35"/>
      <c r="CR354" s="35"/>
      <c r="CS354" s="35"/>
      <c r="CT354" s="35"/>
      <c r="CU354" s="35"/>
      <c r="CV354" s="35"/>
      <c r="CW354" s="35"/>
      <c r="CX354" s="35"/>
      <c r="CY354" s="35"/>
      <c r="CZ354" s="35"/>
      <c r="DA354" s="35"/>
      <c r="DB354" s="35"/>
      <c r="DC354" s="35"/>
      <c r="DD354" s="35"/>
      <c r="DE354" s="35"/>
      <c r="DF354" s="35"/>
      <c r="DG354" s="35"/>
      <c r="DH354" s="35"/>
      <c r="DI354" s="35"/>
      <c r="DJ354" s="35"/>
      <c r="DK354" s="35"/>
      <c r="DL354" s="35"/>
      <c r="DM354" s="35"/>
      <c r="DN354" s="35"/>
      <c r="DO354" s="35"/>
      <c r="DP354" s="35"/>
      <c r="DQ354" s="35"/>
      <c r="DR354" s="35"/>
      <c r="DS354" s="35"/>
      <c r="DT354" s="35"/>
      <c r="DU354" s="35"/>
      <c r="DV354" s="35"/>
      <c r="DW354" s="35"/>
      <c r="DX354" s="35"/>
      <c r="DY354" s="35"/>
      <c r="DZ354" s="35"/>
      <c r="EA354" s="35"/>
      <c r="EB354" s="35"/>
      <c r="EC354" s="35"/>
      <c r="ED354" s="35"/>
      <c r="EE354" s="35"/>
      <c r="EF354" s="35"/>
      <c r="EG354" s="35"/>
      <c r="EH354" s="35"/>
      <c r="EI354" s="35"/>
      <c r="EJ354" s="35"/>
      <c r="EK354" s="35"/>
      <c r="EL354" s="35"/>
      <c r="EM354" s="35"/>
      <c r="EN354" s="35"/>
      <c r="EO354" s="35"/>
      <c r="EP354" s="35"/>
      <c r="EQ354" s="35"/>
      <c r="ER354" s="35"/>
      <c r="ES354" s="35"/>
      <c r="ET354" s="35"/>
      <c r="EU354" s="35"/>
      <c r="EV354" s="35"/>
      <c r="EW354" s="35"/>
      <c r="EX354" s="35"/>
      <c r="EY354" s="35"/>
      <c r="EZ354" s="35"/>
      <c r="FA354" s="35"/>
      <c r="FB354" s="35"/>
      <c r="FC354" s="35"/>
      <c r="FD354" s="35"/>
      <c r="FE354" s="35"/>
      <c r="FF354" s="35"/>
      <c r="FG354" s="35"/>
      <c r="FH354" s="35"/>
      <c r="FI354" s="35"/>
      <c r="FJ354" s="35"/>
      <c r="FK354" s="35"/>
      <c r="FL354" s="35"/>
      <c r="FM354" s="35"/>
      <c r="FN354" s="35"/>
      <c r="FO354" s="35"/>
      <c r="FP354" s="35"/>
      <c r="FQ354" s="35"/>
      <c r="FR354" s="35"/>
      <c r="FS354" s="35"/>
      <c r="FT354" s="35"/>
      <c r="FU354" s="35"/>
      <c r="FV354" s="35"/>
      <c r="FW354" s="35"/>
      <c r="FX354" s="35"/>
      <c r="FY354" s="35"/>
      <c r="FZ354" s="35"/>
      <c r="GA354" s="35"/>
      <c r="GB354" s="35"/>
      <c r="GC354" s="35"/>
      <c r="GD354" s="35"/>
      <c r="GE354" s="35"/>
      <c r="GF354" s="35"/>
      <c r="GG354" s="35"/>
      <c r="GH354" s="35"/>
      <c r="GI354" s="35"/>
      <c r="GJ354" s="35"/>
      <c r="GK354" s="35"/>
      <c r="GL354" s="35"/>
      <c r="GM354" s="35"/>
      <c r="GN354" s="35"/>
      <c r="GO354" s="35"/>
      <c r="GP354" s="35"/>
      <c r="GQ354" s="35"/>
      <c r="GR354" s="35"/>
      <c r="GS354" s="35"/>
      <c r="GT354" s="35"/>
      <c r="GU354" s="35"/>
      <c r="GV354" s="35"/>
      <c r="GW354" s="35"/>
      <c r="GX354" s="35"/>
      <c r="GY354" s="35"/>
      <c r="GZ354" s="35"/>
      <c r="HA354" s="35"/>
      <c r="HB354" s="35"/>
      <c r="HC354" s="35"/>
    </row>
    <row r="355" spans="1:211" s="26" customFormat="1" x14ac:dyDescent="0.25">
      <c r="A355" s="26" t="e">
        <f t="shared" si="62"/>
        <v>#REF!</v>
      </c>
      <c r="B355" s="15" t="s">
        <v>126</v>
      </c>
      <c r="C355" s="15" t="s">
        <v>127</v>
      </c>
      <c r="D355" s="18" t="s">
        <v>651</v>
      </c>
      <c r="E355" s="15" t="s">
        <v>607</v>
      </c>
      <c r="F355" s="15" t="s">
        <v>234</v>
      </c>
      <c r="G355" s="15"/>
      <c r="H355" s="15" t="s">
        <v>235</v>
      </c>
      <c r="I355" s="15" t="s">
        <v>537</v>
      </c>
      <c r="J355" s="15" t="s">
        <v>538</v>
      </c>
      <c r="K355" s="47" t="s">
        <v>434</v>
      </c>
      <c r="L355" s="42">
        <v>0</v>
      </c>
      <c r="M355" s="42">
        <v>0</v>
      </c>
      <c r="N355" s="41">
        <v>0</v>
      </c>
      <c r="O355" s="42">
        <v>0</v>
      </c>
      <c r="P355" s="42">
        <v>0</v>
      </c>
      <c r="Q355" s="42">
        <v>0</v>
      </c>
      <c r="R355" s="42">
        <v>0</v>
      </c>
      <c r="S355" s="42">
        <v>0</v>
      </c>
      <c r="T355" s="42">
        <v>0</v>
      </c>
      <c r="U355" s="42">
        <v>0</v>
      </c>
      <c r="V355" s="42"/>
      <c r="W355" s="42">
        <v>0</v>
      </c>
      <c r="X355" s="42"/>
      <c r="Y355" s="42">
        <v>0</v>
      </c>
      <c r="Z355" s="42">
        <v>0</v>
      </c>
      <c r="AA355" s="42">
        <v>0</v>
      </c>
      <c r="AB355" s="42">
        <v>0</v>
      </c>
      <c r="AC355" s="42">
        <v>0</v>
      </c>
      <c r="AD355" s="42">
        <v>0</v>
      </c>
      <c r="AE355" s="121">
        <v>0</v>
      </c>
      <c r="AF355" s="42">
        <v>0</v>
      </c>
      <c r="AG355" s="42">
        <v>0</v>
      </c>
      <c r="AH355" s="42">
        <v>0</v>
      </c>
      <c r="AI355" s="42">
        <v>0</v>
      </c>
      <c r="AJ355" s="42">
        <v>0</v>
      </c>
      <c r="AK355" s="42">
        <v>0</v>
      </c>
      <c r="AL355" s="42">
        <v>0</v>
      </c>
      <c r="AM355" s="42">
        <v>0</v>
      </c>
      <c r="AN355" s="42">
        <v>0</v>
      </c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  <c r="BO355" s="42"/>
      <c r="BP355" s="42"/>
      <c r="BQ355" s="42"/>
      <c r="BR355" s="42"/>
      <c r="BS355" s="42"/>
      <c r="BT355" s="43"/>
      <c r="BU355" s="40">
        <f t="shared" si="64"/>
        <v>0</v>
      </c>
      <c r="BV355" s="40">
        <f t="shared" ref="BV355:BV382" si="66">SUM(X355:AI355)</f>
        <v>0</v>
      </c>
      <c r="BW355" s="40">
        <f t="shared" si="63"/>
        <v>0</v>
      </c>
      <c r="BX355" s="40">
        <f t="shared" si="65"/>
        <v>0</v>
      </c>
      <c r="BY355" s="40">
        <f t="shared" ref="BY355:BY382" si="67">SUM(BH355:BS355)</f>
        <v>0</v>
      </c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  <c r="DM355" s="29"/>
      <c r="DN355" s="29"/>
      <c r="DO355" s="29"/>
      <c r="DP355" s="29"/>
      <c r="DQ355" s="29"/>
      <c r="DR355" s="29"/>
      <c r="DS355" s="29"/>
      <c r="DT355" s="29"/>
      <c r="DU355" s="29"/>
      <c r="DV355" s="29"/>
      <c r="DW355" s="29"/>
      <c r="DX355" s="29"/>
      <c r="DY355" s="29"/>
      <c r="DZ355" s="29"/>
      <c r="EA355" s="29"/>
      <c r="EB355" s="29"/>
      <c r="EC355" s="29"/>
      <c r="ED355" s="29"/>
      <c r="EE355" s="29"/>
      <c r="EF355" s="29"/>
      <c r="EG355" s="29"/>
      <c r="EH355" s="29"/>
      <c r="EI355" s="29"/>
      <c r="EJ355" s="29"/>
      <c r="EK355" s="29"/>
      <c r="EL355" s="29"/>
      <c r="EM355" s="29"/>
      <c r="EN355" s="29"/>
      <c r="EO355" s="29"/>
      <c r="EP355" s="29"/>
      <c r="EQ355" s="29"/>
      <c r="ER355" s="29"/>
      <c r="ES355" s="29"/>
      <c r="ET355" s="29"/>
      <c r="EU355" s="29"/>
      <c r="EV355" s="29"/>
      <c r="EW355" s="29"/>
      <c r="EX355" s="29"/>
      <c r="EY355" s="29"/>
      <c r="EZ355" s="29"/>
      <c r="FA355" s="29"/>
      <c r="FB355" s="29"/>
      <c r="FC355" s="29"/>
      <c r="FD355" s="29"/>
      <c r="FE355" s="29"/>
      <c r="FF355" s="29"/>
      <c r="FG355" s="29"/>
      <c r="FH355" s="29"/>
      <c r="FI355" s="29"/>
      <c r="FJ355" s="29"/>
      <c r="FK355" s="29"/>
      <c r="FL355" s="29"/>
      <c r="FM355" s="29"/>
      <c r="FN355" s="29"/>
      <c r="FO355" s="29"/>
      <c r="FP355" s="29"/>
      <c r="FQ355" s="29"/>
      <c r="FR355" s="29"/>
      <c r="FS355" s="29"/>
      <c r="FT355" s="29"/>
      <c r="FU355" s="29"/>
      <c r="FV355" s="29"/>
      <c r="FW355" s="29"/>
      <c r="FX355" s="29"/>
      <c r="FY355" s="29"/>
      <c r="FZ355" s="29"/>
      <c r="GA355" s="29"/>
      <c r="GB355" s="29"/>
      <c r="GC355" s="29"/>
      <c r="GD355" s="29"/>
      <c r="GE355" s="29"/>
      <c r="GF355" s="29"/>
      <c r="GG355" s="29"/>
      <c r="GH355" s="29"/>
      <c r="GI355" s="29"/>
      <c r="GJ355" s="29"/>
      <c r="GK355" s="29"/>
      <c r="GL355" s="29"/>
      <c r="GM355" s="29"/>
      <c r="GN355" s="29"/>
      <c r="GO355" s="29"/>
      <c r="GP355" s="29"/>
      <c r="GQ355" s="29"/>
      <c r="GR355" s="29"/>
      <c r="GS355" s="29"/>
      <c r="GT355" s="29"/>
      <c r="GU355" s="29"/>
      <c r="GV355" s="29"/>
      <c r="GW355" s="29"/>
      <c r="GX355" s="29"/>
      <c r="GY355" s="29"/>
      <c r="GZ355" s="29"/>
      <c r="HA355" s="29"/>
      <c r="HB355" s="29"/>
      <c r="HC355" s="29"/>
    </row>
    <row r="356" spans="1:211" s="30" customFormat="1" x14ac:dyDescent="0.25">
      <c r="A356" s="30" t="e">
        <f t="shared" si="62"/>
        <v>#REF!</v>
      </c>
      <c r="B356" s="31" t="s">
        <v>126</v>
      </c>
      <c r="C356" s="31" t="s">
        <v>127</v>
      </c>
      <c r="D356" s="33" t="s">
        <v>638</v>
      </c>
      <c r="E356" s="34" t="s">
        <v>588</v>
      </c>
      <c r="F356" s="31" t="s">
        <v>234</v>
      </c>
      <c r="G356" s="31"/>
      <c r="H356" s="31" t="s">
        <v>235</v>
      </c>
      <c r="I356" s="31" t="s">
        <v>537</v>
      </c>
      <c r="J356" s="31" t="s">
        <v>538</v>
      </c>
      <c r="K356" s="47" t="s">
        <v>433</v>
      </c>
      <c r="L356" s="41">
        <v>68.62</v>
      </c>
      <c r="M356" s="41">
        <v>57.92</v>
      </c>
      <c r="N356" s="41">
        <v>77.72</v>
      </c>
      <c r="O356" s="41">
        <v>62.08</v>
      </c>
      <c r="P356" s="41">
        <v>76.31</v>
      </c>
      <c r="Q356" s="41">
        <v>5.53</v>
      </c>
      <c r="R356" s="41">
        <v>74.37</v>
      </c>
      <c r="S356" s="41">
        <v>79.099999999999994</v>
      </c>
      <c r="T356" s="41">
        <v>68.63</v>
      </c>
      <c r="U356" s="41">
        <v>69.989999999999995</v>
      </c>
      <c r="V356" s="41">
        <v>123.93</v>
      </c>
      <c r="W356" s="41">
        <v>5.04</v>
      </c>
      <c r="X356" s="41">
        <v>915.47</v>
      </c>
      <c r="Y356" s="41">
        <v>0</v>
      </c>
      <c r="Z356" s="41">
        <v>0</v>
      </c>
      <c r="AA356" s="41">
        <v>0</v>
      </c>
      <c r="AB356" s="41">
        <v>0</v>
      </c>
      <c r="AC356" s="41">
        <v>0</v>
      </c>
      <c r="AD356" s="41">
        <v>0</v>
      </c>
      <c r="AE356" s="82">
        <v>0</v>
      </c>
      <c r="AF356" s="41">
        <v>0</v>
      </c>
      <c r="AG356" s="41">
        <v>0</v>
      </c>
      <c r="AH356" s="41">
        <v>0</v>
      </c>
      <c r="AI356" s="41">
        <v>0</v>
      </c>
      <c r="AJ356" s="41">
        <v>0</v>
      </c>
      <c r="AK356" s="41">
        <v>0</v>
      </c>
      <c r="AL356" s="41">
        <v>0</v>
      </c>
      <c r="AM356" s="41">
        <v>0</v>
      </c>
      <c r="AN356" s="41">
        <v>0</v>
      </c>
      <c r="AO356" s="41">
        <v>0</v>
      </c>
      <c r="AP356" s="41">
        <v>0</v>
      </c>
      <c r="AQ356" s="41">
        <v>0</v>
      </c>
      <c r="AR356" s="41">
        <v>0</v>
      </c>
      <c r="AS356" s="41">
        <v>0</v>
      </c>
      <c r="AT356" s="41">
        <v>0</v>
      </c>
      <c r="AU356" s="41">
        <v>0</v>
      </c>
      <c r="AV356" s="41">
        <v>0</v>
      </c>
      <c r="AW356" s="41">
        <v>0</v>
      </c>
      <c r="AX356" s="41">
        <v>0</v>
      </c>
      <c r="AY356" s="41">
        <v>0</v>
      </c>
      <c r="AZ356" s="41">
        <v>0</v>
      </c>
      <c r="BA356" s="41">
        <v>0</v>
      </c>
      <c r="BB356" s="41">
        <v>0</v>
      </c>
      <c r="BC356" s="41">
        <v>0</v>
      </c>
      <c r="BD356" s="41">
        <v>0</v>
      </c>
      <c r="BE356" s="41">
        <v>0</v>
      </c>
      <c r="BF356" s="41">
        <v>0</v>
      </c>
      <c r="BG356" s="41">
        <v>0</v>
      </c>
      <c r="BH356" s="41">
        <v>0</v>
      </c>
      <c r="BI356" s="41">
        <v>0</v>
      </c>
      <c r="BJ356" s="41">
        <v>0</v>
      </c>
      <c r="BK356" s="41">
        <v>0</v>
      </c>
      <c r="BL356" s="41">
        <v>0</v>
      </c>
      <c r="BM356" s="41">
        <v>0</v>
      </c>
      <c r="BN356" s="41">
        <v>0</v>
      </c>
      <c r="BO356" s="41">
        <v>0</v>
      </c>
      <c r="BP356" s="41">
        <v>0</v>
      </c>
      <c r="BQ356" s="41">
        <v>0</v>
      </c>
      <c r="BR356" s="41">
        <v>0</v>
      </c>
      <c r="BS356" s="41">
        <v>0</v>
      </c>
      <c r="BT356" s="43"/>
      <c r="BU356" s="39">
        <f t="shared" si="64"/>
        <v>769.24</v>
      </c>
      <c r="BV356" s="39">
        <f t="shared" si="66"/>
        <v>915.47</v>
      </c>
      <c r="BW356" s="39">
        <f t="shared" si="63"/>
        <v>0</v>
      </c>
      <c r="BX356" s="39">
        <f t="shared" si="65"/>
        <v>0</v>
      </c>
      <c r="BY356" s="39">
        <f t="shared" si="67"/>
        <v>0</v>
      </c>
      <c r="BZ356" s="35"/>
      <c r="CA356" s="35"/>
      <c r="CB356" s="35"/>
      <c r="CC356" s="35"/>
      <c r="CD356" s="35"/>
      <c r="CE356" s="35"/>
      <c r="CF356" s="35"/>
      <c r="CG356" s="35"/>
      <c r="CH356" s="35"/>
      <c r="CI356" s="35"/>
      <c r="CJ356" s="35"/>
      <c r="CK356" s="35"/>
      <c r="CL356" s="35"/>
      <c r="CM356" s="35"/>
      <c r="CN356" s="35"/>
      <c r="CO356" s="35"/>
      <c r="CP356" s="35"/>
      <c r="CQ356" s="35"/>
      <c r="CR356" s="35"/>
      <c r="CS356" s="35"/>
      <c r="CT356" s="35"/>
      <c r="CU356" s="35"/>
      <c r="CV356" s="35"/>
      <c r="CW356" s="35"/>
      <c r="CX356" s="35"/>
      <c r="CY356" s="35"/>
      <c r="CZ356" s="35"/>
      <c r="DA356" s="35"/>
      <c r="DB356" s="35"/>
      <c r="DC356" s="35"/>
      <c r="DD356" s="35"/>
      <c r="DE356" s="35"/>
      <c r="DF356" s="35"/>
      <c r="DG356" s="35"/>
      <c r="DH356" s="35"/>
      <c r="DI356" s="35"/>
      <c r="DJ356" s="35"/>
      <c r="DK356" s="35"/>
      <c r="DL356" s="35"/>
      <c r="DM356" s="35"/>
      <c r="DN356" s="35"/>
      <c r="DO356" s="35"/>
      <c r="DP356" s="35"/>
      <c r="DQ356" s="35"/>
      <c r="DR356" s="35"/>
      <c r="DS356" s="35"/>
      <c r="DT356" s="35"/>
      <c r="DU356" s="35"/>
      <c r="DV356" s="35"/>
      <c r="DW356" s="35"/>
      <c r="DX356" s="35"/>
      <c r="DY356" s="35"/>
      <c r="DZ356" s="35"/>
      <c r="EA356" s="35"/>
      <c r="EB356" s="35"/>
      <c r="EC356" s="35"/>
      <c r="ED356" s="35"/>
      <c r="EE356" s="35"/>
      <c r="EF356" s="35"/>
      <c r="EG356" s="35"/>
      <c r="EH356" s="35"/>
      <c r="EI356" s="35"/>
      <c r="EJ356" s="35"/>
      <c r="EK356" s="35"/>
      <c r="EL356" s="35"/>
      <c r="EM356" s="35"/>
      <c r="EN356" s="35"/>
      <c r="EO356" s="35"/>
      <c r="EP356" s="35"/>
      <c r="EQ356" s="35"/>
      <c r="ER356" s="35"/>
      <c r="ES356" s="35"/>
      <c r="ET356" s="35"/>
      <c r="EU356" s="35"/>
      <c r="EV356" s="35"/>
      <c r="EW356" s="35"/>
      <c r="EX356" s="35"/>
      <c r="EY356" s="35"/>
      <c r="EZ356" s="35"/>
      <c r="FA356" s="35"/>
      <c r="FB356" s="35"/>
      <c r="FC356" s="35"/>
      <c r="FD356" s="35"/>
      <c r="FE356" s="35"/>
      <c r="FF356" s="35"/>
      <c r="FG356" s="35"/>
      <c r="FH356" s="35"/>
      <c r="FI356" s="35"/>
      <c r="FJ356" s="35"/>
      <c r="FK356" s="35"/>
      <c r="FL356" s="35"/>
      <c r="FM356" s="35"/>
      <c r="FN356" s="35"/>
      <c r="FO356" s="35"/>
      <c r="FP356" s="35"/>
      <c r="FQ356" s="35"/>
      <c r="FR356" s="35"/>
      <c r="FS356" s="35"/>
      <c r="FT356" s="35"/>
      <c r="FU356" s="35"/>
      <c r="FV356" s="35"/>
      <c r="FW356" s="35"/>
      <c r="FX356" s="35"/>
      <c r="FY356" s="35"/>
      <c r="FZ356" s="35"/>
      <c r="GA356" s="35"/>
      <c r="GB356" s="35"/>
      <c r="GC356" s="35"/>
      <c r="GD356" s="35"/>
      <c r="GE356" s="35"/>
      <c r="GF356" s="35"/>
      <c r="GG356" s="35"/>
      <c r="GH356" s="35"/>
      <c r="GI356" s="35"/>
      <c r="GJ356" s="35"/>
      <c r="GK356" s="35"/>
      <c r="GL356" s="35"/>
      <c r="GM356" s="35"/>
      <c r="GN356" s="35"/>
      <c r="GO356" s="35"/>
      <c r="GP356" s="35"/>
      <c r="GQ356" s="35"/>
      <c r="GR356" s="35"/>
      <c r="GS356" s="35"/>
      <c r="GT356" s="35"/>
      <c r="GU356" s="35"/>
      <c r="GV356" s="35"/>
      <c r="GW356" s="35"/>
      <c r="GX356" s="35"/>
      <c r="GY356" s="35"/>
      <c r="GZ356" s="35"/>
      <c r="HA356" s="35"/>
      <c r="HB356" s="35"/>
      <c r="HC356" s="35"/>
    </row>
    <row r="357" spans="1:211" s="26" customFormat="1" x14ac:dyDescent="0.25">
      <c r="A357" s="26" t="e">
        <f t="shared" si="62"/>
        <v>#REF!</v>
      </c>
      <c r="B357" s="15" t="s">
        <v>126</v>
      </c>
      <c r="C357" s="15" t="s">
        <v>127</v>
      </c>
      <c r="D357" s="27">
        <v>754</v>
      </c>
      <c r="E357" s="16" t="s">
        <v>193</v>
      </c>
      <c r="F357" s="15" t="s">
        <v>234</v>
      </c>
      <c r="G357" s="15"/>
      <c r="H357" s="15" t="s">
        <v>235</v>
      </c>
      <c r="I357" s="15" t="s">
        <v>537</v>
      </c>
      <c r="J357" s="15" t="s">
        <v>538</v>
      </c>
      <c r="K357" s="47" t="s">
        <v>435</v>
      </c>
      <c r="L357" s="42">
        <v>27.24</v>
      </c>
      <c r="M357" s="42">
        <v>27.4</v>
      </c>
      <c r="N357" s="41">
        <v>26.38</v>
      </c>
      <c r="O357" s="42">
        <v>24.93</v>
      </c>
      <c r="P357" s="42">
        <v>27.95</v>
      </c>
      <c r="Q357" s="42">
        <v>29.44</v>
      </c>
      <c r="R357" s="42">
        <v>26.52</v>
      </c>
      <c r="S357" s="42">
        <v>0</v>
      </c>
      <c r="T357" s="42">
        <v>27.64</v>
      </c>
      <c r="U357" s="42">
        <v>24.7</v>
      </c>
      <c r="V357" s="42"/>
      <c r="W357" s="42">
        <v>52.11</v>
      </c>
      <c r="X357" s="42">
        <v>23.64</v>
      </c>
      <c r="Y357" s="42">
        <v>24.73</v>
      </c>
      <c r="Z357" s="42">
        <v>23.45</v>
      </c>
      <c r="AA357" s="42">
        <v>25.93</v>
      </c>
      <c r="AB357" s="42">
        <v>24.99</v>
      </c>
      <c r="AC357" s="42">
        <v>24.09</v>
      </c>
      <c r="AD357" s="42">
        <v>26.58</v>
      </c>
      <c r="AE357" s="42">
        <v>26</v>
      </c>
      <c r="AF357" s="42">
        <v>25.77</v>
      </c>
      <c r="AG357" s="42">
        <v>26.23</v>
      </c>
      <c r="AH357" s="42">
        <v>26.13</v>
      </c>
      <c r="AI357" s="42">
        <v>26.76</v>
      </c>
      <c r="AJ357" s="42">
        <v>29.91</v>
      </c>
      <c r="AK357" s="42">
        <v>30.69</v>
      </c>
      <c r="AL357" s="42">
        <v>27.05</v>
      </c>
      <c r="AM357" s="42">
        <v>31.8</v>
      </c>
      <c r="AN357" s="42">
        <v>32.020000000000003</v>
      </c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  <c r="BO357" s="42"/>
      <c r="BP357" s="42"/>
      <c r="BQ357" s="42"/>
      <c r="BR357" s="42"/>
      <c r="BS357" s="42"/>
      <c r="BT357" s="43"/>
      <c r="BU357" s="40">
        <f t="shared" si="64"/>
        <v>294.31</v>
      </c>
      <c r="BV357" s="40">
        <f t="shared" si="66"/>
        <v>304.29999999999995</v>
      </c>
      <c r="BW357" s="40">
        <f t="shared" si="63"/>
        <v>151.47</v>
      </c>
      <c r="BX357" s="40">
        <f t="shared" si="65"/>
        <v>0</v>
      </c>
      <c r="BY357" s="40">
        <f t="shared" si="67"/>
        <v>0</v>
      </c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  <c r="DM357" s="29"/>
      <c r="DN357" s="29"/>
      <c r="DO357" s="29"/>
      <c r="DP357" s="29"/>
      <c r="DQ357" s="29"/>
      <c r="DR357" s="29"/>
      <c r="DS357" s="29"/>
      <c r="DT357" s="29"/>
      <c r="DU357" s="29"/>
      <c r="DV357" s="29"/>
      <c r="DW357" s="29"/>
      <c r="DX357" s="29"/>
      <c r="DY357" s="29"/>
      <c r="DZ357" s="29"/>
      <c r="EA357" s="29"/>
      <c r="EB357" s="29"/>
      <c r="EC357" s="29"/>
      <c r="ED357" s="29"/>
      <c r="EE357" s="29"/>
      <c r="EF357" s="29"/>
      <c r="EG357" s="29"/>
      <c r="EH357" s="29"/>
      <c r="EI357" s="29"/>
      <c r="EJ357" s="29"/>
      <c r="EK357" s="29"/>
      <c r="EL357" s="29"/>
      <c r="EM357" s="29"/>
      <c r="EN357" s="29"/>
      <c r="EO357" s="29"/>
      <c r="EP357" s="29"/>
      <c r="EQ357" s="29"/>
      <c r="ER357" s="29"/>
      <c r="ES357" s="29"/>
      <c r="ET357" s="29"/>
      <c r="EU357" s="29"/>
      <c r="EV357" s="29"/>
      <c r="EW357" s="29"/>
      <c r="EX357" s="29"/>
      <c r="EY357" s="29"/>
      <c r="EZ357" s="29"/>
      <c r="FA357" s="29"/>
      <c r="FB357" s="29"/>
      <c r="FC357" s="29"/>
      <c r="FD357" s="29"/>
      <c r="FE357" s="29"/>
      <c r="FF357" s="29"/>
      <c r="FG357" s="29"/>
      <c r="FH357" s="29"/>
      <c r="FI357" s="29"/>
      <c r="FJ357" s="29"/>
      <c r="FK357" s="29"/>
      <c r="FL357" s="29"/>
      <c r="FM357" s="29"/>
      <c r="FN357" s="29"/>
      <c r="FO357" s="29"/>
      <c r="FP357" s="29"/>
      <c r="FQ357" s="29"/>
      <c r="FR357" s="29"/>
      <c r="FS357" s="29"/>
      <c r="FT357" s="29"/>
      <c r="FU357" s="29"/>
      <c r="FV357" s="29"/>
      <c r="FW357" s="29"/>
      <c r="FX357" s="29"/>
      <c r="FY357" s="29"/>
      <c r="FZ357" s="29"/>
      <c r="GA357" s="29"/>
      <c r="GB357" s="29"/>
      <c r="GC357" s="29"/>
      <c r="GD357" s="29"/>
      <c r="GE357" s="29"/>
      <c r="GF357" s="29"/>
      <c r="GG357" s="29"/>
      <c r="GH357" s="29"/>
      <c r="GI357" s="29"/>
      <c r="GJ357" s="29"/>
      <c r="GK357" s="29"/>
      <c r="GL357" s="29"/>
      <c r="GM357" s="29"/>
      <c r="GN357" s="29"/>
      <c r="GO357" s="29"/>
      <c r="GP357" s="29"/>
      <c r="GQ357" s="29"/>
      <c r="GR357" s="29"/>
      <c r="GS357" s="29"/>
      <c r="GT357" s="29"/>
      <c r="GU357" s="29"/>
      <c r="GV357" s="29"/>
      <c r="GW357" s="29"/>
      <c r="GX357" s="29"/>
      <c r="GY357" s="29"/>
      <c r="GZ357" s="29"/>
      <c r="HA357" s="29"/>
      <c r="HB357" s="29"/>
      <c r="HC357" s="29"/>
    </row>
    <row r="358" spans="1:211" s="30" customFormat="1" x14ac:dyDescent="0.25">
      <c r="A358" s="30" t="e">
        <f t="shared" si="62"/>
        <v>#REF!</v>
      </c>
      <c r="B358" s="31" t="s">
        <v>126</v>
      </c>
      <c r="C358" s="31" t="s">
        <v>127</v>
      </c>
      <c r="D358" s="33">
        <v>700</v>
      </c>
      <c r="E358" s="34" t="s">
        <v>582</v>
      </c>
      <c r="F358" s="31" t="s">
        <v>234</v>
      </c>
      <c r="G358" s="31"/>
      <c r="H358" s="31" t="s">
        <v>235</v>
      </c>
      <c r="I358" s="31" t="s">
        <v>537</v>
      </c>
      <c r="J358" s="31" t="s">
        <v>538</v>
      </c>
      <c r="K358" s="47" t="s">
        <v>436</v>
      </c>
      <c r="L358" s="41">
        <v>25133.8</v>
      </c>
      <c r="M358" s="41">
        <v>25761.71</v>
      </c>
      <c r="N358" s="41">
        <v>38383.78</v>
      </c>
      <c r="O358" s="41">
        <v>33568.65</v>
      </c>
      <c r="P358" s="41">
        <v>33980.76</v>
      </c>
      <c r="Q358" s="41">
        <v>19914.48</v>
      </c>
      <c r="R358" s="41">
        <v>33290</v>
      </c>
      <c r="S358" s="41">
        <v>34773.58</v>
      </c>
      <c r="T358" s="41">
        <v>30865.4</v>
      </c>
      <c r="U358" s="41">
        <v>28755.25</v>
      </c>
      <c r="V358" s="41">
        <v>25132.33</v>
      </c>
      <c r="W358" s="41">
        <v>22772.400000000001</v>
      </c>
      <c r="X358" s="41">
        <v>23877.94</v>
      </c>
      <c r="Y358" s="41">
        <v>24707.38</v>
      </c>
      <c r="Z358" s="41">
        <v>25439.48</v>
      </c>
      <c r="AA358" s="41">
        <v>29068.09</v>
      </c>
      <c r="AB358" s="41">
        <v>28202.03</v>
      </c>
      <c r="AC358" s="41">
        <v>27606.26</v>
      </c>
      <c r="AD358" s="41">
        <v>29404.85</v>
      </c>
      <c r="AE358" s="41">
        <v>28735.69</v>
      </c>
      <c r="AF358" s="41">
        <v>28987.88</v>
      </c>
      <c r="AG358" s="41">
        <v>29336.639999999999</v>
      </c>
      <c r="AH358" s="41">
        <v>28457.84</v>
      </c>
      <c r="AI358" s="41">
        <v>28447.93</v>
      </c>
      <c r="AJ358" s="41">
        <v>29889.41</v>
      </c>
      <c r="AK358" s="41">
        <v>114585.22</v>
      </c>
      <c r="AL358" s="41">
        <v>49625.66</v>
      </c>
      <c r="AM358" s="41">
        <v>136804.59</v>
      </c>
      <c r="AN358" s="41">
        <v>84116.71</v>
      </c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3"/>
      <c r="BU358" s="39">
        <f t="shared" si="64"/>
        <v>352332.14000000007</v>
      </c>
      <c r="BV358" s="39">
        <f t="shared" si="66"/>
        <v>332272.01</v>
      </c>
      <c r="BW358" s="39">
        <f t="shared" si="63"/>
        <v>415021.59</v>
      </c>
      <c r="BX358" s="39">
        <f t="shared" si="65"/>
        <v>0</v>
      </c>
      <c r="BY358" s="39">
        <f t="shared" si="67"/>
        <v>0</v>
      </c>
      <c r="BZ358" s="35"/>
      <c r="CA358" s="35"/>
      <c r="CB358" s="35"/>
      <c r="CC358" s="35"/>
      <c r="CD358" s="35"/>
      <c r="CE358" s="35"/>
      <c r="CF358" s="35"/>
      <c r="CG358" s="35"/>
      <c r="CH358" s="35"/>
      <c r="CI358" s="35"/>
      <c r="CJ358" s="35"/>
      <c r="CK358" s="35"/>
      <c r="CL358" s="35"/>
      <c r="CM358" s="35"/>
      <c r="CN358" s="35"/>
      <c r="CO358" s="35"/>
      <c r="CP358" s="35"/>
      <c r="CQ358" s="35"/>
      <c r="CR358" s="35"/>
      <c r="CS358" s="35"/>
      <c r="CT358" s="35"/>
      <c r="CU358" s="35"/>
      <c r="CV358" s="35"/>
      <c r="CW358" s="35"/>
      <c r="CX358" s="35"/>
      <c r="CY358" s="35"/>
      <c r="CZ358" s="35"/>
      <c r="DA358" s="35"/>
      <c r="DB358" s="35"/>
      <c r="DC358" s="35"/>
      <c r="DD358" s="35"/>
      <c r="DE358" s="35"/>
      <c r="DF358" s="35"/>
      <c r="DG358" s="35"/>
      <c r="DH358" s="35"/>
      <c r="DI358" s="35"/>
      <c r="DJ358" s="35"/>
      <c r="DK358" s="35"/>
      <c r="DL358" s="35"/>
      <c r="DM358" s="35"/>
      <c r="DN358" s="35"/>
      <c r="DO358" s="35"/>
      <c r="DP358" s="35"/>
      <c r="DQ358" s="35"/>
      <c r="DR358" s="35"/>
      <c r="DS358" s="35"/>
      <c r="DT358" s="35"/>
      <c r="DU358" s="35"/>
      <c r="DV358" s="35"/>
      <c r="DW358" s="35"/>
      <c r="DX358" s="35"/>
      <c r="DY358" s="35"/>
      <c r="DZ358" s="35"/>
      <c r="EA358" s="35"/>
      <c r="EB358" s="35"/>
      <c r="EC358" s="35"/>
      <c r="ED358" s="35"/>
      <c r="EE358" s="35"/>
      <c r="EF358" s="35"/>
      <c r="EG358" s="35"/>
      <c r="EH358" s="35"/>
      <c r="EI358" s="35"/>
      <c r="EJ358" s="35"/>
      <c r="EK358" s="35"/>
      <c r="EL358" s="35"/>
      <c r="EM358" s="35"/>
      <c r="EN358" s="35"/>
      <c r="EO358" s="35"/>
      <c r="EP358" s="35"/>
      <c r="EQ358" s="35"/>
      <c r="ER358" s="35"/>
      <c r="ES358" s="35"/>
      <c r="ET358" s="35"/>
      <c r="EU358" s="35"/>
      <c r="EV358" s="35"/>
      <c r="EW358" s="35"/>
      <c r="EX358" s="35"/>
      <c r="EY358" s="35"/>
      <c r="EZ358" s="35"/>
      <c r="FA358" s="35"/>
      <c r="FB358" s="35"/>
      <c r="FC358" s="35"/>
      <c r="FD358" s="35"/>
      <c r="FE358" s="35"/>
      <c r="FF358" s="35"/>
      <c r="FG358" s="35"/>
      <c r="FH358" s="35"/>
      <c r="FI358" s="35"/>
      <c r="FJ358" s="35"/>
      <c r="FK358" s="35"/>
      <c r="FL358" s="35"/>
      <c r="FM358" s="35"/>
      <c r="FN358" s="35"/>
      <c r="FO358" s="35"/>
      <c r="FP358" s="35"/>
      <c r="FQ358" s="35"/>
      <c r="FR358" s="35"/>
      <c r="FS358" s="35"/>
      <c r="FT358" s="35"/>
      <c r="FU358" s="35"/>
      <c r="FV358" s="35"/>
      <c r="FW358" s="35"/>
      <c r="FX358" s="35"/>
      <c r="FY358" s="35"/>
      <c r="FZ358" s="35"/>
      <c r="GA358" s="35"/>
      <c r="GB358" s="35"/>
      <c r="GC358" s="35"/>
      <c r="GD358" s="35"/>
      <c r="GE358" s="35"/>
      <c r="GF358" s="35"/>
      <c r="GG358" s="35"/>
      <c r="GH358" s="35"/>
      <c r="GI358" s="35"/>
      <c r="GJ358" s="35"/>
      <c r="GK358" s="35"/>
      <c r="GL358" s="35"/>
      <c r="GM358" s="35"/>
      <c r="GN358" s="35"/>
      <c r="GO358" s="35"/>
      <c r="GP358" s="35"/>
      <c r="GQ358" s="35"/>
      <c r="GR358" s="35"/>
      <c r="GS358" s="35"/>
      <c r="GT358" s="35"/>
      <c r="GU358" s="35"/>
      <c r="GV358" s="35"/>
      <c r="GW358" s="35"/>
      <c r="GX358" s="35"/>
      <c r="GY358" s="35"/>
      <c r="GZ358" s="35"/>
      <c r="HA358" s="35"/>
      <c r="HB358" s="35"/>
      <c r="HC358" s="35"/>
    </row>
    <row r="359" spans="1:211" s="26" customFormat="1" x14ac:dyDescent="0.25">
      <c r="A359" s="26" t="e">
        <f t="shared" si="62"/>
        <v>#REF!</v>
      </c>
      <c r="B359" s="15" t="s">
        <v>128</v>
      </c>
      <c r="C359" s="15" t="s">
        <v>129</v>
      </c>
      <c r="D359" s="18" t="s">
        <v>623</v>
      </c>
      <c r="E359" s="15" t="s">
        <v>577</v>
      </c>
      <c r="F359" s="15" t="s">
        <v>234</v>
      </c>
      <c r="G359" s="15"/>
      <c r="H359" s="15" t="s">
        <v>235</v>
      </c>
      <c r="I359" s="15" t="s">
        <v>537</v>
      </c>
      <c r="J359" s="15" t="s">
        <v>538</v>
      </c>
      <c r="K359" s="47" t="s">
        <v>434</v>
      </c>
      <c r="L359" s="42">
        <v>0</v>
      </c>
      <c r="M359" s="42">
        <v>0</v>
      </c>
      <c r="N359" s="41">
        <v>0</v>
      </c>
      <c r="O359" s="42">
        <v>0</v>
      </c>
      <c r="P359" s="42">
        <v>0</v>
      </c>
      <c r="Q359" s="42">
        <v>0</v>
      </c>
      <c r="R359" s="42">
        <v>0</v>
      </c>
      <c r="S359" s="42">
        <v>0</v>
      </c>
      <c r="T359" s="42">
        <v>0</v>
      </c>
      <c r="U359" s="42">
        <v>0</v>
      </c>
      <c r="V359" s="42"/>
      <c r="W359" s="42">
        <v>0</v>
      </c>
      <c r="X359" s="42"/>
      <c r="Y359" s="42">
        <v>0</v>
      </c>
      <c r="Z359" s="42">
        <v>0</v>
      </c>
      <c r="AA359" s="42">
        <v>0</v>
      </c>
      <c r="AB359" s="42">
        <v>0</v>
      </c>
      <c r="AC359" s="42">
        <v>0</v>
      </c>
      <c r="AD359" s="42">
        <v>0</v>
      </c>
      <c r="AE359" s="121">
        <v>0</v>
      </c>
      <c r="AF359" s="42">
        <v>0</v>
      </c>
      <c r="AG359" s="42">
        <v>0</v>
      </c>
      <c r="AH359" s="42">
        <v>0</v>
      </c>
      <c r="AI359" s="42">
        <v>0</v>
      </c>
      <c r="AJ359" s="42">
        <v>0</v>
      </c>
      <c r="AK359" s="42">
        <v>0</v>
      </c>
      <c r="AL359" s="42">
        <v>0</v>
      </c>
      <c r="AM359" s="42">
        <v>0</v>
      </c>
      <c r="AN359" s="42">
        <v>0</v>
      </c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  <c r="BO359" s="42"/>
      <c r="BP359" s="42"/>
      <c r="BQ359" s="42"/>
      <c r="BR359" s="42"/>
      <c r="BS359" s="42"/>
      <c r="BT359" s="43"/>
      <c r="BU359" s="40">
        <f t="shared" si="64"/>
        <v>0</v>
      </c>
      <c r="BV359" s="40">
        <f t="shared" si="66"/>
        <v>0</v>
      </c>
      <c r="BW359" s="40">
        <f t="shared" si="63"/>
        <v>0</v>
      </c>
      <c r="BX359" s="40">
        <f t="shared" si="65"/>
        <v>0</v>
      </c>
      <c r="BY359" s="40">
        <f t="shared" si="67"/>
        <v>0</v>
      </c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  <c r="DM359" s="29"/>
      <c r="DN359" s="29"/>
      <c r="DO359" s="29"/>
      <c r="DP359" s="29"/>
      <c r="DQ359" s="29"/>
      <c r="DR359" s="29"/>
      <c r="DS359" s="29"/>
      <c r="DT359" s="29"/>
      <c r="DU359" s="29"/>
      <c r="DV359" s="29"/>
      <c r="DW359" s="29"/>
      <c r="DX359" s="29"/>
      <c r="DY359" s="29"/>
      <c r="DZ359" s="29"/>
      <c r="EA359" s="29"/>
      <c r="EB359" s="29"/>
      <c r="EC359" s="29"/>
      <c r="ED359" s="29"/>
      <c r="EE359" s="29"/>
      <c r="EF359" s="29"/>
      <c r="EG359" s="29"/>
      <c r="EH359" s="29"/>
      <c r="EI359" s="29"/>
      <c r="EJ359" s="29"/>
      <c r="EK359" s="29"/>
      <c r="EL359" s="29"/>
      <c r="EM359" s="29"/>
      <c r="EN359" s="29"/>
      <c r="EO359" s="29"/>
      <c r="EP359" s="29"/>
      <c r="EQ359" s="29"/>
      <c r="ER359" s="29"/>
      <c r="ES359" s="29"/>
      <c r="ET359" s="29"/>
      <c r="EU359" s="29"/>
      <c r="EV359" s="29"/>
      <c r="EW359" s="29"/>
      <c r="EX359" s="29"/>
      <c r="EY359" s="29"/>
      <c r="EZ359" s="29"/>
      <c r="FA359" s="29"/>
      <c r="FB359" s="29"/>
      <c r="FC359" s="29"/>
      <c r="FD359" s="29"/>
      <c r="FE359" s="29"/>
      <c r="FF359" s="29"/>
      <c r="FG359" s="29"/>
      <c r="FH359" s="29"/>
      <c r="FI359" s="29"/>
      <c r="FJ359" s="29"/>
      <c r="FK359" s="29"/>
      <c r="FL359" s="29"/>
      <c r="FM359" s="29"/>
      <c r="FN359" s="29"/>
      <c r="FO359" s="29"/>
      <c r="FP359" s="29"/>
      <c r="FQ359" s="29"/>
      <c r="FR359" s="29"/>
      <c r="FS359" s="29"/>
      <c r="FT359" s="29"/>
      <c r="FU359" s="29"/>
      <c r="FV359" s="29"/>
      <c r="FW359" s="29"/>
      <c r="FX359" s="29"/>
      <c r="FY359" s="29"/>
      <c r="FZ359" s="29"/>
      <c r="GA359" s="29"/>
      <c r="GB359" s="29"/>
      <c r="GC359" s="29"/>
      <c r="GD359" s="29"/>
      <c r="GE359" s="29"/>
      <c r="GF359" s="29"/>
      <c r="GG359" s="29"/>
      <c r="GH359" s="29"/>
      <c r="GI359" s="29"/>
      <c r="GJ359" s="29"/>
      <c r="GK359" s="29"/>
      <c r="GL359" s="29"/>
      <c r="GM359" s="29"/>
      <c r="GN359" s="29"/>
      <c r="GO359" s="29"/>
      <c r="GP359" s="29"/>
      <c r="GQ359" s="29"/>
      <c r="GR359" s="29"/>
      <c r="GS359" s="29"/>
      <c r="GT359" s="29"/>
      <c r="GU359" s="29"/>
      <c r="GV359" s="29"/>
      <c r="GW359" s="29"/>
      <c r="GX359" s="29"/>
      <c r="GY359" s="29"/>
      <c r="GZ359" s="29"/>
      <c r="HA359" s="29"/>
      <c r="HB359" s="29"/>
      <c r="HC359" s="29"/>
    </row>
    <row r="360" spans="1:211" s="30" customFormat="1" x14ac:dyDescent="0.25">
      <c r="A360" s="30" t="e">
        <f t="shared" si="62"/>
        <v>#REF!</v>
      </c>
      <c r="B360" s="31" t="s">
        <v>128</v>
      </c>
      <c r="C360" s="31" t="s">
        <v>129</v>
      </c>
      <c r="D360" s="33">
        <v>712</v>
      </c>
      <c r="E360" s="34" t="s">
        <v>612</v>
      </c>
      <c r="F360" s="31" t="s">
        <v>234</v>
      </c>
      <c r="G360" s="31"/>
      <c r="H360" s="31" t="s">
        <v>235</v>
      </c>
      <c r="I360" s="31" t="s">
        <v>537</v>
      </c>
      <c r="J360" s="31" t="s">
        <v>538</v>
      </c>
      <c r="K360" s="47" t="s">
        <v>436</v>
      </c>
      <c r="L360" s="41">
        <v>581267.53</v>
      </c>
      <c r="M360" s="41">
        <v>481545.97</v>
      </c>
      <c r="N360" s="41">
        <v>621368.06999999995</v>
      </c>
      <c r="O360" s="41">
        <v>489053.54</v>
      </c>
      <c r="P360" s="41">
        <v>600461.71</v>
      </c>
      <c r="Q360" s="41">
        <v>572958.04</v>
      </c>
      <c r="R360" s="41">
        <v>573590.09</v>
      </c>
      <c r="S360" s="41">
        <v>612739</v>
      </c>
      <c r="T360" s="41">
        <v>520005.81</v>
      </c>
      <c r="U360" s="41">
        <v>533101.36</v>
      </c>
      <c r="V360" s="41">
        <v>489488.2</v>
      </c>
      <c r="W360" s="41">
        <v>478043</v>
      </c>
      <c r="X360" s="41">
        <v>535600.31999999995</v>
      </c>
      <c r="Y360" s="41">
        <v>443357.04</v>
      </c>
      <c r="Z360" s="41">
        <v>459459.97</v>
      </c>
      <c r="AA360" s="41">
        <v>489444.79</v>
      </c>
      <c r="AB360" s="41">
        <v>457715.05</v>
      </c>
      <c r="AC360" s="41">
        <v>436325</v>
      </c>
      <c r="AD360" s="41">
        <v>508271.18</v>
      </c>
      <c r="AE360" s="41">
        <v>490678.66</v>
      </c>
      <c r="AF360" s="41">
        <v>473167.17</v>
      </c>
      <c r="AG360" s="41">
        <v>533745.80000000005</v>
      </c>
      <c r="AH360" s="41">
        <v>462615.26</v>
      </c>
      <c r="AI360" s="41">
        <v>536892.17000000004</v>
      </c>
      <c r="AJ360" s="41">
        <v>587199.56999999995</v>
      </c>
      <c r="AK360" s="41">
        <v>582967.75</v>
      </c>
      <c r="AL360" s="41">
        <v>593155.09</v>
      </c>
      <c r="AM360" s="41">
        <v>654193.27</v>
      </c>
      <c r="AN360" s="41">
        <v>713032.48</v>
      </c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3"/>
      <c r="BU360" s="39">
        <f t="shared" si="64"/>
        <v>6553622.3199999994</v>
      </c>
      <c r="BV360" s="39">
        <f t="shared" si="66"/>
        <v>5827272.4100000001</v>
      </c>
      <c r="BW360" s="39">
        <f t="shared" si="63"/>
        <v>3130548.1599999997</v>
      </c>
      <c r="BX360" s="39">
        <f t="shared" si="65"/>
        <v>0</v>
      </c>
      <c r="BY360" s="39">
        <f t="shared" si="67"/>
        <v>0</v>
      </c>
      <c r="BZ360" s="35"/>
      <c r="CA360" s="35"/>
      <c r="CB360" s="35"/>
      <c r="CC360" s="35"/>
      <c r="CD360" s="35"/>
      <c r="CE360" s="35"/>
      <c r="CF360" s="35"/>
      <c r="CG360" s="35"/>
      <c r="CH360" s="35"/>
      <c r="CI360" s="35"/>
      <c r="CJ360" s="35"/>
      <c r="CK360" s="35"/>
      <c r="CL360" s="35"/>
      <c r="CM360" s="35"/>
      <c r="CN360" s="35"/>
      <c r="CO360" s="35"/>
      <c r="CP360" s="35"/>
      <c r="CQ360" s="35"/>
      <c r="CR360" s="35"/>
      <c r="CS360" s="35"/>
      <c r="CT360" s="35"/>
      <c r="CU360" s="35"/>
      <c r="CV360" s="35"/>
      <c r="CW360" s="35"/>
      <c r="CX360" s="35"/>
      <c r="CY360" s="35"/>
      <c r="CZ360" s="35"/>
      <c r="DA360" s="35"/>
      <c r="DB360" s="35"/>
      <c r="DC360" s="35"/>
      <c r="DD360" s="35"/>
      <c r="DE360" s="35"/>
      <c r="DF360" s="35"/>
      <c r="DG360" s="35"/>
      <c r="DH360" s="35"/>
      <c r="DI360" s="35"/>
      <c r="DJ360" s="35"/>
      <c r="DK360" s="35"/>
      <c r="DL360" s="35"/>
      <c r="DM360" s="35"/>
      <c r="DN360" s="35"/>
      <c r="DO360" s="35"/>
      <c r="DP360" s="35"/>
      <c r="DQ360" s="35"/>
      <c r="DR360" s="35"/>
      <c r="DS360" s="35"/>
      <c r="DT360" s="35"/>
      <c r="DU360" s="35"/>
      <c r="DV360" s="35"/>
      <c r="DW360" s="35"/>
      <c r="DX360" s="35"/>
      <c r="DY360" s="35"/>
      <c r="DZ360" s="35"/>
      <c r="EA360" s="35"/>
      <c r="EB360" s="35"/>
      <c r="EC360" s="35"/>
      <c r="ED360" s="35"/>
      <c r="EE360" s="35"/>
      <c r="EF360" s="35"/>
      <c r="EG360" s="35"/>
      <c r="EH360" s="35"/>
      <c r="EI360" s="35"/>
      <c r="EJ360" s="35"/>
      <c r="EK360" s="35"/>
      <c r="EL360" s="35"/>
      <c r="EM360" s="35"/>
      <c r="EN360" s="35"/>
      <c r="EO360" s="35"/>
      <c r="EP360" s="35"/>
      <c r="EQ360" s="35"/>
      <c r="ER360" s="35"/>
      <c r="ES360" s="35"/>
      <c r="ET360" s="35"/>
      <c r="EU360" s="35"/>
      <c r="EV360" s="35"/>
      <c r="EW360" s="35"/>
      <c r="EX360" s="35"/>
      <c r="EY360" s="35"/>
      <c r="EZ360" s="35"/>
      <c r="FA360" s="35"/>
      <c r="FB360" s="35"/>
      <c r="FC360" s="35"/>
      <c r="FD360" s="35"/>
      <c r="FE360" s="35"/>
      <c r="FF360" s="35"/>
      <c r="FG360" s="35"/>
      <c r="FH360" s="35"/>
      <c r="FI360" s="35"/>
      <c r="FJ360" s="35"/>
      <c r="FK360" s="35"/>
      <c r="FL360" s="35"/>
      <c r="FM360" s="35"/>
      <c r="FN360" s="35"/>
      <c r="FO360" s="35"/>
      <c r="FP360" s="35"/>
      <c r="FQ360" s="35"/>
      <c r="FR360" s="35"/>
      <c r="FS360" s="35"/>
      <c r="FT360" s="35"/>
      <c r="FU360" s="35"/>
      <c r="FV360" s="35"/>
      <c r="FW360" s="35"/>
      <c r="FX360" s="35"/>
      <c r="FY360" s="35"/>
      <c r="FZ360" s="35"/>
      <c r="GA360" s="35"/>
      <c r="GB360" s="35"/>
      <c r="GC360" s="35"/>
      <c r="GD360" s="35"/>
      <c r="GE360" s="35"/>
      <c r="GF360" s="35"/>
      <c r="GG360" s="35"/>
      <c r="GH360" s="35"/>
      <c r="GI360" s="35"/>
      <c r="GJ360" s="35"/>
      <c r="GK360" s="35"/>
      <c r="GL360" s="35"/>
      <c r="GM360" s="35"/>
      <c r="GN360" s="35"/>
      <c r="GO360" s="35"/>
      <c r="GP360" s="35"/>
      <c r="GQ360" s="35"/>
      <c r="GR360" s="35"/>
      <c r="GS360" s="35"/>
      <c r="GT360" s="35"/>
      <c r="GU360" s="35"/>
      <c r="GV360" s="35"/>
      <c r="GW360" s="35"/>
      <c r="GX360" s="35"/>
      <c r="GY360" s="35"/>
      <c r="GZ360" s="35"/>
      <c r="HA360" s="35"/>
      <c r="HB360" s="35"/>
      <c r="HC360" s="35"/>
    </row>
    <row r="361" spans="1:211" s="26" customFormat="1" x14ac:dyDescent="0.25">
      <c r="A361" s="26" t="e">
        <f t="shared" si="62"/>
        <v>#REF!</v>
      </c>
      <c r="B361" s="15" t="s">
        <v>128</v>
      </c>
      <c r="C361" s="15" t="s">
        <v>129</v>
      </c>
      <c r="D361" s="27">
        <v>759</v>
      </c>
      <c r="E361" s="16" t="s">
        <v>579</v>
      </c>
      <c r="F361" s="15" t="s">
        <v>234</v>
      </c>
      <c r="G361" s="15"/>
      <c r="H361" s="15" t="s">
        <v>235</v>
      </c>
      <c r="I361" s="15" t="s">
        <v>537</v>
      </c>
      <c r="J361" s="15" t="s">
        <v>538</v>
      </c>
      <c r="K361" s="47" t="s">
        <v>436</v>
      </c>
      <c r="L361" s="42">
        <v>89780.53</v>
      </c>
      <c r="M361" s="42">
        <v>75412.759999999995</v>
      </c>
      <c r="N361" s="41">
        <v>100127.35</v>
      </c>
      <c r="O361" s="42">
        <v>78595.179999999993</v>
      </c>
      <c r="P361" s="42">
        <v>100319.44</v>
      </c>
      <c r="Q361" s="42">
        <v>99362.63</v>
      </c>
      <c r="R361" s="42">
        <v>102537.69</v>
      </c>
      <c r="S361" s="42">
        <v>113758.76</v>
      </c>
      <c r="T361" s="42">
        <v>100388.04</v>
      </c>
      <c r="U361" s="42">
        <v>106313.18</v>
      </c>
      <c r="V361" s="42">
        <v>100527.88</v>
      </c>
      <c r="W361" s="42">
        <v>100572.05</v>
      </c>
      <c r="X361" s="42">
        <v>108170.7</v>
      </c>
      <c r="Y361" s="42">
        <v>89953.75</v>
      </c>
      <c r="Z361" s="42">
        <v>95901.89</v>
      </c>
      <c r="AA361" s="42">
        <v>103932.35</v>
      </c>
      <c r="AB361" s="42">
        <v>101562.31</v>
      </c>
      <c r="AC361" s="42">
        <v>98937.05</v>
      </c>
      <c r="AD361" s="42">
        <v>112867.49</v>
      </c>
      <c r="AE361" s="42">
        <v>112122.87</v>
      </c>
      <c r="AF361" s="42">
        <v>109681.8</v>
      </c>
      <c r="AG361" s="42">
        <v>124377.67</v>
      </c>
      <c r="AH361" s="42">
        <v>102854.62</v>
      </c>
      <c r="AI361" s="42">
        <v>120980.11</v>
      </c>
      <c r="AJ361" s="42">
        <v>132024.60999999999</v>
      </c>
      <c r="AK361" s="42">
        <v>132042.47</v>
      </c>
      <c r="AL361" s="42">
        <v>130256.04</v>
      </c>
      <c r="AM361" s="42">
        <v>144606.07</v>
      </c>
      <c r="AN361" s="42">
        <v>159306.42000000001</v>
      </c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  <c r="BO361" s="42"/>
      <c r="BP361" s="42"/>
      <c r="BQ361" s="42"/>
      <c r="BR361" s="42"/>
      <c r="BS361" s="42"/>
      <c r="BT361" s="43"/>
      <c r="BU361" s="40">
        <f t="shared" si="64"/>
        <v>1167695.49</v>
      </c>
      <c r="BV361" s="40">
        <f t="shared" si="66"/>
        <v>1281342.6100000001</v>
      </c>
      <c r="BW361" s="40">
        <f t="shared" si="63"/>
        <v>698235.61</v>
      </c>
      <c r="BX361" s="40">
        <f t="shared" si="65"/>
        <v>0</v>
      </c>
      <c r="BY361" s="40">
        <f t="shared" si="67"/>
        <v>0</v>
      </c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  <c r="DM361" s="29"/>
      <c r="DN361" s="29"/>
      <c r="DO361" s="29"/>
      <c r="DP361" s="29"/>
      <c r="DQ361" s="29"/>
      <c r="DR361" s="29"/>
      <c r="DS361" s="29"/>
      <c r="DT361" s="29"/>
      <c r="DU361" s="29"/>
      <c r="DV361" s="29"/>
      <c r="DW361" s="29"/>
      <c r="DX361" s="29"/>
      <c r="DY361" s="29"/>
      <c r="DZ361" s="29"/>
      <c r="EA361" s="29"/>
      <c r="EB361" s="29"/>
      <c r="EC361" s="29"/>
      <c r="ED361" s="29"/>
      <c r="EE361" s="29"/>
      <c r="EF361" s="29"/>
      <c r="EG361" s="29"/>
      <c r="EH361" s="29"/>
      <c r="EI361" s="29"/>
      <c r="EJ361" s="29"/>
      <c r="EK361" s="29"/>
      <c r="EL361" s="29"/>
      <c r="EM361" s="29"/>
      <c r="EN361" s="29"/>
      <c r="EO361" s="29"/>
      <c r="EP361" s="29"/>
      <c r="EQ361" s="29"/>
      <c r="ER361" s="29"/>
      <c r="ES361" s="29"/>
      <c r="ET361" s="29"/>
      <c r="EU361" s="29"/>
      <c r="EV361" s="29"/>
      <c r="EW361" s="29"/>
      <c r="EX361" s="29"/>
      <c r="EY361" s="29"/>
      <c r="EZ361" s="29"/>
      <c r="FA361" s="29"/>
      <c r="FB361" s="29"/>
      <c r="FC361" s="29"/>
      <c r="FD361" s="29"/>
      <c r="FE361" s="29"/>
      <c r="FF361" s="29"/>
      <c r="FG361" s="29"/>
      <c r="FH361" s="29"/>
      <c r="FI361" s="29"/>
      <c r="FJ361" s="29"/>
      <c r="FK361" s="29"/>
      <c r="FL361" s="29"/>
      <c r="FM361" s="29"/>
      <c r="FN361" s="29"/>
      <c r="FO361" s="29"/>
      <c r="FP361" s="29"/>
      <c r="FQ361" s="29"/>
      <c r="FR361" s="29"/>
      <c r="FS361" s="29"/>
      <c r="FT361" s="29"/>
      <c r="FU361" s="29"/>
      <c r="FV361" s="29"/>
      <c r="FW361" s="29"/>
      <c r="FX361" s="29"/>
      <c r="FY361" s="29"/>
      <c r="FZ361" s="29"/>
      <c r="GA361" s="29"/>
      <c r="GB361" s="29"/>
      <c r="GC361" s="29"/>
      <c r="GD361" s="29"/>
      <c r="GE361" s="29"/>
      <c r="GF361" s="29"/>
      <c r="GG361" s="29"/>
      <c r="GH361" s="29"/>
      <c r="GI361" s="29"/>
      <c r="GJ361" s="29"/>
      <c r="GK361" s="29"/>
      <c r="GL361" s="29"/>
      <c r="GM361" s="29"/>
      <c r="GN361" s="29"/>
      <c r="GO361" s="29"/>
      <c r="GP361" s="29"/>
      <c r="GQ361" s="29"/>
      <c r="GR361" s="29"/>
      <c r="GS361" s="29"/>
      <c r="GT361" s="29"/>
      <c r="GU361" s="29"/>
      <c r="GV361" s="29"/>
      <c r="GW361" s="29"/>
      <c r="GX361" s="29"/>
      <c r="GY361" s="29"/>
      <c r="GZ361" s="29"/>
      <c r="HA361" s="29"/>
      <c r="HB361" s="29"/>
      <c r="HC361" s="29"/>
    </row>
    <row r="362" spans="1:211" s="30" customFormat="1" x14ac:dyDescent="0.25">
      <c r="A362" s="30" t="e">
        <f t="shared" si="62"/>
        <v>#REF!</v>
      </c>
      <c r="B362" s="31" t="s">
        <v>130</v>
      </c>
      <c r="C362" s="31" t="s">
        <v>131</v>
      </c>
      <c r="D362" s="33" t="s">
        <v>623</v>
      </c>
      <c r="E362" s="34" t="s">
        <v>577</v>
      </c>
      <c r="F362" s="31" t="s">
        <v>234</v>
      </c>
      <c r="G362" s="31"/>
      <c r="H362" s="31" t="s">
        <v>235</v>
      </c>
      <c r="I362" s="31" t="s">
        <v>537</v>
      </c>
      <c r="J362" s="31" t="s">
        <v>538</v>
      </c>
      <c r="K362" s="47" t="s">
        <v>433</v>
      </c>
      <c r="L362" s="41">
        <v>756.27</v>
      </c>
      <c r="M362" s="41">
        <v>638.97</v>
      </c>
      <c r="N362" s="41">
        <v>572.29</v>
      </c>
      <c r="O362" s="41">
        <v>708.1</v>
      </c>
      <c r="P362" s="41">
        <v>620.75</v>
      </c>
      <c r="Q362" s="41">
        <v>682.78</v>
      </c>
      <c r="R362" s="41">
        <v>750.61</v>
      </c>
      <c r="S362" s="41">
        <v>677.63</v>
      </c>
      <c r="T362" s="41">
        <v>675.02</v>
      </c>
      <c r="U362" s="41">
        <v>633.73</v>
      </c>
      <c r="V362" s="41">
        <v>-2755.49</v>
      </c>
      <c r="W362" s="41">
        <v>0</v>
      </c>
      <c r="X362" s="41"/>
      <c r="Y362" s="41">
        <v>0</v>
      </c>
      <c r="Z362" s="41">
        <v>0</v>
      </c>
      <c r="AA362" s="41">
        <v>0</v>
      </c>
      <c r="AB362" s="41">
        <v>0</v>
      </c>
      <c r="AC362" s="41">
        <v>0</v>
      </c>
      <c r="AD362" s="41">
        <v>0</v>
      </c>
      <c r="AE362" s="82">
        <v>0</v>
      </c>
      <c r="AF362" s="41">
        <v>0</v>
      </c>
      <c r="AG362" s="41">
        <v>0</v>
      </c>
      <c r="AH362" s="41">
        <v>0</v>
      </c>
      <c r="AI362" s="41">
        <v>0</v>
      </c>
      <c r="AJ362" s="41">
        <v>0</v>
      </c>
      <c r="AK362" s="41">
        <v>0</v>
      </c>
      <c r="AL362" s="41">
        <v>0</v>
      </c>
      <c r="AM362" s="41">
        <v>0</v>
      </c>
      <c r="AN362" s="41">
        <v>0</v>
      </c>
      <c r="AO362" s="41">
        <v>0</v>
      </c>
      <c r="AP362" s="41">
        <v>0</v>
      </c>
      <c r="AQ362" s="41">
        <v>0</v>
      </c>
      <c r="AR362" s="41">
        <v>0</v>
      </c>
      <c r="AS362" s="41">
        <v>0</v>
      </c>
      <c r="AT362" s="41">
        <v>0</v>
      </c>
      <c r="AU362" s="41">
        <v>0</v>
      </c>
      <c r="AV362" s="41">
        <v>0</v>
      </c>
      <c r="AW362" s="41">
        <v>0</v>
      </c>
      <c r="AX362" s="41">
        <v>0</v>
      </c>
      <c r="AY362" s="41">
        <v>0</v>
      </c>
      <c r="AZ362" s="41">
        <v>0</v>
      </c>
      <c r="BA362" s="41">
        <v>0</v>
      </c>
      <c r="BB362" s="41">
        <v>0</v>
      </c>
      <c r="BC362" s="41">
        <v>0</v>
      </c>
      <c r="BD362" s="41">
        <v>0</v>
      </c>
      <c r="BE362" s="41">
        <v>0</v>
      </c>
      <c r="BF362" s="41">
        <v>0</v>
      </c>
      <c r="BG362" s="41">
        <v>0</v>
      </c>
      <c r="BH362" s="41">
        <v>0</v>
      </c>
      <c r="BI362" s="41">
        <v>0</v>
      </c>
      <c r="BJ362" s="41">
        <v>0</v>
      </c>
      <c r="BK362" s="41">
        <v>0</v>
      </c>
      <c r="BL362" s="41">
        <v>0</v>
      </c>
      <c r="BM362" s="41">
        <v>0</v>
      </c>
      <c r="BN362" s="41">
        <v>0</v>
      </c>
      <c r="BO362" s="41">
        <v>0</v>
      </c>
      <c r="BP362" s="41">
        <v>0</v>
      </c>
      <c r="BQ362" s="41">
        <v>0</v>
      </c>
      <c r="BR362" s="41">
        <v>0</v>
      </c>
      <c r="BS362" s="41">
        <v>0</v>
      </c>
      <c r="BT362" s="43"/>
      <c r="BU362" s="39">
        <f t="shared" si="64"/>
        <v>3960.66</v>
      </c>
      <c r="BV362" s="39">
        <f t="shared" si="66"/>
        <v>0</v>
      </c>
      <c r="BW362" s="39">
        <f t="shared" si="63"/>
        <v>0</v>
      </c>
      <c r="BX362" s="39">
        <f t="shared" si="65"/>
        <v>0</v>
      </c>
      <c r="BY362" s="39">
        <f t="shared" si="67"/>
        <v>0</v>
      </c>
      <c r="BZ362" s="35"/>
      <c r="CA362" s="35"/>
      <c r="CB362" s="35"/>
      <c r="CC362" s="35"/>
      <c r="CD362" s="35"/>
      <c r="CE362" s="35"/>
      <c r="CF362" s="35"/>
      <c r="CG362" s="35"/>
      <c r="CH362" s="35"/>
      <c r="CI362" s="35"/>
      <c r="CJ362" s="35"/>
      <c r="CK362" s="35"/>
      <c r="CL362" s="35"/>
      <c r="CM362" s="35"/>
      <c r="CN362" s="35"/>
      <c r="CO362" s="35"/>
      <c r="CP362" s="35"/>
      <c r="CQ362" s="35"/>
      <c r="CR362" s="35"/>
      <c r="CS362" s="35"/>
      <c r="CT362" s="35"/>
      <c r="CU362" s="35"/>
      <c r="CV362" s="35"/>
      <c r="CW362" s="35"/>
      <c r="CX362" s="35"/>
      <c r="CY362" s="35"/>
      <c r="CZ362" s="35"/>
      <c r="DA362" s="35"/>
      <c r="DB362" s="35"/>
      <c r="DC362" s="35"/>
      <c r="DD362" s="35"/>
      <c r="DE362" s="35"/>
      <c r="DF362" s="35"/>
      <c r="DG362" s="35"/>
      <c r="DH362" s="35"/>
      <c r="DI362" s="35"/>
      <c r="DJ362" s="35"/>
      <c r="DK362" s="35"/>
      <c r="DL362" s="35"/>
      <c r="DM362" s="35"/>
      <c r="DN362" s="35"/>
      <c r="DO362" s="35"/>
      <c r="DP362" s="35"/>
      <c r="DQ362" s="35"/>
      <c r="DR362" s="35"/>
      <c r="DS362" s="35"/>
      <c r="DT362" s="35"/>
      <c r="DU362" s="35"/>
      <c r="DV362" s="35"/>
      <c r="DW362" s="35"/>
      <c r="DX362" s="35"/>
      <c r="DY362" s="35"/>
      <c r="DZ362" s="35"/>
      <c r="EA362" s="35"/>
      <c r="EB362" s="35"/>
      <c r="EC362" s="35"/>
      <c r="ED362" s="35"/>
      <c r="EE362" s="35"/>
      <c r="EF362" s="35"/>
      <c r="EG362" s="35"/>
      <c r="EH362" s="35"/>
      <c r="EI362" s="35"/>
      <c r="EJ362" s="35"/>
      <c r="EK362" s="35"/>
      <c r="EL362" s="35"/>
      <c r="EM362" s="35"/>
      <c r="EN362" s="35"/>
      <c r="EO362" s="35"/>
      <c r="EP362" s="35"/>
      <c r="EQ362" s="35"/>
      <c r="ER362" s="35"/>
      <c r="ES362" s="35"/>
      <c r="ET362" s="35"/>
      <c r="EU362" s="35"/>
      <c r="EV362" s="35"/>
      <c r="EW362" s="35"/>
      <c r="EX362" s="35"/>
      <c r="EY362" s="35"/>
      <c r="EZ362" s="35"/>
      <c r="FA362" s="35"/>
      <c r="FB362" s="35"/>
      <c r="FC362" s="35"/>
      <c r="FD362" s="35"/>
      <c r="FE362" s="35"/>
      <c r="FF362" s="35"/>
      <c r="FG362" s="35"/>
      <c r="FH362" s="35"/>
      <c r="FI362" s="35"/>
      <c r="FJ362" s="35"/>
      <c r="FK362" s="35"/>
      <c r="FL362" s="35"/>
      <c r="FM362" s="35"/>
      <c r="FN362" s="35"/>
      <c r="FO362" s="35"/>
      <c r="FP362" s="35"/>
      <c r="FQ362" s="35"/>
      <c r="FR362" s="35"/>
      <c r="FS362" s="35"/>
      <c r="FT362" s="35"/>
      <c r="FU362" s="35"/>
      <c r="FV362" s="35"/>
      <c r="FW362" s="35"/>
      <c r="FX362" s="35"/>
      <c r="FY362" s="35"/>
      <c r="FZ362" s="35"/>
      <c r="GA362" s="35"/>
      <c r="GB362" s="35"/>
      <c r="GC362" s="35"/>
      <c r="GD362" s="35"/>
      <c r="GE362" s="35"/>
      <c r="GF362" s="35"/>
      <c r="GG362" s="35"/>
      <c r="GH362" s="35"/>
      <c r="GI362" s="35"/>
      <c r="GJ362" s="35"/>
      <c r="GK362" s="35"/>
      <c r="GL362" s="35"/>
      <c r="GM362" s="35"/>
      <c r="GN362" s="35"/>
      <c r="GO362" s="35"/>
      <c r="GP362" s="35"/>
      <c r="GQ362" s="35"/>
      <c r="GR362" s="35"/>
      <c r="GS362" s="35"/>
      <c r="GT362" s="35"/>
      <c r="GU362" s="35"/>
      <c r="GV362" s="35"/>
      <c r="GW362" s="35"/>
      <c r="GX362" s="35"/>
      <c r="GY362" s="35"/>
      <c r="GZ362" s="35"/>
      <c r="HA362" s="35"/>
      <c r="HB362" s="35"/>
      <c r="HC362" s="35"/>
    </row>
    <row r="363" spans="1:211" s="26" customFormat="1" x14ac:dyDescent="0.25">
      <c r="A363" s="26" t="e">
        <f t="shared" si="62"/>
        <v>#REF!</v>
      </c>
      <c r="B363" s="15" t="s">
        <v>130</v>
      </c>
      <c r="C363" s="15" t="s">
        <v>131</v>
      </c>
      <c r="D363" s="27">
        <v>501</v>
      </c>
      <c r="E363" s="16" t="s">
        <v>580</v>
      </c>
      <c r="F363" s="15" t="s">
        <v>234</v>
      </c>
      <c r="G363" s="15"/>
      <c r="H363" s="15" t="s">
        <v>235</v>
      </c>
      <c r="I363" s="15" t="s">
        <v>537</v>
      </c>
      <c r="J363" s="15" t="s">
        <v>538</v>
      </c>
      <c r="K363" s="47" t="s">
        <v>433</v>
      </c>
      <c r="L363" s="42">
        <v>22.09</v>
      </c>
      <c r="M363" s="42">
        <v>59.81</v>
      </c>
      <c r="N363" s="41">
        <v>120.1</v>
      </c>
      <c r="O363" s="42">
        <v>103.5</v>
      </c>
      <c r="P363" s="42">
        <v>79.84</v>
      </c>
      <c r="Q363" s="42">
        <v>64.87</v>
      </c>
      <c r="R363" s="42">
        <v>151.19</v>
      </c>
      <c r="S363" s="42">
        <v>105.73</v>
      </c>
      <c r="T363" s="42">
        <v>244.57</v>
      </c>
      <c r="U363" s="42">
        <v>143.19999999999999</v>
      </c>
      <c r="V363" s="42">
        <v>3318.34</v>
      </c>
      <c r="W363" s="42">
        <v>806.2</v>
      </c>
      <c r="X363" s="42">
        <v>577.59</v>
      </c>
      <c r="Y363" s="42">
        <v>524.37</v>
      </c>
      <c r="Z363" s="42">
        <v>498.65</v>
      </c>
      <c r="AA363" s="42">
        <v>747.84</v>
      </c>
      <c r="AB363" s="42">
        <v>718.41</v>
      </c>
      <c r="AC363" s="42">
        <v>965.59</v>
      </c>
      <c r="AD363" s="42">
        <v>845.74</v>
      </c>
      <c r="AE363" s="42">
        <v>891.1</v>
      </c>
      <c r="AF363" s="42">
        <v>934.88</v>
      </c>
      <c r="AG363" s="42">
        <v>915.28</v>
      </c>
      <c r="AH363" s="42">
        <v>892.05</v>
      </c>
      <c r="AI363" s="42">
        <v>841.81</v>
      </c>
      <c r="AJ363" s="42">
        <v>602.80999999999995</v>
      </c>
      <c r="AK363" s="42">
        <v>1496.53</v>
      </c>
      <c r="AL363" s="42">
        <v>1044.74</v>
      </c>
      <c r="AM363" s="42">
        <v>1337.5</v>
      </c>
      <c r="AN363" s="42">
        <v>1180.77</v>
      </c>
      <c r="AO363" s="42">
        <v>1006.8689725</v>
      </c>
      <c r="AP363" s="42">
        <v>881.89538500000003</v>
      </c>
      <c r="AQ363" s="42">
        <v>929.19452500000011</v>
      </c>
      <c r="AR363" s="42">
        <v>974.84612000000004</v>
      </c>
      <c r="AS363" s="42">
        <v>954.40822000000003</v>
      </c>
      <c r="AT363" s="42">
        <v>930.1851375</v>
      </c>
      <c r="AU363" s="42">
        <v>877.79737750000004</v>
      </c>
      <c r="AV363" s="42">
        <v>589.24677499999996</v>
      </c>
      <c r="AW363" s="42">
        <v>1462.8580750000001</v>
      </c>
      <c r="AX363" s="42">
        <v>1021.2333500000001</v>
      </c>
      <c r="AY363" s="42">
        <v>1307.40625</v>
      </c>
      <c r="AZ363" s="42">
        <v>1154.202675</v>
      </c>
      <c r="BA363" s="42">
        <v>984.21442061875007</v>
      </c>
      <c r="BB363" s="42">
        <v>862.0527388375001</v>
      </c>
      <c r="BC363" s="42">
        <v>908.28764818750017</v>
      </c>
      <c r="BD363" s="42">
        <v>952.91208230000007</v>
      </c>
      <c r="BE363" s="42">
        <v>932.93403505000003</v>
      </c>
      <c r="BF363" s="42">
        <v>909.25597190625001</v>
      </c>
      <c r="BG363" s="42">
        <v>858.04693650625006</v>
      </c>
      <c r="BH363" s="42">
        <v>578.64033304999998</v>
      </c>
      <c r="BI363" s="42">
        <v>1436.5266296500001</v>
      </c>
      <c r="BJ363" s="42">
        <v>1002.8511497000001</v>
      </c>
      <c r="BK363" s="42">
        <v>1283.8729375</v>
      </c>
      <c r="BL363" s="42">
        <v>1133.4270268499999</v>
      </c>
      <c r="BM363" s="42">
        <v>966.4985610476125</v>
      </c>
      <c r="BN363" s="42">
        <v>846.53578953842509</v>
      </c>
      <c r="BO363" s="42">
        <v>891.93847052012518</v>
      </c>
      <c r="BP363" s="42">
        <v>935.75966481860007</v>
      </c>
      <c r="BQ363" s="42">
        <v>916.14122241910002</v>
      </c>
      <c r="BR363" s="42">
        <v>892.88936441193755</v>
      </c>
      <c r="BS363" s="42">
        <v>842.60209164913749</v>
      </c>
      <c r="BT363" s="43"/>
      <c r="BU363" s="40">
        <f t="shared" si="64"/>
        <v>5219.4399999999996</v>
      </c>
      <c r="BV363" s="40">
        <f t="shared" si="66"/>
        <v>9353.31</v>
      </c>
      <c r="BW363" s="40">
        <f t="shared" si="63"/>
        <v>12217.545737500001</v>
      </c>
      <c r="BX363" s="40">
        <f t="shared" si="65"/>
        <v>11942.650958406253</v>
      </c>
      <c r="BY363" s="40">
        <f t="shared" si="67"/>
        <v>11727.68324115494</v>
      </c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  <c r="DM363" s="29"/>
      <c r="DN363" s="29"/>
      <c r="DO363" s="29"/>
      <c r="DP363" s="29"/>
      <c r="DQ363" s="29"/>
      <c r="DR363" s="29"/>
      <c r="DS363" s="29"/>
      <c r="DT363" s="29"/>
      <c r="DU363" s="29"/>
      <c r="DV363" s="29"/>
      <c r="DW363" s="29"/>
      <c r="DX363" s="29"/>
      <c r="DY363" s="29"/>
      <c r="DZ363" s="29"/>
      <c r="EA363" s="29"/>
      <c r="EB363" s="29"/>
      <c r="EC363" s="29"/>
      <c r="ED363" s="29"/>
      <c r="EE363" s="29"/>
      <c r="EF363" s="29"/>
      <c r="EG363" s="29"/>
      <c r="EH363" s="29"/>
      <c r="EI363" s="29"/>
      <c r="EJ363" s="29"/>
      <c r="EK363" s="29"/>
      <c r="EL363" s="29"/>
      <c r="EM363" s="29"/>
      <c r="EN363" s="29"/>
      <c r="EO363" s="29"/>
      <c r="EP363" s="29"/>
      <c r="EQ363" s="29"/>
      <c r="ER363" s="29"/>
      <c r="ES363" s="29"/>
      <c r="ET363" s="29"/>
      <c r="EU363" s="29"/>
      <c r="EV363" s="29"/>
      <c r="EW363" s="29"/>
      <c r="EX363" s="29"/>
      <c r="EY363" s="29"/>
      <c r="EZ363" s="29"/>
      <c r="FA363" s="29"/>
      <c r="FB363" s="29"/>
      <c r="FC363" s="29"/>
      <c r="FD363" s="29"/>
      <c r="FE363" s="29"/>
      <c r="FF363" s="29"/>
      <c r="FG363" s="29"/>
      <c r="FH363" s="29"/>
      <c r="FI363" s="29"/>
      <c r="FJ363" s="29"/>
      <c r="FK363" s="29"/>
      <c r="FL363" s="29"/>
      <c r="FM363" s="29"/>
      <c r="FN363" s="29"/>
      <c r="FO363" s="29"/>
      <c r="FP363" s="29"/>
      <c r="FQ363" s="29"/>
      <c r="FR363" s="29"/>
      <c r="FS363" s="29"/>
      <c r="FT363" s="29"/>
      <c r="FU363" s="29"/>
      <c r="FV363" s="29"/>
      <c r="FW363" s="29"/>
      <c r="FX363" s="29"/>
      <c r="FY363" s="29"/>
      <c r="FZ363" s="29"/>
      <c r="GA363" s="29"/>
      <c r="GB363" s="29"/>
      <c r="GC363" s="29"/>
      <c r="GD363" s="29"/>
      <c r="GE363" s="29"/>
      <c r="GF363" s="29"/>
      <c r="GG363" s="29"/>
      <c r="GH363" s="29"/>
      <c r="GI363" s="29"/>
      <c r="GJ363" s="29"/>
      <c r="GK363" s="29"/>
      <c r="GL363" s="29"/>
      <c r="GM363" s="29"/>
      <c r="GN363" s="29"/>
      <c r="GO363" s="29"/>
      <c r="GP363" s="29"/>
      <c r="GQ363" s="29"/>
      <c r="GR363" s="29"/>
      <c r="GS363" s="29"/>
      <c r="GT363" s="29"/>
      <c r="GU363" s="29"/>
      <c r="GV363" s="29"/>
      <c r="GW363" s="29"/>
      <c r="GX363" s="29"/>
      <c r="GY363" s="29"/>
      <c r="GZ363" s="29"/>
      <c r="HA363" s="29"/>
      <c r="HB363" s="29"/>
      <c r="HC363" s="29"/>
    </row>
    <row r="364" spans="1:211" s="30" customFormat="1" x14ac:dyDescent="0.25">
      <c r="A364" s="30" t="e">
        <f t="shared" si="62"/>
        <v>#REF!</v>
      </c>
      <c r="B364" s="31" t="s">
        <v>130</v>
      </c>
      <c r="C364" s="31" t="s">
        <v>131</v>
      </c>
      <c r="D364" s="32" t="s">
        <v>638</v>
      </c>
      <c r="E364" s="31" t="s">
        <v>588</v>
      </c>
      <c r="F364" s="31" t="s">
        <v>234</v>
      </c>
      <c r="G364" s="31"/>
      <c r="H364" s="31" t="s">
        <v>235</v>
      </c>
      <c r="I364" s="31" t="s">
        <v>537</v>
      </c>
      <c r="J364" s="31" t="s">
        <v>538</v>
      </c>
      <c r="K364" s="47" t="s">
        <v>434</v>
      </c>
      <c r="L364" s="41">
        <v>0</v>
      </c>
      <c r="M364" s="41">
        <v>0</v>
      </c>
      <c r="N364" s="41">
        <v>0</v>
      </c>
      <c r="O364" s="41">
        <v>0</v>
      </c>
      <c r="P364" s="41">
        <v>0</v>
      </c>
      <c r="Q364" s="41">
        <v>0</v>
      </c>
      <c r="R364" s="41">
        <v>0</v>
      </c>
      <c r="S364" s="41">
        <v>0</v>
      </c>
      <c r="T364" s="41">
        <v>0</v>
      </c>
      <c r="U364" s="41">
        <v>0</v>
      </c>
      <c r="V364" s="41"/>
      <c r="W364" s="41">
        <v>0</v>
      </c>
      <c r="X364" s="41"/>
      <c r="Y364" s="41">
        <v>0</v>
      </c>
      <c r="Z364" s="41">
        <v>0</v>
      </c>
      <c r="AA364" s="41">
        <v>0</v>
      </c>
      <c r="AB364" s="41">
        <v>0</v>
      </c>
      <c r="AC364" s="41">
        <v>0</v>
      </c>
      <c r="AD364" s="41">
        <v>0</v>
      </c>
      <c r="AE364" s="82">
        <v>0</v>
      </c>
      <c r="AF364" s="41">
        <v>0</v>
      </c>
      <c r="AG364" s="41">
        <v>0</v>
      </c>
      <c r="AH364" s="41">
        <v>0</v>
      </c>
      <c r="AI364" s="41">
        <v>0</v>
      </c>
      <c r="AJ364" s="41">
        <v>0</v>
      </c>
      <c r="AK364" s="41">
        <v>0</v>
      </c>
      <c r="AL364" s="41">
        <v>0</v>
      </c>
      <c r="AM364" s="41">
        <v>0</v>
      </c>
      <c r="AN364" s="41">
        <v>0</v>
      </c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3"/>
      <c r="BU364" s="39">
        <f t="shared" ref="BU364:BU381" si="68">SUM(L364:W364)</f>
        <v>0</v>
      </c>
      <c r="BV364" s="39">
        <f t="shared" si="66"/>
        <v>0</v>
      </c>
      <c r="BW364" s="39">
        <f t="shared" si="63"/>
        <v>0</v>
      </c>
      <c r="BX364" s="39">
        <f t="shared" si="65"/>
        <v>0</v>
      </c>
      <c r="BY364" s="39">
        <f t="shared" si="67"/>
        <v>0</v>
      </c>
      <c r="BZ364" s="35"/>
      <c r="CA364" s="35"/>
      <c r="CB364" s="35"/>
      <c r="CC364" s="35"/>
      <c r="CD364" s="35"/>
      <c r="CE364" s="35"/>
      <c r="CF364" s="35"/>
      <c r="CG364" s="35"/>
      <c r="CH364" s="35"/>
      <c r="CI364" s="35"/>
      <c r="CJ364" s="35"/>
      <c r="CK364" s="35"/>
      <c r="CL364" s="35"/>
      <c r="CM364" s="35"/>
      <c r="CN364" s="35"/>
      <c r="CO364" s="35"/>
      <c r="CP364" s="35"/>
      <c r="CQ364" s="35"/>
      <c r="CR364" s="35"/>
      <c r="CS364" s="35"/>
      <c r="CT364" s="35"/>
      <c r="CU364" s="35"/>
      <c r="CV364" s="35"/>
      <c r="CW364" s="35"/>
      <c r="CX364" s="35"/>
      <c r="CY364" s="35"/>
      <c r="CZ364" s="35"/>
      <c r="DA364" s="35"/>
      <c r="DB364" s="35"/>
      <c r="DC364" s="35"/>
      <c r="DD364" s="35"/>
      <c r="DE364" s="35"/>
      <c r="DF364" s="35"/>
      <c r="DG364" s="35"/>
      <c r="DH364" s="35"/>
      <c r="DI364" s="35"/>
      <c r="DJ364" s="35"/>
      <c r="DK364" s="35"/>
      <c r="DL364" s="35"/>
      <c r="DM364" s="35"/>
      <c r="DN364" s="35"/>
      <c r="DO364" s="35"/>
      <c r="DP364" s="35"/>
      <c r="DQ364" s="35"/>
      <c r="DR364" s="35"/>
      <c r="DS364" s="35"/>
      <c r="DT364" s="35"/>
      <c r="DU364" s="35"/>
      <c r="DV364" s="35"/>
      <c r="DW364" s="35"/>
      <c r="DX364" s="35"/>
      <c r="DY364" s="35"/>
      <c r="DZ364" s="35"/>
      <c r="EA364" s="35"/>
      <c r="EB364" s="35"/>
      <c r="EC364" s="35"/>
      <c r="ED364" s="35"/>
      <c r="EE364" s="35"/>
      <c r="EF364" s="35"/>
      <c r="EG364" s="35"/>
      <c r="EH364" s="35"/>
      <c r="EI364" s="35"/>
      <c r="EJ364" s="35"/>
      <c r="EK364" s="35"/>
      <c r="EL364" s="35"/>
      <c r="EM364" s="35"/>
      <c r="EN364" s="35"/>
      <c r="EO364" s="35"/>
      <c r="EP364" s="35"/>
      <c r="EQ364" s="35"/>
      <c r="ER364" s="35"/>
      <c r="ES364" s="35"/>
      <c r="ET364" s="35"/>
      <c r="EU364" s="35"/>
      <c r="EV364" s="35"/>
      <c r="EW364" s="35"/>
      <c r="EX364" s="35"/>
      <c r="EY364" s="35"/>
      <c r="EZ364" s="35"/>
      <c r="FA364" s="35"/>
      <c r="FB364" s="35"/>
      <c r="FC364" s="35"/>
      <c r="FD364" s="35"/>
      <c r="FE364" s="35"/>
      <c r="FF364" s="35"/>
      <c r="FG364" s="35"/>
      <c r="FH364" s="35"/>
      <c r="FI364" s="35"/>
      <c r="FJ364" s="35"/>
      <c r="FK364" s="35"/>
      <c r="FL364" s="35"/>
      <c r="FM364" s="35"/>
      <c r="FN364" s="35"/>
      <c r="FO364" s="35"/>
      <c r="FP364" s="35"/>
      <c r="FQ364" s="35"/>
      <c r="FR364" s="35"/>
      <c r="FS364" s="35"/>
      <c r="FT364" s="35"/>
      <c r="FU364" s="35"/>
      <c r="FV364" s="35"/>
      <c r="FW364" s="35"/>
      <c r="FX364" s="35"/>
      <c r="FY364" s="35"/>
      <c r="FZ364" s="35"/>
      <c r="GA364" s="35"/>
      <c r="GB364" s="35"/>
      <c r="GC364" s="35"/>
      <c r="GD364" s="35"/>
      <c r="GE364" s="35"/>
      <c r="GF364" s="35"/>
      <c r="GG364" s="35"/>
      <c r="GH364" s="35"/>
      <c r="GI364" s="35"/>
      <c r="GJ364" s="35"/>
      <c r="GK364" s="35"/>
      <c r="GL364" s="35"/>
      <c r="GM364" s="35"/>
      <c r="GN364" s="35"/>
      <c r="GO364" s="35"/>
      <c r="GP364" s="35"/>
      <c r="GQ364" s="35"/>
      <c r="GR364" s="35"/>
      <c r="GS364" s="35"/>
      <c r="GT364" s="35"/>
      <c r="GU364" s="35"/>
      <c r="GV364" s="35"/>
      <c r="GW364" s="35"/>
      <c r="GX364" s="35"/>
      <c r="GY364" s="35"/>
      <c r="GZ364" s="35"/>
      <c r="HA364" s="35"/>
      <c r="HB364" s="35"/>
      <c r="HC364" s="35"/>
    </row>
    <row r="365" spans="1:211" s="26" customFormat="1" x14ac:dyDescent="0.25">
      <c r="A365" s="26" t="e">
        <f t="shared" si="62"/>
        <v>#REF!</v>
      </c>
      <c r="B365" s="15" t="s">
        <v>130</v>
      </c>
      <c r="C365" s="15" t="s">
        <v>131</v>
      </c>
      <c r="D365" s="27">
        <v>754</v>
      </c>
      <c r="E365" s="16" t="s">
        <v>193</v>
      </c>
      <c r="F365" s="15" t="s">
        <v>234</v>
      </c>
      <c r="G365" s="15"/>
      <c r="H365" s="15" t="s">
        <v>235</v>
      </c>
      <c r="I365" s="15" t="s">
        <v>537</v>
      </c>
      <c r="J365" s="15" t="s">
        <v>538</v>
      </c>
      <c r="K365" s="47" t="s">
        <v>435</v>
      </c>
      <c r="L365" s="42">
        <v>25456.82</v>
      </c>
      <c r="M365" s="42">
        <v>21595.34</v>
      </c>
      <c r="N365" s="41">
        <v>24118.560000000001</v>
      </c>
      <c r="O365" s="42">
        <v>22278.85</v>
      </c>
      <c r="P365" s="42">
        <v>23762.92</v>
      </c>
      <c r="Q365" s="42">
        <v>12592.05</v>
      </c>
      <c r="R365" s="42">
        <v>34829.43</v>
      </c>
      <c r="S365" s="42">
        <v>24835.87</v>
      </c>
      <c r="T365" s="42">
        <v>22620.84</v>
      </c>
      <c r="U365" s="42">
        <v>22078.7</v>
      </c>
      <c r="V365" s="42">
        <v>19932.34</v>
      </c>
      <c r="W365" s="42">
        <v>20734.89</v>
      </c>
      <c r="X365" s="42">
        <v>21280.22</v>
      </c>
      <c r="Y365" s="42">
        <v>16398.62</v>
      </c>
      <c r="Z365" s="42">
        <v>21384.44</v>
      </c>
      <c r="AA365" s="42">
        <v>19846.97</v>
      </c>
      <c r="AB365" s="42">
        <v>16991.82</v>
      </c>
      <c r="AC365" s="42">
        <v>18136.5</v>
      </c>
      <c r="AD365" s="42">
        <v>17886.330000000002</v>
      </c>
      <c r="AE365" s="42">
        <v>17474.25</v>
      </c>
      <c r="AF365" s="42">
        <v>16199.07</v>
      </c>
      <c r="AG365" s="42">
        <v>15517.28</v>
      </c>
      <c r="AH365" s="42">
        <v>14069.5</v>
      </c>
      <c r="AI365" s="42">
        <v>14509.08</v>
      </c>
      <c r="AJ365" s="42">
        <v>8027.25</v>
      </c>
      <c r="AK365" s="42">
        <v>26605.02</v>
      </c>
      <c r="AL365" s="42">
        <v>17134.09</v>
      </c>
      <c r="AM365" s="42">
        <v>19498.5</v>
      </c>
      <c r="AN365" s="42">
        <v>19892.150000000001</v>
      </c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  <c r="BO365" s="42"/>
      <c r="BP365" s="42"/>
      <c r="BQ365" s="42"/>
      <c r="BR365" s="42"/>
      <c r="BS365" s="42"/>
      <c r="BT365" s="43"/>
      <c r="BU365" s="40">
        <f t="shared" si="68"/>
        <v>274836.61</v>
      </c>
      <c r="BV365" s="40">
        <f t="shared" si="66"/>
        <v>209694.08000000002</v>
      </c>
      <c r="BW365" s="40">
        <f t="shared" si="63"/>
        <v>91157.010000000009</v>
      </c>
      <c r="BX365" s="40">
        <f t="shared" si="65"/>
        <v>0</v>
      </c>
      <c r="BY365" s="40">
        <f t="shared" si="67"/>
        <v>0</v>
      </c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/>
      <c r="DK365" s="29"/>
      <c r="DL365" s="29"/>
      <c r="DM365" s="29"/>
      <c r="DN365" s="29"/>
      <c r="DO365" s="29"/>
      <c r="DP365" s="29"/>
      <c r="DQ365" s="29"/>
      <c r="DR365" s="29"/>
      <c r="DS365" s="29"/>
      <c r="DT365" s="29"/>
      <c r="DU365" s="29"/>
      <c r="DV365" s="29"/>
      <c r="DW365" s="29"/>
      <c r="DX365" s="29"/>
      <c r="DY365" s="29"/>
      <c r="DZ365" s="29"/>
      <c r="EA365" s="29"/>
      <c r="EB365" s="29"/>
      <c r="EC365" s="29"/>
      <c r="ED365" s="29"/>
      <c r="EE365" s="29"/>
      <c r="EF365" s="29"/>
      <c r="EG365" s="29"/>
      <c r="EH365" s="29"/>
      <c r="EI365" s="29"/>
      <c r="EJ365" s="29"/>
      <c r="EK365" s="29"/>
      <c r="EL365" s="29"/>
      <c r="EM365" s="29"/>
      <c r="EN365" s="29"/>
      <c r="EO365" s="29"/>
      <c r="EP365" s="29"/>
      <c r="EQ365" s="29"/>
      <c r="ER365" s="29"/>
      <c r="ES365" s="29"/>
      <c r="ET365" s="29"/>
      <c r="EU365" s="29"/>
      <c r="EV365" s="29"/>
      <c r="EW365" s="29"/>
      <c r="EX365" s="29"/>
      <c r="EY365" s="29"/>
      <c r="EZ365" s="29"/>
      <c r="FA365" s="29"/>
      <c r="FB365" s="29"/>
      <c r="FC365" s="29"/>
      <c r="FD365" s="29"/>
      <c r="FE365" s="29"/>
      <c r="FF365" s="29"/>
      <c r="FG365" s="29"/>
      <c r="FH365" s="29"/>
      <c r="FI365" s="29"/>
      <c r="FJ365" s="29"/>
      <c r="FK365" s="29"/>
      <c r="FL365" s="29"/>
      <c r="FM365" s="29"/>
      <c r="FN365" s="29"/>
      <c r="FO365" s="29"/>
      <c r="FP365" s="29"/>
      <c r="FQ365" s="29"/>
      <c r="FR365" s="29"/>
      <c r="FS365" s="29"/>
      <c r="FT365" s="29"/>
      <c r="FU365" s="29"/>
      <c r="FV365" s="29"/>
      <c r="FW365" s="29"/>
      <c r="FX365" s="29"/>
      <c r="FY365" s="29"/>
      <c r="FZ365" s="29"/>
      <c r="GA365" s="29"/>
      <c r="GB365" s="29"/>
      <c r="GC365" s="29"/>
      <c r="GD365" s="29"/>
      <c r="GE365" s="29"/>
      <c r="GF365" s="29"/>
      <c r="GG365" s="29"/>
      <c r="GH365" s="29"/>
      <c r="GI365" s="29"/>
      <c r="GJ365" s="29"/>
      <c r="GK365" s="29"/>
      <c r="GL365" s="29"/>
      <c r="GM365" s="29"/>
      <c r="GN365" s="29"/>
      <c r="GO365" s="29"/>
      <c r="GP365" s="29"/>
      <c r="GQ365" s="29"/>
      <c r="GR365" s="29"/>
      <c r="GS365" s="29"/>
      <c r="GT365" s="29"/>
      <c r="GU365" s="29"/>
      <c r="GV365" s="29"/>
      <c r="GW365" s="29"/>
      <c r="GX365" s="29"/>
      <c r="GY365" s="29"/>
      <c r="GZ365" s="29"/>
      <c r="HA365" s="29"/>
      <c r="HB365" s="29"/>
      <c r="HC365" s="29"/>
    </row>
    <row r="366" spans="1:211" s="30" customFormat="1" x14ac:dyDescent="0.25">
      <c r="A366" s="30" t="e">
        <f t="shared" si="62"/>
        <v>#REF!</v>
      </c>
      <c r="B366" s="31" t="s">
        <v>130</v>
      </c>
      <c r="C366" s="31" t="s">
        <v>131</v>
      </c>
      <c r="D366" s="33">
        <v>700</v>
      </c>
      <c r="E366" s="34" t="s">
        <v>582</v>
      </c>
      <c r="F366" s="31" t="s">
        <v>234</v>
      </c>
      <c r="G366" s="31"/>
      <c r="H366" s="31" t="s">
        <v>235</v>
      </c>
      <c r="I366" s="31" t="s">
        <v>537</v>
      </c>
      <c r="J366" s="31" t="s">
        <v>538</v>
      </c>
      <c r="K366" s="47" t="s">
        <v>436</v>
      </c>
      <c r="L366" s="41">
        <v>625.09</v>
      </c>
      <c r="M366" s="41">
        <v>516.66</v>
      </c>
      <c r="N366" s="41">
        <v>666.88</v>
      </c>
      <c r="O366" s="41">
        <v>526.38</v>
      </c>
      <c r="P366" s="41">
        <v>648.72</v>
      </c>
      <c r="Q366" s="41">
        <v>344.45</v>
      </c>
      <c r="R366" s="41">
        <v>909.26</v>
      </c>
      <c r="S366" s="41">
        <v>546.9</v>
      </c>
      <c r="T366" s="41">
        <v>560.97</v>
      </c>
      <c r="U366" s="41">
        <v>576.29999999999995</v>
      </c>
      <c r="V366" s="41">
        <v>528.88</v>
      </c>
      <c r="W366" s="41">
        <v>516.53</v>
      </c>
      <c r="X366" s="41">
        <v>561.76</v>
      </c>
      <c r="Y366" s="41">
        <v>260.92</v>
      </c>
      <c r="Z366" s="41">
        <v>485.16</v>
      </c>
      <c r="AA366" s="41">
        <v>481.88</v>
      </c>
      <c r="AB366" s="41">
        <v>318.72000000000003</v>
      </c>
      <c r="AC366" s="41">
        <v>460.91</v>
      </c>
      <c r="AD366" s="41">
        <v>452.57</v>
      </c>
      <c r="AE366" s="41">
        <v>391.83</v>
      </c>
      <c r="AF366" s="41">
        <v>341.49</v>
      </c>
      <c r="AG366" s="41">
        <v>466.26</v>
      </c>
      <c r="AH366" s="41">
        <v>438.17</v>
      </c>
      <c r="AI366" s="41">
        <v>223.25</v>
      </c>
      <c r="AJ366" s="41">
        <v>265.02</v>
      </c>
      <c r="AK366" s="41">
        <v>999.02</v>
      </c>
      <c r="AL366" s="41">
        <v>592.66999999999996</v>
      </c>
      <c r="AM366" s="41">
        <v>298.60000000000002</v>
      </c>
      <c r="AN366" s="41">
        <v>1123.92</v>
      </c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3"/>
      <c r="BU366" s="39">
        <f t="shared" si="68"/>
        <v>6967.02</v>
      </c>
      <c r="BV366" s="39">
        <f t="shared" si="66"/>
        <v>4882.920000000001</v>
      </c>
      <c r="BW366" s="39">
        <f t="shared" si="63"/>
        <v>3279.23</v>
      </c>
      <c r="BX366" s="39">
        <f t="shared" si="65"/>
        <v>0</v>
      </c>
      <c r="BY366" s="39">
        <f t="shared" si="67"/>
        <v>0</v>
      </c>
      <c r="BZ366" s="35"/>
      <c r="CA366" s="35"/>
      <c r="CB366" s="35"/>
      <c r="CC366" s="35"/>
      <c r="CD366" s="35"/>
      <c r="CE366" s="35"/>
      <c r="CF366" s="35"/>
      <c r="CG366" s="35"/>
      <c r="CH366" s="35"/>
      <c r="CI366" s="35"/>
      <c r="CJ366" s="35"/>
      <c r="CK366" s="35"/>
      <c r="CL366" s="35"/>
      <c r="CM366" s="35"/>
      <c r="CN366" s="35"/>
      <c r="CO366" s="35"/>
      <c r="CP366" s="35"/>
      <c r="CQ366" s="35"/>
      <c r="CR366" s="35"/>
      <c r="CS366" s="35"/>
      <c r="CT366" s="35"/>
      <c r="CU366" s="35"/>
      <c r="CV366" s="35"/>
      <c r="CW366" s="35"/>
      <c r="CX366" s="35"/>
      <c r="CY366" s="35"/>
      <c r="CZ366" s="35"/>
      <c r="DA366" s="35"/>
      <c r="DB366" s="35"/>
      <c r="DC366" s="35"/>
      <c r="DD366" s="35"/>
      <c r="DE366" s="35"/>
      <c r="DF366" s="35"/>
      <c r="DG366" s="35"/>
      <c r="DH366" s="35"/>
      <c r="DI366" s="35"/>
      <c r="DJ366" s="35"/>
      <c r="DK366" s="35"/>
      <c r="DL366" s="35"/>
      <c r="DM366" s="35"/>
      <c r="DN366" s="35"/>
      <c r="DO366" s="35"/>
      <c r="DP366" s="35"/>
      <c r="DQ366" s="35"/>
      <c r="DR366" s="35"/>
      <c r="DS366" s="35"/>
      <c r="DT366" s="35"/>
      <c r="DU366" s="35"/>
      <c r="DV366" s="35"/>
      <c r="DW366" s="35"/>
      <c r="DX366" s="35"/>
      <c r="DY366" s="35"/>
      <c r="DZ366" s="35"/>
      <c r="EA366" s="35"/>
      <c r="EB366" s="35"/>
      <c r="EC366" s="35"/>
      <c r="ED366" s="35"/>
      <c r="EE366" s="35"/>
      <c r="EF366" s="35"/>
      <c r="EG366" s="35"/>
      <c r="EH366" s="35"/>
      <c r="EI366" s="35"/>
      <c r="EJ366" s="35"/>
      <c r="EK366" s="35"/>
      <c r="EL366" s="35"/>
      <c r="EM366" s="35"/>
      <c r="EN366" s="35"/>
      <c r="EO366" s="35"/>
      <c r="EP366" s="35"/>
      <c r="EQ366" s="35"/>
      <c r="ER366" s="35"/>
      <c r="ES366" s="35"/>
      <c r="ET366" s="35"/>
      <c r="EU366" s="35"/>
      <c r="EV366" s="35"/>
      <c r="EW366" s="35"/>
      <c r="EX366" s="35"/>
      <c r="EY366" s="35"/>
      <c r="EZ366" s="35"/>
      <c r="FA366" s="35"/>
      <c r="FB366" s="35"/>
      <c r="FC366" s="35"/>
      <c r="FD366" s="35"/>
      <c r="FE366" s="35"/>
      <c r="FF366" s="35"/>
      <c r="FG366" s="35"/>
      <c r="FH366" s="35"/>
      <c r="FI366" s="35"/>
      <c r="FJ366" s="35"/>
      <c r="FK366" s="35"/>
      <c r="FL366" s="35"/>
      <c r="FM366" s="35"/>
      <c r="FN366" s="35"/>
      <c r="FO366" s="35"/>
      <c r="FP366" s="35"/>
      <c r="FQ366" s="35"/>
      <c r="FR366" s="35"/>
      <c r="FS366" s="35"/>
      <c r="FT366" s="35"/>
      <c r="FU366" s="35"/>
      <c r="FV366" s="35"/>
      <c r="FW366" s="35"/>
      <c r="FX366" s="35"/>
      <c r="FY366" s="35"/>
      <c r="FZ366" s="35"/>
      <c r="GA366" s="35"/>
      <c r="GB366" s="35"/>
      <c r="GC366" s="35"/>
      <c r="GD366" s="35"/>
      <c r="GE366" s="35"/>
      <c r="GF366" s="35"/>
      <c r="GG366" s="35"/>
      <c r="GH366" s="35"/>
      <c r="GI366" s="35"/>
      <c r="GJ366" s="35"/>
      <c r="GK366" s="35"/>
      <c r="GL366" s="35"/>
      <c r="GM366" s="35"/>
      <c r="GN366" s="35"/>
      <c r="GO366" s="35"/>
      <c r="GP366" s="35"/>
      <c r="GQ366" s="35"/>
      <c r="GR366" s="35"/>
      <c r="GS366" s="35"/>
      <c r="GT366" s="35"/>
      <c r="GU366" s="35"/>
      <c r="GV366" s="35"/>
      <c r="GW366" s="35"/>
      <c r="GX366" s="35"/>
      <c r="GY366" s="35"/>
      <c r="GZ366" s="35"/>
      <c r="HA366" s="35"/>
      <c r="HB366" s="35"/>
      <c r="HC366" s="35"/>
    </row>
    <row r="367" spans="1:211" s="30" customFormat="1" x14ac:dyDescent="0.25">
      <c r="A367" s="30" t="e">
        <f t="shared" si="62"/>
        <v>#REF!</v>
      </c>
      <c r="B367" s="31" t="s">
        <v>132</v>
      </c>
      <c r="C367" s="31" t="s">
        <v>133</v>
      </c>
      <c r="D367" s="32" t="s">
        <v>623</v>
      </c>
      <c r="E367" s="31" t="s">
        <v>577</v>
      </c>
      <c r="F367" s="31" t="s">
        <v>234</v>
      </c>
      <c r="G367" s="31"/>
      <c r="H367" s="31" t="s">
        <v>235</v>
      </c>
      <c r="I367" s="31" t="s">
        <v>537</v>
      </c>
      <c r="J367" s="31" t="s">
        <v>538</v>
      </c>
      <c r="K367" s="47" t="s">
        <v>434</v>
      </c>
      <c r="L367" s="41">
        <v>0</v>
      </c>
      <c r="M367" s="41">
        <v>0</v>
      </c>
      <c r="N367" s="41">
        <v>0</v>
      </c>
      <c r="O367" s="41">
        <v>0</v>
      </c>
      <c r="P367" s="41">
        <v>0</v>
      </c>
      <c r="Q367" s="41">
        <v>0</v>
      </c>
      <c r="R367" s="41">
        <v>0</v>
      </c>
      <c r="S367" s="41">
        <v>0</v>
      </c>
      <c r="T367" s="41">
        <v>0</v>
      </c>
      <c r="U367" s="41">
        <v>0</v>
      </c>
      <c r="V367" s="41"/>
      <c r="W367" s="41">
        <v>0</v>
      </c>
      <c r="X367" s="41"/>
      <c r="Y367" s="41">
        <v>0</v>
      </c>
      <c r="Z367" s="41">
        <v>0</v>
      </c>
      <c r="AA367" s="41">
        <v>0</v>
      </c>
      <c r="AB367" s="41">
        <v>0</v>
      </c>
      <c r="AC367" s="41">
        <v>0</v>
      </c>
      <c r="AD367" s="41">
        <v>0</v>
      </c>
      <c r="AE367" s="82">
        <v>0</v>
      </c>
      <c r="AF367" s="41">
        <v>0</v>
      </c>
      <c r="AG367" s="41">
        <v>0</v>
      </c>
      <c r="AH367" s="41">
        <v>0</v>
      </c>
      <c r="AI367" s="41">
        <v>0</v>
      </c>
      <c r="AJ367" s="41">
        <v>0</v>
      </c>
      <c r="AK367" s="41">
        <v>0</v>
      </c>
      <c r="AL367" s="41">
        <v>0</v>
      </c>
      <c r="AM367" s="41">
        <v>0</v>
      </c>
      <c r="AN367" s="41">
        <v>0</v>
      </c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3"/>
      <c r="BU367" s="39">
        <f t="shared" si="68"/>
        <v>0</v>
      </c>
      <c r="BV367" s="39">
        <f t="shared" si="66"/>
        <v>0</v>
      </c>
      <c r="BW367" s="39">
        <f t="shared" si="63"/>
        <v>0</v>
      </c>
      <c r="BX367" s="39">
        <f t="shared" si="65"/>
        <v>0</v>
      </c>
      <c r="BY367" s="39">
        <f t="shared" si="67"/>
        <v>0</v>
      </c>
      <c r="BZ367" s="35"/>
      <c r="CA367" s="35"/>
      <c r="CB367" s="35"/>
      <c r="CC367" s="35"/>
      <c r="CD367" s="35"/>
      <c r="CE367" s="35"/>
      <c r="CF367" s="35"/>
      <c r="CG367" s="35"/>
      <c r="CH367" s="35"/>
      <c r="CI367" s="35"/>
      <c r="CJ367" s="35"/>
      <c r="CK367" s="35"/>
      <c r="CL367" s="35"/>
      <c r="CM367" s="35"/>
      <c r="CN367" s="35"/>
      <c r="CO367" s="35"/>
      <c r="CP367" s="35"/>
      <c r="CQ367" s="35"/>
      <c r="CR367" s="35"/>
      <c r="CS367" s="35"/>
      <c r="CT367" s="35"/>
      <c r="CU367" s="35"/>
      <c r="CV367" s="35"/>
      <c r="CW367" s="35"/>
      <c r="CX367" s="35"/>
      <c r="CY367" s="35"/>
      <c r="CZ367" s="35"/>
      <c r="DA367" s="35"/>
      <c r="DB367" s="35"/>
      <c r="DC367" s="35"/>
      <c r="DD367" s="35"/>
      <c r="DE367" s="35"/>
      <c r="DF367" s="35"/>
      <c r="DG367" s="35"/>
      <c r="DH367" s="35"/>
      <c r="DI367" s="35"/>
      <c r="DJ367" s="35"/>
      <c r="DK367" s="35"/>
      <c r="DL367" s="35"/>
      <c r="DM367" s="35"/>
      <c r="DN367" s="35"/>
      <c r="DO367" s="35"/>
      <c r="DP367" s="35"/>
      <c r="DQ367" s="35"/>
      <c r="DR367" s="35"/>
      <c r="DS367" s="35"/>
      <c r="DT367" s="35"/>
      <c r="DU367" s="35"/>
      <c r="DV367" s="35"/>
      <c r="DW367" s="35"/>
      <c r="DX367" s="35"/>
      <c r="DY367" s="35"/>
      <c r="DZ367" s="35"/>
      <c r="EA367" s="35"/>
      <c r="EB367" s="35"/>
      <c r="EC367" s="35"/>
      <c r="ED367" s="35"/>
      <c r="EE367" s="35"/>
      <c r="EF367" s="35"/>
      <c r="EG367" s="35"/>
      <c r="EH367" s="35"/>
      <c r="EI367" s="35"/>
      <c r="EJ367" s="35"/>
      <c r="EK367" s="35"/>
      <c r="EL367" s="35"/>
      <c r="EM367" s="35"/>
      <c r="EN367" s="35"/>
      <c r="EO367" s="35"/>
      <c r="EP367" s="35"/>
      <c r="EQ367" s="35"/>
      <c r="ER367" s="35"/>
      <c r="ES367" s="35"/>
      <c r="ET367" s="35"/>
      <c r="EU367" s="35"/>
      <c r="EV367" s="35"/>
      <c r="EW367" s="35"/>
      <c r="EX367" s="35"/>
      <c r="EY367" s="35"/>
      <c r="EZ367" s="35"/>
      <c r="FA367" s="35"/>
      <c r="FB367" s="35"/>
      <c r="FC367" s="35"/>
      <c r="FD367" s="35"/>
      <c r="FE367" s="35"/>
      <c r="FF367" s="35"/>
      <c r="FG367" s="35"/>
      <c r="FH367" s="35"/>
      <c r="FI367" s="35"/>
      <c r="FJ367" s="35"/>
      <c r="FK367" s="35"/>
      <c r="FL367" s="35"/>
      <c r="FM367" s="35"/>
      <c r="FN367" s="35"/>
      <c r="FO367" s="35"/>
      <c r="FP367" s="35"/>
      <c r="FQ367" s="35"/>
      <c r="FR367" s="35"/>
      <c r="FS367" s="35"/>
      <c r="FT367" s="35"/>
      <c r="FU367" s="35"/>
      <c r="FV367" s="35"/>
      <c r="FW367" s="35"/>
      <c r="FX367" s="35"/>
      <c r="FY367" s="35"/>
      <c r="FZ367" s="35"/>
      <c r="GA367" s="35"/>
      <c r="GB367" s="35"/>
      <c r="GC367" s="35"/>
      <c r="GD367" s="35"/>
      <c r="GE367" s="35"/>
      <c r="GF367" s="35"/>
      <c r="GG367" s="35"/>
      <c r="GH367" s="35"/>
      <c r="GI367" s="35"/>
      <c r="GJ367" s="35"/>
      <c r="GK367" s="35"/>
      <c r="GL367" s="35"/>
      <c r="GM367" s="35"/>
      <c r="GN367" s="35"/>
      <c r="GO367" s="35"/>
      <c r="GP367" s="35"/>
      <c r="GQ367" s="35"/>
      <c r="GR367" s="35"/>
      <c r="GS367" s="35"/>
      <c r="GT367" s="35"/>
      <c r="GU367" s="35"/>
      <c r="GV367" s="35"/>
      <c r="GW367" s="35"/>
      <c r="GX367" s="35"/>
      <c r="GY367" s="35"/>
      <c r="GZ367" s="35"/>
      <c r="HA367" s="35"/>
      <c r="HB367" s="35"/>
      <c r="HC367" s="35"/>
    </row>
    <row r="368" spans="1:211" s="26" customFormat="1" x14ac:dyDescent="0.25">
      <c r="A368" s="26" t="e">
        <f t="shared" si="62"/>
        <v>#REF!</v>
      </c>
      <c r="B368" s="15" t="s">
        <v>132</v>
      </c>
      <c r="C368" s="15" t="s">
        <v>133</v>
      </c>
      <c r="D368" s="27" t="s">
        <v>624</v>
      </c>
      <c r="E368" s="16" t="s">
        <v>597</v>
      </c>
      <c r="F368" s="15" t="s">
        <v>234</v>
      </c>
      <c r="G368" s="15"/>
      <c r="H368" s="15" t="s">
        <v>235</v>
      </c>
      <c r="I368" s="15" t="s">
        <v>537</v>
      </c>
      <c r="J368" s="15" t="s">
        <v>538</v>
      </c>
      <c r="K368" s="47" t="s">
        <v>433</v>
      </c>
      <c r="L368" s="42">
        <v>379223.03</v>
      </c>
      <c r="M368" s="42">
        <v>319193.32</v>
      </c>
      <c r="N368" s="41">
        <v>415411.35</v>
      </c>
      <c r="O368" s="42">
        <v>333794.86</v>
      </c>
      <c r="P368" s="42">
        <v>391665.73</v>
      </c>
      <c r="Q368" s="42">
        <v>381642.22</v>
      </c>
      <c r="R368" s="42">
        <v>366806.21</v>
      </c>
      <c r="S368" s="42">
        <v>402077.33</v>
      </c>
      <c r="T368" s="42">
        <v>352457.3</v>
      </c>
      <c r="U368" s="42">
        <v>354697.9</v>
      </c>
      <c r="V368" s="42">
        <v>328440.69</v>
      </c>
      <c r="W368" s="42">
        <v>308941.96999999997</v>
      </c>
      <c r="X368" s="42">
        <v>345216.94</v>
      </c>
      <c r="Y368" s="42">
        <v>292492.15999999997</v>
      </c>
      <c r="Z368" s="42">
        <v>312734.32</v>
      </c>
      <c r="AA368" s="42">
        <v>345064.84</v>
      </c>
      <c r="AB368" s="42">
        <v>326024.15999999997</v>
      </c>
      <c r="AC368" s="42">
        <v>317468.95</v>
      </c>
      <c r="AD368" s="42">
        <v>373667.31</v>
      </c>
      <c r="AE368" s="42">
        <v>368493.68</v>
      </c>
      <c r="AF368" s="42">
        <v>357847.85</v>
      </c>
      <c r="AG368" s="42">
        <v>408899.31</v>
      </c>
      <c r="AH368" s="42">
        <v>362356.46</v>
      </c>
      <c r="AI368" s="42">
        <v>423934.08</v>
      </c>
      <c r="AJ368" s="42">
        <v>470332.54</v>
      </c>
      <c r="AK368" s="42">
        <v>476389.34</v>
      </c>
      <c r="AL368" s="42">
        <v>464383.66</v>
      </c>
      <c r="AM368" s="42">
        <v>515187.27</v>
      </c>
      <c r="AN368" s="42">
        <v>570012.56999999995</v>
      </c>
      <c r="AO368" s="42">
        <v>331040.74761250004</v>
      </c>
      <c r="AP368" s="42">
        <v>389641.58750250004</v>
      </c>
      <c r="AQ368" s="42">
        <v>384246.78482</v>
      </c>
      <c r="AR368" s="42">
        <v>373145.84558750002</v>
      </c>
      <c r="AS368" s="42">
        <v>426379.75550250005</v>
      </c>
      <c r="AT368" s="42">
        <v>377847.19866500003</v>
      </c>
      <c r="AU368" s="42">
        <v>442057.26192000002</v>
      </c>
      <c r="AV368" s="42">
        <v>459750.05784999998</v>
      </c>
      <c r="AW368" s="42">
        <v>465670.57985000004</v>
      </c>
      <c r="AX368" s="42">
        <v>453935.02765</v>
      </c>
      <c r="AY368" s="42">
        <v>503595.55642500002</v>
      </c>
      <c r="AZ368" s="42">
        <v>557187.28717499995</v>
      </c>
      <c r="BA368" s="42">
        <v>323592.33079121879</v>
      </c>
      <c r="BB368" s="42">
        <v>380874.65178369381</v>
      </c>
      <c r="BC368" s="42">
        <v>375601.23216155003</v>
      </c>
      <c r="BD368" s="42">
        <v>364750.06406178128</v>
      </c>
      <c r="BE368" s="42">
        <v>416786.21100369381</v>
      </c>
      <c r="BF368" s="42">
        <v>369345.63669503754</v>
      </c>
      <c r="BG368" s="42">
        <v>432110.97352680005</v>
      </c>
      <c r="BH368" s="42">
        <v>451474.55680869997</v>
      </c>
      <c r="BI368" s="42">
        <v>457288.50941270002</v>
      </c>
      <c r="BJ368" s="42">
        <v>445764.19715229998</v>
      </c>
      <c r="BK368" s="42">
        <v>494530.83640934998</v>
      </c>
      <c r="BL368" s="42">
        <v>547157.91600584995</v>
      </c>
      <c r="BM368" s="42">
        <v>317767.66883697687</v>
      </c>
      <c r="BN368" s="42">
        <v>374018.90805158729</v>
      </c>
      <c r="BO368" s="42">
        <v>368840.4099826421</v>
      </c>
      <c r="BP368" s="42">
        <v>358184.56290866924</v>
      </c>
      <c r="BQ368" s="42">
        <v>409284.0592056273</v>
      </c>
      <c r="BR368" s="42">
        <v>362697.41523452685</v>
      </c>
      <c r="BS368" s="42">
        <v>424332.97600331763</v>
      </c>
      <c r="BT368" s="43"/>
      <c r="BU368" s="40">
        <f t="shared" si="68"/>
        <v>4334351.9099999992</v>
      </c>
      <c r="BV368" s="40">
        <f t="shared" si="66"/>
        <v>4234200.0599999996</v>
      </c>
      <c r="BW368" s="40">
        <f t="shared" si="63"/>
        <v>5220664.5616100011</v>
      </c>
      <c r="BX368" s="40">
        <f t="shared" si="65"/>
        <v>5103199.6089737751</v>
      </c>
      <c r="BY368" s="40">
        <f t="shared" si="67"/>
        <v>5011342.0160122458</v>
      </c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29"/>
      <c r="EI368" s="29"/>
      <c r="EJ368" s="29"/>
      <c r="EK368" s="29"/>
      <c r="EL368" s="29"/>
      <c r="EM368" s="29"/>
      <c r="EN368" s="29"/>
      <c r="EO368" s="29"/>
      <c r="EP368" s="29"/>
      <c r="EQ368" s="29"/>
      <c r="ER368" s="29"/>
      <c r="ES368" s="29"/>
      <c r="ET368" s="29"/>
      <c r="EU368" s="29"/>
      <c r="EV368" s="29"/>
      <c r="EW368" s="29"/>
      <c r="EX368" s="29"/>
      <c r="EY368" s="29"/>
      <c r="EZ368" s="29"/>
      <c r="FA368" s="29"/>
      <c r="FB368" s="29"/>
      <c r="FC368" s="29"/>
      <c r="FD368" s="29"/>
      <c r="FE368" s="29"/>
      <c r="FF368" s="29"/>
      <c r="FG368" s="29"/>
      <c r="FH368" s="29"/>
      <c r="FI368" s="29"/>
      <c r="FJ368" s="29"/>
      <c r="FK368" s="29"/>
      <c r="FL368" s="29"/>
      <c r="FM368" s="29"/>
      <c r="FN368" s="29"/>
      <c r="FO368" s="29"/>
      <c r="FP368" s="29"/>
      <c r="FQ368" s="29"/>
      <c r="FR368" s="29"/>
      <c r="FS368" s="29"/>
      <c r="FT368" s="29"/>
      <c r="FU368" s="29"/>
      <c r="FV368" s="29"/>
      <c r="FW368" s="29"/>
      <c r="FX368" s="29"/>
      <c r="FY368" s="29"/>
      <c r="FZ368" s="29"/>
      <c r="GA368" s="29"/>
      <c r="GB368" s="29"/>
      <c r="GC368" s="29"/>
      <c r="GD368" s="29"/>
      <c r="GE368" s="29"/>
      <c r="GF368" s="29"/>
      <c r="GG368" s="29"/>
      <c r="GH368" s="29"/>
      <c r="GI368" s="29"/>
      <c r="GJ368" s="29"/>
      <c r="GK368" s="29"/>
      <c r="GL368" s="29"/>
      <c r="GM368" s="29"/>
      <c r="GN368" s="29"/>
      <c r="GO368" s="29"/>
      <c r="GP368" s="29"/>
      <c r="GQ368" s="29"/>
      <c r="GR368" s="29"/>
      <c r="GS368" s="29"/>
      <c r="GT368" s="29"/>
      <c r="GU368" s="29"/>
      <c r="GV368" s="29"/>
      <c r="GW368" s="29"/>
      <c r="GX368" s="29"/>
      <c r="GY368" s="29"/>
      <c r="GZ368" s="29"/>
      <c r="HA368" s="29"/>
      <c r="HB368" s="29"/>
      <c r="HC368" s="29"/>
    </row>
    <row r="369" spans="1:211" s="30" customFormat="1" x14ac:dyDescent="0.25">
      <c r="A369" s="30" t="e">
        <f t="shared" si="62"/>
        <v>#REF!</v>
      </c>
      <c r="B369" s="31" t="s">
        <v>134</v>
      </c>
      <c r="C369" s="31" t="s">
        <v>135</v>
      </c>
      <c r="D369" s="33">
        <v>501</v>
      </c>
      <c r="E369" s="34" t="s">
        <v>580</v>
      </c>
      <c r="F369" s="31" t="s">
        <v>234</v>
      </c>
      <c r="G369" s="31"/>
      <c r="H369" s="31" t="s">
        <v>235</v>
      </c>
      <c r="I369" s="31" t="s">
        <v>537</v>
      </c>
      <c r="J369" s="31" t="s">
        <v>538</v>
      </c>
      <c r="K369" s="47" t="s">
        <v>434</v>
      </c>
      <c r="L369" s="41">
        <v>109.36</v>
      </c>
      <c r="M369" s="41">
        <v>351.1</v>
      </c>
      <c r="N369" s="41">
        <v>468.28</v>
      </c>
      <c r="O369" s="41">
        <v>168.05</v>
      </c>
      <c r="P369" s="41">
        <v>296.32</v>
      </c>
      <c r="Q369" s="41">
        <v>285.31</v>
      </c>
      <c r="R369" s="41">
        <v>113.22</v>
      </c>
      <c r="S369" s="41">
        <v>317.19</v>
      </c>
      <c r="T369" s="41">
        <v>435.24</v>
      </c>
      <c r="U369" s="41">
        <v>509.32</v>
      </c>
      <c r="V369" s="41">
        <v>478.3</v>
      </c>
      <c r="W369" s="41">
        <v>354.47</v>
      </c>
      <c r="X369" s="41">
        <v>152.51</v>
      </c>
      <c r="Y369" s="41">
        <v>9.32</v>
      </c>
      <c r="Z369" s="41">
        <v>163.19999999999999</v>
      </c>
      <c r="AA369" s="41">
        <v>212.46</v>
      </c>
      <c r="AB369" s="41">
        <v>135.36000000000001</v>
      </c>
      <c r="AC369" s="41">
        <v>228.35</v>
      </c>
      <c r="AD369" s="41">
        <v>259.08</v>
      </c>
      <c r="AE369" s="41">
        <v>251.84</v>
      </c>
      <c r="AF369" s="41">
        <v>231.81</v>
      </c>
      <c r="AG369" s="41">
        <v>0</v>
      </c>
      <c r="AH369" s="41">
        <v>378.06</v>
      </c>
      <c r="AI369" s="41">
        <v>391.22</v>
      </c>
      <c r="AJ369" s="41">
        <v>161.34</v>
      </c>
      <c r="AK369" s="41">
        <v>450.38</v>
      </c>
      <c r="AL369" s="41">
        <v>450.91</v>
      </c>
      <c r="AM369" s="41">
        <v>784.77</v>
      </c>
      <c r="AN369" s="41">
        <v>1024.93</v>
      </c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3"/>
      <c r="BU369" s="39">
        <f t="shared" si="68"/>
        <v>3886.16</v>
      </c>
      <c r="BV369" s="39">
        <f t="shared" si="66"/>
        <v>2413.21</v>
      </c>
      <c r="BW369" s="39">
        <f t="shared" si="63"/>
        <v>2872.33</v>
      </c>
      <c r="BX369" s="39">
        <f t="shared" si="65"/>
        <v>0</v>
      </c>
      <c r="BY369" s="39">
        <f t="shared" si="67"/>
        <v>0</v>
      </c>
      <c r="BZ369" s="35"/>
      <c r="CA369" s="35"/>
      <c r="CB369" s="35"/>
      <c r="CC369" s="35"/>
      <c r="CD369" s="35"/>
      <c r="CE369" s="35"/>
      <c r="CF369" s="35"/>
      <c r="CG369" s="35"/>
      <c r="CH369" s="35"/>
      <c r="CI369" s="35"/>
      <c r="CJ369" s="35"/>
      <c r="CK369" s="35"/>
      <c r="CL369" s="35"/>
      <c r="CM369" s="35"/>
      <c r="CN369" s="35"/>
      <c r="CO369" s="35"/>
      <c r="CP369" s="35"/>
      <c r="CQ369" s="35"/>
      <c r="CR369" s="35"/>
      <c r="CS369" s="35"/>
      <c r="CT369" s="35"/>
      <c r="CU369" s="35"/>
      <c r="CV369" s="35"/>
      <c r="CW369" s="35"/>
      <c r="CX369" s="35"/>
      <c r="CY369" s="35"/>
      <c r="CZ369" s="35"/>
      <c r="DA369" s="35"/>
      <c r="DB369" s="35"/>
      <c r="DC369" s="35"/>
      <c r="DD369" s="35"/>
      <c r="DE369" s="35"/>
      <c r="DF369" s="35"/>
      <c r="DG369" s="35"/>
      <c r="DH369" s="35"/>
      <c r="DI369" s="35"/>
      <c r="DJ369" s="35"/>
      <c r="DK369" s="35"/>
      <c r="DL369" s="35"/>
      <c r="DM369" s="35"/>
      <c r="DN369" s="35"/>
      <c r="DO369" s="35"/>
      <c r="DP369" s="35"/>
      <c r="DQ369" s="35"/>
      <c r="DR369" s="35"/>
      <c r="DS369" s="35"/>
      <c r="DT369" s="35"/>
      <c r="DU369" s="35"/>
      <c r="DV369" s="35"/>
      <c r="DW369" s="35"/>
      <c r="DX369" s="35"/>
      <c r="DY369" s="35"/>
      <c r="DZ369" s="35"/>
      <c r="EA369" s="35"/>
      <c r="EB369" s="35"/>
      <c r="EC369" s="35"/>
      <c r="ED369" s="35"/>
      <c r="EE369" s="35"/>
      <c r="EF369" s="35"/>
      <c r="EG369" s="35"/>
      <c r="EH369" s="35"/>
      <c r="EI369" s="35"/>
      <c r="EJ369" s="35"/>
      <c r="EK369" s="35"/>
      <c r="EL369" s="35"/>
      <c r="EM369" s="35"/>
      <c r="EN369" s="35"/>
      <c r="EO369" s="35"/>
      <c r="EP369" s="35"/>
      <c r="EQ369" s="35"/>
      <c r="ER369" s="35"/>
      <c r="ES369" s="35"/>
      <c r="ET369" s="35"/>
      <c r="EU369" s="35"/>
      <c r="EV369" s="35"/>
      <c r="EW369" s="35"/>
      <c r="EX369" s="35"/>
      <c r="EY369" s="35"/>
      <c r="EZ369" s="35"/>
      <c r="FA369" s="35"/>
      <c r="FB369" s="35"/>
      <c r="FC369" s="35"/>
      <c r="FD369" s="35"/>
      <c r="FE369" s="35"/>
      <c r="FF369" s="35"/>
      <c r="FG369" s="35"/>
      <c r="FH369" s="35"/>
      <c r="FI369" s="35"/>
      <c r="FJ369" s="35"/>
      <c r="FK369" s="35"/>
      <c r="FL369" s="35"/>
      <c r="FM369" s="35"/>
      <c r="FN369" s="35"/>
      <c r="FO369" s="35"/>
      <c r="FP369" s="35"/>
      <c r="FQ369" s="35"/>
      <c r="FR369" s="35"/>
      <c r="FS369" s="35"/>
      <c r="FT369" s="35"/>
      <c r="FU369" s="35"/>
      <c r="FV369" s="35"/>
      <c r="FW369" s="35"/>
      <c r="FX369" s="35"/>
      <c r="FY369" s="35"/>
      <c r="FZ369" s="35"/>
      <c r="GA369" s="35"/>
      <c r="GB369" s="35"/>
      <c r="GC369" s="35"/>
      <c r="GD369" s="35"/>
      <c r="GE369" s="35"/>
      <c r="GF369" s="35"/>
      <c r="GG369" s="35"/>
      <c r="GH369" s="35"/>
      <c r="GI369" s="35"/>
      <c r="GJ369" s="35"/>
      <c r="GK369" s="35"/>
      <c r="GL369" s="35"/>
      <c r="GM369" s="35"/>
      <c r="GN369" s="35"/>
      <c r="GO369" s="35"/>
      <c r="GP369" s="35"/>
      <c r="GQ369" s="35"/>
      <c r="GR369" s="35"/>
      <c r="GS369" s="35"/>
      <c r="GT369" s="35"/>
      <c r="GU369" s="35"/>
      <c r="GV369" s="35"/>
      <c r="GW369" s="35"/>
      <c r="GX369" s="35"/>
      <c r="GY369" s="35"/>
      <c r="GZ369" s="35"/>
      <c r="HA369" s="35"/>
      <c r="HB369" s="35"/>
      <c r="HC369" s="35"/>
    </row>
    <row r="370" spans="1:211" s="26" customFormat="1" x14ac:dyDescent="0.25">
      <c r="A370" s="26" t="e">
        <f t="shared" si="62"/>
        <v>#REF!</v>
      </c>
      <c r="B370" s="15" t="s">
        <v>134</v>
      </c>
      <c r="C370" s="15" t="s">
        <v>135</v>
      </c>
      <c r="D370" s="27">
        <v>700</v>
      </c>
      <c r="E370" s="16" t="s">
        <v>582</v>
      </c>
      <c r="F370" s="15" t="s">
        <v>234</v>
      </c>
      <c r="G370" s="15"/>
      <c r="H370" s="15" t="s">
        <v>235</v>
      </c>
      <c r="I370" s="15" t="s">
        <v>537</v>
      </c>
      <c r="J370" s="15" t="s">
        <v>538</v>
      </c>
      <c r="K370" s="47" t="s">
        <v>436</v>
      </c>
      <c r="L370" s="42">
        <v>344.05</v>
      </c>
      <c r="M370" s="42">
        <v>294.10000000000002</v>
      </c>
      <c r="N370" s="41">
        <v>360.77</v>
      </c>
      <c r="O370" s="42">
        <v>261.24</v>
      </c>
      <c r="P370" s="42">
        <v>387.05</v>
      </c>
      <c r="Q370" s="42">
        <v>36.520000000000003</v>
      </c>
      <c r="R370" s="42">
        <v>657.94</v>
      </c>
      <c r="S370" s="42">
        <v>370.18</v>
      </c>
      <c r="T370" s="42">
        <v>319.70999999999998</v>
      </c>
      <c r="U370" s="42">
        <v>31.37</v>
      </c>
      <c r="V370" s="42">
        <v>596.44000000000005</v>
      </c>
      <c r="W370" s="42">
        <v>297.2</v>
      </c>
      <c r="X370" s="42">
        <v>318.70999999999998</v>
      </c>
      <c r="Y370" s="42">
        <v>271.89999999999998</v>
      </c>
      <c r="Z370" s="42">
        <v>281.08999999999997</v>
      </c>
      <c r="AA370" s="42">
        <v>274.97000000000003</v>
      </c>
      <c r="AB370" s="42">
        <v>30.89</v>
      </c>
      <c r="AC370" s="42">
        <v>29.88</v>
      </c>
      <c r="AD370" s="42">
        <v>33.049999999999997</v>
      </c>
      <c r="AE370" s="42">
        <v>32.25</v>
      </c>
      <c r="AF370" s="42">
        <v>32.03</v>
      </c>
      <c r="AG370" s="42">
        <v>32.549999999999997</v>
      </c>
      <c r="AH370" s="42">
        <v>32.6</v>
      </c>
      <c r="AI370" s="42">
        <v>32.729999999999997</v>
      </c>
      <c r="AJ370" s="42">
        <v>36.31</v>
      </c>
      <c r="AK370" s="42">
        <v>37.81</v>
      </c>
      <c r="AL370" s="42">
        <v>33.58</v>
      </c>
      <c r="AM370" s="42">
        <v>39.67</v>
      </c>
      <c r="AN370" s="42">
        <v>38.21</v>
      </c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2"/>
      <c r="BR370" s="42"/>
      <c r="BS370" s="42"/>
      <c r="BT370" s="43"/>
      <c r="BU370" s="40">
        <f t="shared" si="68"/>
        <v>3956.5699999999997</v>
      </c>
      <c r="BV370" s="40">
        <f t="shared" si="66"/>
        <v>1402.6499999999999</v>
      </c>
      <c r="BW370" s="40">
        <f t="shared" si="63"/>
        <v>185.58</v>
      </c>
      <c r="BX370" s="40">
        <f t="shared" si="65"/>
        <v>0</v>
      </c>
      <c r="BY370" s="40">
        <f t="shared" si="67"/>
        <v>0</v>
      </c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29"/>
      <c r="EI370" s="29"/>
      <c r="EJ370" s="29"/>
      <c r="EK370" s="29"/>
      <c r="EL370" s="29"/>
      <c r="EM370" s="29"/>
      <c r="EN370" s="29"/>
      <c r="EO370" s="29"/>
      <c r="EP370" s="29"/>
      <c r="EQ370" s="29"/>
      <c r="ER370" s="29"/>
      <c r="ES370" s="29"/>
      <c r="ET370" s="29"/>
      <c r="EU370" s="29"/>
      <c r="EV370" s="29"/>
      <c r="EW370" s="29"/>
      <c r="EX370" s="29"/>
      <c r="EY370" s="29"/>
      <c r="EZ370" s="29"/>
      <c r="FA370" s="29"/>
      <c r="FB370" s="29"/>
      <c r="FC370" s="29"/>
      <c r="FD370" s="29"/>
      <c r="FE370" s="29"/>
      <c r="FF370" s="29"/>
      <c r="FG370" s="29"/>
      <c r="FH370" s="29"/>
      <c r="FI370" s="29"/>
      <c r="FJ370" s="29"/>
      <c r="FK370" s="29"/>
      <c r="FL370" s="29"/>
      <c r="FM370" s="29"/>
      <c r="FN370" s="29"/>
      <c r="FO370" s="29"/>
      <c r="FP370" s="29"/>
      <c r="FQ370" s="29"/>
      <c r="FR370" s="29"/>
      <c r="FS370" s="29"/>
      <c r="FT370" s="29"/>
      <c r="FU370" s="29"/>
      <c r="FV370" s="29"/>
      <c r="FW370" s="29"/>
      <c r="FX370" s="29"/>
      <c r="FY370" s="29"/>
      <c r="FZ370" s="29"/>
      <c r="GA370" s="29"/>
      <c r="GB370" s="29"/>
      <c r="GC370" s="29"/>
      <c r="GD370" s="29"/>
      <c r="GE370" s="29"/>
      <c r="GF370" s="29"/>
      <c r="GG370" s="29"/>
      <c r="GH370" s="29"/>
      <c r="GI370" s="29"/>
      <c r="GJ370" s="29"/>
      <c r="GK370" s="29"/>
      <c r="GL370" s="29"/>
      <c r="GM370" s="29"/>
      <c r="GN370" s="29"/>
      <c r="GO370" s="29"/>
      <c r="GP370" s="29"/>
      <c r="GQ370" s="29"/>
      <c r="GR370" s="29"/>
      <c r="GS370" s="29"/>
      <c r="GT370" s="29"/>
      <c r="GU370" s="29"/>
      <c r="GV370" s="29"/>
      <c r="GW370" s="29"/>
      <c r="GX370" s="29"/>
      <c r="GY370" s="29"/>
      <c r="GZ370" s="29"/>
      <c r="HA370" s="29"/>
      <c r="HB370" s="29"/>
      <c r="HC370" s="29"/>
    </row>
    <row r="371" spans="1:211" s="30" customFormat="1" x14ac:dyDescent="0.25">
      <c r="A371" s="30" t="e">
        <f t="shared" si="62"/>
        <v>#REF!</v>
      </c>
      <c r="B371" s="31" t="s">
        <v>134</v>
      </c>
      <c r="C371" s="31" t="s">
        <v>135</v>
      </c>
      <c r="D371" s="33" t="s">
        <v>624</v>
      </c>
      <c r="E371" s="34" t="s">
        <v>597</v>
      </c>
      <c r="F371" s="31" t="s">
        <v>234</v>
      </c>
      <c r="G371" s="31"/>
      <c r="H371" s="31" t="s">
        <v>235</v>
      </c>
      <c r="I371" s="31" t="s">
        <v>537</v>
      </c>
      <c r="J371" s="31" t="s">
        <v>538</v>
      </c>
      <c r="K371" s="47" t="s">
        <v>434</v>
      </c>
      <c r="L371" s="41">
        <v>62.06</v>
      </c>
      <c r="M371" s="41">
        <v>51.21</v>
      </c>
      <c r="N371" s="41">
        <v>66.13</v>
      </c>
      <c r="O371" s="41">
        <v>52.24</v>
      </c>
      <c r="P371" s="41">
        <v>2568.59</v>
      </c>
      <c r="Q371" s="41">
        <v>83.3</v>
      </c>
      <c r="R371" s="41">
        <v>2647.17</v>
      </c>
      <c r="S371" s="41">
        <v>456.46</v>
      </c>
      <c r="T371" s="41">
        <v>2234.14</v>
      </c>
      <c r="U371" s="41">
        <v>745.11</v>
      </c>
      <c r="V371" s="41">
        <v>1985.52</v>
      </c>
      <c r="W371" s="41">
        <v>156.58000000000001</v>
      </c>
      <c r="X371" s="41">
        <v>169.75</v>
      </c>
      <c r="Y371" s="41">
        <v>142.16999999999999</v>
      </c>
      <c r="Z371" s="41">
        <v>145.69999999999999</v>
      </c>
      <c r="AA371" s="41">
        <v>154.86000000000001</v>
      </c>
      <c r="AB371" s="41">
        <v>145.43</v>
      </c>
      <c r="AC371" s="41">
        <v>138.6</v>
      </c>
      <c r="AD371" s="41">
        <v>159.71</v>
      </c>
      <c r="AE371" s="41">
        <v>154.29</v>
      </c>
      <c r="AF371" s="41">
        <v>148.91999999999999</v>
      </c>
      <c r="AG371" s="41">
        <v>168.09</v>
      </c>
      <c r="AH371" s="41">
        <v>145.96</v>
      </c>
      <c r="AI371" s="41">
        <v>168.54</v>
      </c>
      <c r="AJ371" s="41">
        <v>183.34</v>
      </c>
      <c r="AK371" s="41">
        <v>184.97</v>
      </c>
      <c r="AL371" s="41">
        <v>182.68</v>
      </c>
      <c r="AM371" s="41">
        <v>205.04</v>
      </c>
      <c r="AN371" s="41">
        <v>224.59</v>
      </c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3"/>
      <c r="BU371" s="39">
        <f t="shared" si="68"/>
        <v>11108.510000000002</v>
      </c>
      <c r="BV371" s="39">
        <f t="shared" si="66"/>
        <v>1842.02</v>
      </c>
      <c r="BW371" s="39">
        <f t="shared" si="63"/>
        <v>980.62</v>
      </c>
      <c r="BX371" s="39">
        <f t="shared" si="65"/>
        <v>0</v>
      </c>
      <c r="BY371" s="39">
        <f t="shared" si="67"/>
        <v>0</v>
      </c>
      <c r="BZ371" s="35"/>
      <c r="CA371" s="35"/>
      <c r="CB371" s="35"/>
      <c r="CC371" s="35"/>
      <c r="CD371" s="35"/>
      <c r="CE371" s="35"/>
      <c r="CF371" s="35"/>
      <c r="CG371" s="35"/>
      <c r="CH371" s="35"/>
      <c r="CI371" s="35"/>
      <c r="CJ371" s="35"/>
      <c r="CK371" s="35"/>
      <c r="CL371" s="35"/>
      <c r="CM371" s="35"/>
      <c r="CN371" s="35"/>
      <c r="CO371" s="35"/>
      <c r="CP371" s="35"/>
      <c r="CQ371" s="35"/>
      <c r="CR371" s="35"/>
      <c r="CS371" s="35"/>
      <c r="CT371" s="35"/>
      <c r="CU371" s="35"/>
      <c r="CV371" s="35"/>
      <c r="CW371" s="35"/>
      <c r="CX371" s="35"/>
      <c r="CY371" s="35"/>
      <c r="CZ371" s="35"/>
      <c r="DA371" s="35"/>
      <c r="DB371" s="35"/>
      <c r="DC371" s="35"/>
      <c r="DD371" s="35"/>
      <c r="DE371" s="35"/>
      <c r="DF371" s="35"/>
      <c r="DG371" s="35"/>
      <c r="DH371" s="35"/>
      <c r="DI371" s="35"/>
      <c r="DJ371" s="35"/>
      <c r="DK371" s="35"/>
      <c r="DL371" s="35"/>
      <c r="DM371" s="35"/>
      <c r="DN371" s="35"/>
      <c r="DO371" s="35"/>
      <c r="DP371" s="35"/>
      <c r="DQ371" s="35"/>
      <c r="DR371" s="35"/>
      <c r="DS371" s="35"/>
      <c r="DT371" s="35"/>
      <c r="DU371" s="35"/>
      <c r="DV371" s="35"/>
      <c r="DW371" s="35"/>
      <c r="DX371" s="35"/>
      <c r="DY371" s="35"/>
      <c r="DZ371" s="35"/>
      <c r="EA371" s="35"/>
      <c r="EB371" s="35"/>
      <c r="EC371" s="35"/>
      <c r="ED371" s="35"/>
      <c r="EE371" s="35"/>
      <c r="EF371" s="35"/>
      <c r="EG371" s="35"/>
      <c r="EH371" s="35"/>
      <c r="EI371" s="35"/>
      <c r="EJ371" s="35"/>
      <c r="EK371" s="35"/>
      <c r="EL371" s="35"/>
      <c r="EM371" s="35"/>
      <c r="EN371" s="35"/>
      <c r="EO371" s="35"/>
      <c r="EP371" s="35"/>
      <c r="EQ371" s="35"/>
      <c r="ER371" s="35"/>
      <c r="ES371" s="35"/>
      <c r="ET371" s="35"/>
      <c r="EU371" s="35"/>
      <c r="EV371" s="35"/>
      <c r="EW371" s="35"/>
      <c r="EX371" s="35"/>
      <c r="EY371" s="35"/>
      <c r="EZ371" s="35"/>
      <c r="FA371" s="35"/>
      <c r="FB371" s="35"/>
      <c r="FC371" s="35"/>
      <c r="FD371" s="35"/>
      <c r="FE371" s="35"/>
      <c r="FF371" s="35"/>
      <c r="FG371" s="35"/>
      <c r="FH371" s="35"/>
      <c r="FI371" s="35"/>
      <c r="FJ371" s="35"/>
      <c r="FK371" s="35"/>
      <c r="FL371" s="35"/>
      <c r="FM371" s="35"/>
      <c r="FN371" s="35"/>
      <c r="FO371" s="35"/>
      <c r="FP371" s="35"/>
      <c r="FQ371" s="35"/>
      <c r="FR371" s="35"/>
      <c r="FS371" s="35"/>
      <c r="FT371" s="35"/>
      <c r="FU371" s="35"/>
      <c r="FV371" s="35"/>
      <c r="FW371" s="35"/>
      <c r="FX371" s="35"/>
      <c r="FY371" s="35"/>
      <c r="FZ371" s="35"/>
      <c r="GA371" s="35"/>
      <c r="GB371" s="35"/>
      <c r="GC371" s="35"/>
      <c r="GD371" s="35"/>
      <c r="GE371" s="35"/>
      <c r="GF371" s="35"/>
      <c r="GG371" s="35"/>
      <c r="GH371" s="35"/>
      <c r="GI371" s="35"/>
      <c r="GJ371" s="35"/>
      <c r="GK371" s="35"/>
      <c r="GL371" s="35"/>
      <c r="GM371" s="35"/>
      <c r="GN371" s="35"/>
      <c r="GO371" s="35"/>
      <c r="GP371" s="35"/>
      <c r="GQ371" s="35"/>
      <c r="GR371" s="35"/>
      <c r="GS371" s="35"/>
      <c r="GT371" s="35"/>
      <c r="GU371" s="35"/>
      <c r="GV371" s="35"/>
      <c r="GW371" s="35"/>
      <c r="GX371" s="35"/>
      <c r="GY371" s="35"/>
      <c r="GZ371" s="35"/>
      <c r="HA371" s="35"/>
      <c r="HB371" s="35"/>
      <c r="HC371" s="35"/>
    </row>
    <row r="372" spans="1:211" s="26" customFormat="1" x14ac:dyDescent="0.25">
      <c r="A372" s="26" t="e">
        <f t="shared" si="62"/>
        <v>#REF!</v>
      </c>
      <c r="B372" s="15" t="s">
        <v>134</v>
      </c>
      <c r="C372" s="15" t="s">
        <v>135</v>
      </c>
      <c r="D372" s="27" t="s">
        <v>650</v>
      </c>
      <c r="E372" s="16" t="s">
        <v>606</v>
      </c>
      <c r="F372" s="15" t="s">
        <v>234</v>
      </c>
      <c r="G372" s="15"/>
      <c r="H372" s="15" t="s">
        <v>235</v>
      </c>
      <c r="I372" s="15" t="s">
        <v>537</v>
      </c>
      <c r="J372" s="15" t="s">
        <v>538</v>
      </c>
      <c r="K372" s="47" t="s">
        <v>433</v>
      </c>
      <c r="L372" s="42">
        <v>13213.06</v>
      </c>
      <c r="M372" s="42">
        <v>10164.02</v>
      </c>
      <c r="N372" s="41">
        <v>12942.03</v>
      </c>
      <c r="O372" s="42">
        <v>11325.95</v>
      </c>
      <c r="P372" s="42">
        <v>13946.48</v>
      </c>
      <c r="Q372" s="42">
        <v>13018.17</v>
      </c>
      <c r="R372" s="42">
        <v>12821.33</v>
      </c>
      <c r="S372" s="42">
        <v>13156.73</v>
      </c>
      <c r="T372" s="42">
        <v>10868.02</v>
      </c>
      <c r="U372" s="42">
        <v>10871.68</v>
      </c>
      <c r="V372" s="42">
        <v>9034.41</v>
      </c>
      <c r="W372" s="42">
        <v>6828.3</v>
      </c>
      <c r="X372" s="42">
        <v>5548.56</v>
      </c>
      <c r="Y372" s="42">
        <v>4688.76</v>
      </c>
      <c r="Z372" s="42">
        <v>5110.0200000000004</v>
      </c>
      <c r="AA372" s="42">
        <v>5489.4</v>
      </c>
      <c r="AB372" s="42">
        <v>5317.91</v>
      </c>
      <c r="AC372" s="42">
        <v>5249.3</v>
      </c>
      <c r="AD372" s="42">
        <v>6082.42</v>
      </c>
      <c r="AE372" s="42">
        <v>5933.14</v>
      </c>
      <c r="AF372" s="42">
        <v>6797.84</v>
      </c>
      <c r="AG372" s="42">
        <v>7873.81</v>
      </c>
      <c r="AH372" s="42">
        <v>5401.2</v>
      </c>
      <c r="AI372" s="42">
        <v>6194.78</v>
      </c>
      <c r="AJ372" s="42">
        <v>6821.73</v>
      </c>
      <c r="AK372" s="42">
        <v>7141.39</v>
      </c>
      <c r="AL372" s="42">
        <v>7301.74</v>
      </c>
      <c r="AM372" s="42">
        <v>12102.45</v>
      </c>
      <c r="AN372" s="42">
        <v>14515.49</v>
      </c>
      <c r="AO372" s="42">
        <v>5473.7075750000004</v>
      </c>
      <c r="AP372" s="42">
        <v>6342.4434550000005</v>
      </c>
      <c r="AQ372" s="42">
        <v>6186.7817350000005</v>
      </c>
      <c r="AR372" s="42">
        <v>7088.4476600000007</v>
      </c>
      <c r="AS372" s="42">
        <v>8210.4153775000013</v>
      </c>
      <c r="AT372" s="42">
        <v>5632.1013000000003</v>
      </c>
      <c r="AU372" s="42">
        <v>6459.6068450000002</v>
      </c>
      <c r="AV372" s="42">
        <v>6668.2410749999999</v>
      </c>
      <c r="AW372" s="42">
        <v>6980.7087250000004</v>
      </c>
      <c r="AX372" s="42">
        <v>7137.4508500000002</v>
      </c>
      <c r="AY372" s="42">
        <v>11830.144875000002</v>
      </c>
      <c r="AZ372" s="42">
        <v>14188.891475</v>
      </c>
      <c r="BA372" s="42">
        <v>5350.5491545625009</v>
      </c>
      <c r="BB372" s="42">
        <v>6199.738477262501</v>
      </c>
      <c r="BC372" s="42">
        <v>6047.5791459625007</v>
      </c>
      <c r="BD372" s="42">
        <v>6928.9575876500012</v>
      </c>
      <c r="BE372" s="42">
        <v>8025.6810315062512</v>
      </c>
      <c r="BF372" s="42">
        <v>5505.3790207500006</v>
      </c>
      <c r="BG372" s="42">
        <v>6314.2656909875004</v>
      </c>
      <c r="BH372" s="42">
        <v>6548.2127356499996</v>
      </c>
      <c r="BI372" s="42">
        <v>6855.0559679500002</v>
      </c>
      <c r="BJ372" s="42">
        <v>7008.9767346999997</v>
      </c>
      <c r="BK372" s="42">
        <v>11617.202267250001</v>
      </c>
      <c r="BL372" s="42">
        <v>13933.491428450001</v>
      </c>
      <c r="BM372" s="42">
        <v>5254.2392697803762</v>
      </c>
      <c r="BN372" s="42">
        <v>6088.143184671776</v>
      </c>
      <c r="BO372" s="42">
        <v>5938.7227213351753</v>
      </c>
      <c r="BP372" s="42">
        <v>6804.2363510723007</v>
      </c>
      <c r="BQ372" s="42">
        <v>7881.2187729391389</v>
      </c>
      <c r="BR372" s="42">
        <v>5406.2821983765007</v>
      </c>
      <c r="BS372" s="42">
        <v>6200.6089085497251</v>
      </c>
      <c r="BT372" s="43"/>
      <c r="BU372" s="40">
        <f t="shared" si="68"/>
        <v>138190.18</v>
      </c>
      <c r="BV372" s="40">
        <f t="shared" si="66"/>
        <v>69687.139999999985</v>
      </c>
      <c r="BW372" s="40">
        <f t="shared" si="63"/>
        <v>93276.303947499997</v>
      </c>
      <c r="BX372" s="40">
        <f t="shared" si="65"/>
        <v>91177.58710868124</v>
      </c>
      <c r="BY372" s="40">
        <f t="shared" si="67"/>
        <v>89536.390540724999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29"/>
      <c r="EI372" s="29"/>
      <c r="EJ372" s="29"/>
      <c r="EK372" s="29"/>
      <c r="EL372" s="29"/>
      <c r="EM372" s="29"/>
      <c r="EN372" s="29"/>
      <c r="EO372" s="29"/>
      <c r="EP372" s="29"/>
      <c r="EQ372" s="29"/>
      <c r="ER372" s="29"/>
      <c r="ES372" s="29"/>
      <c r="ET372" s="29"/>
      <c r="EU372" s="29"/>
      <c r="EV372" s="29"/>
      <c r="EW372" s="29"/>
      <c r="EX372" s="29"/>
      <c r="EY372" s="29"/>
      <c r="EZ372" s="29"/>
      <c r="FA372" s="29"/>
      <c r="FB372" s="29"/>
      <c r="FC372" s="29"/>
      <c r="FD372" s="29"/>
      <c r="FE372" s="29"/>
      <c r="FF372" s="29"/>
      <c r="FG372" s="29"/>
      <c r="FH372" s="29"/>
      <c r="FI372" s="29"/>
      <c r="FJ372" s="29"/>
      <c r="FK372" s="29"/>
      <c r="FL372" s="29"/>
      <c r="FM372" s="29"/>
      <c r="FN372" s="29"/>
      <c r="FO372" s="29"/>
      <c r="FP372" s="29"/>
      <c r="FQ372" s="29"/>
      <c r="FR372" s="29"/>
      <c r="FS372" s="29"/>
      <c r="FT372" s="29"/>
      <c r="FU372" s="29"/>
      <c r="FV372" s="29"/>
      <c r="FW372" s="29"/>
      <c r="FX372" s="29"/>
      <c r="FY372" s="29"/>
      <c r="FZ372" s="29"/>
      <c r="GA372" s="29"/>
      <c r="GB372" s="29"/>
      <c r="GC372" s="29"/>
      <c r="GD372" s="29"/>
      <c r="GE372" s="29"/>
      <c r="GF372" s="29"/>
      <c r="GG372" s="29"/>
      <c r="GH372" s="29"/>
      <c r="GI372" s="29"/>
      <c r="GJ372" s="29"/>
      <c r="GK372" s="29"/>
      <c r="GL372" s="29"/>
      <c r="GM372" s="29"/>
      <c r="GN372" s="29"/>
      <c r="GO372" s="29"/>
      <c r="GP372" s="29"/>
      <c r="GQ372" s="29"/>
      <c r="GR372" s="29"/>
      <c r="GS372" s="29"/>
      <c r="GT372" s="29"/>
      <c r="GU372" s="29"/>
      <c r="GV372" s="29"/>
      <c r="GW372" s="29"/>
      <c r="GX372" s="29"/>
      <c r="GY372" s="29"/>
      <c r="GZ372" s="29"/>
      <c r="HA372" s="29"/>
      <c r="HB372" s="29"/>
      <c r="HC372" s="29"/>
    </row>
    <row r="373" spans="1:211" s="30" customFormat="1" x14ac:dyDescent="0.25">
      <c r="A373" s="30" t="e">
        <f t="shared" si="62"/>
        <v>#REF!</v>
      </c>
      <c r="B373" s="31" t="s">
        <v>134</v>
      </c>
      <c r="C373" s="31" t="s">
        <v>135</v>
      </c>
      <c r="D373" s="33" t="s">
        <v>653</v>
      </c>
      <c r="E373" s="34" t="s">
        <v>587</v>
      </c>
      <c r="F373" s="31" t="s">
        <v>234</v>
      </c>
      <c r="G373" s="31"/>
      <c r="H373" s="31" t="s">
        <v>235</v>
      </c>
      <c r="I373" s="31" t="s">
        <v>537</v>
      </c>
      <c r="J373" s="31" t="s">
        <v>538</v>
      </c>
      <c r="K373" s="47" t="s">
        <v>434</v>
      </c>
      <c r="L373" s="41">
        <v>0</v>
      </c>
      <c r="M373" s="41">
        <v>0</v>
      </c>
      <c r="N373" s="41">
        <v>0</v>
      </c>
      <c r="O373" s="41">
        <v>0</v>
      </c>
      <c r="P373" s="41">
        <v>0</v>
      </c>
      <c r="Q373" s="41">
        <v>0</v>
      </c>
      <c r="R373" s="41">
        <v>0</v>
      </c>
      <c r="S373" s="41">
        <v>2.73</v>
      </c>
      <c r="T373" s="41">
        <v>0.32</v>
      </c>
      <c r="U373" s="41">
        <v>0.33</v>
      </c>
      <c r="V373" s="41"/>
      <c r="W373" s="41">
        <v>0</v>
      </c>
      <c r="X373" s="41"/>
      <c r="Y373" s="41">
        <v>0.26</v>
      </c>
      <c r="Z373" s="41">
        <v>0.27</v>
      </c>
      <c r="AA373" s="41">
        <v>0.28999999999999998</v>
      </c>
      <c r="AB373" s="41">
        <v>0.27</v>
      </c>
      <c r="AC373" s="41">
        <v>0.26</v>
      </c>
      <c r="AD373" s="41">
        <v>0.3</v>
      </c>
      <c r="AE373" s="82">
        <v>0.28999999999999998</v>
      </c>
      <c r="AF373" s="41">
        <v>0.28000000000000003</v>
      </c>
      <c r="AG373" s="41">
        <v>0</v>
      </c>
      <c r="AH373" s="41">
        <v>0</v>
      </c>
      <c r="AI373" s="41">
        <v>0.57999999999999996</v>
      </c>
      <c r="AJ373" s="41">
        <v>0.34</v>
      </c>
      <c r="AK373" s="41">
        <v>0.34</v>
      </c>
      <c r="AL373" s="41">
        <v>0.34</v>
      </c>
      <c r="AM373" s="41">
        <v>0.38</v>
      </c>
      <c r="AN373" s="41">
        <v>0.38</v>
      </c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3"/>
      <c r="BU373" s="39">
        <f t="shared" si="68"/>
        <v>3.38</v>
      </c>
      <c r="BV373" s="39">
        <f t="shared" si="66"/>
        <v>2.8000000000000003</v>
      </c>
      <c r="BW373" s="39">
        <f t="shared" si="63"/>
        <v>1.7799999999999998</v>
      </c>
      <c r="BX373" s="39">
        <f t="shared" si="65"/>
        <v>0</v>
      </c>
      <c r="BY373" s="39">
        <f t="shared" si="67"/>
        <v>0</v>
      </c>
      <c r="BZ373" s="35"/>
      <c r="CA373" s="35"/>
      <c r="CB373" s="35"/>
      <c r="CC373" s="35"/>
      <c r="CD373" s="35"/>
      <c r="CE373" s="35"/>
      <c r="CF373" s="35"/>
      <c r="CG373" s="35"/>
      <c r="CH373" s="35"/>
      <c r="CI373" s="35"/>
      <c r="CJ373" s="35"/>
      <c r="CK373" s="35"/>
      <c r="CL373" s="35"/>
      <c r="CM373" s="35"/>
      <c r="CN373" s="35"/>
      <c r="CO373" s="35"/>
      <c r="CP373" s="35"/>
      <c r="CQ373" s="35"/>
      <c r="CR373" s="35"/>
      <c r="CS373" s="35"/>
      <c r="CT373" s="35"/>
      <c r="CU373" s="35"/>
      <c r="CV373" s="35"/>
      <c r="CW373" s="35"/>
      <c r="CX373" s="35"/>
      <c r="CY373" s="35"/>
      <c r="CZ373" s="35"/>
      <c r="DA373" s="35"/>
      <c r="DB373" s="35"/>
      <c r="DC373" s="35"/>
      <c r="DD373" s="35"/>
      <c r="DE373" s="35"/>
      <c r="DF373" s="35"/>
      <c r="DG373" s="35"/>
      <c r="DH373" s="35"/>
      <c r="DI373" s="35"/>
      <c r="DJ373" s="35"/>
      <c r="DK373" s="35"/>
      <c r="DL373" s="35"/>
      <c r="DM373" s="35"/>
      <c r="DN373" s="35"/>
      <c r="DO373" s="35"/>
      <c r="DP373" s="35"/>
      <c r="DQ373" s="35"/>
      <c r="DR373" s="35"/>
      <c r="DS373" s="35"/>
      <c r="DT373" s="35"/>
      <c r="DU373" s="35"/>
      <c r="DV373" s="35"/>
      <c r="DW373" s="35"/>
      <c r="DX373" s="35"/>
      <c r="DY373" s="35"/>
      <c r="DZ373" s="35"/>
      <c r="EA373" s="35"/>
      <c r="EB373" s="35"/>
      <c r="EC373" s="35"/>
      <c r="ED373" s="35"/>
      <c r="EE373" s="35"/>
      <c r="EF373" s="35"/>
      <c r="EG373" s="35"/>
      <c r="EH373" s="35"/>
      <c r="EI373" s="35"/>
      <c r="EJ373" s="35"/>
      <c r="EK373" s="35"/>
      <c r="EL373" s="35"/>
      <c r="EM373" s="35"/>
      <c r="EN373" s="35"/>
      <c r="EO373" s="35"/>
      <c r="EP373" s="35"/>
      <c r="EQ373" s="35"/>
      <c r="ER373" s="35"/>
      <c r="ES373" s="35"/>
      <c r="ET373" s="35"/>
      <c r="EU373" s="35"/>
      <c r="EV373" s="35"/>
      <c r="EW373" s="35"/>
      <c r="EX373" s="35"/>
      <c r="EY373" s="35"/>
      <c r="EZ373" s="35"/>
      <c r="FA373" s="35"/>
      <c r="FB373" s="35"/>
      <c r="FC373" s="35"/>
      <c r="FD373" s="35"/>
      <c r="FE373" s="35"/>
      <c r="FF373" s="35"/>
      <c r="FG373" s="35"/>
      <c r="FH373" s="35"/>
      <c r="FI373" s="35"/>
      <c r="FJ373" s="35"/>
      <c r="FK373" s="35"/>
      <c r="FL373" s="35"/>
      <c r="FM373" s="35"/>
      <c r="FN373" s="35"/>
      <c r="FO373" s="35"/>
      <c r="FP373" s="35"/>
      <c r="FQ373" s="35"/>
      <c r="FR373" s="35"/>
      <c r="FS373" s="35"/>
      <c r="FT373" s="35"/>
      <c r="FU373" s="35"/>
      <c r="FV373" s="35"/>
      <c r="FW373" s="35"/>
      <c r="FX373" s="35"/>
      <c r="FY373" s="35"/>
      <c r="FZ373" s="35"/>
      <c r="GA373" s="35"/>
      <c r="GB373" s="35"/>
      <c r="GC373" s="35"/>
      <c r="GD373" s="35"/>
      <c r="GE373" s="35"/>
      <c r="GF373" s="35"/>
      <c r="GG373" s="35"/>
      <c r="GH373" s="35"/>
      <c r="GI373" s="35"/>
      <c r="GJ373" s="35"/>
      <c r="GK373" s="35"/>
      <c r="GL373" s="35"/>
      <c r="GM373" s="35"/>
      <c r="GN373" s="35"/>
      <c r="GO373" s="35"/>
      <c r="GP373" s="35"/>
      <c r="GQ373" s="35"/>
      <c r="GR373" s="35"/>
      <c r="GS373" s="35"/>
      <c r="GT373" s="35"/>
      <c r="GU373" s="35"/>
      <c r="GV373" s="35"/>
      <c r="GW373" s="35"/>
      <c r="GX373" s="35"/>
      <c r="GY373" s="35"/>
      <c r="GZ373" s="35"/>
      <c r="HA373" s="35"/>
      <c r="HB373" s="35"/>
      <c r="HC373" s="35"/>
    </row>
    <row r="374" spans="1:211" s="26" customFormat="1" x14ac:dyDescent="0.25">
      <c r="A374" s="26" t="e">
        <f t="shared" si="62"/>
        <v>#REF!</v>
      </c>
      <c r="B374" s="15" t="s">
        <v>136</v>
      </c>
      <c r="C374" s="15" t="s">
        <v>137</v>
      </c>
      <c r="D374" s="27">
        <v>501</v>
      </c>
      <c r="E374" s="16" t="s">
        <v>580</v>
      </c>
      <c r="F374" s="15" t="s">
        <v>234</v>
      </c>
      <c r="G374" s="15"/>
      <c r="H374" s="15" t="s">
        <v>235</v>
      </c>
      <c r="I374" s="15" t="s">
        <v>537</v>
      </c>
      <c r="J374" s="15" t="s">
        <v>538</v>
      </c>
      <c r="K374" s="47" t="s">
        <v>433</v>
      </c>
      <c r="L374" s="42">
        <v>0.3</v>
      </c>
      <c r="M374" s="42">
        <v>0.24</v>
      </c>
      <c r="N374" s="41">
        <v>0.32</v>
      </c>
      <c r="O374" s="42">
        <v>0.24</v>
      </c>
      <c r="P374" s="42">
        <v>0.3</v>
      </c>
      <c r="Q374" s="42">
        <v>0.3</v>
      </c>
      <c r="R374" s="42">
        <v>0.28999999999999998</v>
      </c>
      <c r="S374" s="42">
        <v>0.32</v>
      </c>
      <c r="T374" s="42">
        <v>0.27</v>
      </c>
      <c r="U374" s="42">
        <v>0.27</v>
      </c>
      <c r="V374" s="42"/>
      <c r="W374" s="42">
        <v>0.2</v>
      </c>
      <c r="X374" s="42"/>
      <c r="Y374" s="42">
        <v>0</v>
      </c>
      <c r="Z374" s="42">
        <v>0</v>
      </c>
      <c r="AA374" s="42">
        <v>0.01</v>
      </c>
      <c r="AB374" s="42">
        <v>0</v>
      </c>
      <c r="AC374" s="42">
        <v>0</v>
      </c>
      <c r="AD374" s="42">
        <v>0.01</v>
      </c>
      <c r="AE374" s="121">
        <v>0</v>
      </c>
      <c r="AF374" s="42">
        <v>0</v>
      </c>
      <c r="AG374" s="42">
        <v>0</v>
      </c>
      <c r="AH374" s="42">
        <v>0</v>
      </c>
      <c r="AI374" s="42">
        <v>0</v>
      </c>
      <c r="AJ374" s="42">
        <v>0</v>
      </c>
      <c r="AK374" s="42">
        <v>0</v>
      </c>
      <c r="AL374" s="42">
        <v>0</v>
      </c>
      <c r="AM374" s="42">
        <v>0</v>
      </c>
      <c r="AN374" s="42">
        <v>0</v>
      </c>
      <c r="AO374" s="42">
        <v>0</v>
      </c>
      <c r="AP374" s="42">
        <v>1.0427500000000001E-2</v>
      </c>
      <c r="AQ374" s="42">
        <v>0</v>
      </c>
      <c r="AR374" s="42">
        <v>0</v>
      </c>
      <c r="AS374" s="42">
        <v>0</v>
      </c>
      <c r="AT374" s="42">
        <v>0</v>
      </c>
      <c r="AU374" s="42">
        <v>0</v>
      </c>
      <c r="AV374" s="42">
        <v>0</v>
      </c>
      <c r="AW374" s="42">
        <v>0</v>
      </c>
      <c r="AX374" s="42">
        <v>0</v>
      </c>
      <c r="AY374" s="42">
        <v>0</v>
      </c>
      <c r="AZ374" s="42">
        <v>0</v>
      </c>
      <c r="BA374" s="42">
        <v>0</v>
      </c>
      <c r="BB374" s="42">
        <v>1.0192881250000001E-2</v>
      </c>
      <c r="BC374" s="42">
        <v>0</v>
      </c>
      <c r="BD374" s="42">
        <v>0</v>
      </c>
      <c r="BE374" s="42">
        <v>0</v>
      </c>
      <c r="BF374" s="42">
        <v>0</v>
      </c>
      <c r="BG374" s="42">
        <v>0</v>
      </c>
      <c r="BH374" s="42">
        <v>0</v>
      </c>
      <c r="BI374" s="42">
        <v>0</v>
      </c>
      <c r="BJ374" s="42">
        <v>0</v>
      </c>
      <c r="BK374" s="42">
        <v>0</v>
      </c>
      <c r="BL374" s="42">
        <v>0</v>
      </c>
      <c r="BM374" s="42">
        <v>0</v>
      </c>
      <c r="BN374" s="42">
        <v>1.0009409387500001E-2</v>
      </c>
      <c r="BO374" s="42">
        <v>0</v>
      </c>
      <c r="BP374" s="42">
        <v>0</v>
      </c>
      <c r="BQ374" s="42">
        <v>0</v>
      </c>
      <c r="BR374" s="42">
        <v>0</v>
      </c>
      <c r="BS374" s="42">
        <v>0</v>
      </c>
      <c r="BT374" s="43"/>
      <c r="BU374" s="40">
        <f t="shared" si="68"/>
        <v>3.0500000000000003</v>
      </c>
      <c r="BV374" s="40">
        <f t="shared" si="66"/>
        <v>0.02</v>
      </c>
      <c r="BW374" s="40">
        <f t="shared" si="63"/>
        <v>1.0427500000000001E-2</v>
      </c>
      <c r="BX374" s="40">
        <f t="shared" si="65"/>
        <v>1.0192881250000001E-2</v>
      </c>
      <c r="BY374" s="40">
        <f t="shared" si="67"/>
        <v>1.0009409387500001E-2</v>
      </c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/>
      <c r="EB374" s="29"/>
      <c r="EC374" s="29"/>
      <c r="ED374" s="29"/>
      <c r="EE374" s="29"/>
      <c r="EF374" s="29"/>
      <c r="EG374" s="29"/>
      <c r="EH374" s="29"/>
      <c r="EI374" s="29"/>
      <c r="EJ374" s="29"/>
      <c r="EK374" s="29"/>
      <c r="EL374" s="29"/>
      <c r="EM374" s="29"/>
      <c r="EN374" s="29"/>
      <c r="EO374" s="29"/>
      <c r="EP374" s="29"/>
      <c r="EQ374" s="29"/>
      <c r="ER374" s="29"/>
      <c r="ES374" s="29"/>
      <c r="ET374" s="29"/>
      <c r="EU374" s="29"/>
      <c r="EV374" s="29"/>
      <c r="EW374" s="29"/>
      <c r="EX374" s="29"/>
      <c r="EY374" s="29"/>
      <c r="EZ374" s="29"/>
      <c r="FA374" s="29"/>
      <c r="FB374" s="29"/>
      <c r="FC374" s="29"/>
      <c r="FD374" s="29"/>
      <c r="FE374" s="29"/>
      <c r="FF374" s="29"/>
      <c r="FG374" s="29"/>
      <c r="FH374" s="29"/>
      <c r="FI374" s="29"/>
      <c r="FJ374" s="29"/>
      <c r="FK374" s="29"/>
      <c r="FL374" s="29"/>
      <c r="FM374" s="29"/>
      <c r="FN374" s="29"/>
      <c r="FO374" s="29"/>
      <c r="FP374" s="29"/>
      <c r="FQ374" s="29"/>
      <c r="FR374" s="29"/>
      <c r="FS374" s="29"/>
      <c r="FT374" s="29"/>
      <c r="FU374" s="29"/>
      <c r="FV374" s="29"/>
      <c r="FW374" s="29"/>
      <c r="FX374" s="29"/>
      <c r="FY374" s="29"/>
      <c r="FZ374" s="29"/>
      <c r="GA374" s="29"/>
      <c r="GB374" s="29"/>
      <c r="GC374" s="29"/>
      <c r="GD374" s="29"/>
      <c r="GE374" s="29"/>
      <c r="GF374" s="29"/>
      <c r="GG374" s="29"/>
      <c r="GH374" s="29"/>
      <c r="GI374" s="29"/>
      <c r="GJ374" s="29"/>
      <c r="GK374" s="29"/>
      <c r="GL374" s="29"/>
      <c r="GM374" s="29"/>
      <c r="GN374" s="29"/>
      <c r="GO374" s="29"/>
      <c r="GP374" s="29"/>
      <c r="GQ374" s="29"/>
      <c r="GR374" s="29"/>
      <c r="GS374" s="29"/>
      <c r="GT374" s="29"/>
      <c r="GU374" s="29"/>
      <c r="GV374" s="29"/>
      <c r="GW374" s="29"/>
      <c r="GX374" s="29"/>
      <c r="GY374" s="29"/>
      <c r="GZ374" s="29"/>
      <c r="HA374" s="29"/>
      <c r="HB374" s="29"/>
      <c r="HC374" s="29"/>
    </row>
    <row r="375" spans="1:211" s="30" customFormat="1" x14ac:dyDescent="0.25">
      <c r="A375" s="30" t="e">
        <f t="shared" si="62"/>
        <v>#REF!</v>
      </c>
      <c r="B375" s="31" t="s">
        <v>136</v>
      </c>
      <c r="C375" s="31" t="s">
        <v>137</v>
      </c>
      <c r="D375" s="33">
        <v>700</v>
      </c>
      <c r="E375" s="34" t="s">
        <v>582</v>
      </c>
      <c r="F375" s="31" t="s">
        <v>234</v>
      </c>
      <c r="G375" s="31"/>
      <c r="H375" s="31" t="s">
        <v>235</v>
      </c>
      <c r="I375" s="31" t="s">
        <v>537</v>
      </c>
      <c r="J375" s="31" t="s">
        <v>538</v>
      </c>
      <c r="K375" s="47" t="s">
        <v>436</v>
      </c>
      <c r="L375" s="41">
        <v>9785.06</v>
      </c>
      <c r="M375" s="41">
        <v>8734.84</v>
      </c>
      <c r="N375" s="41">
        <v>8550.9500000000007</v>
      </c>
      <c r="O375" s="41">
        <v>9156.23</v>
      </c>
      <c r="P375" s="41">
        <v>9179.07</v>
      </c>
      <c r="Q375" s="41">
        <v>9130.7800000000007</v>
      </c>
      <c r="R375" s="41">
        <v>9734.19</v>
      </c>
      <c r="S375" s="41">
        <v>9804.02</v>
      </c>
      <c r="T375" s="41">
        <v>8962.89</v>
      </c>
      <c r="U375" s="41">
        <v>8885.57</v>
      </c>
      <c r="V375" s="41">
        <v>8308.5499999999993</v>
      </c>
      <c r="W375" s="41">
        <v>8488.64</v>
      </c>
      <c r="X375" s="41">
        <v>8420.76</v>
      </c>
      <c r="Y375" s="41">
        <v>7664.18</v>
      </c>
      <c r="Z375" s="41">
        <v>7715.29</v>
      </c>
      <c r="AA375" s="41">
        <v>8637.1299999999992</v>
      </c>
      <c r="AB375" s="41">
        <v>7606.95</v>
      </c>
      <c r="AC375" s="41">
        <v>8215.56</v>
      </c>
      <c r="AD375" s="41">
        <v>8656.3700000000008</v>
      </c>
      <c r="AE375" s="41">
        <v>8320.02</v>
      </c>
      <c r="AF375" s="41">
        <v>8351.0400000000009</v>
      </c>
      <c r="AG375" s="41">
        <v>8622.67</v>
      </c>
      <c r="AH375" s="41">
        <v>8469.59</v>
      </c>
      <c r="AI375" s="41">
        <v>8705.16</v>
      </c>
      <c r="AJ375" s="41">
        <v>8996.6</v>
      </c>
      <c r="AK375" s="41">
        <v>10132.61</v>
      </c>
      <c r="AL375" s="41">
        <v>9078.49</v>
      </c>
      <c r="AM375" s="41">
        <v>10538.15</v>
      </c>
      <c r="AN375" s="41">
        <v>10188.19</v>
      </c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3"/>
      <c r="BU375" s="39">
        <f t="shared" si="68"/>
        <v>108720.79000000001</v>
      </c>
      <c r="BV375" s="39">
        <f t="shared" si="66"/>
        <v>99384.719999999987</v>
      </c>
      <c r="BW375" s="39">
        <f t="shared" si="63"/>
        <v>48934.04</v>
      </c>
      <c r="BX375" s="39">
        <f t="shared" si="65"/>
        <v>0</v>
      </c>
      <c r="BY375" s="39">
        <f t="shared" si="67"/>
        <v>0</v>
      </c>
      <c r="BZ375" s="35"/>
      <c r="CA375" s="35"/>
      <c r="CB375" s="35"/>
      <c r="CC375" s="35"/>
      <c r="CD375" s="35"/>
      <c r="CE375" s="35"/>
      <c r="CF375" s="35"/>
      <c r="CG375" s="35"/>
      <c r="CH375" s="35"/>
      <c r="CI375" s="35"/>
      <c r="CJ375" s="35"/>
      <c r="CK375" s="35"/>
      <c r="CL375" s="35"/>
      <c r="CM375" s="35"/>
      <c r="CN375" s="35"/>
      <c r="CO375" s="35"/>
      <c r="CP375" s="35"/>
      <c r="CQ375" s="35"/>
      <c r="CR375" s="35"/>
      <c r="CS375" s="35"/>
      <c r="CT375" s="35"/>
      <c r="CU375" s="35"/>
      <c r="CV375" s="35"/>
      <c r="CW375" s="35"/>
      <c r="CX375" s="35"/>
      <c r="CY375" s="35"/>
      <c r="CZ375" s="35"/>
      <c r="DA375" s="35"/>
      <c r="DB375" s="35"/>
      <c r="DC375" s="35"/>
      <c r="DD375" s="35"/>
      <c r="DE375" s="35"/>
      <c r="DF375" s="35"/>
      <c r="DG375" s="35"/>
      <c r="DH375" s="35"/>
      <c r="DI375" s="35"/>
      <c r="DJ375" s="35"/>
      <c r="DK375" s="35"/>
      <c r="DL375" s="35"/>
      <c r="DM375" s="35"/>
      <c r="DN375" s="35"/>
      <c r="DO375" s="35"/>
      <c r="DP375" s="35"/>
      <c r="DQ375" s="35"/>
      <c r="DR375" s="35"/>
      <c r="DS375" s="35"/>
      <c r="DT375" s="35"/>
      <c r="DU375" s="35"/>
      <c r="DV375" s="35"/>
      <c r="DW375" s="35"/>
      <c r="DX375" s="35"/>
      <c r="DY375" s="35"/>
      <c r="DZ375" s="35"/>
      <c r="EA375" s="35"/>
      <c r="EB375" s="35"/>
      <c r="EC375" s="35"/>
      <c r="ED375" s="35"/>
      <c r="EE375" s="35"/>
      <c r="EF375" s="35"/>
      <c r="EG375" s="35"/>
      <c r="EH375" s="35"/>
      <c r="EI375" s="35"/>
      <c r="EJ375" s="35"/>
      <c r="EK375" s="35"/>
      <c r="EL375" s="35"/>
      <c r="EM375" s="35"/>
      <c r="EN375" s="35"/>
      <c r="EO375" s="35"/>
      <c r="EP375" s="35"/>
      <c r="EQ375" s="35"/>
      <c r="ER375" s="35"/>
      <c r="ES375" s="35"/>
      <c r="ET375" s="35"/>
      <c r="EU375" s="35"/>
      <c r="EV375" s="35"/>
      <c r="EW375" s="35"/>
      <c r="EX375" s="35"/>
      <c r="EY375" s="35"/>
      <c r="EZ375" s="35"/>
      <c r="FA375" s="35"/>
      <c r="FB375" s="35"/>
      <c r="FC375" s="35"/>
      <c r="FD375" s="35"/>
      <c r="FE375" s="35"/>
      <c r="FF375" s="35"/>
      <c r="FG375" s="35"/>
      <c r="FH375" s="35"/>
      <c r="FI375" s="35"/>
      <c r="FJ375" s="35"/>
      <c r="FK375" s="35"/>
      <c r="FL375" s="35"/>
      <c r="FM375" s="35"/>
      <c r="FN375" s="35"/>
      <c r="FO375" s="35"/>
      <c r="FP375" s="35"/>
      <c r="FQ375" s="35"/>
      <c r="FR375" s="35"/>
      <c r="FS375" s="35"/>
      <c r="FT375" s="35"/>
      <c r="FU375" s="35"/>
      <c r="FV375" s="35"/>
      <c r="FW375" s="35"/>
      <c r="FX375" s="35"/>
      <c r="FY375" s="35"/>
      <c r="FZ375" s="35"/>
      <c r="GA375" s="35"/>
      <c r="GB375" s="35"/>
      <c r="GC375" s="35"/>
      <c r="GD375" s="35"/>
      <c r="GE375" s="35"/>
      <c r="GF375" s="35"/>
      <c r="GG375" s="35"/>
      <c r="GH375" s="35"/>
      <c r="GI375" s="35"/>
      <c r="GJ375" s="35"/>
      <c r="GK375" s="35"/>
      <c r="GL375" s="35"/>
      <c r="GM375" s="35"/>
      <c r="GN375" s="35"/>
      <c r="GO375" s="35"/>
      <c r="GP375" s="35"/>
      <c r="GQ375" s="35"/>
      <c r="GR375" s="35"/>
      <c r="GS375" s="35"/>
      <c r="GT375" s="35"/>
      <c r="GU375" s="35"/>
      <c r="GV375" s="35"/>
      <c r="GW375" s="35"/>
      <c r="GX375" s="35"/>
      <c r="GY375" s="35"/>
      <c r="GZ375" s="35"/>
      <c r="HA375" s="35"/>
      <c r="HB375" s="35"/>
      <c r="HC375" s="35"/>
    </row>
    <row r="376" spans="1:211" s="26" customFormat="1" x14ac:dyDescent="0.25">
      <c r="A376" s="26" t="e">
        <f t="shared" si="62"/>
        <v>#REF!</v>
      </c>
      <c r="B376" s="15" t="s">
        <v>136</v>
      </c>
      <c r="C376" s="15" t="s">
        <v>137</v>
      </c>
      <c r="D376" s="27" t="s">
        <v>625</v>
      </c>
      <c r="E376" s="16" t="s">
        <v>579</v>
      </c>
      <c r="F376" s="15" t="s">
        <v>234</v>
      </c>
      <c r="G376" s="15"/>
      <c r="H376" s="15" t="s">
        <v>235</v>
      </c>
      <c r="I376" s="15" t="s">
        <v>537</v>
      </c>
      <c r="J376" s="15" t="s">
        <v>538</v>
      </c>
      <c r="K376" s="47" t="s">
        <v>434</v>
      </c>
      <c r="L376" s="42">
        <v>911.31</v>
      </c>
      <c r="M376" s="42">
        <v>752.04</v>
      </c>
      <c r="N376" s="41">
        <v>971.12</v>
      </c>
      <c r="O376" s="42">
        <v>767.08</v>
      </c>
      <c r="P376" s="42">
        <v>947.89</v>
      </c>
      <c r="Q376" s="42">
        <v>909.52</v>
      </c>
      <c r="R376" s="42">
        <v>911.8</v>
      </c>
      <c r="S376" s="42">
        <v>1071.3599999999999</v>
      </c>
      <c r="T376" s="42">
        <v>972.72</v>
      </c>
      <c r="U376" s="42">
        <v>997.61</v>
      </c>
      <c r="V376" s="42">
        <v>916.8</v>
      </c>
      <c r="W376" s="42">
        <v>891.08</v>
      </c>
      <c r="X376" s="42">
        <v>966.1</v>
      </c>
      <c r="Y376" s="42">
        <v>800.03</v>
      </c>
      <c r="Z376" s="42">
        <v>829.13</v>
      </c>
      <c r="AA376" s="42">
        <v>881.26</v>
      </c>
      <c r="AB376" s="42">
        <v>827.59</v>
      </c>
      <c r="AC376" s="42">
        <v>788.73</v>
      </c>
      <c r="AD376" s="42">
        <v>931.14</v>
      </c>
      <c r="AE376" s="42">
        <v>1042.24</v>
      </c>
      <c r="AF376" s="42">
        <v>1005.94</v>
      </c>
      <c r="AG376" s="42">
        <v>1135.43</v>
      </c>
      <c r="AH376" s="42">
        <v>985.93</v>
      </c>
      <c r="AI376" s="42">
        <v>1138.48</v>
      </c>
      <c r="AJ376" s="42">
        <v>1238.45</v>
      </c>
      <c r="AK376" s="42">
        <v>1249.3900000000001</v>
      </c>
      <c r="AL376" s="42">
        <v>1234</v>
      </c>
      <c r="AM376" s="42">
        <v>1385.06</v>
      </c>
      <c r="AN376" s="42">
        <v>1517.07</v>
      </c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2"/>
      <c r="BR376" s="42"/>
      <c r="BS376" s="42"/>
      <c r="BT376" s="43"/>
      <c r="BU376" s="40">
        <f t="shared" si="68"/>
        <v>11020.329999999998</v>
      </c>
      <c r="BV376" s="40">
        <f t="shared" si="66"/>
        <v>11332</v>
      </c>
      <c r="BW376" s="40">
        <f t="shared" si="63"/>
        <v>6623.9699999999993</v>
      </c>
      <c r="BX376" s="40">
        <f t="shared" si="65"/>
        <v>0</v>
      </c>
      <c r="BY376" s="40">
        <f t="shared" si="67"/>
        <v>0</v>
      </c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/>
      <c r="EB376" s="29"/>
      <c r="EC376" s="29"/>
      <c r="ED376" s="29"/>
      <c r="EE376" s="29"/>
      <c r="EF376" s="29"/>
      <c r="EG376" s="29"/>
      <c r="EH376" s="29"/>
      <c r="EI376" s="29"/>
      <c r="EJ376" s="29"/>
      <c r="EK376" s="29"/>
      <c r="EL376" s="29"/>
      <c r="EM376" s="29"/>
      <c r="EN376" s="29"/>
      <c r="EO376" s="29"/>
      <c r="EP376" s="29"/>
      <c r="EQ376" s="29"/>
      <c r="ER376" s="29"/>
      <c r="ES376" s="29"/>
      <c r="ET376" s="29"/>
      <c r="EU376" s="29"/>
      <c r="EV376" s="29"/>
      <c r="EW376" s="29"/>
      <c r="EX376" s="29"/>
      <c r="EY376" s="29"/>
      <c r="EZ376" s="29"/>
      <c r="FA376" s="29"/>
      <c r="FB376" s="29"/>
      <c r="FC376" s="29"/>
      <c r="FD376" s="29"/>
      <c r="FE376" s="29"/>
      <c r="FF376" s="29"/>
      <c r="FG376" s="29"/>
      <c r="FH376" s="29"/>
      <c r="FI376" s="29"/>
      <c r="FJ376" s="29"/>
      <c r="FK376" s="29"/>
      <c r="FL376" s="29"/>
      <c r="FM376" s="29"/>
      <c r="FN376" s="29"/>
      <c r="FO376" s="29"/>
      <c r="FP376" s="29"/>
      <c r="FQ376" s="29"/>
      <c r="FR376" s="29"/>
      <c r="FS376" s="29"/>
      <c r="FT376" s="29"/>
      <c r="FU376" s="29"/>
      <c r="FV376" s="29"/>
      <c r="FW376" s="29"/>
      <c r="FX376" s="29"/>
      <c r="FY376" s="29"/>
      <c r="FZ376" s="29"/>
      <c r="GA376" s="29"/>
      <c r="GB376" s="29"/>
      <c r="GC376" s="29"/>
      <c r="GD376" s="29"/>
      <c r="GE376" s="29"/>
      <c r="GF376" s="29"/>
      <c r="GG376" s="29"/>
      <c r="GH376" s="29"/>
      <c r="GI376" s="29"/>
      <c r="GJ376" s="29"/>
      <c r="GK376" s="29"/>
      <c r="GL376" s="29"/>
      <c r="GM376" s="29"/>
      <c r="GN376" s="29"/>
      <c r="GO376" s="29"/>
      <c r="GP376" s="29"/>
      <c r="GQ376" s="29"/>
      <c r="GR376" s="29"/>
      <c r="GS376" s="29"/>
      <c r="GT376" s="29"/>
      <c r="GU376" s="29"/>
      <c r="GV376" s="29"/>
      <c r="GW376" s="29"/>
      <c r="GX376" s="29"/>
      <c r="GY376" s="29"/>
      <c r="GZ376" s="29"/>
      <c r="HA376" s="29"/>
      <c r="HB376" s="29"/>
      <c r="HC376" s="29"/>
    </row>
    <row r="377" spans="1:211" s="26" customFormat="1" x14ac:dyDescent="0.25">
      <c r="A377" s="26" t="e">
        <f t="shared" si="62"/>
        <v>#REF!</v>
      </c>
      <c r="B377" s="15" t="s">
        <v>138</v>
      </c>
      <c r="C377" s="15" t="s">
        <v>139</v>
      </c>
      <c r="D377" s="18" t="s">
        <v>625</v>
      </c>
      <c r="E377" s="15" t="s">
        <v>579</v>
      </c>
      <c r="F377" s="15" t="s">
        <v>234</v>
      </c>
      <c r="G377" s="15"/>
      <c r="H377" s="15" t="s">
        <v>235</v>
      </c>
      <c r="I377" s="15" t="s">
        <v>537</v>
      </c>
      <c r="J377" s="15" t="s">
        <v>538</v>
      </c>
      <c r="K377" s="47" t="s">
        <v>434</v>
      </c>
      <c r="L377" s="42">
        <v>0</v>
      </c>
      <c r="M377" s="42">
        <v>0</v>
      </c>
      <c r="N377" s="41">
        <v>0</v>
      </c>
      <c r="O377" s="42">
        <v>0</v>
      </c>
      <c r="P377" s="42">
        <v>0</v>
      </c>
      <c r="Q377" s="42">
        <v>0</v>
      </c>
      <c r="R377" s="42">
        <v>0</v>
      </c>
      <c r="S377" s="42">
        <v>0</v>
      </c>
      <c r="T377" s="42">
        <v>0</v>
      </c>
      <c r="U377" s="42">
        <v>0</v>
      </c>
      <c r="V377" s="42"/>
      <c r="W377" s="42">
        <v>0</v>
      </c>
      <c r="X377" s="42"/>
      <c r="Y377" s="42">
        <v>0</v>
      </c>
      <c r="Z377" s="42">
        <v>0</v>
      </c>
      <c r="AA377" s="42">
        <v>0</v>
      </c>
      <c r="AB377" s="42">
        <v>0</v>
      </c>
      <c r="AC377" s="42">
        <v>0</v>
      </c>
      <c r="AD377" s="42">
        <v>0</v>
      </c>
      <c r="AE377" s="121">
        <v>0</v>
      </c>
      <c r="AF377" s="42">
        <v>0</v>
      </c>
      <c r="AG377" s="42">
        <v>0</v>
      </c>
      <c r="AH377" s="42">
        <v>0</v>
      </c>
      <c r="AI377" s="42">
        <v>0</v>
      </c>
      <c r="AJ377" s="42">
        <v>0</v>
      </c>
      <c r="AK377" s="42">
        <v>0</v>
      </c>
      <c r="AL377" s="42">
        <v>0</v>
      </c>
      <c r="AM377" s="42">
        <v>0</v>
      </c>
      <c r="AN377" s="42">
        <v>0</v>
      </c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3"/>
      <c r="BU377" s="40">
        <f t="shared" si="68"/>
        <v>0</v>
      </c>
      <c r="BV377" s="40">
        <f t="shared" si="66"/>
        <v>0</v>
      </c>
      <c r="BW377" s="40">
        <f t="shared" si="63"/>
        <v>0</v>
      </c>
      <c r="BX377" s="40">
        <f t="shared" si="65"/>
        <v>0</v>
      </c>
      <c r="BY377" s="40">
        <f t="shared" si="67"/>
        <v>0</v>
      </c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/>
      <c r="DK377" s="29"/>
      <c r="DL377" s="29"/>
      <c r="DM377" s="29"/>
      <c r="DN377" s="29"/>
      <c r="DO377" s="29"/>
      <c r="DP377" s="29"/>
      <c r="DQ377" s="29"/>
      <c r="DR377" s="29"/>
      <c r="DS377" s="29"/>
      <c r="DT377" s="29"/>
      <c r="DU377" s="29"/>
      <c r="DV377" s="29"/>
      <c r="DW377" s="29"/>
      <c r="DX377" s="29"/>
      <c r="DY377" s="29"/>
      <c r="DZ377" s="29"/>
      <c r="EA377" s="29"/>
      <c r="EB377" s="29"/>
      <c r="EC377" s="29"/>
      <c r="ED377" s="29"/>
      <c r="EE377" s="29"/>
      <c r="EF377" s="29"/>
      <c r="EG377" s="29"/>
      <c r="EH377" s="29"/>
      <c r="EI377" s="29"/>
      <c r="EJ377" s="29"/>
      <c r="EK377" s="29"/>
      <c r="EL377" s="29"/>
      <c r="EM377" s="29"/>
      <c r="EN377" s="29"/>
      <c r="EO377" s="29"/>
      <c r="EP377" s="29"/>
      <c r="EQ377" s="29"/>
      <c r="ER377" s="29"/>
      <c r="ES377" s="29"/>
      <c r="ET377" s="29"/>
      <c r="EU377" s="29"/>
      <c r="EV377" s="29"/>
      <c r="EW377" s="29"/>
      <c r="EX377" s="29"/>
      <c r="EY377" s="29"/>
      <c r="EZ377" s="29"/>
      <c r="FA377" s="29"/>
      <c r="FB377" s="29"/>
      <c r="FC377" s="29"/>
      <c r="FD377" s="29"/>
      <c r="FE377" s="29"/>
      <c r="FF377" s="29"/>
      <c r="FG377" s="29"/>
      <c r="FH377" s="29"/>
      <c r="FI377" s="29"/>
      <c r="FJ377" s="29"/>
      <c r="FK377" s="29"/>
      <c r="FL377" s="29"/>
      <c r="FM377" s="29"/>
      <c r="FN377" s="29"/>
      <c r="FO377" s="29"/>
      <c r="FP377" s="29"/>
      <c r="FQ377" s="29"/>
      <c r="FR377" s="29"/>
      <c r="FS377" s="29"/>
      <c r="FT377" s="29"/>
      <c r="FU377" s="29"/>
      <c r="FV377" s="29"/>
      <c r="FW377" s="29"/>
      <c r="FX377" s="29"/>
      <c r="FY377" s="29"/>
      <c r="FZ377" s="29"/>
      <c r="GA377" s="29"/>
      <c r="GB377" s="29"/>
      <c r="GC377" s="29"/>
      <c r="GD377" s="29"/>
      <c r="GE377" s="29"/>
      <c r="GF377" s="29"/>
      <c r="GG377" s="29"/>
      <c r="GH377" s="29"/>
      <c r="GI377" s="29"/>
      <c r="GJ377" s="29"/>
      <c r="GK377" s="29"/>
      <c r="GL377" s="29"/>
      <c r="GM377" s="29"/>
      <c r="GN377" s="29"/>
      <c r="GO377" s="29"/>
      <c r="GP377" s="29"/>
      <c r="GQ377" s="29"/>
      <c r="GR377" s="29"/>
      <c r="GS377" s="29"/>
      <c r="GT377" s="29"/>
      <c r="GU377" s="29"/>
      <c r="GV377" s="29"/>
      <c r="GW377" s="29"/>
      <c r="GX377" s="29"/>
      <c r="GY377" s="29"/>
      <c r="GZ377" s="29"/>
      <c r="HA377" s="29"/>
      <c r="HB377" s="29"/>
      <c r="HC377" s="29"/>
    </row>
    <row r="378" spans="1:211" s="30" customFormat="1" x14ac:dyDescent="0.25">
      <c r="A378" s="30" t="e">
        <f t="shared" si="62"/>
        <v>#REF!</v>
      </c>
      <c r="B378" s="31" t="s">
        <v>138</v>
      </c>
      <c r="C378" s="31" t="s">
        <v>139</v>
      </c>
      <c r="D378" s="33" t="s">
        <v>625</v>
      </c>
      <c r="E378" s="34" t="s">
        <v>579</v>
      </c>
      <c r="F378" s="31" t="s">
        <v>234</v>
      </c>
      <c r="G378" s="31"/>
      <c r="H378" s="31" t="s">
        <v>235</v>
      </c>
      <c r="I378" s="31" t="s">
        <v>537</v>
      </c>
      <c r="J378" s="31" t="s">
        <v>538</v>
      </c>
      <c r="K378" s="47" t="s">
        <v>434</v>
      </c>
      <c r="L378" s="41">
        <v>550.6</v>
      </c>
      <c r="M378" s="41">
        <v>455.84</v>
      </c>
      <c r="N378" s="41">
        <v>587.52</v>
      </c>
      <c r="O378" s="41">
        <v>464.91</v>
      </c>
      <c r="P378" s="41">
        <v>571.9</v>
      </c>
      <c r="Q378" s="41">
        <v>550.17999999999995</v>
      </c>
      <c r="R378" s="41">
        <v>554.04999999999995</v>
      </c>
      <c r="S378" s="41">
        <v>592.85</v>
      </c>
      <c r="T378" s="41">
        <v>574.02</v>
      </c>
      <c r="U378" s="41">
        <v>729.25</v>
      </c>
      <c r="V378" s="41">
        <v>561.63</v>
      </c>
      <c r="W378" s="41">
        <v>520.96</v>
      </c>
      <c r="X378" s="41">
        <v>564.80999999999995</v>
      </c>
      <c r="Y378" s="41">
        <v>467.72</v>
      </c>
      <c r="Z378" s="41">
        <v>484.74</v>
      </c>
      <c r="AA378" s="41">
        <v>515.21</v>
      </c>
      <c r="AB378" s="41">
        <v>483.84</v>
      </c>
      <c r="AC378" s="41">
        <v>461.12</v>
      </c>
      <c r="AD378" s="41">
        <v>564.12</v>
      </c>
      <c r="AE378" s="41">
        <v>754.94</v>
      </c>
      <c r="AF378" s="41">
        <v>728.65</v>
      </c>
      <c r="AG378" s="41">
        <v>822.44</v>
      </c>
      <c r="AH378" s="41">
        <v>714.15</v>
      </c>
      <c r="AI378" s="41">
        <v>824.65</v>
      </c>
      <c r="AJ378" s="41">
        <v>897.06</v>
      </c>
      <c r="AK378" s="41">
        <v>905</v>
      </c>
      <c r="AL378" s="41">
        <v>893.83</v>
      </c>
      <c r="AM378" s="41">
        <v>1003.26</v>
      </c>
      <c r="AN378" s="41">
        <v>1098.8900000000001</v>
      </c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3"/>
      <c r="BU378" s="39">
        <f t="shared" si="68"/>
        <v>6713.7100000000009</v>
      </c>
      <c r="BV378" s="39">
        <f t="shared" si="66"/>
        <v>7386.3899999999994</v>
      </c>
      <c r="BW378" s="39">
        <f t="shared" si="63"/>
        <v>4798.04</v>
      </c>
      <c r="BX378" s="39">
        <f t="shared" si="65"/>
        <v>0</v>
      </c>
      <c r="BY378" s="39">
        <f t="shared" si="67"/>
        <v>0</v>
      </c>
      <c r="BZ378" s="35"/>
      <c r="CA378" s="35"/>
      <c r="CB378" s="35"/>
      <c r="CC378" s="35"/>
      <c r="CD378" s="35"/>
      <c r="CE378" s="35"/>
      <c r="CF378" s="35"/>
      <c r="CG378" s="35"/>
      <c r="CH378" s="35"/>
      <c r="CI378" s="35"/>
      <c r="CJ378" s="35"/>
      <c r="CK378" s="35"/>
      <c r="CL378" s="35"/>
      <c r="CM378" s="35"/>
      <c r="CN378" s="35"/>
      <c r="CO378" s="35"/>
      <c r="CP378" s="35"/>
      <c r="CQ378" s="35"/>
      <c r="CR378" s="35"/>
      <c r="CS378" s="35"/>
      <c r="CT378" s="35"/>
      <c r="CU378" s="35"/>
      <c r="CV378" s="35"/>
      <c r="CW378" s="35"/>
      <c r="CX378" s="35"/>
      <c r="CY378" s="35"/>
      <c r="CZ378" s="35"/>
      <c r="DA378" s="35"/>
      <c r="DB378" s="35"/>
      <c r="DC378" s="35"/>
      <c r="DD378" s="35"/>
      <c r="DE378" s="35"/>
      <c r="DF378" s="35"/>
      <c r="DG378" s="35"/>
      <c r="DH378" s="35"/>
      <c r="DI378" s="35"/>
      <c r="DJ378" s="35"/>
      <c r="DK378" s="35"/>
      <c r="DL378" s="35"/>
      <c r="DM378" s="35"/>
      <c r="DN378" s="35"/>
      <c r="DO378" s="35"/>
      <c r="DP378" s="35"/>
      <c r="DQ378" s="35"/>
      <c r="DR378" s="35"/>
      <c r="DS378" s="35"/>
      <c r="DT378" s="35"/>
      <c r="DU378" s="35"/>
      <c r="DV378" s="35"/>
      <c r="DW378" s="35"/>
      <c r="DX378" s="35"/>
      <c r="DY378" s="35"/>
      <c r="DZ378" s="35"/>
      <c r="EA378" s="35"/>
      <c r="EB378" s="35"/>
      <c r="EC378" s="35"/>
      <c r="ED378" s="35"/>
      <c r="EE378" s="35"/>
      <c r="EF378" s="35"/>
      <c r="EG378" s="35"/>
      <c r="EH378" s="35"/>
      <c r="EI378" s="35"/>
      <c r="EJ378" s="35"/>
      <c r="EK378" s="35"/>
      <c r="EL378" s="35"/>
      <c r="EM378" s="35"/>
      <c r="EN378" s="35"/>
      <c r="EO378" s="35"/>
      <c r="EP378" s="35"/>
      <c r="EQ378" s="35"/>
      <c r="ER378" s="35"/>
      <c r="ES378" s="35"/>
      <c r="ET378" s="35"/>
      <c r="EU378" s="35"/>
      <c r="EV378" s="35"/>
      <c r="EW378" s="35"/>
      <c r="EX378" s="35"/>
      <c r="EY378" s="35"/>
      <c r="EZ378" s="35"/>
      <c r="FA378" s="35"/>
      <c r="FB378" s="35"/>
      <c r="FC378" s="35"/>
      <c r="FD378" s="35"/>
      <c r="FE378" s="35"/>
      <c r="FF378" s="35"/>
      <c r="FG378" s="35"/>
      <c r="FH378" s="35"/>
      <c r="FI378" s="35"/>
      <c r="FJ378" s="35"/>
      <c r="FK378" s="35"/>
      <c r="FL378" s="35"/>
      <c r="FM378" s="35"/>
      <c r="FN378" s="35"/>
      <c r="FO378" s="35"/>
      <c r="FP378" s="35"/>
      <c r="FQ378" s="35"/>
      <c r="FR378" s="35"/>
      <c r="FS378" s="35"/>
      <c r="FT378" s="35"/>
      <c r="FU378" s="35"/>
      <c r="FV378" s="35"/>
      <c r="FW378" s="35"/>
      <c r="FX378" s="35"/>
      <c r="FY378" s="35"/>
      <c r="FZ378" s="35"/>
      <c r="GA378" s="35"/>
      <c r="GB378" s="35"/>
      <c r="GC378" s="35"/>
      <c r="GD378" s="35"/>
      <c r="GE378" s="35"/>
      <c r="GF378" s="35"/>
      <c r="GG378" s="35"/>
      <c r="GH378" s="35"/>
      <c r="GI378" s="35"/>
      <c r="GJ378" s="35"/>
      <c r="GK378" s="35"/>
      <c r="GL378" s="35"/>
      <c r="GM378" s="35"/>
      <c r="GN378" s="35"/>
      <c r="GO378" s="35"/>
      <c r="GP378" s="35"/>
      <c r="GQ378" s="35"/>
      <c r="GR378" s="35"/>
      <c r="GS378" s="35"/>
      <c r="GT378" s="35"/>
      <c r="GU378" s="35"/>
      <c r="GV378" s="35"/>
      <c r="GW378" s="35"/>
      <c r="GX378" s="35"/>
      <c r="GY378" s="35"/>
      <c r="GZ378" s="35"/>
      <c r="HA378" s="35"/>
      <c r="HB378" s="35"/>
      <c r="HC378" s="35"/>
    </row>
    <row r="379" spans="1:211" s="26" customFormat="1" x14ac:dyDescent="0.25">
      <c r="A379" s="26" t="e">
        <f t="shared" si="62"/>
        <v>#REF!</v>
      </c>
      <c r="B379" s="15" t="s">
        <v>141</v>
      </c>
      <c r="C379" s="15" t="s">
        <v>142</v>
      </c>
      <c r="D379" s="27" t="s">
        <v>625</v>
      </c>
      <c r="E379" s="16" t="s">
        <v>579</v>
      </c>
      <c r="F379" s="15" t="s">
        <v>234</v>
      </c>
      <c r="G379" s="15"/>
      <c r="H379" s="15" t="s">
        <v>235</v>
      </c>
      <c r="I379" s="15" t="s">
        <v>537</v>
      </c>
      <c r="J379" s="15" t="s">
        <v>538</v>
      </c>
      <c r="K379" s="47" t="s">
        <v>433</v>
      </c>
      <c r="L379" s="42">
        <v>174.23</v>
      </c>
      <c r="M379" s="42">
        <v>144.25</v>
      </c>
      <c r="N379" s="41">
        <v>185.92</v>
      </c>
      <c r="O379" s="42">
        <v>147.12</v>
      </c>
      <c r="P379" s="42">
        <v>180.97</v>
      </c>
      <c r="Q379" s="42">
        <v>174.1</v>
      </c>
      <c r="R379" s="42">
        <v>175.33</v>
      </c>
      <c r="S379" s="42">
        <v>187.6</v>
      </c>
      <c r="T379" s="42">
        <v>161.44</v>
      </c>
      <c r="U379" s="42">
        <v>165.81</v>
      </c>
      <c r="V379" s="42">
        <v>152.76</v>
      </c>
      <c r="W379" s="42">
        <v>149.5</v>
      </c>
      <c r="X379" s="42">
        <v>161.28</v>
      </c>
      <c r="Y379" s="42">
        <v>134.57</v>
      </c>
      <c r="Z379" s="42">
        <v>140.15</v>
      </c>
      <c r="AA379" s="42">
        <v>149.13</v>
      </c>
      <c r="AB379" s="42">
        <v>140.72999999999999</v>
      </c>
      <c r="AC379" s="42">
        <v>134.1</v>
      </c>
      <c r="AD379" s="42">
        <v>154.86000000000001</v>
      </c>
      <c r="AE379" s="42">
        <v>149.61000000000001</v>
      </c>
      <c r="AF379" s="42">
        <v>144.91999999999999</v>
      </c>
      <c r="AG379" s="42">
        <v>162.97</v>
      </c>
      <c r="AH379" s="42">
        <v>140.59</v>
      </c>
      <c r="AI379" s="42">
        <v>161.9</v>
      </c>
      <c r="AJ379" s="42">
        <v>173.49</v>
      </c>
      <c r="AK379" s="42">
        <v>173.46</v>
      </c>
      <c r="AL379" s="42">
        <v>171.13</v>
      </c>
      <c r="AM379" s="42">
        <v>192.01</v>
      </c>
      <c r="AN379" s="42">
        <v>209.27</v>
      </c>
      <c r="AO379" s="42">
        <v>139.832775</v>
      </c>
      <c r="AP379" s="42">
        <v>161.48026500000003</v>
      </c>
      <c r="AQ379" s="42">
        <v>156.00582750000004</v>
      </c>
      <c r="AR379" s="42">
        <v>151.11533</v>
      </c>
      <c r="AS379" s="42">
        <v>169.93696750000001</v>
      </c>
      <c r="AT379" s="42">
        <v>146.6002225</v>
      </c>
      <c r="AU379" s="42">
        <v>168.82122500000003</v>
      </c>
      <c r="AV379" s="42">
        <v>169.58647500000001</v>
      </c>
      <c r="AW379" s="42">
        <v>169.55715000000001</v>
      </c>
      <c r="AX379" s="42">
        <v>167.27957499999999</v>
      </c>
      <c r="AY379" s="42">
        <v>187.689775</v>
      </c>
      <c r="AZ379" s="42">
        <v>204.56142500000001</v>
      </c>
      <c r="BA379" s="42">
        <v>136.68653756250001</v>
      </c>
      <c r="BB379" s="42">
        <v>157.84695903750003</v>
      </c>
      <c r="BC379" s="42">
        <v>152.49569638125004</v>
      </c>
      <c r="BD379" s="42">
        <v>147.71523507500001</v>
      </c>
      <c r="BE379" s="42">
        <v>166.11338573125002</v>
      </c>
      <c r="BF379" s="42">
        <v>143.30171749375</v>
      </c>
      <c r="BG379" s="42">
        <v>165.02274743750004</v>
      </c>
      <c r="BH379" s="42">
        <v>166.53391845000002</v>
      </c>
      <c r="BI379" s="42">
        <v>166.50512130000001</v>
      </c>
      <c r="BJ379" s="42">
        <v>164.26854265</v>
      </c>
      <c r="BK379" s="42">
        <v>184.31135904999999</v>
      </c>
      <c r="BL379" s="42">
        <v>200.87931935</v>
      </c>
      <c r="BM379" s="42">
        <v>134.22617988637501</v>
      </c>
      <c r="BN379" s="42">
        <v>155.00571377482501</v>
      </c>
      <c r="BO379" s="42">
        <v>149.75077384638755</v>
      </c>
      <c r="BP379" s="42">
        <v>145.05636084365</v>
      </c>
      <c r="BQ379" s="42">
        <v>163.12334478808751</v>
      </c>
      <c r="BR379" s="42">
        <v>140.72228657886251</v>
      </c>
      <c r="BS379" s="42">
        <v>162.05233798362505</v>
      </c>
      <c r="BT379" s="43"/>
      <c r="BU379" s="40">
        <f t="shared" si="68"/>
        <v>1999.03</v>
      </c>
      <c r="BV379" s="40">
        <f t="shared" si="66"/>
        <v>1774.8100000000002</v>
      </c>
      <c r="BW379" s="40">
        <f t="shared" si="63"/>
        <v>2013.1526125000005</v>
      </c>
      <c r="BX379" s="40">
        <f t="shared" si="65"/>
        <v>1967.8566787187503</v>
      </c>
      <c r="BY379" s="40">
        <f t="shared" si="67"/>
        <v>1932.4352585018128</v>
      </c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9"/>
      <c r="DU379" s="29"/>
      <c r="DV379" s="29"/>
      <c r="DW379" s="29"/>
      <c r="DX379" s="29"/>
      <c r="DY379" s="29"/>
      <c r="DZ379" s="29"/>
      <c r="EA379" s="29"/>
      <c r="EB379" s="29"/>
      <c r="EC379" s="29"/>
      <c r="ED379" s="29"/>
      <c r="EE379" s="29"/>
      <c r="EF379" s="29"/>
      <c r="EG379" s="29"/>
      <c r="EH379" s="29"/>
      <c r="EI379" s="29"/>
      <c r="EJ379" s="29"/>
      <c r="EK379" s="29"/>
      <c r="EL379" s="29"/>
      <c r="EM379" s="29"/>
      <c r="EN379" s="29"/>
      <c r="EO379" s="29"/>
      <c r="EP379" s="29"/>
      <c r="EQ379" s="29"/>
      <c r="ER379" s="29"/>
      <c r="ES379" s="29"/>
      <c r="ET379" s="29"/>
      <c r="EU379" s="29"/>
      <c r="EV379" s="29"/>
      <c r="EW379" s="29"/>
      <c r="EX379" s="29"/>
      <c r="EY379" s="29"/>
      <c r="EZ379" s="29"/>
      <c r="FA379" s="29"/>
      <c r="FB379" s="29"/>
      <c r="FC379" s="29"/>
      <c r="FD379" s="29"/>
      <c r="FE379" s="29"/>
      <c r="FF379" s="29"/>
      <c r="FG379" s="29"/>
      <c r="FH379" s="29"/>
      <c r="FI379" s="29"/>
      <c r="FJ379" s="29"/>
      <c r="FK379" s="29"/>
      <c r="FL379" s="29"/>
      <c r="FM379" s="29"/>
      <c r="FN379" s="29"/>
      <c r="FO379" s="29"/>
      <c r="FP379" s="29"/>
      <c r="FQ379" s="29"/>
      <c r="FR379" s="29"/>
      <c r="FS379" s="29"/>
      <c r="FT379" s="29"/>
      <c r="FU379" s="29"/>
      <c r="FV379" s="29"/>
      <c r="FW379" s="29"/>
      <c r="FX379" s="29"/>
      <c r="FY379" s="29"/>
      <c r="FZ379" s="29"/>
      <c r="GA379" s="29"/>
      <c r="GB379" s="29"/>
      <c r="GC379" s="29"/>
      <c r="GD379" s="29"/>
      <c r="GE379" s="29"/>
      <c r="GF379" s="29"/>
      <c r="GG379" s="29"/>
      <c r="GH379" s="29"/>
      <c r="GI379" s="29"/>
      <c r="GJ379" s="29"/>
      <c r="GK379" s="29"/>
      <c r="GL379" s="29"/>
      <c r="GM379" s="29"/>
      <c r="GN379" s="29"/>
      <c r="GO379" s="29"/>
      <c r="GP379" s="29"/>
      <c r="GQ379" s="29"/>
      <c r="GR379" s="29"/>
      <c r="GS379" s="29"/>
      <c r="GT379" s="29"/>
      <c r="GU379" s="29"/>
      <c r="GV379" s="29"/>
      <c r="GW379" s="29"/>
      <c r="GX379" s="29"/>
      <c r="GY379" s="29"/>
      <c r="GZ379" s="29"/>
      <c r="HA379" s="29"/>
      <c r="HB379" s="29"/>
      <c r="HC379" s="29"/>
    </row>
    <row r="380" spans="1:211" s="30" customFormat="1" x14ac:dyDescent="0.25">
      <c r="A380" s="30" t="e">
        <f t="shared" si="62"/>
        <v>#REF!</v>
      </c>
      <c r="B380" s="31" t="s">
        <v>143</v>
      </c>
      <c r="C380" s="31" t="s">
        <v>144</v>
      </c>
      <c r="D380" s="33" t="s">
        <v>623</v>
      </c>
      <c r="E380" s="34" t="s">
        <v>577</v>
      </c>
      <c r="F380" s="31" t="s">
        <v>234</v>
      </c>
      <c r="G380" s="31"/>
      <c r="H380" s="31" t="s">
        <v>235</v>
      </c>
      <c r="I380" s="31" t="s">
        <v>537</v>
      </c>
      <c r="J380" s="31" t="s">
        <v>538</v>
      </c>
      <c r="K380" s="47" t="s">
        <v>433</v>
      </c>
      <c r="L380" s="41">
        <v>369.99</v>
      </c>
      <c r="M380" s="41">
        <v>475.81</v>
      </c>
      <c r="N380" s="41">
        <v>2501.36</v>
      </c>
      <c r="O380" s="41">
        <v>195.58</v>
      </c>
      <c r="P380" s="41">
        <v>487.68</v>
      </c>
      <c r="Q380" s="41">
        <v>-4030.42</v>
      </c>
      <c r="R380" s="41">
        <v>0</v>
      </c>
      <c r="S380" s="41">
        <v>0</v>
      </c>
      <c r="T380" s="41">
        <v>0</v>
      </c>
      <c r="U380" s="41">
        <v>857.45</v>
      </c>
      <c r="V380" s="41">
        <v>590.23</v>
      </c>
      <c r="W380" s="41">
        <v>410.03</v>
      </c>
      <c r="X380" s="41">
        <v>933.79</v>
      </c>
      <c r="Y380" s="41">
        <v>782.28</v>
      </c>
      <c r="Z380" s="41">
        <v>463.68</v>
      </c>
      <c r="AA380" s="41">
        <v>652.33000000000004</v>
      </c>
      <c r="AB380" s="41">
        <v>36695.440000000002</v>
      </c>
      <c r="AC380" s="41">
        <v>69015.59</v>
      </c>
      <c r="AD380" s="41">
        <v>79041.09</v>
      </c>
      <c r="AE380" s="41">
        <v>76190.899999999994</v>
      </c>
      <c r="AF380" s="41">
        <v>73449.210000000006</v>
      </c>
      <c r="AG380" s="41">
        <v>83168.39</v>
      </c>
      <c r="AH380" s="41">
        <v>-21116.58</v>
      </c>
      <c r="AI380" s="41">
        <v>-390079.5</v>
      </c>
      <c r="AJ380" s="41">
        <v>462.48</v>
      </c>
      <c r="AK380" s="41">
        <v>548.34</v>
      </c>
      <c r="AL380" s="41">
        <v>339.95</v>
      </c>
      <c r="AM380" s="41">
        <v>571.48</v>
      </c>
      <c r="AN380" s="41">
        <v>1088.69</v>
      </c>
      <c r="AO380" s="41">
        <v>71966.006472499997</v>
      </c>
      <c r="AP380" s="41">
        <v>82420.0965975</v>
      </c>
      <c r="AQ380" s="41">
        <v>79448.060975</v>
      </c>
      <c r="AR380" s="41">
        <v>76589.16372750001</v>
      </c>
      <c r="AS380" s="41">
        <v>86723.838672500002</v>
      </c>
      <c r="AT380" s="41">
        <v>-22019.313795000002</v>
      </c>
      <c r="AU380" s="41">
        <v>-406755.39862500003</v>
      </c>
      <c r="AV380" s="41">
        <v>452.07420000000002</v>
      </c>
      <c r="AW380" s="41">
        <v>536.00235000000009</v>
      </c>
      <c r="AX380" s="41">
        <v>332.30112500000001</v>
      </c>
      <c r="AY380" s="41">
        <v>558.62170000000003</v>
      </c>
      <c r="AZ380" s="41">
        <v>1064.194475</v>
      </c>
      <c r="BA380" s="41">
        <v>70346.771326868751</v>
      </c>
      <c r="BB380" s="41">
        <v>80565.644424056256</v>
      </c>
      <c r="BC380" s="41">
        <v>77660.4796030625</v>
      </c>
      <c r="BD380" s="41">
        <v>74865.907543631256</v>
      </c>
      <c r="BE380" s="41">
        <v>84772.552302368757</v>
      </c>
      <c r="BF380" s="41">
        <v>-21523.879234612501</v>
      </c>
      <c r="BG380" s="41">
        <v>-397603.40215593757</v>
      </c>
      <c r="BH380" s="41">
        <v>443.93686439999999</v>
      </c>
      <c r="BI380" s="41">
        <v>526.35430770000005</v>
      </c>
      <c r="BJ380" s="41">
        <v>326.31970475000003</v>
      </c>
      <c r="BK380" s="41">
        <v>548.56650939999997</v>
      </c>
      <c r="BL380" s="41">
        <v>1045.0389744500001</v>
      </c>
      <c r="BM380" s="41">
        <v>69080.529442985106</v>
      </c>
      <c r="BN380" s="41">
        <v>79115.462824423244</v>
      </c>
      <c r="BO380" s="41">
        <v>76262.59097020737</v>
      </c>
      <c r="BP380" s="41">
        <v>73518.321207845889</v>
      </c>
      <c r="BQ380" s="41">
        <v>83246.646360926112</v>
      </c>
      <c r="BR380" s="41">
        <v>-21136.449408389475</v>
      </c>
      <c r="BS380" s="41">
        <v>-390446.54091713071</v>
      </c>
      <c r="BT380" s="43"/>
      <c r="BU380" s="39">
        <f t="shared" si="68"/>
        <v>1857.7099999999996</v>
      </c>
      <c r="BV380" s="39">
        <f t="shared" si="66"/>
        <v>9196.6199999999953</v>
      </c>
      <c r="BW380" s="39">
        <f t="shared" si="63"/>
        <v>-28616.605975000013</v>
      </c>
      <c r="BX380" s="39">
        <f t="shared" si="65"/>
        <v>-27972.732340562565</v>
      </c>
      <c r="BY380" s="39">
        <f t="shared" si="67"/>
        <v>-27469.223158432462</v>
      </c>
      <c r="BZ380" s="35"/>
      <c r="CA380" s="35"/>
      <c r="CB380" s="35"/>
      <c r="CC380" s="35"/>
      <c r="CD380" s="35"/>
      <c r="CE380" s="35"/>
      <c r="CF380" s="35"/>
      <c r="CG380" s="35"/>
      <c r="CH380" s="35"/>
      <c r="CI380" s="35"/>
      <c r="CJ380" s="35"/>
      <c r="CK380" s="35"/>
      <c r="CL380" s="35"/>
      <c r="CM380" s="35"/>
      <c r="CN380" s="35"/>
      <c r="CO380" s="35"/>
      <c r="CP380" s="35"/>
      <c r="CQ380" s="35"/>
      <c r="CR380" s="35"/>
      <c r="CS380" s="35"/>
      <c r="CT380" s="35"/>
      <c r="CU380" s="35"/>
      <c r="CV380" s="35"/>
      <c r="CW380" s="35"/>
      <c r="CX380" s="35"/>
      <c r="CY380" s="35"/>
      <c r="CZ380" s="35"/>
      <c r="DA380" s="35"/>
      <c r="DB380" s="35"/>
      <c r="DC380" s="35"/>
      <c r="DD380" s="35"/>
      <c r="DE380" s="35"/>
      <c r="DF380" s="35"/>
      <c r="DG380" s="35"/>
      <c r="DH380" s="35"/>
      <c r="DI380" s="35"/>
      <c r="DJ380" s="35"/>
      <c r="DK380" s="35"/>
      <c r="DL380" s="35"/>
      <c r="DM380" s="35"/>
      <c r="DN380" s="35"/>
      <c r="DO380" s="35"/>
      <c r="DP380" s="35"/>
      <c r="DQ380" s="35"/>
      <c r="DR380" s="35"/>
      <c r="DS380" s="35"/>
      <c r="DT380" s="35"/>
      <c r="DU380" s="35"/>
      <c r="DV380" s="35"/>
      <c r="DW380" s="35"/>
      <c r="DX380" s="35"/>
      <c r="DY380" s="35"/>
      <c r="DZ380" s="35"/>
      <c r="EA380" s="35"/>
      <c r="EB380" s="35"/>
      <c r="EC380" s="35"/>
      <c r="ED380" s="35"/>
      <c r="EE380" s="35"/>
      <c r="EF380" s="35"/>
      <c r="EG380" s="35"/>
      <c r="EH380" s="35"/>
      <c r="EI380" s="35"/>
      <c r="EJ380" s="35"/>
      <c r="EK380" s="35"/>
      <c r="EL380" s="35"/>
      <c r="EM380" s="35"/>
      <c r="EN380" s="35"/>
      <c r="EO380" s="35"/>
      <c r="EP380" s="35"/>
      <c r="EQ380" s="35"/>
      <c r="ER380" s="35"/>
      <c r="ES380" s="35"/>
      <c r="ET380" s="35"/>
      <c r="EU380" s="35"/>
      <c r="EV380" s="35"/>
      <c r="EW380" s="35"/>
      <c r="EX380" s="35"/>
      <c r="EY380" s="35"/>
      <c r="EZ380" s="35"/>
      <c r="FA380" s="35"/>
      <c r="FB380" s="35"/>
      <c r="FC380" s="35"/>
      <c r="FD380" s="35"/>
      <c r="FE380" s="35"/>
      <c r="FF380" s="35"/>
      <c r="FG380" s="35"/>
      <c r="FH380" s="35"/>
      <c r="FI380" s="35"/>
      <c r="FJ380" s="35"/>
      <c r="FK380" s="35"/>
      <c r="FL380" s="35"/>
      <c r="FM380" s="35"/>
      <c r="FN380" s="35"/>
      <c r="FO380" s="35"/>
      <c r="FP380" s="35"/>
      <c r="FQ380" s="35"/>
      <c r="FR380" s="35"/>
      <c r="FS380" s="35"/>
      <c r="FT380" s="35"/>
      <c r="FU380" s="35"/>
      <c r="FV380" s="35"/>
      <c r="FW380" s="35"/>
      <c r="FX380" s="35"/>
      <c r="FY380" s="35"/>
      <c r="FZ380" s="35"/>
      <c r="GA380" s="35"/>
      <c r="GB380" s="35"/>
      <c r="GC380" s="35"/>
      <c r="GD380" s="35"/>
      <c r="GE380" s="35"/>
      <c r="GF380" s="35"/>
      <c r="GG380" s="35"/>
      <c r="GH380" s="35"/>
      <c r="GI380" s="35"/>
      <c r="GJ380" s="35"/>
      <c r="GK380" s="35"/>
      <c r="GL380" s="35"/>
      <c r="GM380" s="35"/>
      <c r="GN380" s="35"/>
      <c r="GO380" s="35"/>
      <c r="GP380" s="35"/>
      <c r="GQ380" s="35"/>
      <c r="GR380" s="35"/>
      <c r="GS380" s="35"/>
      <c r="GT380" s="35"/>
      <c r="GU380" s="35"/>
      <c r="GV380" s="35"/>
      <c r="GW380" s="35"/>
      <c r="GX380" s="35"/>
      <c r="GY380" s="35"/>
      <c r="GZ380" s="35"/>
      <c r="HA380" s="35"/>
      <c r="HB380" s="35"/>
      <c r="HC380" s="35"/>
    </row>
    <row r="381" spans="1:211" s="30" customFormat="1" x14ac:dyDescent="0.25">
      <c r="A381" s="30" t="e">
        <f t="shared" si="62"/>
        <v>#REF!</v>
      </c>
      <c r="B381" s="31" t="s">
        <v>143</v>
      </c>
      <c r="C381" s="31" t="s">
        <v>144</v>
      </c>
      <c r="D381" s="33">
        <v>501</v>
      </c>
      <c r="E381" s="34" t="s">
        <v>580</v>
      </c>
      <c r="F381" s="31" t="s">
        <v>234</v>
      </c>
      <c r="G381" s="31"/>
      <c r="H381" s="31" t="s">
        <v>235</v>
      </c>
      <c r="I381" s="31" t="s">
        <v>537</v>
      </c>
      <c r="J381" s="31" t="s">
        <v>538</v>
      </c>
      <c r="K381" s="47" t="s">
        <v>433</v>
      </c>
      <c r="L381" s="41"/>
      <c r="M381" s="41"/>
      <c r="N381" s="41"/>
      <c r="O381" s="41"/>
      <c r="P381" s="41"/>
      <c r="Q381" s="41">
        <v>5286.79</v>
      </c>
      <c r="R381" s="41">
        <v>631.21</v>
      </c>
      <c r="S381" s="41">
        <v>576.72</v>
      </c>
      <c r="T381" s="41">
        <v>513.39</v>
      </c>
      <c r="U381" s="41">
        <v>0</v>
      </c>
      <c r="V381" s="41"/>
      <c r="W381" s="41">
        <v>0</v>
      </c>
      <c r="X381" s="41"/>
      <c r="Y381" s="41">
        <v>0</v>
      </c>
      <c r="Z381" s="41">
        <v>0</v>
      </c>
      <c r="AA381" s="41">
        <v>0</v>
      </c>
      <c r="AB381" s="41">
        <v>0</v>
      </c>
      <c r="AC381" s="41">
        <v>0</v>
      </c>
      <c r="AD381" s="41">
        <v>0</v>
      </c>
      <c r="AE381" s="82">
        <v>0</v>
      </c>
      <c r="AF381" s="41">
        <v>0</v>
      </c>
      <c r="AG381" s="41">
        <v>0</v>
      </c>
      <c r="AH381" s="41">
        <v>0</v>
      </c>
      <c r="AI381" s="41">
        <v>0</v>
      </c>
      <c r="AJ381" s="41">
        <v>0</v>
      </c>
      <c r="AK381" s="41">
        <v>0</v>
      </c>
      <c r="AL381" s="41">
        <v>0</v>
      </c>
      <c r="AM381" s="41">
        <v>0</v>
      </c>
      <c r="AN381" s="41">
        <v>0</v>
      </c>
      <c r="AO381" s="41">
        <v>0</v>
      </c>
      <c r="AP381" s="41">
        <v>0</v>
      </c>
      <c r="AQ381" s="41">
        <v>0</v>
      </c>
      <c r="AR381" s="41">
        <v>0</v>
      </c>
      <c r="AS381" s="41">
        <v>0</v>
      </c>
      <c r="AT381" s="41">
        <v>0</v>
      </c>
      <c r="AU381" s="41">
        <v>0</v>
      </c>
      <c r="AV381" s="41">
        <v>0</v>
      </c>
      <c r="AW381" s="41">
        <v>0</v>
      </c>
      <c r="AX381" s="41">
        <v>0</v>
      </c>
      <c r="AY381" s="41">
        <v>0</v>
      </c>
      <c r="AZ381" s="41">
        <v>0</v>
      </c>
      <c r="BA381" s="41">
        <v>0</v>
      </c>
      <c r="BB381" s="41">
        <v>0</v>
      </c>
      <c r="BC381" s="41">
        <v>0</v>
      </c>
      <c r="BD381" s="41">
        <v>0</v>
      </c>
      <c r="BE381" s="41">
        <v>0</v>
      </c>
      <c r="BF381" s="41">
        <v>0</v>
      </c>
      <c r="BG381" s="41">
        <v>0</v>
      </c>
      <c r="BH381" s="41">
        <v>0</v>
      </c>
      <c r="BI381" s="41">
        <v>0</v>
      </c>
      <c r="BJ381" s="41">
        <v>0</v>
      </c>
      <c r="BK381" s="41">
        <v>0</v>
      </c>
      <c r="BL381" s="41">
        <v>0</v>
      </c>
      <c r="BM381" s="41">
        <v>0</v>
      </c>
      <c r="BN381" s="41">
        <v>0</v>
      </c>
      <c r="BO381" s="41">
        <v>0</v>
      </c>
      <c r="BP381" s="41">
        <v>0</v>
      </c>
      <c r="BQ381" s="41">
        <v>0</v>
      </c>
      <c r="BR381" s="41">
        <v>0</v>
      </c>
      <c r="BS381" s="41">
        <v>0</v>
      </c>
      <c r="BT381" s="43"/>
      <c r="BU381" s="39">
        <f t="shared" si="68"/>
        <v>7008.1100000000006</v>
      </c>
      <c r="BV381" s="39">
        <f t="shared" si="66"/>
        <v>0</v>
      </c>
      <c r="BW381" s="39">
        <f t="shared" si="63"/>
        <v>0</v>
      </c>
      <c r="BX381" s="39">
        <f t="shared" si="65"/>
        <v>0</v>
      </c>
      <c r="BY381" s="39">
        <f t="shared" si="67"/>
        <v>0</v>
      </c>
      <c r="BZ381" s="35"/>
      <c r="CA381" s="35"/>
      <c r="CB381" s="35"/>
      <c r="CC381" s="35"/>
      <c r="CD381" s="35"/>
      <c r="CE381" s="35"/>
      <c r="CF381" s="35"/>
      <c r="CG381" s="35"/>
      <c r="CH381" s="35"/>
      <c r="CI381" s="35"/>
      <c r="CJ381" s="35"/>
      <c r="CK381" s="35"/>
      <c r="CL381" s="35"/>
      <c r="CM381" s="35"/>
      <c r="CN381" s="35"/>
      <c r="CO381" s="35"/>
      <c r="CP381" s="35"/>
      <c r="CQ381" s="35"/>
      <c r="CR381" s="35"/>
      <c r="CS381" s="35"/>
      <c r="CT381" s="35"/>
      <c r="CU381" s="35"/>
      <c r="CV381" s="35"/>
      <c r="CW381" s="35"/>
      <c r="CX381" s="35"/>
      <c r="CY381" s="35"/>
      <c r="CZ381" s="35"/>
      <c r="DA381" s="35"/>
      <c r="DB381" s="35"/>
      <c r="DC381" s="35"/>
      <c r="DD381" s="35"/>
      <c r="DE381" s="35"/>
      <c r="DF381" s="35"/>
      <c r="DG381" s="35"/>
      <c r="DH381" s="35"/>
      <c r="DI381" s="35"/>
      <c r="DJ381" s="35"/>
      <c r="DK381" s="35"/>
      <c r="DL381" s="35"/>
      <c r="DM381" s="35"/>
      <c r="DN381" s="35"/>
      <c r="DO381" s="35"/>
      <c r="DP381" s="35"/>
      <c r="DQ381" s="35"/>
      <c r="DR381" s="35"/>
      <c r="DS381" s="35"/>
      <c r="DT381" s="35"/>
      <c r="DU381" s="35"/>
      <c r="DV381" s="35"/>
      <c r="DW381" s="35"/>
      <c r="DX381" s="35"/>
      <c r="DY381" s="35"/>
      <c r="DZ381" s="35"/>
      <c r="EA381" s="35"/>
      <c r="EB381" s="35"/>
      <c r="EC381" s="35"/>
      <c r="ED381" s="35"/>
      <c r="EE381" s="35"/>
      <c r="EF381" s="35"/>
      <c r="EG381" s="35"/>
      <c r="EH381" s="35"/>
      <c r="EI381" s="35"/>
      <c r="EJ381" s="35"/>
      <c r="EK381" s="35"/>
      <c r="EL381" s="35"/>
      <c r="EM381" s="35"/>
      <c r="EN381" s="35"/>
      <c r="EO381" s="35"/>
      <c r="EP381" s="35"/>
      <c r="EQ381" s="35"/>
      <c r="ER381" s="35"/>
      <c r="ES381" s="35"/>
      <c r="ET381" s="35"/>
      <c r="EU381" s="35"/>
      <c r="EV381" s="35"/>
      <c r="EW381" s="35"/>
      <c r="EX381" s="35"/>
      <c r="EY381" s="35"/>
      <c r="EZ381" s="35"/>
      <c r="FA381" s="35"/>
      <c r="FB381" s="35"/>
      <c r="FC381" s="35"/>
      <c r="FD381" s="35"/>
      <c r="FE381" s="35"/>
      <c r="FF381" s="35"/>
      <c r="FG381" s="35"/>
      <c r="FH381" s="35"/>
      <c r="FI381" s="35"/>
      <c r="FJ381" s="35"/>
      <c r="FK381" s="35"/>
      <c r="FL381" s="35"/>
      <c r="FM381" s="35"/>
      <c r="FN381" s="35"/>
      <c r="FO381" s="35"/>
      <c r="FP381" s="35"/>
      <c r="FQ381" s="35"/>
      <c r="FR381" s="35"/>
      <c r="FS381" s="35"/>
      <c r="FT381" s="35"/>
      <c r="FU381" s="35"/>
      <c r="FV381" s="35"/>
      <c r="FW381" s="35"/>
      <c r="FX381" s="35"/>
      <c r="FY381" s="35"/>
      <c r="FZ381" s="35"/>
      <c r="GA381" s="35"/>
      <c r="GB381" s="35"/>
      <c r="GC381" s="35"/>
      <c r="GD381" s="35"/>
      <c r="GE381" s="35"/>
      <c r="GF381" s="35"/>
      <c r="GG381" s="35"/>
      <c r="GH381" s="35"/>
      <c r="GI381" s="35"/>
      <c r="GJ381" s="35"/>
      <c r="GK381" s="35"/>
      <c r="GL381" s="35"/>
      <c r="GM381" s="35"/>
      <c r="GN381" s="35"/>
      <c r="GO381" s="35"/>
      <c r="GP381" s="35"/>
      <c r="GQ381" s="35"/>
      <c r="GR381" s="35"/>
      <c r="GS381" s="35"/>
      <c r="GT381" s="35"/>
      <c r="GU381" s="35"/>
      <c r="GV381" s="35"/>
      <c r="GW381" s="35"/>
      <c r="GX381" s="35"/>
      <c r="GY381" s="35"/>
      <c r="GZ381" s="35"/>
      <c r="HA381" s="35"/>
      <c r="HB381" s="35"/>
      <c r="HC381" s="35"/>
    </row>
    <row r="382" spans="1:211" s="30" customFormat="1" x14ac:dyDescent="0.25">
      <c r="A382" s="30" t="e">
        <f t="shared" si="62"/>
        <v>#REF!</v>
      </c>
      <c r="B382" s="31" t="s">
        <v>143</v>
      </c>
      <c r="C382" s="31" t="s">
        <v>144</v>
      </c>
      <c r="D382" s="33">
        <v>749</v>
      </c>
      <c r="E382" s="34" t="s">
        <v>587</v>
      </c>
      <c r="F382" s="31" t="s">
        <v>234</v>
      </c>
      <c r="G382" s="31"/>
      <c r="H382" s="31" t="s">
        <v>235</v>
      </c>
      <c r="I382" s="31" t="s">
        <v>537</v>
      </c>
      <c r="J382" s="31" t="s">
        <v>538</v>
      </c>
      <c r="K382" s="47" t="s">
        <v>433</v>
      </c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82"/>
      <c r="AF382" s="41"/>
      <c r="AG382" s="41"/>
      <c r="AH382" s="41"/>
      <c r="AI382" s="41">
        <v>460879</v>
      </c>
      <c r="AJ382" s="41">
        <v>60225.36</v>
      </c>
      <c r="AK382" s="41">
        <v>59986.11</v>
      </c>
      <c r="AL382" s="41">
        <v>56853.27</v>
      </c>
      <c r="AM382" s="41">
        <v>59035.65</v>
      </c>
      <c r="AN382" s="41">
        <v>-3930.42</v>
      </c>
      <c r="AO382" s="41">
        <v>0</v>
      </c>
      <c r="AP382" s="41">
        <v>0</v>
      </c>
      <c r="AQ382" s="41">
        <v>0</v>
      </c>
      <c r="AR382" s="41">
        <v>0</v>
      </c>
      <c r="AS382" s="41">
        <v>0</v>
      </c>
      <c r="AT382" s="41">
        <v>0</v>
      </c>
      <c r="AU382" s="41">
        <v>480581.57725000003</v>
      </c>
      <c r="AV382" s="41">
        <v>58870.289400000001</v>
      </c>
      <c r="AW382" s="41">
        <v>58636.422525000002</v>
      </c>
      <c r="AX382" s="41">
        <v>55574.071425000002</v>
      </c>
      <c r="AY382" s="41">
        <v>57707.347875000007</v>
      </c>
      <c r="AZ382" s="41">
        <v>-3841.9855500000003</v>
      </c>
      <c r="BA382" s="41">
        <v>0</v>
      </c>
      <c r="BB382" s="41">
        <v>0</v>
      </c>
      <c r="BC382" s="41">
        <v>0</v>
      </c>
      <c r="BD382" s="41">
        <v>0</v>
      </c>
      <c r="BE382" s="41">
        <v>0</v>
      </c>
      <c r="BF382" s="41">
        <v>0</v>
      </c>
      <c r="BG382" s="41">
        <v>469768.49176187505</v>
      </c>
      <c r="BH382" s="41">
        <v>57810.624190800001</v>
      </c>
      <c r="BI382" s="41">
        <v>57580.966919550003</v>
      </c>
      <c r="BJ382" s="41">
        <v>54573.738139350004</v>
      </c>
      <c r="BK382" s="41">
        <v>56668.615613250004</v>
      </c>
      <c r="BL382" s="41">
        <v>-3772.8298101000005</v>
      </c>
      <c r="BM382" s="41">
        <v>0</v>
      </c>
      <c r="BN382" s="41">
        <v>0</v>
      </c>
      <c r="BO382" s="41">
        <v>0</v>
      </c>
      <c r="BP382" s="41">
        <v>0</v>
      </c>
      <c r="BQ382" s="41">
        <v>0</v>
      </c>
      <c r="BR382" s="41">
        <v>0</v>
      </c>
      <c r="BS382" s="41">
        <v>461312.65891016129</v>
      </c>
      <c r="BT382" s="43"/>
      <c r="BU382" s="39"/>
      <c r="BV382" s="39">
        <f t="shared" si="66"/>
        <v>460879</v>
      </c>
      <c r="BW382" s="39">
        <f t="shared" si="63"/>
        <v>712751.54725000006</v>
      </c>
      <c r="BX382" s="39">
        <f t="shared" si="65"/>
        <v>696714.63743687503</v>
      </c>
      <c r="BY382" s="39">
        <f t="shared" si="67"/>
        <v>684173.77396301134</v>
      </c>
      <c r="BZ382" s="35"/>
      <c r="CA382" s="35"/>
      <c r="CB382" s="35"/>
      <c r="CC382" s="35"/>
      <c r="CD382" s="35"/>
      <c r="CE382" s="35"/>
      <c r="CF382" s="35"/>
      <c r="CG382" s="35"/>
      <c r="CH382" s="35"/>
      <c r="CI382" s="35"/>
      <c r="CJ382" s="35"/>
      <c r="CK382" s="35"/>
      <c r="CL382" s="35"/>
      <c r="CM382" s="35"/>
      <c r="CN382" s="35"/>
      <c r="CO382" s="35"/>
      <c r="CP382" s="35"/>
      <c r="CQ382" s="35"/>
      <c r="CR382" s="35"/>
      <c r="CS382" s="35"/>
      <c r="CT382" s="35"/>
      <c r="CU382" s="35"/>
      <c r="CV382" s="35"/>
      <c r="CW382" s="35"/>
      <c r="CX382" s="35"/>
      <c r="CY382" s="35"/>
      <c r="CZ382" s="35"/>
      <c r="DA382" s="35"/>
      <c r="DB382" s="35"/>
      <c r="DC382" s="35"/>
      <c r="DD382" s="35"/>
      <c r="DE382" s="35"/>
      <c r="DF382" s="35"/>
      <c r="DG382" s="35"/>
      <c r="DH382" s="35"/>
      <c r="DI382" s="35"/>
      <c r="DJ382" s="35"/>
      <c r="DK382" s="35"/>
      <c r="DL382" s="35"/>
      <c r="DM382" s="35"/>
      <c r="DN382" s="35"/>
      <c r="DO382" s="35"/>
      <c r="DP382" s="35"/>
      <c r="DQ382" s="35"/>
      <c r="DR382" s="35"/>
      <c r="DS382" s="35"/>
      <c r="DT382" s="35"/>
      <c r="DU382" s="35"/>
      <c r="DV382" s="35"/>
      <c r="DW382" s="35"/>
      <c r="DX382" s="35"/>
      <c r="DY382" s="35"/>
      <c r="DZ382" s="35"/>
      <c r="EA382" s="35"/>
      <c r="EB382" s="35"/>
      <c r="EC382" s="35"/>
      <c r="ED382" s="35"/>
      <c r="EE382" s="35"/>
      <c r="EF382" s="35"/>
      <c r="EG382" s="35"/>
      <c r="EH382" s="35"/>
      <c r="EI382" s="35"/>
      <c r="EJ382" s="35"/>
      <c r="EK382" s="35"/>
      <c r="EL382" s="35"/>
      <c r="EM382" s="35"/>
      <c r="EN382" s="35"/>
      <c r="EO382" s="35"/>
      <c r="EP382" s="35"/>
      <c r="EQ382" s="35"/>
      <c r="ER382" s="35"/>
      <c r="ES382" s="35"/>
      <c r="ET382" s="35"/>
      <c r="EU382" s="35"/>
      <c r="EV382" s="35"/>
      <c r="EW382" s="35"/>
      <c r="EX382" s="35"/>
      <c r="EY382" s="35"/>
      <c r="EZ382" s="35"/>
      <c r="FA382" s="35"/>
      <c r="FB382" s="35"/>
      <c r="FC382" s="35"/>
      <c r="FD382" s="35"/>
      <c r="FE382" s="35"/>
      <c r="FF382" s="35"/>
      <c r="FG382" s="35"/>
      <c r="FH382" s="35"/>
      <c r="FI382" s="35"/>
      <c r="FJ382" s="35"/>
      <c r="FK382" s="35"/>
      <c r="FL382" s="35"/>
      <c r="FM382" s="35"/>
      <c r="FN382" s="35"/>
      <c r="FO382" s="35"/>
      <c r="FP382" s="35"/>
      <c r="FQ382" s="35"/>
      <c r="FR382" s="35"/>
      <c r="FS382" s="35"/>
      <c r="FT382" s="35"/>
      <c r="FU382" s="35"/>
      <c r="FV382" s="35"/>
      <c r="FW382" s="35"/>
      <c r="FX382" s="35"/>
      <c r="FY382" s="35"/>
      <c r="FZ382" s="35"/>
      <c r="GA382" s="35"/>
      <c r="GB382" s="35"/>
      <c r="GC382" s="35"/>
      <c r="GD382" s="35"/>
      <c r="GE382" s="35"/>
      <c r="GF382" s="35"/>
      <c r="GG382" s="35"/>
      <c r="GH382" s="35"/>
      <c r="GI382" s="35"/>
      <c r="GJ382" s="35"/>
      <c r="GK382" s="35"/>
      <c r="GL382" s="35"/>
      <c r="GM382" s="35"/>
      <c r="GN382" s="35"/>
      <c r="GO382" s="35"/>
      <c r="GP382" s="35"/>
      <c r="GQ382" s="35"/>
      <c r="GR382" s="35"/>
      <c r="GS382" s="35"/>
      <c r="GT382" s="35"/>
      <c r="GU382" s="35"/>
      <c r="GV382" s="35"/>
      <c r="GW382" s="35"/>
      <c r="GX382" s="35"/>
      <c r="GY382" s="35"/>
      <c r="GZ382" s="35"/>
      <c r="HA382" s="35"/>
      <c r="HB382" s="35"/>
      <c r="HC382" s="35"/>
    </row>
    <row r="383" spans="1:211" s="30" customFormat="1" x14ac:dyDescent="0.25">
      <c r="A383" s="30" t="e">
        <f t="shared" si="62"/>
        <v>#REF!</v>
      </c>
      <c r="B383" s="31" t="s">
        <v>143</v>
      </c>
      <c r="C383" s="31" t="s">
        <v>144</v>
      </c>
      <c r="D383" s="33">
        <v>700</v>
      </c>
      <c r="E383" s="34" t="s">
        <v>582</v>
      </c>
      <c r="F383" s="31" t="s">
        <v>234</v>
      </c>
      <c r="G383" s="31"/>
      <c r="H383" s="31" t="s">
        <v>235</v>
      </c>
      <c r="I383" s="31" t="s">
        <v>537</v>
      </c>
      <c r="J383" s="31" t="s">
        <v>538</v>
      </c>
      <c r="K383" s="47" t="s">
        <v>434</v>
      </c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82"/>
      <c r="AF383" s="41"/>
      <c r="AG383" s="41"/>
      <c r="AH383" s="41"/>
      <c r="AI383" s="41"/>
      <c r="AJ383" s="41"/>
      <c r="AK383" s="41"/>
      <c r="AL383" s="41"/>
      <c r="AM383" s="41"/>
      <c r="AN383" s="41">
        <v>1548.46</v>
      </c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3"/>
      <c r="BU383" s="39"/>
      <c r="BV383" s="39"/>
      <c r="BW383" s="39">
        <f t="shared" si="63"/>
        <v>1548.46</v>
      </c>
      <c r="BX383" s="39"/>
      <c r="BY383" s="39"/>
      <c r="BZ383" s="35"/>
      <c r="CA383" s="35"/>
      <c r="CB383" s="35"/>
      <c r="CC383" s="35"/>
      <c r="CD383" s="35"/>
      <c r="CE383" s="35"/>
      <c r="CF383" s="35"/>
      <c r="CG383" s="35"/>
      <c r="CH383" s="35"/>
      <c r="CI383" s="35"/>
      <c r="CJ383" s="35"/>
      <c r="CK383" s="35"/>
      <c r="CL383" s="35"/>
      <c r="CM383" s="35"/>
      <c r="CN383" s="35"/>
      <c r="CO383" s="35"/>
      <c r="CP383" s="35"/>
      <c r="CQ383" s="35"/>
      <c r="CR383" s="35"/>
      <c r="CS383" s="35"/>
      <c r="CT383" s="35"/>
      <c r="CU383" s="35"/>
      <c r="CV383" s="35"/>
      <c r="CW383" s="35"/>
      <c r="CX383" s="35"/>
      <c r="CY383" s="35"/>
      <c r="CZ383" s="35"/>
      <c r="DA383" s="35"/>
      <c r="DB383" s="35"/>
      <c r="DC383" s="35"/>
      <c r="DD383" s="35"/>
      <c r="DE383" s="35"/>
      <c r="DF383" s="35"/>
      <c r="DG383" s="35"/>
      <c r="DH383" s="35"/>
      <c r="DI383" s="35"/>
      <c r="DJ383" s="35"/>
      <c r="DK383" s="35"/>
      <c r="DL383" s="35"/>
      <c r="DM383" s="35"/>
      <c r="DN383" s="35"/>
      <c r="DO383" s="35"/>
      <c r="DP383" s="35"/>
      <c r="DQ383" s="35"/>
      <c r="DR383" s="35"/>
      <c r="DS383" s="35"/>
      <c r="DT383" s="35"/>
      <c r="DU383" s="35"/>
      <c r="DV383" s="35"/>
      <c r="DW383" s="35"/>
      <c r="DX383" s="35"/>
      <c r="DY383" s="35"/>
      <c r="DZ383" s="35"/>
      <c r="EA383" s="35"/>
      <c r="EB383" s="35"/>
      <c r="EC383" s="35"/>
      <c r="ED383" s="35"/>
      <c r="EE383" s="35"/>
      <c r="EF383" s="35"/>
      <c r="EG383" s="35"/>
      <c r="EH383" s="35"/>
      <c r="EI383" s="35"/>
      <c r="EJ383" s="35"/>
      <c r="EK383" s="35"/>
      <c r="EL383" s="35"/>
      <c r="EM383" s="35"/>
      <c r="EN383" s="35"/>
      <c r="EO383" s="35"/>
      <c r="EP383" s="35"/>
      <c r="EQ383" s="35"/>
      <c r="ER383" s="35"/>
      <c r="ES383" s="35"/>
      <c r="ET383" s="35"/>
      <c r="EU383" s="35"/>
      <c r="EV383" s="35"/>
      <c r="EW383" s="35"/>
      <c r="EX383" s="35"/>
      <c r="EY383" s="35"/>
      <c r="EZ383" s="35"/>
      <c r="FA383" s="35"/>
      <c r="FB383" s="35"/>
      <c r="FC383" s="35"/>
      <c r="FD383" s="35"/>
      <c r="FE383" s="35"/>
      <c r="FF383" s="35"/>
      <c r="FG383" s="35"/>
      <c r="FH383" s="35"/>
      <c r="FI383" s="35"/>
      <c r="FJ383" s="35"/>
      <c r="FK383" s="35"/>
      <c r="FL383" s="35"/>
      <c r="FM383" s="35"/>
      <c r="FN383" s="35"/>
      <c r="FO383" s="35"/>
      <c r="FP383" s="35"/>
      <c r="FQ383" s="35"/>
      <c r="FR383" s="35"/>
      <c r="FS383" s="35"/>
      <c r="FT383" s="35"/>
      <c r="FU383" s="35"/>
      <c r="FV383" s="35"/>
      <c r="FW383" s="35"/>
      <c r="FX383" s="35"/>
      <c r="FY383" s="35"/>
      <c r="FZ383" s="35"/>
      <c r="GA383" s="35"/>
      <c r="GB383" s="35"/>
      <c r="GC383" s="35"/>
      <c r="GD383" s="35"/>
      <c r="GE383" s="35"/>
      <c r="GF383" s="35"/>
      <c r="GG383" s="35"/>
      <c r="GH383" s="35"/>
      <c r="GI383" s="35"/>
      <c r="GJ383" s="35"/>
      <c r="GK383" s="35"/>
      <c r="GL383" s="35"/>
      <c r="GM383" s="35"/>
      <c r="GN383" s="35"/>
      <c r="GO383" s="35"/>
      <c r="GP383" s="35"/>
      <c r="GQ383" s="35"/>
      <c r="GR383" s="35"/>
      <c r="GS383" s="35"/>
      <c r="GT383" s="35"/>
      <c r="GU383" s="35"/>
      <c r="GV383" s="35"/>
      <c r="GW383" s="35"/>
      <c r="GX383" s="35"/>
      <c r="GY383" s="35"/>
      <c r="GZ383" s="35"/>
      <c r="HA383" s="35"/>
      <c r="HB383" s="35"/>
      <c r="HC383" s="35"/>
    </row>
    <row r="384" spans="1:211" s="26" customFormat="1" x14ac:dyDescent="0.25">
      <c r="A384" s="26" t="e">
        <f t="shared" si="62"/>
        <v>#REF!</v>
      </c>
      <c r="B384" s="15" t="s">
        <v>143</v>
      </c>
      <c r="C384" s="15" t="s">
        <v>144</v>
      </c>
      <c r="D384" s="18" t="s">
        <v>638</v>
      </c>
      <c r="E384" s="15" t="s">
        <v>588</v>
      </c>
      <c r="F384" s="15" t="s">
        <v>234</v>
      </c>
      <c r="G384" s="15"/>
      <c r="H384" s="15" t="s">
        <v>235</v>
      </c>
      <c r="I384" s="15" t="s">
        <v>537</v>
      </c>
      <c r="J384" s="15" t="s">
        <v>538</v>
      </c>
      <c r="K384" s="47" t="s">
        <v>434</v>
      </c>
      <c r="L384" s="42">
        <v>0</v>
      </c>
      <c r="M384" s="42">
        <v>0</v>
      </c>
      <c r="N384" s="41">
        <v>0</v>
      </c>
      <c r="O384" s="42">
        <v>0</v>
      </c>
      <c r="P384" s="42">
        <v>0</v>
      </c>
      <c r="Q384" s="42">
        <v>0</v>
      </c>
      <c r="R384" s="42">
        <v>0</v>
      </c>
      <c r="S384" s="42">
        <v>0</v>
      </c>
      <c r="T384" s="42">
        <v>0</v>
      </c>
      <c r="U384" s="42">
        <v>0</v>
      </c>
      <c r="V384" s="42"/>
      <c r="W384" s="42">
        <v>0</v>
      </c>
      <c r="X384" s="42"/>
      <c r="Y384" s="42">
        <v>0</v>
      </c>
      <c r="Z384" s="42">
        <v>0</v>
      </c>
      <c r="AA384" s="42">
        <v>0</v>
      </c>
      <c r="AB384" s="42">
        <v>0</v>
      </c>
      <c r="AC384" s="42">
        <v>0</v>
      </c>
      <c r="AD384" s="42">
        <v>0</v>
      </c>
      <c r="AE384" s="121">
        <v>0</v>
      </c>
      <c r="AF384" s="42">
        <v>0</v>
      </c>
      <c r="AG384" s="42">
        <v>0</v>
      </c>
      <c r="AH384" s="42">
        <v>0</v>
      </c>
      <c r="AI384" s="42">
        <v>0</v>
      </c>
      <c r="AJ384" s="42">
        <v>0</v>
      </c>
      <c r="AK384" s="42">
        <v>0</v>
      </c>
      <c r="AL384" s="42">
        <v>0</v>
      </c>
      <c r="AM384" s="42">
        <v>0</v>
      </c>
      <c r="AN384" s="42">
        <v>0</v>
      </c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3"/>
      <c r="BU384" s="40">
        <f>SUM(L384:W384)</f>
        <v>0</v>
      </c>
      <c r="BV384" s="40">
        <f t="shared" ref="BV384:BV415" si="69">SUM(X384:AI384)</f>
        <v>0</v>
      </c>
      <c r="BW384" s="40">
        <f t="shared" si="63"/>
        <v>0</v>
      </c>
      <c r="BX384" s="40">
        <f t="shared" ref="BX384:BX415" si="70">SUM(AV384:BG384)</f>
        <v>0</v>
      </c>
      <c r="BY384" s="40">
        <f t="shared" ref="BY384:BY415" si="71">SUM(BH384:BS384)</f>
        <v>0</v>
      </c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29"/>
      <c r="EI384" s="29"/>
      <c r="EJ384" s="29"/>
      <c r="EK384" s="29"/>
      <c r="EL384" s="29"/>
      <c r="EM384" s="29"/>
      <c r="EN384" s="29"/>
      <c r="EO384" s="29"/>
      <c r="EP384" s="29"/>
      <c r="EQ384" s="29"/>
      <c r="ER384" s="29"/>
      <c r="ES384" s="29"/>
      <c r="ET384" s="29"/>
      <c r="EU384" s="29"/>
      <c r="EV384" s="29"/>
      <c r="EW384" s="29"/>
      <c r="EX384" s="29"/>
      <c r="EY384" s="29"/>
      <c r="EZ384" s="29"/>
      <c r="FA384" s="29"/>
      <c r="FB384" s="29"/>
      <c r="FC384" s="29"/>
      <c r="FD384" s="29"/>
      <c r="FE384" s="29"/>
      <c r="FF384" s="29"/>
      <c r="FG384" s="29"/>
      <c r="FH384" s="29"/>
      <c r="FI384" s="29"/>
      <c r="FJ384" s="29"/>
      <c r="FK384" s="29"/>
      <c r="FL384" s="29"/>
      <c r="FM384" s="29"/>
      <c r="FN384" s="29"/>
      <c r="FO384" s="29"/>
      <c r="FP384" s="29"/>
      <c r="FQ384" s="29"/>
      <c r="FR384" s="29"/>
      <c r="FS384" s="29"/>
      <c r="FT384" s="29"/>
      <c r="FU384" s="29"/>
      <c r="FV384" s="29"/>
      <c r="FW384" s="29"/>
      <c r="FX384" s="29"/>
      <c r="FY384" s="29"/>
      <c r="FZ384" s="29"/>
      <c r="GA384" s="29"/>
      <c r="GB384" s="29"/>
      <c r="GC384" s="29"/>
      <c r="GD384" s="29"/>
      <c r="GE384" s="29"/>
      <c r="GF384" s="29"/>
      <c r="GG384" s="29"/>
      <c r="GH384" s="29"/>
      <c r="GI384" s="29"/>
      <c r="GJ384" s="29"/>
      <c r="GK384" s="29"/>
      <c r="GL384" s="29"/>
      <c r="GM384" s="29"/>
      <c r="GN384" s="29"/>
      <c r="GO384" s="29"/>
      <c r="GP384" s="29"/>
      <c r="GQ384" s="29"/>
      <c r="GR384" s="29"/>
      <c r="GS384" s="29"/>
      <c r="GT384" s="29"/>
      <c r="GU384" s="29"/>
      <c r="GV384" s="29"/>
      <c r="GW384" s="29"/>
      <c r="GX384" s="29"/>
      <c r="GY384" s="29"/>
      <c r="GZ384" s="29"/>
      <c r="HA384" s="29"/>
      <c r="HB384" s="29"/>
      <c r="HC384" s="29"/>
    </row>
    <row r="385" spans="1:211" s="30" customFormat="1" x14ac:dyDescent="0.25">
      <c r="A385" s="30" t="e">
        <f t="shared" si="62"/>
        <v>#REF!</v>
      </c>
      <c r="B385" s="31" t="s">
        <v>143</v>
      </c>
      <c r="C385" s="31" t="s">
        <v>144</v>
      </c>
      <c r="D385" s="32" t="s">
        <v>634</v>
      </c>
      <c r="E385" s="31" t="s">
        <v>581</v>
      </c>
      <c r="F385" s="31" t="s">
        <v>234</v>
      </c>
      <c r="G385" s="31"/>
      <c r="H385" s="31" t="s">
        <v>235</v>
      </c>
      <c r="I385" s="31" t="s">
        <v>537</v>
      </c>
      <c r="J385" s="31" t="s">
        <v>538</v>
      </c>
      <c r="K385" s="47" t="s">
        <v>434</v>
      </c>
      <c r="L385" s="41">
        <v>0</v>
      </c>
      <c r="M385" s="41">
        <v>0</v>
      </c>
      <c r="N385" s="41">
        <v>0</v>
      </c>
      <c r="O385" s="41">
        <v>0</v>
      </c>
      <c r="P385" s="41">
        <v>0</v>
      </c>
      <c r="Q385" s="41">
        <v>0</v>
      </c>
      <c r="R385" s="41">
        <v>0</v>
      </c>
      <c r="S385" s="41">
        <v>0</v>
      </c>
      <c r="T385" s="41">
        <v>0</v>
      </c>
      <c r="U385" s="41">
        <v>0</v>
      </c>
      <c r="V385" s="41"/>
      <c r="W385" s="41">
        <v>0</v>
      </c>
      <c r="X385" s="41"/>
      <c r="Y385" s="41">
        <v>0</v>
      </c>
      <c r="Z385" s="41">
        <v>0</v>
      </c>
      <c r="AA385" s="41">
        <v>0</v>
      </c>
      <c r="AB385" s="41">
        <v>0</v>
      </c>
      <c r="AC385" s="41">
        <v>0</v>
      </c>
      <c r="AD385" s="41">
        <v>0</v>
      </c>
      <c r="AE385" s="82">
        <v>0</v>
      </c>
      <c r="AF385" s="41">
        <v>0</v>
      </c>
      <c r="AG385" s="41">
        <v>0</v>
      </c>
      <c r="AH385" s="41">
        <v>0</v>
      </c>
      <c r="AI385" s="41">
        <v>0</v>
      </c>
      <c r="AJ385" s="41">
        <v>0</v>
      </c>
      <c r="AK385" s="41">
        <v>0</v>
      </c>
      <c r="AL385" s="41">
        <v>0</v>
      </c>
      <c r="AM385" s="41">
        <v>0</v>
      </c>
      <c r="AN385" s="41">
        <v>0</v>
      </c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3"/>
      <c r="BU385" s="39">
        <f>SUM(L385:W385)</f>
        <v>0</v>
      </c>
      <c r="BV385" s="39">
        <f t="shared" si="69"/>
        <v>0</v>
      </c>
      <c r="BW385" s="39">
        <f t="shared" si="63"/>
        <v>0</v>
      </c>
      <c r="BX385" s="39">
        <f t="shared" si="70"/>
        <v>0</v>
      </c>
      <c r="BY385" s="39">
        <f t="shared" si="71"/>
        <v>0</v>
      </c>
      <c r="BZ385" s="35"/>
      <c r="CA385" s="35"/>
      <c r="CB385" s="35"/>
      <c r="CC385" s="35"/>
      <c r="CD385" s="35"/>
      <c r="CE385" s="35"/>
      <c r="CF385" s="35"/>
      <c r="CG385" s="35"/>
      <c r="CH385" s="35"/>
      <c r="CI385" s="35"/>
      <c r="CJ385" s="35"/>
      <c r="CK385" s="35"/>
      <c r="CL385" s="35"/>
      <c r="CM385" s="35"/>
      <c r="CN385" s="35"/>
      <c r="CO385" s="35"/>
      <c r="CP385" s="35"/>
      <c r="CQ385" s="35"/>
      <c r="CR385" s="35"/>
      <c r="CS385" s="35"/>
      <c r="CT385" s="35"/>
      <c r="CU385" s="35"/>
      <c r="CV385" s="35"/>
      <c r="CW385" s="35"/>
      <c r="CX385" s="35"/>
      <c r="CY385" s="35"/>
      <c r="CZ385" s="35"/>
      <c r="DA385" s="35"/>
      <c r="DB385" s="35"/>
      <c r="DC385" s="35"/>
      <c r="DD385" s="35"/>
      <c r="DE385" s="35"/>
      <c r="DF385" s="35"/>
      <c r="DG385" s="35"/>
      <c r="DH385" s="35"/>
      <c r="DI385" s="35"/>
      <c r="DJ385" s="35"/>
      <c r="DK385" s="35"/>
      <c r="DL385" s="35"/>
      <c r="DM385" s="35"/>
      <c r="DN385" s="35"/>
      <c r="DO385" s="35"/>
      <c r="DP385" s="35"/>
      <c r="DQ385" s="35"/>
      <c r="DR385" s="35"/>
      <c r="DS385" s="35"/>
      <c r="DT385" s="35"/>
      <c r="DU385" s="35"/>
      <c r="DV385" s="35"/>
      <c r="DW385" s="35"/>
      <c r="DX385" s="35"/>
      <c r="DY385" s="35"/>
      <c r="DZ385" s="35"/>
      <c r="EA385" s="35"/>
      <c r="EB385" s="35"/>
      <c r="EC385" s="35"/>
      <c r="ED385" s="35"/>
      <c r="EE385" s="35"/>
      <c r="EF385" s="35"/>
      <c r="EG385" s="35"/>
      <c r="EH385" s="35"/>
      <c r="EI385" s="35"/>
      <c r="EJ385" s="35"/>
      <c r="EK385" s="35"/>
      <c r="EL385" s="35"/>
      <c r="EM385" s="35"/>
      <c r="EN385" s="35"/>
      <c r="EO385" s="35"/>
      <c r="EP385" s="35"/>
      <c r="EQ385" s="35"/>
      <c r="ER385" s="35"/>
      <c r="ES385" s="35"/>
      <c r="ET385" s="35"/>
      <c r="EU385" s="35"/>
      <c r="EV385" s="35"/>
      <c r="EW385" s="35"/>
      <c r="EX385" s="35"/>
      <c r="EY385" s="35"/>
      <c r="EZ385" s="35"/>
      <c r="FA385" s="35"/>
      <c r="FB385" s="35"/>
      <c r="FC385" s="35"/>
      <c r="FD385" s="35"/>
      <c r="FE385" s="35"/>
      <c r="FF385" s="35"/>
      <c r="FG385" s="35"/>
      <c r="FH385" s="35"/>
      <c r="FI385" s="35"/>
      <c r="FJ385" s="35"/>
      <c r="FK385" s="35"/>
      <c r="FL385" s="35"/>
      <c r="FM385" s="35"/>
      <c r="FN385" s="35"/>
      <c r="FO385" s="35"/>
      <c r="FP385" s="35"/>
      <c r="FQ385" s="35"/>
      <c r="FR385" s="35"/>
      <c r="FS385" s="35"/>
      <c r="FT385" s="35"/>
      <c r="FU385" s="35"/>
      <c r="FV385" s="35"/>
      <c r="FW385" s="35"/>
      <c r="FX385" s="35"/>
      <c r="FY385" s="35"/>
      <c r="FZ385" s="35"/>
      <c r="GA385" s="35"/>
      <c r="GB385" s="35"/>
      <c r="GC385" s="35"/>
      <c r="GD385" s="35"/>
      <c r="GE385" s="35"/>
      <c r="GF385" s="35"/>
      <c r="GG385" s="35"/>
      <c r="GH385" s="35"/>
      <c r="GI385" s="35"/>
      <c r="GJ385" s="35"/>
      <c r="GK385" s="35"/>
      <c r="GL385" s="35"/>
      <c r="GM385" s="35"/>
      <c r="GN385" s="35"/>
      <c r="GO385" s="35"/>
      <c r="GP385" s="35"/>
      <c r="GQ385" s="35"/>
      <c r="GR385" s="35"/>
      <c r="GS385" s="35"/>
      <c r="GT385" s="35"/>
      <c r="GU385" s="35"/>
      <c r="GV385" s="35"/>
      <c r="GW385" s="35"/>
      <c r="GX385" s="35"/>
      <c r="GY385" s="35"/>
      <c r="GZ385" s="35"/>
      <c r="HA385" s="35"/>
      <c r="HB385" s="35"/>
      <c r="HC385" s="35"/>
    </row>
    <row r="386" spans="1:211" s="26" customFormat="1" x14ac:dyDescent="0.25">
      <c r="A386" s="26" t="e">
        <f t="shared" si="62"/>
        <v>#REF!</v>
      </c>
      <c r="B386" s="15" t="s">
        <v>145</v>
      </c>
      <c r="C386" s="15" t="s">
        <v>279</v>
      </c>
      <c r="D386" s="27">
        <v>501</v>
      </c>
      <c r="E386" s="16" t="s">
        <v>580</v>
      </c>
      <c r="F386" s="15" t="s">
        <v>234</v>
      </c>
      <c r="G386" s="15"/>
      <c r="H386" s="15" t="s">
        <v>235</v>
      </c>
      <c r="I386" s="15" t="s">
        <v>537</v>
      </c>
      <c r="J386" s="15" t="s">
        <v>538</v>
      </c>
      <c r="K386" s="47" t="s">
        <v>434</v>
      </c>
      <c r="L386" s="42">
        <v>1.84</v>
      </c>
      <c r="M386" s="42">
        <v>2.36</v>
      </c>
      <c r="N386" s="41">
        <v>-4.2</v>
      </c>
      <c r="O386" s="42">
        <v>0</v>
      </c>
      <c r="P386" s="42">
        <v>11.84</v>
      </c>
      <c r="Q386" s="42">
        <v>5.36</v>
      </c>
      <c r="R386" s="42">
        <v>1.33</v>
      </c>
      <c r="S386" s="42">
        <v>102.53</v>
      </c>
      <c r="T386" s="42">
        <v>7.73</v>
      </c>
      <c r="U386" s="42">
        <v>2.6</v>
      </c>
      <c r="V386" s="42">
        <v>2.58</v>
      </c>
      <c r="W386" s="42">
        <v>2.44</v>
      </c>
      <c r="X386" s="42"/>
      <c r="Y386" s="42">
        <v>1.45</v>
      </c>
      <c r="Z386" s="42">
        <v>2.19</v>
      </c>
      <c r="AA386" s="42">
        <v>0.41</v>
      </c>
      <c r="AB386" s="42">
        <v>0.28999999999999998</v>
      </c>
      <c r="AC386" s="42">
        <v>1.67</v>
      </c>
      <c r="AD386" s="42">
        <v>1.39</v>
      </c>
      <c r="AE386" s="121">
        <v>0</v>
      </c>
      <c r="AF386" s="42">
        <v>2.96</v>
      </c>
      <c r="AG386" s="42">
        <v>11.71</v>
      </c>
      <c r="AH386" s="42">
        <v>4.93</v>
      </c>
      <c r="AI386" s="42">
        <v>7.41</v>
      </c>
      <c r="AJ386" s="42">
        <v>8.77</v>
      </c>
      <c r="AK386" s="42">
        <v>10.43</v>
      </c>
      <c r="AL386" s="42">
        <v>11.53</v>
      </c>
      <c r="AM386" s="42">
        <v>12.15</v>
      </c>
      <c r="AN386" s="42">
        <v>1.34</v>
      </c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2"/>
      <c r="BR386" s="42"/>
      <c r="BS386" s="42"/>
      <c r="BT386" s="43"/>
      <c r="BU386" s="40">
        <f>SUM(L386:W386)</f>
        <v>136.41</v>
      </c>
      <c r="BV386" s="40">
        <f t="shared" si="69"/>
        <v>34.409999999999997</v>
      </c>
      <c r="BW386" s="40">
        <f t="shared" si="63"/>
        <v>44.22</v>
      </c>
      <c r="BX386" s="40">
        <f t="shared" si="70"/>
        <v>0</v>
      </c>
      <c r="BY386" s="40">
        <f t="shared" si="71"/>
        <v>0</v>
      </c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/>
      <c r="EB386" s="29"/>
      <c r="EC386" s="29"/>
      <c r="ED386" s="29"/>
      <c r="EE386" s="29"/>
      <c r="EF386" s="29"/>
      <c r="EG386" s="29"/>
      <c r="EH386" s="29"/>
      <c r="EI386" s="29"/>
      <c r="EJ386" s="29"/>
      <c r="EK386" s="29"/>
      <c r="EL386" s="29"/>
      <c r="EM386" s="29"/>
      <c r="EN386" s="29"/>
      <c r="EO386" s="29"/>
      <c r="EP386" s="29"/>
      <c r="EQ386" s="29"/>
      <c r="ER386" s="29"/>
      <c r="ES386" s="29"/>
      <c r="ET386" s="29"/>
      <c r="EU386" s="29"/>
      <c r="EV386" s="29"/>
      <c r="EW386" s="29"/>
      <c r="EX386" s="29"/>
      <c r="EY386" s="29"/>
      <c r="EZ386" s="29"/>
      <c r="FA386" s="29"/>
      <c r="FB386" s="29"/>
      <c r="FC386" s="29"/>
      <c r="FD386" s="29"/>
      <c r="FE386" s="29"/>
      <c r="FF386" s="29"/>
      <c r="FG386" s="29"/>
      <c r="FH386" s="29"/>
      <c r="FI386" s="29"/>
      <c r="FJ386" s="29"/>
      <c r="FK386" s="29"/>
      <c r="FL386" s="29"/>
      <c r="FM386" s="29"/>
      <c r="FN386" s="29"/>
      <c r="FO386" s="29"/>
      <c r="FP386" s="29"/>
      <c r="FQ386" s="29"/>
      <c r="FR386" s="29"/>
      <c r="FS386" s="29"/>
      <c r="FT386" s="29"/>
      <c r="FU386" s="29"/>
      <c r="FV386" s="29"/>
      <c r="FW386" s="29"/>
      <c r="FX386" s="29"/>
      <c r="FY386" s="29"/>
      <c r="FZ386" s="29"/>
      <c r="GA386" s="29"/>
      <c r="GB386" s="29"/>
      <c r="GC386" s="29"/>
      <c r="GD386" s="29"/>
      <c r="GE386" s="29"/>
      <c r="GF386" s="29"/>
      <c r="GG386" s="29"/>
      <c r="GH386" s="29"/>
      <c r="GI386" s="29"/>
      <c r="GJ386" s="29"/>
      <c r="GK386" s="29"/>
      <c r="GL386" s="29"/>
      <c r="GM386" s="29"/>
      <c r="GN386" s="29"/>
      <c r="GO386" s="29"/>
      <c r="GP386" s="29"/>
      <c r="GQ386" s="29"/>
      <c r="GR386" s="29"/>
      <c r="GS386" s="29"/>
      <c r="GT386" s="29"/>
      <c r="GU386" s="29"/>
      <c r="GV386" s="29"/>
      <c r="GW386" s="29"/>
      <c r="GX386" s="29"/>
      <c r="GY386" s="29"/>
      <c r="GZ386" s="29"/>
      <c r="HA386" s="29"/>
      <c r="HB386" s="29"/>
      <c r="HC386" s="29"/>
    </row>
    <row r="387" spans="1:211" s="26" customFormat="1" x14ac:dyDescent="0.25">
      <c r="A387" s="26" t="e">
        <f t="shared" si="62"/>
        <v>#REF!</v>
      </c>
      <c r="B387" s="15" t="s">
        <v>145</v>
      </c>
      <c r="C387" s="15" t="s">
        <v>279</v>
      </c>
      <c r="D387" s="27">
        <v>500</v>
      </c>
      <c r="E387" s="16" t="s">
        <v>577</v>
      </c>
      <c r="F387" s="15" t="s">
        <v>234</v>
      </c>
      <c r="G387" s="15"/>
      <c r="H387" s="15" t="s">
        <v>235</v>
      </c>
      <c r="I387" s="15" t="s">
        <v>537</v>
      </c>
      <c r="J387" s="15" t="s">
        <v>538</v>
      </c>
      <c r="K387" s="47" t="s">
        <v>434</v>
      </c>
      <c r="L387" s="42"/>
      <c r="M387" s="42"/>
      <c r="N387" s="41">
        <v>9.81</v>
      </c>
      <c r="O387" s="42">
        <v>2.0299999999999998</v>
      </c>
      <c r="P387" s="42">
        <v>-8.81</v>
      </c>
      <c r="Q387" s="42">
        <v>-3.03</v>
      </c>
      <c r="R387" s="42">
        <v>0</v>
      </c>
      <c r="S387" s="42">
        <v>0</v>
      </c>
      <c r="T387" s="42">
        <v>0</v>
      </c>
      <c r="U387" s="42">
        <v>0</v>
      </c>
      <c r="V387" s="42"/>
      <c r="W387" s="42">
        <v>0</v>
      </c>
      <c r="X387" s="42"/>
      <c r="Y387" s="42">
        <v>0</v>
      </c>
      <c r="Z387" s="42">
        <v>0</v>
      </c>
      <c r="AA387" s="42">
        <v>3.99</v>
      </c>
      <c r="AB387" s="42">
        <v>95.45</v>
      </c>
      <c r="AC387" s="42">
        <v>89.86</v>
      </c>
      <c r="AD387" s="42">
        <v>89.48</v>
      </c>
      <c r="AE387" s="42">
        <v>92.11</v>
      </c>
      <c r="AF387" s="42">
        <v>89.5</v>
      </c>
      <c r="AG387" s="42">
        <v>91.92</v>
      </c>
      <c r="AH387" s="42">
        <v>66.72</v>
      </c>
      <c r="AI387" s="42">
        <v>52.16</v>
      </c>
      <c r="AJ387" s="42">
        <v>58.05</v>
      </c>
      <c r="AK387" s="42">
        <v>62.46</v>
      </c>
      <c r="AL387" s="42">
        <v>53.9</v>
      </c>
      <c r="AM387" s="42">
        <v>63.48</v>
      </c>
      <c r="AN387" s="42">
        <v>15.74</v>
      </c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2"/>
      <c r="BR387" s="42"/>
      <c r="BS387" s="42"/>
      <c r="BT387" s="43"/>
      <c r="BU387" s="40">
        <f>SUM(L387:W387)</f>
        <v>-4.4408920985006262E-16</v>
      </c>
      <c r="BV387" s="40">
        <f t="shared" si="69"/>
        <v>671.19</v>
      </c>
      <c r="BW387" s="40">
        <f t="shared" si="63"/>
        <v>253.63</v>
      </c>
      <c r="BX387" s="40">
        <f t="shared" si="70"/>
        <v>0</v>
      </c>
      <c r="BY387" s="40">
        <f t="shared" si="71"/>
        <v>0</v>
      </c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  <c r="DM387" s="29"/>
      <c r="DN387" s="29"/>
      <c r="DO387" s="29"/>
      <c r="DP387" s="29"/>
      <c r="DQ387" s="29"/>
      <c r="DR387" s="29"/>
      <c r="DS387" s="29"/>
      <c r="DT387" s="29"/>
      <c r="DU387" s="29"/>
      <c r="DV387" s="29"/>
      <c r="DW387" s="29"/>
      <c r="DX387" s="29"/>
      <c r="DY387" s="29"/>
      <c r="DZ387" s="29"/>
      <c r="EA387" s="29"/>
      <c r="EB387" s="29"/>
      <c r="EC387" s="29"/>
      <c r="ED387" s="29"/>
      <c r="EE387" s="29"/>
      <c r="EF387" s="29"/>
      <c r="EG387" s="29"/>
      <c r="EH387" s="29"/>
      <c r="EI387" s="29"/>
      <c r="EJ387" s="29"/>
      <c r="EK387" s="29"/>
      <c r="EL387" s="29"/>
      <c r="EM387" s="29"/>
      <c r="EN387" s="29"/>
      <c r="EO387" s="29"/>
      <c r="EP387" s="29"/>
      <c r="EQ387" s="29"/>
      <c r="ER387" s="29"/>
      <c r="ES387" s="29"/>
      <c r="ET387" s="29"/>
      <c r="EU387" s="29"/>
      <c r="EV387" s="29"/>
      <c r="EW387" s="29"/>
      <c r="EX387" s="29"/>
      <c r="EY387" s="29"/>
      <c r="EZ387" s="29"/>
      <c r="FA387" s="29"/>
      <c r="FB387" s="29"/>
      <c r="FC387" s="29"/>
      <c r="FD387" s="29"/>
      <c r="FE387" s="29"/>
      <c r="FF387" s="29"/>
      <c r="FG387" s="29"/>
      <c r="FH387" s="29"/>
      <c r="FI387" s="29"/>
      <c r="FJ387" s="29"/>
      <c r="FK387" s="29"/>
      <c r="FL387" s="29"/>
      <c r="FM387" s="29"/>
      <c r="FN387" s="29"/>
      <c r="FO387" s="29"/>
      <c r="FP387" s="29"/>
      <c r="FQ387" s="29"/>
      <c r="FR387" s="29"/>
      <c r="FS387" s="29"/>
      <c r="FT387" s="29"/>
      <c r="FU387" s="29"/>
      <c r="FV387" s="29"/>
      <c r="FW387" s="29"/>
      <c r="FX387" s="29"/>
      <c r="FY387" s="29"/>
      <c r="FZ387" s="29"/>
      <c r="GA387" s="29"/>
      <c r="GB387" s="29"/>
      <c r="GC387" s="29"/>
      <c r="GD387" s="29"/>
      <c r="GE387" s="29"/>
      <c r="GF387" s="29"/>
      <c r="GG387" s="29"/>
      <c r="GH387" s="29"/>
      <c r="GI387" s="29"/>
      <c r="GJ387" s="29"/>
      <c r="GK387" s="29"/>
      <c r="GL387" s="29"/>
      <c r="GM387" s="29"/>
      <c r="GN387" s="29"/>
      <c r="GO387" s="29"/>
      <c r="GP387" s="29"/>
      <c r="GQ387" s="29"/>
      <c r="GR387" s="29"/>
      <c r="GS387" s="29"/>
      <c r="GT387" s="29"/>
      <c r="GU387" s="29"/>
      <c r="GV387" s="29"/>
      <c r="GW387" s="29"/>
      <c r="GX387" s="29"/>
      <c r="GY387" s="29"/>
      <c r="GZ387" s="29"/>
      <c r="HA387" s="29"/>
      <c r="HB387" s="29"/>
      <c r="HC387" s="29"/>
    </row>
    <row r="388" spans="1:211" s="26" customFormat="1" x14ac:dyDescent="0.25">
      <c r="A388" s="26" t="e">
        <f t="shared" si="62"/>
        <v>#REF!</v>
      </c>
      <c r="B388" s="15" t="s">
        <v>145</v>
      </c>
      <c r="C388" s="15" t="s">
        <v>279</v>
      </c>
      <c r="D388" s="27">
        <v>706</v>
      </c>
      <c r="E388" s="16" t="s">
        <v>161</v>
      </c>
      <c r="F388" s="15" t="s">
        <v>234</v>
      </c>
      <c r="G388" s="15"/>
      <c r="H388" s="15" t="s">
        <v>235</v>
      </c>
      <c r="I388" s="15" t="s">
        <v>537</v>
      </c>
      <c r="J388" s="15" t="s">
        <v>538</v>
      </c>
      <c r="K388" s="47" t="s">
        <v>434</v>
      </c>
      <c r="L388" s="42"/>
      <c r="M388" s="42"/>
      <c r="N388" s="41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>
        <v>17404.04</v>
      </c>
      <c r="AI388" s="42">
        <v>25570.83</v>
      </c>
      <c r="AJ388" s="42">
        <v>27816.04</v>
      </c>
      <c r="AK388" s="42">
        <v>28061.94</v>
      </c>
      <c r="AL388" s="42">
        <v>27716.02</v>
      </c>
      <c r="AM388" s="42">
        <v>31109.03</v>
      </c>
      <c r="AN388" s="42">
        <v>34074.080000000002</v>
      </c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2"/>
      <c r="BR388" s="42"/>
      <c r="BS388" s="42"/>
      <c r="BT388" s="43"/>
      <c r="BU388" s="40"/>
      <c r="BV388" s="40">
        <f t="shared" si="69"/>
        <v>42974.87</v>
      </c>
      <c r="BW388" s="40">
        <f t="shared" si="63"/>
        <v>148777.10999999999</v>
      </c>
      <c r="BX388" s="40">
        <f t="shared" si="70"/>
        <v>0</v>
      </c>
      <c r="BY388" s="40">
        <f t="shared" si="71"/>
        <v>0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29"/>
      <c r="EI388" s="29"/>
      <c r="EJ388" s="29"/>
      <c r="EK388" s="29"/>
      <c r="EL388" s="29"/>
      <c r="EM388" s="29"/>
      <c r="EN388" s="29"/>
      <c r="EO388" s="29"/>
      <c r="EP388" s="29"/>
      <c r="EQ388" s="29"/>
      <c r="ER388" s="29"/>
      <c r="ES388" s="29"/>
      <c r="ET388" s="29"/>
      <c r="EU388" s="29"/>
      <c r="EV388" s="29"/>
      <c r="EW388" s="29"/>
      <c r="EX388" s="29"/>
      <c r="EY388" s="29"/>
      <c r="EZ388" s="29"/>
      <c r="FA388" s="29"/>
      <c r="FB388" s="29"/>
      <c r="FC388" s="29"/>
      <c r="FD388" s="29"/>
      <c r="FE388" s="29"/>
      <c r="FF388" s="29"/>
      <c r="FG388" s="29"/>
      <c r="FH388" s="29"/>
      <c r="FI388" s="29"/>
      <c r="FJ388" s="29"/>
      <c r="FK388" s="29"/>
      <c r="FL388" s="29"/>
      <c r="FM388" s="29"/>
      <c r="FN388" s="29"/>
      <c r="FO388" s="29"/>
      <c r="FP388" s="29"/>
      <c r="FQ388" s="29"/>
      <c r="FR388" s="29"/>
      <c r="FS388" s="29"/>
      <c r="FT388" s="29"/>
      <c r="FU388" s="29"/>
      <c r="FV388" s="29"/>
      <c r="FW388" s="29"/>
      <c r="FX388" s="29"/>
      <c r="FY388" s="29"/>
      <c r="FZ388" s="29"/>
      <c r="GA388" s="29"/>
      <c r="GB388" s="29"/>
      <c r="GC388" s="29"/>
      <c r="GD388" s="29"/>
      <c r="GE388" s="29"/>
      <c r="GF388" s="29"/>
      <c r="GG388" s="29"/>
      <c r="GH388" s="29"/>
      <c r="GI388" s="29"/>
      <c r="GJ388" s="29"/>
      <c r="GK388" s="29"/>
      <c r="GL388" s="29"/>
      <c r="GM388" s="29"/>
      <c r="GN388" s="29"/>
      <c r="GO388" s="29"/>
      <c r="GP388" s="29"/>
      <c r="GQ388" s="29"/>
      <c r="GR388" s="29"/>
      <c r="GS388" s="29"/>
      <c r="GT388" s="29"/>
      <c r="GU388" s="29"/>
      <c r="GV388" s="29"/>
      <c r="GW388" s="29"/>
      <c r="GX388" s="29"/>
      <c r="GY388" s="29"/>
      <c r="GZ388" s="29"/>
      <c r="HA388" s="29"/>
      <c r="HB388" s="29"/>
      <c r="HC388" s="29"/>
    </row>
    <row r="389" spans="1:211" s="30" customFormat="1" x14ac:dyDescent="0.25">
      <c r="A389" s="30" t="e">
        <f t="shared" si="62"/>
        <v>#REF!</v>
      </c>
      <c r="B389" s="31" t="s">
        <v>145</v>
      </c>
      <c r="C389" s="31" t="s">
        <v>279</v>
      </c>
      <c r="D389" s="33">
        <v>700</v>
      </c>
      <c r="E389" s="34" t="s">
        <v>582</v>
      </c>
      <c r="F389" s="31" t="s">
        <v>234</v>
      </c>
      <c r="G389" s="31"/>
      <c r="H389" s="31" t="s">
        <v>235</v>
      </c>
      <c r="I389" s="31" t="s">
        <v>537</v>
      </c>
      <c r="J389" s="31" t="s">
        <v>538</v>
      </c>
      <c r="K389" s="47" t="s">
        <v>436</v>
      </c>
      <c r="L389" s="41">
        <v>503106.36</v>
      </c>
      <c r="M389" s="41">
        <v>482725.27</v>
      </c>
      <c r="N389" s="41">
        <v>417270.98</v>
      </c>
      <c r="O389" s="41">
        <v>547240.19999999995</v>
      </c>
      <c r="P389" s="41">
        <v>492892.5</v>
      </c>
      <c r="Q389" s="41">
        <v>532572.06000000006</v>
      </c>
      <c r="R389" s="41">
        <v>515257.03</v>
      </c>
      <c r="S389" s="41">
        <v>519301.42</v>
      </c>
      <c r="T389" s="41">
        <v>488293.66</v>
      </c>
      <c r="U389" s="41">
        <v>419514.37</v>
      </c>
      <c r="V389" s="41">
        <v>389305.74</v>
      </c>
      <c r="W389" s="41">
        <v>376806.06</v>
      </c>
      <c r="X389" s="41">
        <v>336752.65</v>
      </c>
      <c r="Y389" s="41">
        <v>325865.02</v>
      </c>
      <c r="Z389" s="41">
        <v>304564.90999999997</v>
      </c>
      <c r="AA389" s="41">
        <v>325490.62</v>
      </c>
      <c r="AB389" s="41">
        <v>311996.44</v>
      </c>
      <c r="AC389" s="41">
        <v>342059.94</v>
      </c>
      <c r="AD389" s="41">
        <v>312125.98</v>
      </c>
      <c r="AE389" s="41">
        <v>272316.75</v>
      </c>
      <c r="AF389" s="41">
        <v>263543.94</v>
      </c>
      <c r="AG389" s="41">
        <v>252275.83000000002</v>
      </c>
      <c r="AH389" s="41">
        <v>241968.71999999997</v>
      </c>
      <c r="AI389" s="41">
        <v>236264.09</v>
      </c>
      <c r="AJ389" s="41">
        <v>255272.43</v>
      </c>
      <c r="AK389" s="41">
        <v>284738.87</v>
      </c>
      <c r="AL389" s="41">
        <v>221145.21</v>
      </c>
      <c r="AM389" s="41">
        <v>260733.4</v>
      </c>
      <c r="AN389" s="41">
        <v>230166.02000000002</v>
      </c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3"/>
      <c r="BU389" s="39">
        <f t="shared" ref="BU389:BU410" si="72">SUM(L389:W389)</f>
        <v>5684285.6499999994</v>
      </c>
      <c r="BV389" s="39">
        <f t="shared" si="69"/>
        <v>3525224.8899999997</v>
      </c>
      <c r="BW389" s="39">
        <f t="shared" si="63"/>
        <v>1252055.9300000002</v>
      </c>
      <c r="BX389" s="39">
        <f t="shared" si="70"/>
        <v>0</v>
      </c>
      <c r="BY389" s="39">
        <f t="shared" si="71"/>
        <v>0</v>
      </c>
      <c r="BZ389" s="35"/>
      <c r="CA389" s="35"/>
      <c r="CB389" s="35"/>
      <c r="CC389" s="35"/>
      <c r="CD389" s="35"/>
      <c r="CE389" s="35"/>
      <c r="CF389" s="35"/>
      <c r="CG389" s="35"/>
      <c r="CH389" s="35"/>
      <c r="CI389" s="35"/>
      <c r="CJ389" s="35"/>
      <c r="CK389" s="35"/>
      <c r="CL389" s="35"/>
      <c r="CM389" s="35"/>
      <c r="CN389" s="35"/>
      <c r="CO389" s="35"/>
      <c r="CP389" s="35"/>
      <c r="CQ389" s="35"/>
      <c r="CR389" s="35"/>
      <c r="CS389" s="35"/>
      <c r="CT389" s="35"/>
      <c r="CU389" s="35"/>
      <c r="CV389" s="35"/>
      <c r="CW389" s="35"/>
      <c r="CX389" s="35"/>
      <c r="CY389" s="35"/>
      <c r="CZ389" s="35"/>
      <c r="DA389" s="35"/>
      <c r="DB389" s="35"/>
      <c r="DC389" s="35"/>
      <c r="DD389" s="35"/>
      <c r="DE389" s="35"/>
      <c r="DF389" s="35"/>
      <c r="DG389" s="35"/>
      <c r="DH389" s="35"/>
      <c r="DI389" s="35"/>
      <c r="DJ389" s="35"/>
      <c r="DK389" s="35"/>
      <c r="DL389" s="35"/>
      <c r="DM389" s="35"/>
      <c r="DN389" s="35"/>
      <c r="DO389" s="35"/>
      <c r="DP389" s="35"/>
      <c r="DQ389" s="35"/>
      <c r="DR389" s="35"/>
      <c r="DS389" s="35"/>
      <c r="DT389" s="35"/>
      <c r="DU389" s="35"/>
      <c r="DV389" s="35"/>
      <c r="DW389" s="35"/>
      <c r="DX389" s="35"/>
      <c r="DY389" s="35"/>
      <c r="DZ389" s="35"/>
      <c r="EA389" s="35"/>
      <c r="EB389" s="35"/>
      <c r="EC389" s="35"/>
      <c r="ED389" s="35"/>
      <c r="EE389" s="35"/>
      <c r="EF389" s="35"/>
      <c r="EG389" s="35"/>
      <c r="EH389" s="35"/>
      <c r="EI389" s="35"/>
      <c r="EJ389" s="35"/>
      <c r="EK389" s="35"/>
      <c r="EL389" s="35"/>
      <c r="EM389" s="35"/>
      <c r="EN389" s="35"/>
      <c r="EO389" s="35"/>
      <c r="EP389" s="35"/>
      <c r="EQ389" s="35"/>
      <c r="ER389" s="35"/>
      <c r="ES389" s="35"/>
      <c r="ET389" s="35"/>
      <c r="EU389" s="35"/>
      <c r="EV389" s="35"/>
      <c r="EW389" s="35"/>
      <c r="EX389" s="35"/>
      <c r="EY389" s="35"/>
      <c r="EZ389" s="35"/>
      <c r="FA389" s="35"/>
      <c r="FB389" s="35"/>
      <c r="FC389" s="35"/>
      <c r="FD389" s="35"/>
      <c r="FE389" s="35"/>
      <c r="FF389" s="35"/>
      <c r="FG389" s="35"/>
      <c r="FH389" s="35"/>
      <c r="FI389" s="35"/>
      <c r="FJ389" s="35"/>
      <c r="FK389" s="35"/>
      <c r="FL389" s="35"/>
      <c r="FM389" s="35"/>
      <c r="FN389" s="35"/>
      <c r="FO389" s="35"/>
      <c r="FP389" s="35"/>
      <c r="FQ389" s="35"/>
      <c r="FR389" s="35"/>
      <c r="FS389" s="35"/>
      <c r="FT389" s="35"/>
      <c r="FU389" s="35"/>
      <c r="FV389" s="35"/>
      <c r="FW389" s="35"/>
      <c r="FX389" s="35"/>
      <c r="FY389" s="35"/>
      <c r="FZ389" s="35"/>
      <c r="GA389" s="35"/>
      <c r="GB389" s="35"/>
      <c r="GC389" s="35"/>
      <c r="GD389" s="35"/>
      <c r="GE389" s="35"/>
      <c r="GF389" s="35"/>
      <c r="GG389" s="35"/>
      <c r="GH389" s="35"/>
      <c r="GI389" s="35"/>
      <c r="GJ389" s="35"/>
      <c r="GK389" s="35"/>
      <c r="GL389" s="35"/>
      <c r="GM389" s="35"/>
      <c r="GN389" s="35"/>
      <c r="GO389" s="35"/>
      <c r="GP389" s="35"/>
      <c r="GQ389" s="35"/>
      <c r="GR389" s="35"/>
      <c r="GS389" s="35"/>
      <c r="GT389" s="35"/>
      <c r="GU389" s="35"/>
      <c r="GV389" s="35"/>
      <c r="GW389" s="35"/>
      <c r="GX389" s="35"/>
      <c r="GY389" s="35"/>
      <c r="GZ389" s="35"/>
      <c r="HA389" s="35"/>
      <c r="HB389" s="35"/>
      <c r="HC389" s="35"/>
    </row>
    <row r="390" spans="1:211" s="30" customFormat="1" x14ac:dyDescent="0.25">
      <c r="A390" s="30" t="e">
        <f t="shared" si="62"/>
        <v>#REF!</v>
      </c>
      <c r="B390" s="31" t="s">
        <v>146</v>
      </c>
      <c r="C390" s="31" t="s">
        <v>147</v>
      </c>
      <c r="D390" s="33">
        <v>501</v>
      </c>
      <c r="E390" s="34" t="s">
        <v>580</v>
      </c>
      <c r="F390" s="31" t="s">
        <v>234</v>
      </c>
      <c r="G390" s="31"/>
      <c r="H390" s="31" t="s">
        <v>235</v>
      </c>
      <c r="I390" s="31" t="s">
        <v>537</v>
      </c>
      <c r="J390" s="31" t="s">
        <v>538</v>
      </c>
      <c r="K390" s="47" t="s">
        <v>433</v>
      </c>
      <c r="L390" s="41"/>
      <c r="M390" s="41"/>
      <c r="N390" s="41"/>
      <c r="O390" s="41"/>
      <c r="P390" s="41"/>
      <c r="Q390" s="41"/>
      <c r="R390" s="41"/>
      <c r="S390" s="41"/>
      <c r="T390" s="41">
        <v>10987580.98</v>
      </c>
      <c r="U390" s="41">
        <v>1237889.3700000001</v>
      </c>
      <c r="V390" s="41">
        <v>1256896.46</v>
      </c>
      <c r="W390" s="41">
        <v>1249837.45</v>
      </c>
      <c r="X390" s="41">
        <v>1197105.5900000001</v>
      </c>
      <c r="Y390" s="41">
        <v>1060691.56</v>
      </c>
      <c r="Z390" s="41">
        <v>-2257797.15</v>
      </c>
      <c r="AA390" s="41">
        <v>0</v>
      </c>
      <c r="AB390" s="41">
        <v>0</v>
      </c>
      <c r="AC390" s="41">
        <v>0</v>
      </c>
      <c r="AD390" s="41">
        <v>0</v>
      </c>
      <c r="AE390" s="82">
        <v>0</v>
      </c>
      <c r="AF390" s="41">
        <v>56102.79</v>
      </c>
      <c r="AG390" s="41">
        <v>8307395.4100000001</v>
      </c>
      <c r="AH390" s="41">
        <v>733942.58</v>
      </c>
      <c r="AI390" s="41">
        <v>622304.62</v>
      </c>
      <c r="AJ390" s="41">
        <v>458201.81</v>
      </c>
      <c r="AK390" s="41">
        <v>451376.29</v>
      </c>
      <c r="AL390" s="41">
        <v>549302.86</v>
      </c>
      <c r="AM390" s="41">
        <v>678570.44</v>
      </c>
      <c r="AN390" s="41">
        <v>831067.32</v>
      </c>
      <c r="AO390" s="41">
        <v>0</v>
      </c>
      <c r="AP390" s="41">
        <v>0</v>
      </c>
      <c r="AQ390" s="41">
        <v>0</v>
      </c>
      <c r="AR390" s="41">
        <v>58501.184272500002</v>
      </c>
      <c r="AS390" s="41">
        <v>8662536.5637775008</v>
      </c>
      <c r="AT390" s="41">
        <v>765318.62529500003</v>
      </c>
      <c r="AU390" s="41">
        <v>648908.142505</v>
      </c>
      <c r="AV390" s="41">
        <v>447892.26927500003</v>
      </c>
      <c r="AW390" s="41">
        <v>441220.32347499998</v>
      </c>
      <c r="AX390" s="41">
        <v>536943.54564999999</v>
      </c>
      <c r="AY390" s="41">
        <v>663302.60509999993</v>
      </c>
      <c r="AZ390" s="41">
        <v>812368.30530000001</v>
      </c>
      <c r="BA390" s="41">
        <v>0</v>
      </c>
      <c r="BB390" s="41">
        <v>0</v>
      </c>
      <c r="BC390" s="41">
        <v>0</v>
      </c>
      <c r="BD390" s="41">
        <v>57184.907626368753</v>
      </c>
      <c r="BE390" s="41">
        <v>8467629.4910925068</v>
      </c>
      <c r="BF390" s="41">
        <v>748098.95622586261</v>
      </c>
      <c r="BG390" s="41">
        <v>634307.70929863746</v>
      </c>
      <c r="BH390" s="41">
        <v>439830.20842805004</v>
      </c>
      <c r="BI390" s="41">
        <v>433278.35765244998</v>
      </c>
      <c r="BJ390" s="41">
        <v>527278.56182830001</v>
      </c>
      <c r="BK390" s="41">
        <v>651363.15820819989</v>
      </c>
      <c r="BL390" s="41">
        <v>797745.6758046</v>
      </c>
      <c r="BM390" s="41">
        <v>0</v>
      </c>
      <c r="BN390" s="41">
        <v>0</v>
      </c>
      <c r="BO390" s="41">
        <v>0</v>
      </c>
      <c r="BP390" s="41">
        <v>56155.579289094116</v>
      </c>
      <c r="BQ390" s="41">
        <v>8315212.1602528412</v>
      </c>
      <c r="BR390" s="41">
        <v>734633.17501379712</v>
      </c>
      <c r="BS390" s="41">
        <v>622890.17053126195</v>
      </c>
      <c r="BT390" s="43"/>
      <c r="BU390" s="39">
        <f t="shared" si="72"/>
        <v>14732204.260000002</v>
      </c>
      <c r="BV390" s="39">
        <f t="shared" si="69"/>
        <v>9719745.3999999985</v>
      </c>
      <c r="BW390" s="39">
        <f t="shared" si="63"/>
        <v>13103783.235850001</v>
      </c>
      <c r="BX390" s="39">
        <f t="shared" si="70"/>
        <v>12808948.113043375</v>
      </c>
      <c r="BY390" s="39">
        <f t="shared" si="71"/>
        <v>12578387.047008594</v>
      </c>
      <c r="BZ390" s="35"/>
      <c r="CA390" s="35"/>
      <c r="CB390" s="35"/>
      <c r="CC390" s="35"/>
      <c r="CD390" s="35"/>
      <c r="CE390" s="35"/>
      <c r="CF390" s="35"/>
      <c r="CG390" s="35"/>
      <c r="CH390" s="35"/>
      <c r="CI390" s="35"/>
      <c r="CJ390" s="35"/>
      <c r="CK390" s="35"/>
      <c r="CL390" s="35"/>
      <c r="CM390" s="35"/>
      <c r="CN390" s="35"/>
      <c r="CO390" s="35"/>
      <c r="CP390" s="35"/>
      <c r="CQ390" s="35"/>
      <c r="CR390" s="35"/>
      <c r="CS390" s="35"/>
      <c r="CT390" s="35"/>
      <c r="CU390" s="35"/>
      <c r="CV390" s="35"/>
      <c r="CW390" s="35"/>
      <c r="CX390" s="35"/>
      <c r="CY390" s="35"/>
      <c r="CZ390" s="35"/>
      <c r="DA390" s="35"/>
      <c r="DB390" s="35"/>
      <c r="DC390" s="35"/>
      <c r="DD390" s="35"/>
      <c r="DE390" s="35"/>
      <c r="DF390" s="35"/>
      <c r="DG390" s="35"/>
      <c r="DH390" s="35"/>
      <c r="DI390" s="35"/>
      <c r="DJ390" s="35"/>
      <c r="DK390" s="35"/>
      <c r="DL390" s="35"/>
      <c r="DM390" s="35"/>
      <c r="DN390" s="35"/>
      <c r="DO390" s="35"/>
      <c r="DP390" s="35"/>
      <c r="DQ390" s="35"/>
      <c r="DR390" s="35"/>
      <c r="DS390" s="35"/>
      <c r="DT390" s="35"/>
      <c r="DU390" s="35"/>
      <c r="DV390" s="35"/>
      <c r="DW390" s="35"/>
      <c r="DX390" s="35"/>
      <c r="DY390" s="35"/>
      <c r="DZ390" s="35"/>
      <c r="EA390" s="35"/>
      <c r="EB390" s="35"/>
      <c r="EC390" s="35"/>
      <c r="ED390" s="35"/>
      <c r="EE390" s="35"/>
      <c r="EF390" s="35"/>
      <c r="EG390" s="35"/>
      <c r="EH390" s="35"/>
      <c r="EI390" s="35"/>
      <c r="EJ390" s="35"/>
      <c r="EK390" s="35"/>
      <c r="EL390" s="35"/>
      <c r="EM390" s="35"/>
      <c r="EN390" s="35"/>
      <c r="EO390" s="35"/>
      <c r="EP390" s="35"/>
      <c r="EQ390" s="35"/>
      <c r="ER390" s="35"/>
      <c r="ES390" s="35"/>
      <c r="ET390" s="35"/>
      <c r="EU390" s="35"/>
      <c r="EV390" s="35"/>
      <c r="EW390" s="35"/>
      <c r="EX390" s="35"/>
      <c r="EY390" s="35"/>
      <c r="EZ390" s="35"/>
      <c r="FA390" s="35"/>
      <c r="FB390" s="35"/>
      <c r="FC390" s="35"/>
      <c r="FD390" s="35"/>
      <c r="FE390" s="35"/>
      <c r="FF390" s="35"/>
      <c r="FG390" s="35"/>
      <c r="FH390" s="35"/>
      <c r="FI390" s="35"/>
      <c r="FJ390" s="35"/>
      <c r="FK390" s="35"/>
      <c r="FL390" s="35"/>
      <c r="FM390" s="35"/>
      <c r="FN390" s="35"/>
      <c r="FO390" s="35"/>
      <c r="FP390" s="35"/>
      <c r="FQ390" s="35"/>
      <c r="FR390" s="35"/>
      <c r="FS390" s="35"/>
      <c r="FT390" s="35"/>
      <c r="FU390" s="35"/>
      <c r="FV390" s="35"/>
      <c r="FW390" s="35"/>
      <c r="FX390" s="35"/>
      <c r="FY390" s="35"/>
      <c r="FZ390" s="35"/>
      <c r="GA390" s="35"/>
      <c r="GB390" s="35"/>
      <c r="GC390" s="35"/>
      <c r="GD390" s="35"/>
      <c r="GE390" s="35"/>
      <c r="GF390" s="35"/>
      <c r="GG390" s="35"/>
      <c r="GH390" s="35"/>
      <c r="GI390" s="35"/>
      <c r="GJ390" s="35"/>
      <c r="GK390" s="35"/>
      <c r="GL390" s="35"/>
      <c r="GM390" s="35"/>
      <c r="GN390" s="35"/>
      <c r="GO390" s="35"/>
      <c r="GP390" s="35"/>
      <c r="GQ390" s="35"/>
      <c r="GR390" s="35"/>
      <c r="GS390" s="35"/>
      <c r="GT390" s="35"/>
      <c r="GU390" s="35"/>
      <c r="GV390" s="35"/>
      <c r="GW390" s="35"/>
      <c r="GX390" s="35"/>
      <c r="GY390" s="35"/>
      <c r="GZ390" s="35"/>
      <c r="HA390" s="35"/>
      <c r="HB390" s="35"/>
      <c r="HC390" s="35"/>
    </row>
    <row r="391" spans="1:211" s="26" customFormat="1" x14ac:dyDescent="0.25">
      <c r="A391" s="26" t="e">
        <f t="shared" si="62"/>
        <v>#REF!</v>
      </c>
      <c r="B391" s="15" t="s">
        <v>146</v>
      </c>
      <c r="C391" s="15" t="s">
        <v>147</v>
      </c>
      <c r="D391" s="27" t="s">
        <v>623</v>
      </c>
      <c r="E391" s="16" t="s">
        <v>577</v>
      </c>
      <c r="F391" s="15" t="s">
        <v>234</v>
      </c>
      <c r="G391" s="15"/>
      <c r="H391" s="15" t="s">
        <v>235</v>
      </c>
      <c r="I391" s="15" t="s">
        <v>537</v>
      </c>
      <c r="J391" s="15" t="s">
        <v>538</v>
      </c>
      <c r="K391" s="47" t="s">
        <v>433</v>
      </c>
      <c r="L391" s="42">
        <v>1986294.75</v>
      </c>
      <c r="M391" s="42">
        <v>1733145.5</v>
      </c>
      <c r="N391" s="41">
        <v>802834.68</v>
      </c>
      <c r="O391" s="42">
        <v>786817.4</v>
      </c>
      <c r="P391" s="42">
        <v>1079536.6000000001</v>
      </c>
      <c r="Q391" s="42">
        <v>1109036.3799999999</v>
      </c>
      <c r="R391" s="42">
        <v>1123005.33</v>
      </c>
      <c r="S391" s="42">
        <v>1241911.8899999999</v>
      </c>
      <c r="T391" s="42">
        <v>-9862582.5299999993</v>
      </c>
      <c r="U391" s="42">
        <v>0</v>
      </c>
      <c r="V391" s="42"/>
      <c r="W391" s="42">
        <v>0</v>
      </c>
      <c r="X391" s="42"/>
      <c r="Y391" s="42">
        <v>0</v>
      </c>
      <c r="Z391" s="42">
        <v>3086286.76</v>
      </c>
      <c r="AA391" s="42">
        <v>628639.66</v>
      </c>
      <c r="AB391" s="42">
        <v>725197.98</v>
      </c>
      <c r="AC391" s="42">
        <v>675459.8</v>
      </c>
      <c r="AD391" s="42">
        <v>771599.53</v>
      </c>
      <c r="AE391" s="42">
        <v>775576.94</v>
      </c>
      <c r="AF391" s="42">
        <v>762735.42</v>
      </c>
      <c r="AG391" s="42">
        <v>-7425496.0899999999</v>
      </c>
      <c r="AH391" s="42">
        <v>0</v>
      </c>
      <c r="AI391" s="42">
        <v>0</v>
      </c>
      <c r="AJ391" s="42">
        <v>0</v>
      </c>
      <c r="AK391" s="42">
        <v>0</v>
      </c>
      <c r="AL391" s="42">
        <v>0</v>
      </c>
      <c r="AM391" s="42">
        <v>0</v>
      </c>
      <c r="AN391" s="42">
        <v>0</v>
      </c>
      <c r="AO391" s="42">
        <v>704335.70645000006</v>
      </c>
      <c r="AP391" s="42">
        <v>804585.40990750003</v>
      </c>
      <c r="AQ391" s="42">
        <v>808732.85418499995</v>
      </c>
      <c r="AR391" s="42">
        <v>795342.3592050001</v>
      </c>
      <c r="AS391" s="42">
        <v>-7742936.0478475001</v>
      </c>
      <c r="AT391" s="42">
        <v>0</v>
      </c>
      <c r="AU391" s="42">
        <v>0</v>
      </c>
      <c r="AV391" s="42">
        <v>0</v>
      </c>
      <c r="AW391" s="42">
        <v>0</v>
      </c>
      <c r="AX391" s="42">
        <v>0</v>
      </c>
      <c r="AY391" s="42">
        <v>0</v>
      </c>
      <c r="AZ391" s="42">
        <v>0</v>
      </c>
      <c r="BA391" s="42">
        <v>688488.15305487509</v>
      </c>
      <c r="BB391" s="42">
        <v>786482.23818458128</v>
      </c>
      <c r="BC391" s="42">
        <v>790536.36496583745</v>
      </c>
      <c r="BD391" s="42">
        <v>777447.15612288762</v>
      </c>
      <c r="BE391" s="42">
        <v>-7568719.9867709316</v>
      </c>
      <c r="BF391" s="42">
        <v>0</v>
      </c>
      <c r="BG391" s="42">
        <v>0</v>
      </c>
      <c r="BH391" s="42">
        <v>0</v>
      </c>
      <c r="BI391" s="42">
        <v>0</v>
      </c>
      <c r="BJ391" s="42">
        <v>0</v>
      </c>
      <c r="BK391" s="42">
        <v>0</v>
      </c>
      <c r="BL391" s="42">
        <v>0</v>
      </c>
      <c r="BM391" s="42">
        <v>676095.3662998873</v>
      </c>
      <c r="BN391" s="42">
        <v>772325.55789725878</v>
      </c>
      <c r="BO391" s="42">
        <v>776306.71039645234</v>
      </c>
      <c r="BP391" s="42">
        <v>763453.10731267568</v>
      </c>
      <c r="BQ391" s="42">
        <v>-7432483.027009055</v>
      </c>
      <c r="BR391" s="42">
        <v>0</v>
      </c>
      <c r="BS391" s="42">
        <v>0</v>
      </c>
      <c r="BT391" s="43"/>
      <c r="BU391" s="40">
        <f t="shared" si="72"/>
        <v>1.862645149230957E-9</v>
      </c>
      <c r="BV391" s="40">
        <f t="shared" si="69"/>
        <v>0</v>
      </c>
      <c r="BW391" s="40">
        <f t="shared" si="63"/>
        <v>-4629939.7181000002</v>
      </c>
      <c r="BX391" s="40">
        <f t="shared" si="70"/>
        <v>-4525766.0744427498</v>
      </c>
      <c r="BY391" s="40">
        <f t="shared" si="71"/>
        <v>-4444302.2851027809</v>
      </c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9"/>
      <c r="DU391" s="29"/>
      <c r="DV391" s="29"/>
      <c r="DW391" s="29"/>
      <c r="DX391" s="29"/>
      <c r="DY391" s="29"/>
      <c r="DZ391" s="29"/>
      <c r="EA391" s="29"/>
      <c r="EB391" s="29"/>
      <c r="EC391" s="29"/>
      <c r="ED391" s="29"/>
      <c r="EE391" s="29"/>
      <c r="EF391" s="29"/>
      <c r="EG391" s="29"/>
      <c r="EH391" s="29"/>
      <c r="EI391" s="29"/>
      <c r="EJ391" s="29"/>
      <c r="EK391" s="29"/>
      <c r="EL391" s="29"/>
      <c r="EM391" s="29"/>
      <c r="EN391" s="29"/>
      <c r="EO391" s="29"/>
      <c r="EP391" s="29"/>
      <c r="EQ391" s="29"/>
      <c r="ER391" s="29"/>
      <c r="ES391" s="29"/>
      <c r="ET391" s="29"/>
      <c r="EU391" s="29"/>
      <c r="EV391" s="29"/>
      <c r="EW391" s="29"/>
      <c r="EX391" s="29"/>
      <c r="EY391" s="29"/>
      <c r="EZ391" s="29"/>
      <c r="FA391" s="29"/>
      <c r="FB391" s="29"/>
      <c r="FC391" s="29"/>
      <c r="FD391" s="29"/>
      <c r="FE391" s="29"/>
      <c r="FF391" s="29"/>
      <c r="FG391" s="29"/>
      <c r="FH391" s="29"/>
      <c r="FI391" s="29"/>
      <c r="FJ391" s="29"/>
      <c r="FK391" s="29"/>
      <c r="FL391" s="29"/>
      <c r="FM391" s="29"/>
      <c r="FN391" s="29"/>
      <c r="FO391" s="29"/>
      <c r="FP391" s="29"/>
      <c r="FQ391" s="29"/>
      <c r="FR391" s="29"/>
      <c r="FS391" s="29"/>
      <c r="FT391" s="29"/>
      <c r="FU391" s="29"/>
      <c r="FV391" s="29"/>
      <c r="FW391" s="29"/>
      <c r="FX391" s="29"/>
      <c r="FY391" s="29"/>
      <c r="FZ391" s="29"/>
      <c r="GA391" s="29"/>
      <c r="GB391" s="29"/>
      <c r="GC391" s="29"/>
      <c r="GD391" s="29"/>
      <c r="GE391" s="29"/>
      <c r="GF391" s="29"/>
      <c r="GG391" s="29"/>
      <c r="GH391" s="29"/>
      <c r="GI391" s="29"/>
      <c r="GJ391" s="29"/>
      <c r="GK391" s="29"/>
      <c r="GL391" s="29"/>
      <c r="GM391" s="29"/>
      <c r="GN391" s="29"/>
      <c r="GO391" s="29"/>
      <c r="GP391" s="29"/>
      <c r="GQ391" s="29"/>
      <c r="GR391" s="29"/>
      <c r="GS391" s="29"/>
      <c r="GT391" s="29"/>
      <c r="GU391" s="29"/>
      <c r="GV391" s="29"/>
      <c r="GW391" s="29"/>
      <c r="GX391" s="29"/>
      <c r="GY391" s="29"/>
      <c r="GZ391" s="29"/>
      <c r="HA391" s="29"/>
      <c r="HB391" s="29"/>
      <c r="HC391" s="29"/>
    </row>
    <row r="392" spans="1:211" s="30" customFormat="1" x14ac:dyDescent="0.25">
      <c r="A392" s="30" t="e">
        <f t="shared" si="62"/>
        <v>#REF!</v>
      </c>
      <c r="B392" s="31" t="s">
        <v>146</v>
      </c>
      <c r="C392" s="31" t="s">
        <v>147</v>
      </c>
      <c r="D392" s="33">
        <v>704</v>
      </c>
      <c r="E392" s="34" t="s">
        <v>584</v>
      </c>
      <c r="F392" s="31" t="s">
        <v>234</v>
      </c>
      <c r="G392" s="31"/>
      <c r="H392" s="31" t="s">
        <v>235</v>
      </c>
      <c r="I392" s="31" t="s">
        <v>537</v>
      </c>
      <c r="J392" s="31" t="s">
        <v>538</v>
      </c>
      <c r="K392" s="47" t="s">
        <v>434</v>
      </c>
      <c r="L392" s="41">
        <v>0</v>
      </c>
      <c r="M392" s="41">
        <v>0</v>
      </c>
      <c r="N392" s="41">
        <v>135513.60999999999</v>
      </c>
      <c r="O392" s="41">
        <v>0</v>
      </c>
      <c r="P392" s="41">
        <v>0</v>
      </c>
      <c r="Q392" s="41">
        <v>0</v>
      </c>
      <c r="R392" s="41">
        <v>0</v>
      </c>
      <c r="S392" s="41">
        <v>0</v>
      </c>
      <c r="T392" s="41">
        <v>6741.09</v>
      </c>
      <c r="U392" s="41">
        <v>1010.67</v>
      </c>
      <c r="V392" s="41">
        <v>923.57</v>
      </c>
      <c r="W392" s="41">
        <v>-116188.95</v>
      </c>
      <c r="X392" s="41"/>
      <c r="Y392" s="41">
        <v>0</v>
      </c>
      <c r="Z392" s="41">
        <v>0</v>
      </c>
      <c r="AA392" s="41">
        <v>0</v>
      </c>
      <c r="AB392" s="41">
        <v>0</v>
      </c>
      <c r="AC392" s="41">
        <v>0</v>
      </c>
      <c r="AD392" s="41">
        <v>0</v>
      </c>
      <c r="AE392" s="82">
        <v>0</v>
      </c>
      <c r="AF392" s="41">
        <v>0</v>
      </c>
      <c r="AG392" s="41">
        <v>0</v>
      </c>
      <c r="AH392" s="41">
        <v>0</v>
      </c>
      <c r="AI392" s="41">
        <v>0</v>
      </c>
      <c r="AJ392" s="41">
        <v>0</v>
      </c>
      <c r="AK392" s="41">
        <v>0</v>
      </c>
      <c r="AL392" s="41">
        <v>0</v>
      </c>
      <c r="AM392" s="41">
        <v>0</v>
      </c>
      <c r="AN392" s="41">
        <v>0</v>
      </c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3"/>
      <c r="BU392" s="39">
        <f t="shared" si="72"/>
        <v>27999.990000000005</v>
      </c>
      <c r="BV392" s="39">
        <f t="shared" si="69"/>
        <v>0</v>
      </c>
      <c r="BW392" s="39">
        <f t="shared" si="63"/>
        <v>0</v>
      </c>
      <c r="BX392" s="39">
        <f t="shared" si="70"/>
        <v>0</v>
      </c>
      <c r="BY392" s="39">
        <f t="shared" si="71"/>
        <v>0</v>
      </c>
      <c r="BZ392" s="35"/>
      <c r="CA392" s="35"/>
      <c r="CB392" s="35"/>
      <c r="CC392" s="35"/>
      <c r="CD392" s="35"/>
      <c r="CE392" s="35"/>
      <c r="CF392" s="35"/>
      <c r="CG392" s="35"/>
      <c r="CH392" s="35"/>
      <c r="CI392" s="35"/>
      <c r="CJ392" s="35"/>
      <c r="CK392" s="35"/>
      <c r="CL392" s="35"/>
      <c r="CM392" s="35"/>
      <c r="CN392" s="35"/>
      <c r="CO392" s="35"/>
      <c r="CP392" s="35"/>
      <c r="CQ392" s="35"/>
      <c r="CR392" s="35"/>
      <c r="CS392" s="35"/>
      <c r="CT392" s="35"/>
      <c r="CU392" s="35"/>
      <c r="CV392" s="35"/>
      <c r="CW392" s="35"/>
      <c r="CX392" s="35"/>
      <c r="CY392" s="35"/>
      <c r="CZ392" s="35"/>
      <c r="DA392" s="35"/>
      <c r="DB392" s="35"/>
      <c r="DC392" s="35"/>
      <c r="DD392" s="35"/>
      <c r="DE392" s="35"/>
      <c r="DF392" s="35"/>
      <c r="DG392" s="35"/>
      <c r="DH392" s="35"/>
      <c r="DI392" s="35"/>
      <c r="DJ392" s="35"/>
      <c r="DK392" s="35"/>
      <c r="DL392" s="35"/>
      <c r="DM392" s="35"/>
      <c r="DN392" s="35"/>
      <c r="DO392" s="35"/>
      <c r="DP392" s="35"/>
      <c r="DQ392" s="35"/>
      <c r="DR392" s="35"/>
      <c r="DS392" s="35"/>
      <c r="DT392" s="35"/>
      <c r="DU392" s="35"/>
      <c r="DV392" s="35"/>
      <c r="DW392" s="35"/>
      <c r="DX392" s="35"/>
      <c r="DY392" s="35"/>
      <c r="DZ392" s="35"/>
      <c r="EA392" s="35"/>
      <c r="EB392" s="35"/>
      <c r="EC392" s="35"/>
      <c r="ED392" s="35"/>
      <c r="EE392" s="35"/>
      <c r="EF392" s="35"/>
      <c r="EG392" s="35"/>
      <c r="EH392" s="35"/>
      <c r="EI392" s="35"/>
      <c r="EJ392" s="35"/>
      <c r="EK392" s="35"/>
      <c r="EL392" s="35"/>
      <c r="EM392" s="35"/>
      <c r="EN392" s="35"/>
      <c r="EO392" s="35"/>
      <c r="EP392" s="35"/>
      <c r="EQ392" s="35"/>
      <c r="ER392" s="35"/>
      <c r="ES392" s="35"/>
      <c r="ET392" s="35"/>
      <c r="EU392" s="35"/>
      <c r="EV392" s="35"/>
      <c r="EW392" s="35"/>
      <c r="EX392" s="35"/>
      <c r="EY392" s="35"/>
      <c r="EZ392" s="35"/>
      <c r="FA392" s="35"/>
      <c r="FB392" s="35"/>
      <c r="FC392" s="35"/>
      <c r="FD392" s="35"/>
      <c r="FE392" s="35"/>
      <c r="FF392" s="35"/>
      <c r="FG392" s="35"/>
      <c r="FH392" s="35"/>
      <c r="FI392" s="35"/>
      <c r="FJ392" s="35"/>
      <c r="FK392" s="35"/>
      <c r="FL392" s="35"/>
      <c r="FM392" s="35"/>
      <c r="FN392" s="35"/>
      <c r="FO392" s="35"/>
      <c r="FP392" s="35"/>
      <c r="FQ392" s="35"/>
      <c r="FR392" s="35"/>
      <c r="FS392" s="35"/>
      <c r="FT392" s="35"/>
      <c r="FU392" s="35"/>
      <c r="FV392" s="35"/>
      <c r="FW392" s="35"/>
      <c r="FX392" s="35"/>
      <c r="FY392" s="35"/>
      <c r="FZ392" s="35"/>
      <c r="GA392" s="35"/>
      <c r="GB392" s="35"/>
      <c r="GC392" s="35"/>
      <c r="GD392" s="35"/>
      <c r="GE392" s="35"/>
      <c r="GF392" s="35"/>
      <c r="GG392" s="35"/>
      <c r="GH392" s="35"/>
      <c r="GI392" s="35"/>
      <c r="GJ392" s="35"/>
      <c r="GK392" s="35"/>
      <c r="GL392" s="35"/>
      <c r="GM392" s="35"/>
      <c r="GN392" s="35"/>
      <c r="GO392" s="35"/>
      <c r="GP392" s="35"/>
      <c r="GQ392" s="35"/>
      <c r="GR392" s="35"/>
      <c r="GS392" s="35"/>
      <c r="GT392" s="35"/>
      <c r="GU392" s="35"/>
      <c r="GV392" s="35"/>
      <c r="GW392" s="35"/>
      <c r="GX392" s="35"/>
      <c r="GY392" s="35"/>
      <c r="GZ392" s="35"/>
      <c r="HA392" s="35"/>
      <c r="HB392" s="35"/>
      <c r="HC392" s="35"/>
    </row>
    <row r="393" spans="1:211" s="26" customFormat="1" x14ac:dyDescent="0.25">
      <c r="A393" s="26" t="e">
        <f t="shared" ref="A393:A456" si="73">A392+1</f>
        <v>#REF!</v>
      </c>
      <c r="B393" s="15" t="s">
        <v>148</v>
      </c>
      <c r="C393" s="15" t="s">
        <v>149</v>
      </c>
      <c r="D393" s="18" t="s">
        <v>623</v>
      </c>
      <c r="E393" s="15" t="s">
        <v>577</v>
      </c>
      <c r="F393" s="15" t="s">
        <v>234</v>
      </c>
      <c r="G393" s="15"/>
      <c r="H393" s="15" t="s">
        <v>235</v>
      </c>
      <c r="I393" s="15" t="s">
        <v>537</v>
      </c>
      <c r="J393" s="15" t="s">
        <v>538</v>
      </c>
      <c r="K393" s="47" t="s">
        <v>434</v>
      </c>
      <c r="L393" s="42">
        <v>0</v>
      </c>
      <c r="M393" s="42">
        <v>0</v>
      </c>
      <c r="N393" s="41">
        <v>0</v>
      </c>
      <c r="O393" s="42">
        <v>0</v>
      </c>
      <c r="P393" s="42">
        <v>0</v>
      </c>
      <c r="Q393" s="42">
        <v>0</v>
      </c>
      <c r="R393" s="42">
        <v>0</v>
      </c>
      <c r="S393" s="42">
        <v>0</v>
      </c>
      <c r="T393" s="42">
        <v>0</v>
      </c>
      <c r="U393" s="42">
        <v>0</v>
      </c>
      <c r="V393" s="42"/>
      <c r="W393" s="42">
        <v>0</v>
      </c>
      <c r="X393" s="42"/>
      <c r="Y393" s="42">
        <v>0</v>
      </c>
      <c r="Z393" s="42">
        <v>0</v>
      </c>
      <c r="AA393" s="42">
        <v>0</v>
      </c>
      <c r="AB393" s="42">
        <v>0</v>
      </c>
      <c r="AC393" s="42">
        <v>0</v>
      </c>
      <c r="AD393" s="42">
        <v>0</v>
      </c>
      <c r="AE393" s="121">
        <v>0</v>
      </c>
      <c r="AF393" s="42">
        <v>0</v>
      </c>
      <c r="AG393" s="42">
        <v>0</v>
      </c>
      <c r="AH393" s="42">
        <v>0</v>
      </c>
      <c r="AI393" s="42">
        <v>0</v>
      </c>
      <c r="AJ393" s="42">
        <v>0</v>
      </c>
      <c r="AK393" s="42">
        <v>0</v>
      </c>
      <c r="AL393" s="42">
        <v>0</v>
      </c>
      <c r="AM393" s="42">
        <v>0</v>
      </c>
      <c r="AN393" s="42">
        <v>0</v>
      </c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3"/>
      <c r="BU393" s="40">
        <f t="shared" si="72"/>
        <v>0</v>
      </c>
      <c r="BV393" s="40">
        <f t="shared" si="69"/>
        <v>0</v>
      </c>
      <c r="BW393" s="40">
        <f t="shared" si="63"/>
        <v>0</v>
      </c>
      <c r="BX393" s="40">
        <f t="shared" si="70"/>
        <v>0</v>
      </c>
      <c r="BY393" s="40">
        <f t="shared" si="71"/>
        <v>0</v>
      </c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9"/>
      <c r="DU393" s="29"/>
      <c r="DV393" s="29"/>
      <c r="DW393" s="29"/>
      <c r="DX393" s="29"/>
      <c r="DY393" s="29"/>
      <c r="DZ393" s="29"/>
      <c r="EA393" s="29"/>
      <c r="EB393" s="29"/>
      <c r="EC393" s="29"/>
      <c r="ED393" s="29"/>
      <c r="EE393" s="29"/>
      <c r="EF393" s="29"/>
      <c r="EG393" s="29"/>
      <c r="EH393" s="29"/>
      <c r="EI393" s="29"/>
      <c r="EJ393" s="29"/>
      <c r="EK393" s="29"/>
      <c r="EL393" s="29"/>
      <c r="EM393" s="29"/>
      <c r="EN393" s="29"/>
      <c r="EO393" s="29"/>
      <c r="EP393" s="29"/>
      <c r="EQ393" s="29"/>
      <c r="ER393" s="29"/>
      <c r="ES393" s="29"/>
      <c r="ET393" s="29"/>
      <c r="EU393" s="29"/>
      <c r="EV393" s="29"/>
      <c r="EW393" s="29"/>
      <c r="EX393" s="29"/>
      <c r="EY393" s="29"/>
      <c r="EZ393" s="29"/>
      <c r="FA393" s="29"/>
      <c r="FB393" s="29"/>
      <c r="FC393" s="29"/>
      <c r="FD393" s="29"/>
      <c r="FE393" s="29"/>
      <c r="FF393" s="29"/>
      <c r="FG393" s="29"/>
      <c r="FH393" s="29"/>
      <c r="FI393" s="29"/>
      <c r="FJ393" s="29"/>
      <c r="FK393" s="29"/>
      <c r="FL393" s="29"/>
      <c r="FM393" s="29"/>
      <c r="FN393" s="29"/>
      <c r="FO393" s="29"/>
      <c r="FP393" s="29"/>
      <c r="FQ393" s="29"/>
      <c r="FR393" s="29"/>
      <c r="FS393" s="29"/>
      <c r="FT393" s="29"/>
      <c r="FU393" s="29"/>
      <c r="FV393" s="29"/>
      <c r="FW393" s="29"/>
      <c r="FX393" s="29"/>
      <c r="FY393" s="29"/>
      <c r="FZ393" s="29"/>
      <c r="GA393" s="29"/>
      <c r="GB393" s="29"/>
      <c r="GC393" s="29"/>
      <c r="GD393" s="29"/>
      <c r="GE393" s="29"/>
      <c r="GF393" s="29"/>
      <c r="GG393" s="29"/>
      <c r="GH393" s="29"/>
      <c r="GI393" s="29"/>
      <c r="GJ393" s="29"/>
      <c r="GK393" s="29"/>
      <c r="GL393" s="29"/>
      <c r="GM393" s="29"/>
      <c r="GN393" s="29"/>
      <c r="GO393" s="29"/>
      <c r="GP393" s="29"/>
      <c r="GQ393" s="29"/>
      <c r="GR393" s="29"/>
      <c r="GS393" s="29"/>
      <c r="GT393" s="29"/>
      <c r="GU393" s="29"/>
      <c r="GV393" s="29"/>
      <c r="GW393" s="29"/>
      <c r="GX393" s="29"/>
      <c r="GY393" s="29"/>
      <c r="GZ393" s="29"/>
      <c r="HA393" s="29"/>
      <c r="HB393" s="29"/>
      <c r="HC393" s="29"/>
    </row>
    <row r="394" spans="1:211" s="30" customFormat="1" x14ac:dyDescent="0.25">
      <c r="A394" s="30" t="e">
        <f t="shared" si="73"/>
        <v>#REF!</v>
      </c>
      <c r="B394" s="31" t="s">
        <v>148</v>
      </c>
      <c r="C394" s="31" t="s">
        <v>149</v>
      </c>
      <c r="D394" s="33" t="s">
        <v>625</v>
      </c>
      <c r="E394" s="34" t="s">
        <v>579</v>
      </c>
      <c r="F394" s="31" t="s">
        <v>234</v>
      </c>
      <c r="G394" s="31"/>
      <c r="H394" s="31" t="s">
        <v>235</v>
      </c>
      <c r="I394" s="31" t="s">
        <v>537</v>
      </c>
      <c r="J394" s="31" t="s">
        <v>538</v>
      </c>
      <c r="K394" s="47" t="s">
        <v>433</v>
      </c>
      <c r="L394" s="41">
        <v>336037.78</v>
      </c>
      <c r="M394" s="41">
        <v>288073.75</v>
      </c>
      <c r="N394" s="41">
        <v>360059.56</v>
      </c>
      <c r="O394" s="41">
        <v>282461.67</v>
      </c>
      <c r="P394" s="41">
        <v>345831.47</v>
      </c>
      <c r="Q394" s="41">
        <v>326566.98</v>
      </c>
      <c r="R394" s="41">
        <v>323058.55</v>
      </c>
      <c r="S394" s="41">
        <v>354772.19</v>
      </c>
      <c r="T394" s="41">
        <v>305763.95</v>
      </c>
      <c r="U394" s="41">
        <v>306247.7</v>
      </c>
      <c r="V394" s="41">
        <v>291249.95</v>
      </c>
      <c r="W394" s="41">
        <v>293988.02</v>
      </c>
      <c r="X394" s="41">
        <v>319168.12</v>
      </c>
      <c r="Y394" s="41">
        <v>270500.38</v>
      </c>
      <c r="Z394" s="41">
        <v>287123.12</v>
      </c>
      <c r="AA394" s="41">
        <v>316869.71999999997</v>
      </c>
      <c r="AB394" s="41">
        <v>331598.69</v>
      </c>
      <c r="AC394" s="41">
        <v>324631.03999999998</v>
      </c>
      <c r="AD394" s="41">
        <v>379323.01</v>
      </c>
      <c r="AE394" s="41">
        <v>372727.91</v>
      </c>
      <c r="AF394" s="41">
        <v>356432.07</v>
      </c>
      <c r="AG394" s="41">
        <v>394233.07</v>
      </c>
      <c r="AH394" s="41">
        <v>335699.65</v>
      </c>
      <c r="AI394" s="41">
        <v>396489.21</v>
      </c>
      <c r="AJ394" s="41">
        <v>450808.33</v>
      </c>
      <c r="AK394" s="41">
        <v>451556.28</v>
      </c>
      <c r="AL394" s="41">
        <v>446021.87</v>
      </c>
      <c r="AM394" s="41">
        <v>502984.96000000002</v>
      </c>
      <c r="AN394" s="41">
        <v>556208.63</v>
      </c>
      <c r="AO394" s="41">
        <v>338509.01695999998</v>
      </c>
      <c r="AP394" s="41">
        <v>395539.06867750001</v>
      </c>
      <c r="AQ394" s="41">
        <v>388662.02815249999</v>
      </c>
      <c r="AR394" s="41">
        <v>371669.54099250003</v>
      </c>
      <c r="AS394" s="41">
        <v>411086.53374250006</v>
      </c>
      <c r="AT394" s="41">
        <v>350050.81003750005</v>
      </c>
      <c r="AU394" s="41">
        <v>413439.12372750003</v>
      </c>
      <c r="AV394" s="41">
        <v>440665.14257500001</v>
      </c>
      <c r="AW394" s="41">
        <v>441396.26370000007</v>
      </c>
      <c r="AX394" s="41">
        <v>435986.37792500004</v>
      </c>
      <c r="AY394" s="41">
        <v>491667.79840000003</v>
      </c>
      <c r="AZ394" s="41">
        <v>543693.93582500005</v>
      </c>
      <c r="BA394" s="41">
        <v>330892.56407839997</v>
      </c>
      <c r="BB394" s="41">
        <v>386639.43963225628</v>
      </c>
      <c r="BC394" s="41">
        <v>379917.13251906878</v>
      </c>
      <c r="BD394" s="41">
        <v>363306.97632016882</v>
      </c>
      <c r="BE394" s="41">
        <v>401837.08673329384</v>
      </c>
      <c r="BF394" s="41">
        <v>342174.66681165632</v>
      </c>
      <c r="BG394" s="41">
        <v>404136.74344363128</v>
      </c>
      <c r="BH394" s="41">
        <v>432733.17000864999</v>
      </c>
      <c r="BI394" s="41">
        <v>433451.13095340005</v>
      </c>
      <c r="BJ394" s="41">
        <v>428138.62312235002</v>
      </c>
      <c r="BK394" s="41">
        <v>482817.77802880004</v>
      </c>
      <c r="BL394" s="41">
        <v>533907.44498015009</v>
      </c>
      <c r="BM394" s="41">
        <v>324936.49792498874</v>
      </c>
      <c r="BN394" s="41">
        <v>379679.92971887568</v>
      </c>
      <c r="BO394" s="41">
        <v>373078.62413372553</v>
      </c>
      <c r="BP394" s="41">
        <v>356767.45074640575</v>
      </c>
      <c r="BQ394" s="41">
        <v>394604.01917209453</v>
      </c>
      <c r="BR394" s="41">
        <v>336015.5228090465</v>
      </c>
      <c r="BS394" s="41">
        <v>396862.28206164588</v>
      </c>
      <c r="BT394" s="43"/>
      <c r="BU394" s="39">
        <f t="shared" si="72"/>
        <v>3814111.5700000003</v>
      </c>
      <c r="BV394" s="39">
        <f t="shared" si="69"/>
        <v>4084795.9899999998</v>
      </c>
      <c r="BW394" s="39">
        <f t="shared" ref="BW394:BW457" si="74">SUM(AJ394:AU394)</f>
        <v>5076536.1922900006</v>
      </c>
      <c r="BX394" s="39">
        <f t="shared" si="70"/>
        <v>4962314.1279634759</v>
      </c>
      <c r="BY394" s="39">
        <f t="shared" si="71"/>
        <v>4872992.4736601328</v>
      </c>
      <c r="BZ394" s="35"/>
      <c r="CA394" s="35"/>
      <c r="CB394" s="35"/>
      <c r="CC394" s="35"/>
      <c r="CD394" s="35"/>
      <c r="CE394" s="35"/>
      <c r="CF394" s="35"/>
      <c r="CG394" s="35"/>
      <c r="CH394" s="35"/>
      <c r="CI394" s="35"/>
      <c r="CJ394" s="35"/>
      <c r="CK394" s="35"/>
      <c r="CL394" s="35"/>
      <c r="CM394" s="35"/>
      <c r="CN394" s="35"/>
      <c r="CO394" s="35"/>
      <c r="CP394" s="35"/>
      <c r="CQ394" s="35"/>
      <c r="CR394" s="35"/>
      <c r="CS394" s="35"/>
      <c r="CT394" s="35"/>
      <c r="CU394" s="35"/>
      <c r="CV394" s="35"/>
      <c r="CW394" s="35"/>
      <c r="CX394" s="35"/>
      <c r="CY394" s="35"/>
      <c r="CZ394" s="35"/>
      <c r="DA394" s="35"/>
      <c r="DB394" s="35"/>
      <c r="DC394" s="35"/>
      <c r="DD394" s="35"/>
      <c r="DE394" s="35"/>
      <c r="DF394" s="35"/>
      <c r="DG394" s="35"/>
      <c r="DH394" s="35"/>
      <c r="DI394" s="35"/>
      <c r="DJ394" s="35"/>
      <c r="DK394" s="35"/>
      <c r="DL394" s="35"/>
      <c r="DM394" s="35"/>
      <c r="DN394" s="35"/>
      <c r="DO394" s="35"/>
      <c r="DP394" s="35"/>
      <c r="DQ394" s="35"/>
      <c r="DR394" s="35"/>
      <c r="DS394" s="35"/>
      <c r="DT394" s="35"/>
      <c r="DU394" s="35"/>
      <c r="DV394" s="35"/>
      <c r="DW394" s="35"/>
      <c r="DX394" s="35"/>
      <c r="DY394" s="35"/>
      <c r="DZ394" s="35"/>
      <c r="EA394" s="35"/>
      <c r="EB394" s="35"/>
      <c r="EC394" s="35"/>
      <c r="ED394" s="35"/>
      <c r="EE394" s="35"/>
      <c r="EF394" s="35"/>
      <c r="EG394" s="35"/>
      <c r="EH394" s="35"/>
      <c r="EI394" s="35"/>
      <c r="EJ394" s="35"/>
      <c r="EK394" s="35"/>
      <c r="EL394" s="35"/>
      <c r="EM394" s="35"/>
      <c r="EN394" s="35"/>
      <c r="EO394" s="35"/>
      <c r="EP394" s="35"/>
      <c r="EQ394" s="35"/>
      <c r="ER394" s="35"/>
      <c r="ES394" s="35"/>
      <c r="ET394" s="35"/>
      <c r="EU394" s="35"/>
      <c r="EV394" s="35"/>
      <c r="EW394" s="35"/>
      <c r="EX394" s="35"/>
      <c r="EY394" s="35"/>
      <c r="EZ394" s="35"/>
      <c r="FA394" s="35"/>
      <c r="FB394" s="35"/>
      <c r="FC394" s="35"/>
      <c r="FD394" s="35"/>
      <c r="FE394" s="35"/>
      <c r="FF394" s="35"/>
      <c r="FG394" s="35"/>
      <c r="FH394" s="35"/>
      <c r="FI394" s="35"/>
      <c r="FJ394" s="35"/>
      <c r="FK394" s="35"/>
      <c r="FL394" s="35"/>
      <c r="FM394" s="35"/>
      <c r="FN394" s="35"/>
      <c r="FO394" s="35"/>
      <c r="FP394" s="35"/>
      <c r="FQ394" s="35"/>
      <c r="FR394" s="35"/>
      <c r="FS394" s="35"/>
      <c r="FT394" s="35"/>
      <c r="FU394" s="35"/>
      <c r="FV394" s="35"/>
      <c r="FW394" s="35"/>
      <c r="FX394" s="35"/>
      <c r="FY394" s="35"/>
      <c r="FZ394" s="35"/>
      <c r="GA394" s="35"/>
      <c r="GB394" s="35"/>
      <c r="GC394" s="35"/>
      <c r="GD394" s="35"/>
      <c r="GE394" s="35"/>
      <c r="GF394" s="35"/>
      <c r="GG394" s="35"/>
      <c r="GH394" s="35"/>
      <c r="GI394" s="35"/>
      <c r="GJ394" s="35"/>
      <c r="GK394" s="35"/>
      <c r="GL394" s="35"/>
      <c r="GM394" s="35"/>
      <c r="GN394" s="35"/>
      <c r="GO394" s="35"/>
      <c r="GP394" s="35"/>
      <c r="GQ394" s="35"/>
      <c r="GR394" s="35"/>
      <c r="GS394" s="35"/>
      <c r="GT394" s="35"/>
      <c r="GU394" s="35"/>
      <c r="GV394" s="35"/>
      <c r="GW394" s="35"/>
      <c r="GX394" s="35"/>
      <c r="GY394" s="35"/>
      <c r="GZ394" s="35"/>
      <c r="HA394" s="35"/>
      <c r="HB394" s="35"/>
      <c r="HC394" s="35"/>
    </row>
    <row r="395" spans="1:211" s="26" customFormat="1" x14ac:dyDescent="0.25">
      <c r="A395" s="26" t="e">
        <f t="shared" si="73"/>
        <v>#REF!</v>
      </c>
      <c r="B395" s="15" t="s">
        <v>148</v>
      </c>
      <c r="C395" s="15" t="s">
        <v>149</v>
      </c>
      <c r="D395" s="18" t="s">
        <v>625</v>
      </c>
      <c r="E395" s="15" t="s">
        <v>579</v>
      </c>
      <c r="F395" s="15" t="s">
        <v>234</v>
      </c>
      <c r="G395" s="15"/>
      <c r="H395" s="15" t="s">
        <v>235</v>
      </c>
      <c r="I395" s="15" t="s">
        <v>537</v>
      </c>
      <c r="J395" s="15" t="s">
        <v>538</v>
      </c>
      <c r="K395" s="47" t="s">
        <v>434</v>
      </c>
      <c r="L395" s="42">
        <v>0</v>
      </c>
      <c r="M395" s="42">
        <v>0</v>
      </c>
      <c r="N395" s="41">
        <v>0</v>
      </c>
      <c r="O395" s="42">
        <v>0</v>
      </c>
      <c r="P395" s="42">
        <v>0</v>
      </c>
      <c r="Q395" s="42">
        <v>0</v>
      </c>
      <c r="R395" s="42">
        <v>0</v>
      </c>
      <c r="S395" s="42">
        <v>0</v>
      </c>
      <c r="T395" s="42">
        <v>0</v>
      </c>
      <c r="U395" s="42">
        <v>0</v>
      </c>
      <c r="V395" s="42"/>
      <c r="W395" s="42">
        <v>0</v>
      </c>
      <c r="X395" s="42"/>
      <c r="Y395" s="42">
        <v>0</v>
      </c>
      <c r="Z395" s="42">
        <v>0</v>
      </c>
      <c r="AA395" s="42">
        <v>0</v>
      </c>
      <c r="AB395" s="42">
        <v>0</v>
      </c>
      <c r="AC395" s="42">
        <v>0</v>
      </c>
      <c r="AD395" s="42">
        <v>0</v>
      </c>
      <c r="AE395" s="121">
        <v>0</v>
      </c>
      <c r="AF395" s="42">
        <v>0</v>
      </c>
      <c r="AG395" s="42">
        <v>0</v>
      </c>
      <c r="AH395" s="42">
        <v>0</v>
      </c>
      <c r="AI395" s="42">
        <v>0</v>
      </c>
      <c r="AJ395" s="42">
        <v>0</v>
      </c>
      <c r="AK395" s="42">
        <v>0</v>
      </c>
      <c r="AL395" s="42">
        <v>0</v>
      </c>
      <c r="AM395" s="42">
        <v>0</v>
      </c>
      <c r="AN395" s="42">
        <v>0</v>
      </c>
      <c r="AO395" s="42">
        <v>0</v>
      </c>
      <c r="AP395" s="42">
        <v>0</v>
      </c>
      <c r="AQ395" s="42">
        <v>0</v>
      </c>
      <c r="AR395" s="42">
        <v>0</v>
      </c>
      <c r="AS395" s="42">
        <v>0</v>
      </c>
      <c r="AT395" s="42">
        <v>0</v>
      </c>
      <c r="AU395" s="42">
        <v>0</v>
      </c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  <c r="BO395" s="42"/>
      <c r="BP395" s="42"/>
      <c r="BQ395" s="42"/>
      <c r="BR395" s="42"/>
      <c r="BS395" s="42"/>
      <c r="BT395" s="43"/>
      <c r="BU395" s="40">
        <f t="shared" si="72"/>
        <v>0</v>
      </c>
      <c r="BV395" s="40">
        <f t="shared" si="69"/>
        <v>0</v>
      </c>
      <c r="BW395" s="40">
        <f t="shared" si="74"/>
        <v>0</v>
      </c>
      <c r="BX395" s="40">
        <f t="shared" si="70"/>
        <v>0</v>
      </c>
      <c r="BY395" s="40">
        <f t="shared" si="71"/>
        <v>0</v>
      </c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9"/>
      <c r="DU395" s="29"/>
      <c r="DV395" s="29"/>
      <c r="DW395" s="29"/>
      <c r="DX395" s="29"/>
      <c r="DY395" s="29"/>
      <c r="DZ395" s="29"/>
      <c r="EA395" s="29"/>
      <c r="EB395" s="29"/>
      <c r="EC395" s="29"/>
      <c r="ED395" s="29"/>
      <c r="EE395" s="29"/>
      <c r="EF395" s="29"/>
      <c r="EG395" s="29"/>
      <c r="EH395" s="29"/>
      <c r="EI395" s="29"/>
      <c r="EJ395" s="29"/>
      <c r="EK395" s="29"/>
      <c r="EL395" s="29"/>
      <c r="EM395" s="29"/>
      <c r="EN395" s="29"/>
      <c r="EO395" s="29"/>
      <c r="EP395" s="29"/>
      <c r="EQ395" s="29"/>
      <c r="ER395" s="29"/>
      <c r="ES395" s="29"/>
      <c r="ET395" s="29"/>
      <c r="EU395" s="29"/>
      <c r="EV395" s="29"/>
      <c r="EW395" s="29"/>
      <c r="EX395" s="29"/>
      <c r="EY395" s="29"/>
      <c r="EZ395" s="29"/>
      <c r="FA395" s="29"/>
      <c r="FB395" s="29"/>
      <c r="FC395" s="29"/>
      <c r="FD395" s="29"/>
      <c r="FE395" s="29"/>
      <c r="FF395" s="29"/>
      <c r="FG395" s="29"/>
      <c r="FH395" s="29"/>
      <c r="FI395" s="29"/>
      <c r="FJ395" s="29"/>
      <c r="FK395" s="29"/>
      <c r="FL395" s="29"/>
      <c r="FM395" s="29"/>
      <c r="FN395" s="29"/>
      <c r="FO395" s="29"/>
      <c r="FP395" s="29"/>
      <c r="FQ395" s="29"/>
      <c r="FR395" s="29"/>
      <c r="FS395" s="29"/>
      <c r="FT395" s="29"/>
      <c r="FU395" s="29"/>
      <c r="FV395" s="29"/>
      <c r="FW395" s="29"/>
      <c r="FX395" s="29"/>
      <c r="FY395" s="29"/>
      <c r="FZ395" s="29"/>
      <c r="GA395" s="29"/>
      <c r="GB395" s="29"/>
      <c r="GC395" s="29"/>
      <c r="GD395" s="29"/>
      <c r="GE395" s="29"/>
      <c r="GF395" s="29"/>
      <c r="GG395" s="29"/>
      <c r="GH395" s="29"/>
      <c r="GI395" s="29"/>
      <c r="GJ395" s="29"/>
      <c r="GK395" s="29"/>
      <c r="GL395" s="29"/>
      <c r="GM395" s="29"/>
      <c r="GN395" s="29"/>
      <c r="GO395" s="29"/>
      <c r="GP395" s="29"/>
      <c r="GQ395" s="29"/>
      <c r="GR395" s="29"/>
      <c r="GS395" s="29"/>
      <c r="GT395" s="29"/>
      <c r="GU395" s="29"/>
      <c r="GV395" s="29"/>
      <c r="GW395" s="29"/>
      <c r="GX395" s="29"/>
      <c r="GY395" s="29"/>
      <c r="GZ395" s="29"/>
      <c r="HA395" s="29"/>
      <c r="HB395" s="29"/>
      <c r="HC395" s="29"/>
    </row>
    <row r="396" spans="1:211" s="30" customFormat="1" x14ac:dyDescent="0.25">
      <c r="A396" s="30" t="e">
        <f t="shared" si="73"/>
        <v>#REF!</v>
      </c>
      <c r="B396" s="31" t="s">
        <v>150</v>
      </c>
      <c r="C396" s="31" t="s">
        <v>151</v>
      </c>
      <c r="D396" s="33" t="s">
        <v>625</v>
      </c>
      <c r="E396" s="34" t="s">
        <v>579</v>
      </c>
      <c r="F396" s="31" t="s">
        <v>234</v>
      </c>
      <c r="G396" s="31"/>
      <c r="H396" s="31" t="s">
        <v>235</v>
      </c>
      <c r="I396" s="31" t="s">
        <v>537</v>
      </c>
      <c r="J396" s="31" t="s">
        <v>538</v>
      </c>
      <c r="K396" s="47" t="s">
        <v>433</v>
      </c>
      <c r="L396" s="41">
        <v>124851.72</v>
      </c>
      <c r="M396" s="41">
        <v>102390.26</v>
      </c>
      <c r="N396" s="41">
        <v>135301.37</v>
      </c>
      <c r="O396" s="41">
        <v>109380.23</v>
      </c>
      <c r="P396" s="41">
        <v>133711.74</v>
      </c>
      <c r="Q396" s="41">
        <v>136009.42000000001</v>
      </c>
      <c r="R396" s="41">
        <v>138282.10999999999</v>
      </c>
      <c r="S396" s="41">
        <v>149036.17000000001</v>
      </c>
      <c r="T396" s="41">
        <v>140678.73000000001</v>
      </c>
      <c r="U396" s="41">
        <v>133027.35999999999</v>
      </c>
      <c r="V396" s="41">
        <v>126253.86</v>
      </c>
      <c r="W396" s="41">
        <v>127746.76</v>
      </c>
      <c r="X396" s="41">
        <v>137823.35</v>
      </c>
      <c r="Y396" s="41">
        <v>114621.37</v>
      </c>
      <c r="Z396" s="41">
        <v>120779.5</v>
      </c>
      <c r="AA396" s="41">
        <v>131050.16</v>
      </c>
      <c r="AB396" s="41">
        <v>128009.96</v>
      </c>
      <c r="AC396" s="41">
        <v>123277.96</v>
      </c>
      <c r="AD396" s="41">
        <v>143907.37</v>
      </c>
      <c r="AE396" s="41">
        <v>140606.44</v>
      </c>
      <c r="AF396" s="41">
        <v>136020.04</v>
      </c>
      <c r="AG396" s="41">
        <v>154596.47</v>
      </c>
      <c r="AH396" s="41">
        <v>134189.04999999999</v>
      </c>
      <c r="AI396" s="41">
        <v>154584.09</v>
      </c>
      <c r="AJ396" s="41">
        <v>2672.32</v>
      </c>
      <c r="AK396" s="41">
        <v>327273.26</v>
      </c>
      <c r="AL396" s="41">
        <v>169567.81</v>
      </c>
      <c r="AM396" s="41">
        <v>182051.16</v>
      </c>
      <c r="AN396" s="41">
        <v>169613.15</v>
      </c>
      <c r="AO396" s="41">
        <v>128548.09279000001</v>
      </c>
      <c r="AP396" s="41">
        <v>150059.41006749999</v>
      </c>
      <c r="AQ396" s="41">
        <v>146617.36531000002</v>
      </c>
      <c r="AR396" s="41">
        <v>141834.89671000003</v>
      </c>
      <c r="AS396" s="41">
        <v>161205.46909250002</v>
      </c>
      <c r="AT396" s="41">
        <v>139925.6318875</v>
      </c>
      <c r="AU396" s="41">
        <v>161192.5598475</v>
      </c>
      <c r="AV396" s="41">
        <v>2612.1928000000003</v>
      </c>
      <c r="AW396" s="41">
        <v>319909.61165000004</v>
      </c>
      <c r="AX396" s="41">
        <v>165752.53427500001</v>
      </c>
      <c r="AY396" s="41">
        <v>177955.00890000002</v>
      </c>
      <c r="AZ396" s="41">
        <v>165796.85412500001</v>
      </c>
      <c r="BA396" s="41">
        <v>125655.76070222502</v>
      </c>
      <c r="BB396" s="41">
        <v>146683.07334098124</v>
      </c>
      <c r="BC396" s="41">
        <v>143318.47459052503</v>
      </c>
      <c r="BD396" s="41">
        <v>138643.61153402503</v>
      </c>
      <c r="BE396" s="41">
        <v>157578.34603791876</v>
      </c>
      <c r="BF396" s="41">
        <v>136777.30517003126</v>
      </c>
      <c r="BG396" s="41">
        <v>157565.72725093126</v>
      </c>
      <c r="BH396" s="41">
        <v>2565.1733296000002</v>
      </c>
      <c r="BI396" s="41">
        <v>314151.23864030006</v>
      </c>
      <c r="BJ396" s="41">
        <v>162768.98865805002</v>
      </c>
      <c r="BK396" s="41">
        <v>174751.81873980002</v>
      </c>
      <c r="BL396" s="41">
        <v>162812.51075075002</v>
      </c>
      <c r="BM396" s="41">
        <v>123393.95700958496</v>
      </c>
      <c r="BN396" s="41">
        <v>144042.77802084357</v>
      </c>
      <c r="BO396" s="41">
        <v>140738.74204789559</v>
      </c>
      <c r="BP396" s="41">
        <v>136148.02652641258</v>
      </c>
      <c r="BQ396" s="41">
        <v>154741.93580923622</v>
      </c>
      <c r="BR396" s="41">
        <v>134315.31367697069</v>
      </c>
      <c r="BS396" s="41">
        <v>154729.54416041449</v>
      </c>
      <c r="BT396" s="43"/>
      <c r="BU396" s="39">
        <f t="shared" si="72"/>
        <v>1556669.73</v>
      </c>
      <c r="BV396" s="39">
        <f t="shared" si="69"/>
        <v>1619465.76</v>
      </c>
      <c r="BW396" s="39">
        <f t="shared" si="74"/>
        <v>1880561.125705</v>
      </c>
      <c r="BX396" s="39">
        <f t="shared" si="70"/>
        <v>1838248.5003766376</v>
      </c>
      <c r="BY396" s="39">
        <f t="shared" si="71"/>
        <v>1805160.0273698582</v>
      </c>
      <c r="BZ396" s="35"/>
      <c r="CA396" s="35"/>
      <c r="CB396" s="35"/>
      <c r="CC396" s="35"/>
      <c r="CD396" s="35"/>
      <c r="CE396" s="35"/>
      <c r="CF396" s="35"/>
      <c r="CG396" s="35"/>
      <c r="CH396" s="35"/>
      <c r="CI396" s="35"/>
      <c r="CJ396" s="35"/>
      <c r="CK396" s="35"/>
      <c r="CL396" s="35"/>
      <c r="CM396" s="35"/>
      <c r="CN396" s="35"/>
      <c r="CO396" s="35"/>
      <c r="CP396" s="35"/>
      <c r="CQ396" s="35"/>
      <c r="CR396" s="35"/>
      <c r="CS396" s="35"/>
      <c r="CT396" s="35"/>
      <c r="CU396" s="35"/>
      <c r="CV396" s="35"/>
      <c r="CW396" s="35"/>
      <c r="CX396" s="35"/>
      <c r="CY396" s="35"/>
      <c r="CZ396" s="35"/>
      <c r="DA396" s="35"/>
      <c r="DB396" s="35"/>
      <c r="DC396" s="35"/>
      <c r="DD396" s="35"/>
      <c r="DE396" s="35"/>
      <c r="DF396" s="35"/>
      <c r="DG396" s="35"/>
      <c r="DH396" s="35"/>
      <c r="DI396" s="35"/>
      <c r="DJ396" s="35"/>
      <c r="DK396" s="35"/>
      <c r="DL396" s="35"/>
      <c r="DM396" s="35"/>
      <c r="DN396" s="35"/>
      <c r="DO396" s="35"/>
      <c r="DP396" s="35"/>
      <c r="DQ396" s="35"/>
      <c r="DR396" s="35"/>
      <c r="DS396" s="35"/>
      <c r="DT396" s="35"/>
      <c r="DU396" s="35"/>
      <c r="DV396" s="35"/>
      <c r="DW396" s="35"/>
      <c r="DX396" s="35"/>
      <c r="DY396" s="35"/>
      <c r="DZ396" s="35"/>
      <c r="EA396" s="35"/>
      <c r="EB396" s="35"/>
      <c r="EC396" s="35"/>
      <c r="ED396" s="35"/>
      <c r="EE396" s="35"/>
      <c r="EF396" s="35"/>
      <c r="EG396" s="35"/>
      <c r="EH396" s="35"/>
      <c r="EI396" s="35"/>
      <c r="EJ396" s="35"/>
      <c r="EK396" s="35"/>
      <c r="EL396" s="35"/>
      <c r="EM396" s="35"/>
      <c r="EN396" s="35"/>
      <c r="EO396" s="35"/>
      <c r="EP396" s="35"/>
      <c r="EQ396" s="35"/>
      <c r="ER396" s="35"/>
      <c r="ES396" s="35"/>
      <c r="ET396" s="35"/>
      <c r="EU396" s="35"/>
      <c r="EV396" s="35"/>
      <c r="EW396" s="35"/>
      <c r="EX396" s="35"/>
      <c r="EY396" s="35"/>
      <c r="EZ396" s="35"/>
      <c r="FA396" s="35"/>
      <c r="FB396" s="35"/>
      <c r="FC396" s="35"/>
      <c r="FD396" s="35"/>
      <c r="FE396" s="35"/>
      <c r="FF396" s="35"/>
      <c r="FG396" s="35"/>
      <c r="FH396" s="35"/>
      <c r="FI396" s="35"/>
      <c r="FJ396" s="35"/>
      <c r="FK396" s="35"/>
      <c r="FL396" s="35"/>
      <c r="FM396" s="35"/>
      <c r="FN396" s="35"/>
      <c r="FO396" s="35"/>
      <c r="FP396" s="35"/>
      <c r="FQ396" s="35"/>
      <c r="FR396" s="35"/>
      <c r="FS396" s="35"/>
      <c r="FT396" s="35"/>
      <c r="FU396" s="35"/>
      <c r="FV396" s="35"/>
      <c r="FW396" s="35"/>
      <c r="FX396" s="35"/>
      <c r="FY396" s="35"/>
      <c r="FZ396" s="35"/>
      <c r="GA396" s="35"/>
      <c r="GB396" s="35"/>
      <c r="GC396" s="35"/>
      <c r="GD396" s="35"/>
      <c r="GE396" s="35"/>
      <c r="GF396" s="35"/>
      <c r="GG396" s="35"/>
      <c r="GH396" s="35"/>
      <c r="GI396" s="35"/>
      <c r="GJ396" s="35"/>
      <c r="GK396" s="35"/>
      <c r="GL396" s="35"/>
      <c r="GM396" s="35"/>
      <c r="GN396" s="35"/>
      <c r="GO396" s="35"/>
      <c r="GP396" s="35"/>
      <c r="GQ396" s="35"/>
      <c r="GR396" s="35"/>
      <c r="GS396" s="35"/>
      <c r="GT396" s="35"/>
      <c r="GU396" s="35"/>
      <c r="GV396" s="35"/>
      <c r="GW396" s="35"/>
      <c r="GX396" s="35"/>
      <c r="GY396" s="35"/>
      <c r="GZ396" s="35"/>
      <c r="HA396" s="35"/>
      <c r="HB396" s="35"/>
      <c r="HC396" s="35"/>
    </row>
    <row r="397" spans="1:211" s="26" customFormat="1" x14ac:dyDescent="0.25">
      <c r="A397" s="26" t="e">
        <f t="shared" si="73"/>
        <v>#REF!</v>
      </c>
      <c r="B397" s="15" t="s">
        <v>152</v>
      </c>
      <c r="C397" s="15" t="s">
        <v>153</v>
      </c>
      <c r="D397" s="27" t="s">
        <v>623</v>
      </c>
      <c r="E397" s="16" t="s">
        <v>577</v>
      </c>
      <c r="F397" s="15" t="s">
        <v>234</v>
      </c>
      <c r="G397" s="15"/>
      <c r="H397" s="15" t="s">
        <v>235</v>
      </c>
      <c r="I397" s="15" t="s">
        <v>537</v>
      </c>
      <c r="J397" s="15" t="s">
        <v>538</v>
      </c>
      <c r="K397" s="47" t="s">
        <v>433</v>
      </c>
      <c r="L397" s="42">
        <v>479239.78</v>
      </c>
      <c r="M397" s="42">
        <v>424564.51</v>
      </c>
      <c r="N397" s="41">
        <v>543908.82999999996</v>
      </c>
      <c r="O397" s="42">
        <v>-1447713.12</v>
      </c>
      <c r="P397" s="42">
        <v>0</v>
      </c>
      <c r="Q397" s="42">
        <v>0</v>
      </c>
      <c r="R397" s="42">
        <v>0</v>
      </c>
      <c r="S397" s="42">
        <v>0</v>
      </c>
      <c r="T397" s="42">
        <v>0</v>
      </c>
      <c r="U397" s="42">
        <v>0</v>
      </c>
      <c r="V397" s="42"/>
      <c r="W397" s="42">
        <v>0</v>
      </c>
      <c r="X397" s="42"/>
      <c r="Y397" s="42">
        <v>0</v>
      </c>
      <c r="Z397" s="42">
        <v>0</v>
      </c>
      <c r="AA397" s="42">
        <v>0</v>
      </c>
      <c r="AB397" s="42">
        <v>0</v>
      </c>
      <c r="AC397" s="42">
        <v>0</v>
      </c>
      <c r="AD397" s="42">
        <v>0</v>
      </c>
      <c r="AE397" s="121">
        <v>0</v>
      </c>
      <c r="AF397" s="42">
        <v>0</v>
      </c>
      <c r="AG397" s="42">
        <v>0</v>
      </c>
      <c r="AH397" s="42">
        <v>80653.91</v>
      </c>
      <c r="AI397" s="42">
        <v>-80653.91</v>
      </c>
      <c r="AJ397" s="42">
        <v>0</v>
      </c>
      <c r="AK397" s="42">
        <v>0</v>
      </c>
      <c r="AL397" s="42">
        <v>0</v>
      </c>
      <c r="AM397" s="42">
        <v>0</v>
      </c>
      <c r="AN397" s="42">
        <v>0</v>
      </c>
      <c r="AO397" s="42">
        <v>0</v>
      </c>
      <c r="AP397" s="42">
        <v>0</v>
      </c>
      <c r="AQ397" s="42">
        <v>0</v>
      </c>
      <c r="AR397" s="42">
        <v>0</v>
      </c>
      <c r="AS397" s="42">
        <v>0</v>
      </c>
      <c r="AT397" s="42">
        <v>84101.864652500008</v>
      </c>
      <c r="AU397" s="42">
        <v>-84101.864652500008</v>
      </c>
      <c r="AV397" s="42">
        <v>0</v>
      </c>
      <c r="AW397" s="42">
        <v>0</v>
      </c>
      <c r="AX397" s="42">
        <v>0</v>
      </c>
      <c r="AY397" s="42">
        <v>0</v>
      </c>
      <c r="AZ397" s="42">
        <v>0</v>
      </c>
      <c r="BA397" s="42">
        <v>0</v>
      </c>
      <c r="BB397" s="42">
        <v>0</v>
      </c>
      <c r="BC397" s="42">
        <v>0</v>
      </c>
      <c r="BD397" s="42">
        <v>0</v>
      </c>
      <c r="BE397" s="42">
        <v>0</v>
      </c>
      <c r="BF397" s="42">
        <v>82209.572697818759</v>
      </c>
      <c r="BG397" s="42">
        <v>-82209.572697818759</v>
      </c>
      <c r="BH397" s="42">
        <v>0</v>
      </c>
      <c r="BI397" s="42">
        <v>0</v>
      </c>
      <c r="BJ397" s="42">
        <v>0</v>
      </c>
      <c r="BK397" s="42">
        <v>0</v>
      </c>
      <c r="BL397" s="42">
        <v>0</v>
      </c>
      <c r="BM397" s="42">
        <v>0</v>
      </c>
      <c r="BN397" s="42">
        <v>0</v>
      </c>
      <c r="BO397" s="42">
        <v>0</v>
      </c>
      <c r="BP397" s="42">
        <v>0</v>
      </c>
      <c r="BQ397" s="42">
        <v>0</v>
      </c>
      <c r="BR397" s="42">
        <v>80729.800389258016</v>
      </c>
      <c r="BS397" s="42">
        <v>-80729.800389258016</v>
      </c>
      <c r="BT397" s="43"/>
      <c r="BU397" s="40">
        <f t="shared" si="72"/>
        <v>0</v>
      </c>
      <c r="BV397" s="40">
        <f t="shared" si="69"/>
        <v>0</v>
      </c>
      <c r="BW397" s="40">
        <f t="shared" si="74"/>
        <v>0</v>
      </c>
      <c r="BX397" s="40">
        <f t="shared" si="70"/>
        <v>0</v>
      </c>
      <c r="BY397" s="40">
        <f t="shared" si="71"/>
        <v>0</v>
      </c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9"/>
      <c r="DU397" s="29"/>
      <c r="DV397" s="29"/>
      <c r="DW397" s="29"/>
      <c r="DX397" s="29"/>
      <c r="DY397" s="29"/>
      <c r="DZ397" s="29"/>
      <c r="EA397" s="29"/>
      <c r="EB397" s="29"/>
      <c r="EC397" s="29"/>
      <c r="ED397" s="29"/>
      <c r="EE397" s="29"/>
      <c r="EF397" s="29"/>
      <c r="EG397" s="29"/>
      <c r="EH397" s="29"/>
      <c r="EI397" s="29"/>
      <c r="EJ397" s="29"/>
      <c r="EK397" s="29"/>
      <c r="EL397" s="29"/>
      <c r="EM397" s="29"/>
      <c r="EN397" s="29"/>
      <c r="EO397" s="29"/>
      <c r="EP397" s="29"/>
      <c r="EQ397" s="29"/>
      <c r="ER397" s="29"/>
      <c r="ES397" s="29"/>
      <c r="ET397" s="29"/>
      <c r="EU397" s="29"/>
      <c r="EV397" s="29"/>
      <c r="EW397" s="29"/>
      <c r="EX397" s="29"/>
      <c r="EY397" s="29"/>
      <c r="EZ397" s="29"/>
      <c r="FA397" s="29"/>
      <c r="FB397" s="29"/>
      <c r="FC397" s="29"/>
      <c r="FD397" s="29"/>
      <c r="FE397" s="29"/>
      <c r="FF397" s="29"/>
      <c r="FG397" s="29"/>
      <c r="FH397" s="29"/>
      <c r="FI397" s="29"/>
      <c r="FJ397" s="29"/>
      <c r="FK397" s="29"/>
      <c r="FL397" s="29"/>
      <c r="FM397" s="29"/>
      <c r="FN397" s="29"/>
      <c r="FO397" s="29"/>
      <c r="FP397" s="29"/>
      <c r="FQ397" s="29"/>
      <c r="FR397" s="29"/>
      <c r="FS397" s="29"/>
      <c r="FT397" s="29"/>
      <c r="FU397" s="29"/>
      <c r="FV397" s="29"/>
      <c r="FW397" s="29"/>
      <c r="FX397" s="29"/>
      <c r="FY397" s="29"/>
      <c r="FZ397" s="29"/>
      <c r="GA397" s="29"/>
      <c r="GB397" s="29"/>
      <c r="GC397" s="29"/>
      <c r="GD397" s="29"/>
      <c r="GE397" s="29"/>
      <c r="GF397" s="29"/>
      <c r="GG397" s="29"/>
      <c r="GH397" s="29"/>
      <c r="GI397" s="29"/>
      <c r="GJ397" s="29"/>
      <c r="GK397" s="29"/>
      <c r="GL397" s="29"/>
      <c r="GM397" s="29"/>
      <c r="GN397" s="29"/>
      <c r="GO397" s="29"/>
      <c r="GP397" s="29"/>
      <c r="GQ397" s="29"/>
      <c r="GR397" s="29"/>
      <c r="GS397" s="29"/>
      <c r="GT397" s="29"/>
      <c r="GU397" s="29"/>
      <c r="GV397" s="29"/>
      <c r="GW397" s="29"/>
      <c r="GX397" s="29"/>
      <c r="GY397" s="29"/>
      <c r="GZ397" s="29"/>
      <c r="HA397" s="29"/>
      <c r="HB397" s="29"/>
      <c r="HC397" s="29"/>
    </row>
    <row r="398" spans="1:211" s="26" customFormat="1" x14ac:dyDescent="0.25">
      <c r="A398" s="26" t="e">
        <f t="shared" si="73"/>
        <v>#REF!</v>
      </c>
      <c r="B398" s="15" t="s">
        <v>152</v>
      </c>
      <c r="C398" s="15" t="s">
        <v>153</v>
      </c>
      <c r="D398" s="27">
        <v>501</v>
      </c>
      <c r="E398" s="16" t="s">
        <v>580</v>
      </c>
      <c r="F398" s="15" t="s">
        <v>234</v>
      </c>
      <c r="G398" s="15"/>
      <c r="H398" s="15" t="s">
        <v>235</v>
      </c>
      <c r="I398" s="15" t="s">
        <v>537</v>
      </c>
      <c r="J398" s="15" t="s">
        <v>538</v>
      </c>
      <c r="K398" s="47" t="s">
        <v>433</v>
      </c>
      <c r="L398" s="42"/>
      <c r="M398" s="42"/>
      <c r="N398" s="41"/>
      <c r="O398" s="42">
        <v>1880742.28</v>
      </c>
      <c r="P398" s="42">
        <v>111592.38</v>
      </c>
      <c r="Q398" s="42">
        <v>112026.64</v>
      </c>
      <c r="R398" s="42">
        <v>122782.06</v>
      </c>
      <c r="S398" s="42">
        <v>159609.04999999999</v>
      </c>
      <c r="T398" s="42">
        <v>148372.26</v>
      </c>
      <c r="U398" s="42">
        <v>163899.34</v>
      </c>
      <c r="V398" s="42">
        <v>158746.45000000001</v>
      </c>
      <c r="W398" s="42">
        <v>142968.44</v>
      </c>
      <c r="X398" s="42">
        <v>143473.76</v>
      </c>
      <c r="Y398" s="42">
        <v>128433.8</v>
      </c>
      <c r="Z398" s="42">
        <v>145748.32999999999</v>
      </c>
      <c r="AA398" s="42">
        <v>157480.34</v>
      </c>
      <c r="AB398" s="42">
        <v>68486.91</v>
      </c>
      <c r="AC398" s="42">
        <v>65993.34</v>
      </c>
      <c r="AD398" s="42">
        <v>93658.01</v>
      </c>
      <c r="AE398" s="42">
        <v>98338.66</v>
      </c>
      <c r="AF398" s="42">
        <v>87651.74</v>
      </c>
      <c r="AG398" s="42">
        <v>100818.51</v>
      </c>
      <c r="AH398" s="42">
        <v>131.24</v>
      </c>
      <c r="AI398" s="42">
        <v>141818.63</v>
      </c>
      <c r="AJ398" s="42">
        <v>58143.93</v>
      </c>
      <c r="AK398" s="42">
        <v>77673.490000000005</v>
      </c>
      <c r="AL398" s="42">
        <v>94228.06</v>
      </c>
      <c r="AM398" s="42">
        <v>86225.36</v>
      </c>
      <c r="AN398" s="42">
        <v>91562.51</v>
      </c>
      <c r="AO398" s="42">
        <v>68814.555284999995</v>
      </c>
      <c r="AP398" s="42">
        <v>97661.8899275</v>
      </c>
      <c r="AQ398" s="42">
        <v>102542.637715</v>
      </c>
      <c r="AR398" s="42">
        <v>91398.851885000011</v>
      </c>
      <c r="AS398" s="42">
        <v>105128.50130250001</v>
      </c>
      <c r="AT398" s="42">
        <v>136.85051000000001</v>
      </c>
      <c r="AU398" s="42">
        <v>147881.37643250002</v>
      </c>
      <c r="AV398" s="42">
        <v>56835.691575000004</v>
      </c>
      <c r="AW398" s="42">
        <v>75925.836475000004</v>
      </c>
      <c r="AX398" s="42">
        <v>92107.928650000002</v>
      </c>
      <c r="AY398" s="42">
        <v>84285.289400000009</v>
      </c>
      <c r="AZ398" s="42">
        <v>89502.353524999999</v>
      </c>
      <c r="BA398" s="42">
        <v>67266.227791087498</v>
      </c>
      <c r="BB398" s="42">
        <v>95464.497404131253</v>
      </c>
      <c r="BC398" s="42">
        <v>100235.42836641251</v>
      </c>
      <c r="BD398" s="42">
        <v>89342.377717587515</v>
      </c>
      <c r="BE398" s="42">
        <v>102763.11002319376</v>
      </c>
      <c r="BF398" s="42">
        <v>133.77137352500003</v>
      </c>
      <c r="BG398" s="42">
        <v>144554.04546276879</v>
      </c>
      <c r="BH398" s="42">
        <v>55812.649126650002</v>
      </c>
      <c r="BI398" s="42">
        <v>74559.171418450002</v>
      </c>
      <c r="BJ398" s="42">
        <v>90449.985934299999</v>
      </c>
      <c r="BK398" s="42">
        <v>82768.154190800007</v>
      </c>
      <c r="BL398" s="42">
        <v>87891.311161549995</v>
      </c>
      <c r="BM398" s="42">
        <v>66055.435690847924</v>
      </c>
      <c r="BN398" s="42">
        <v>93746.136450856895</v>
      </c>
      <c r="BO398" s="42">
        <v>98431.190655817089</v>
      </c>
      <c r="BP398" s="42">
        <v>87734.214918670943</v>
      </c>
      <c r="BQ398" s="42">
        <v>100913.37404277627</v>
      </c>
      <c r="BR398" s="42">
        <v>131.36348880155003</v>
      </c>
      <c r="BS398" s="42">
        <v>141952.07264443894</v>
      </c>
      <c r="BT398" s="43"/>
      <c r="BU398" s="40">
        <f t="shared" si="72"/>
        <v>3000738.9</v>
      </c>
      <c r="BV398" s="40">
        <f t="shared" si="69"/>
        <v>1232033.27</v>
      </c>
      <c r="BW398" s="40">
        <f t="shared" si="74"/>
        <v>1021398.0130575001</v>
      </c>
      <c r="BX398" s="40">
        <f t="shared" si="70"/>
        <v>998416.55776370631</v>
      </c>
      <c r="BY398" s="40">
        <f t="shared" si="71"/>
        <v>980445.05972395954</v>
      </c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29"/>
      <c r="EI398" s="29"/>
      <c r="EJ398" s="29"/>
      <c r="EK398" s="29"/>
      <c r="EL398" s="29"/>
      <c r="EM398" s="29"/>
      <c r="EN398" s="29"/>
      <c r="EO398" s="29"/>
      <c r="EP398" s="29"/>
      <c r="EQ398" s="29"/>
      <c r="ER398" s="29"/>
      <c r="ES398" s="29"/>
      <c r="ET398" s="29"/>
      <c r="EU398" s="29"/>
      <c r="EV398" s="29"/>
      <c r="EW398" s="29"/>
      <c r="EX398" s="29"/>
      <c r="EY398" s="29"/>
      <c r="EZ398" s="29"/>
      <c r="FA398" s="29"/>
      <c r="FB398" s="29"/>
      <c r="FC398" s="29"/>
      <c r="FD398" s="29"/>
      <c r="FE398" s="29"/>
      <c r="FF398" s="29"/>
      <c r="FG398" s="29"/>
      <c r="FH398" s="29"/>
      <c r="FI398" s="29"/>
      <c r="FJ398" s="29"/>
      <c r="FK398" s="29"/>
      <c r="FL398" s="29"/>
      <c r="FM398" s="29"/>
      <c r="FN398" s="29"/>
      <c r="FO398" s="29"/>
      <c r="FP398" s="29"/>
      <c r="FQ398" s="29"/>
      <c r="FR398" s="29"/>
      <c r="FS398" s="29"/>
      <c r="FT398" s="29"/>
      <c r="FU398" s="29"/>
      <c r="FV398" s="29"/>
      <c r="FW398" s="29"/>
      <c r="FX398" s="29"/>
      <c r="FY398" s="29"/>
      <c r="FZ398" s="29"/>
      <c r="GA398" s="29"/>
      <c r="GB398" s="29"/>
      <c r="GC398" s="29"/>
      <c r="GD398" s="29"/>
      <c r="GE398" s="29"/>
      <c r="GF398" s="29"/>
      <c r="GG398" s="29"/>
      <c r="GH398" s="29"/>
      <c r="GI398" s="29"/>
      <c r="GJ398" s="29"/>
      <c r="GK398" s="29"/>
      <c r="GL398" s="29"/>
      <c r="GM398" s="29"/>
      <c r="GN398" s="29"/>
      <c r="GO398" s="29"/>
      <c r="GP398" s="29"/>
      <c r="GQ398" s="29"/>
      <c r="GR398" s="29"/>
      <c r="GS398" s="29"/>
      <c r="GT398" s="29"/>
      <c r="GU398" s="29"/>
      <c r="GV398" s="29"/>
      <c r="GW398" s="29"/>
      <c r="GX398" s="29"/>
      <c r="GY398" s="29"/>
      <c r="GZ398" s="29"/>
      <c r="HA398" s="29"/>
      <c r="HB398" s="29"/>
      <c r="HC398" s="29"/>
    </row>
    <row r="399" spans="1:211" s="30" customFormat="1" x14ac:dyDescent="0.25">
      <c r="A399" s="30" t="e">
        <f t="shared" si="73"/>
        <v>#REF!</v>
      </c>
      <c r="B399" s="31" t="s">
        <v>152</v>
      </c>
      <c r="C399" s="31" t="s">
        <v>153</v>
      </c>
      <c r="D399" s="33">
        <v>700</v>
      </c>
      <c r="E399" s="34" t="s">
        <v>582</v>
      </c>
      <c r="F399" s="31" t="s">
        <v>234</v>
      </c>
      <c r="G399" s="31"/>
      <c r="H399" s="31" t="s">
        <v>235</v>
      </c>
      <c r="I399" s="31" t="s">
        <v>537</v>
      </c>
      <c r="J399" s="31" t="s">
        <v>538</v>
      </c>
      <c r="K399" s="47" t="s">
        <v>436</v>
      </c>
      <c r="L399" s="41">
        <v>4033.8</v>
      </c>
      <c r="M399" s="41">
        <v>552.25</v>
      </c>
      <c r="N399" s="41">
        <v>220.85</v>
      </c>
      <c r="O399" s="41">
        <v>270.77999999999997</v>
      </c>
      <c r="P399" s="41">
        <v>224.93</v>
      </c>
      <c r="Q399" s="41">
        <v>273.14</v>
      </c>
      <c r="R399" s="41">
        <v>0</v>
      </c>
      <c r="S399" s="41">
        <v>0</v>
      </c>
      <c r="T399" s="41">
        <v>0</v>
      </c>
      <c r="U399" s="41">
        <v>0</v>
      </c>
      <c r="V399" s="41"/>
      <c r="W399" s="41">
        <v>8179.86</v>
      </c>
      <c r="X399" s="41">
        <v>849.17</v>
      </c>
      <c r="Y399" s="41">
        <v>852.4</v>
      </c>
      <c r="Z399" s="41">
        <v>724.18</v>
      </c>
      <c r="AA399" s="41">
        <v>847.82</v>
      </c>
      <c r="AB399" s="41">
        <v>862</v>
      </c>
      <c r="AC399" s="41">
        <v>797.3</v>
      </c>
      <c r="AD399" s="41">
        <v>867.94</v>
      </c>
      <c r="AE399" s="41">
        <v>3455.78</v>
      </c>
      <c r="AF399" s="41">
        <v>9359.92</v>
      </c>
      <c r="AG399" s="41">
        <v>9492.3700000000008</v>
      </c>
      <c r="AH399" s="41">
        <v>10087.98</v>
      </c>
      <c r="AI399" s="41">
        <v>9240.2900000000009</v>
      </c>
      <c r="AJ399" s="41">
        <v>10085.19</v>
      </c>
      <c r="AK399" s="41">
        <v>0</v>
      </c>
      <c r="AL399" s="41">
        <v>20801.669999999998</v>
      </c>
      <c r="AM399" s="41">
        <v>11255.26</v>
      </c>
      <c r="AN399" s="41">
        <v>10762.08</v>
      </c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3"/>
      <c r="BU399" s="39">
        <f t="shared" si="72"/>
        <v>13755.61</v>
      </c>
      <c r="BV399" s="39">
        <f t="shared" si="69"/>
        <v>47437.15</v>
      </c>
      <c r="BW399" s="39">
        <f t="shared" si="74"/>
        <v>52904.200000000004</v>
      </c>
      <c r="BX399" s="39">
        <f t="shared" si="70"/>
        <v>0</v>
      </c>
      <c r="BY399" s="39">
        <f t="shared" si="71"/>
        <v>0</v>
      </c>
      <c r="BZ399" s="35"/>
      <c r="CA399" s="35"/>
      <c r="CB399" s="35"/>
      <c r="CC399" s="35"/>
      <c r="CD399" s="35"/>
      <c r="CE399" s="35"/>
      <c r="CF399" s="35"/>
      <c r="CG399" s="35"/>
      <c r="CH399" s="35"/>
      <c r="CI399" s="35"/>
      <c r="CJ399" s="35"/>
      <c r="CK399" s="35"/>
      <c r="CL399" s="35"/>
      <c r="CM399" s="35"/>
      <c r="CN399" s="35"/>
      <c r="CO399" s="35"/>
      <c r="CP399" s="35"/>
      <c r="CQ399" s="35"/>
      <c r="CR399" s="35"/>
      <c r="CS399" s="35"/>
      <c r="CT399" s="35"/>
      <c r="CU399" s="35"/>
      <c r="CV399" s="35"/>
      <c r="CW399" s="35"/>
      <c r="CX399" s="35"/>
      <c r="CY399" s="35"/>
      <c r="CZ399" s="35"/>
      <c r="DA399" s="35"/>
      <c r="DB399" s="35"/>
      <c r="DC399" s="35"/>
      <c r="DD399" s="35"/>
      <c r="DE399" s="35"/>
      <c r="DF399" s="35"/>
      <c r="DG399" s="35"/>
      <c r="DH399" s="35"/>
      <c r="DI399" s="35"/>
      <c r="DJ399" s="35"/>
      <c r="DK399" s="35"/>
      <c r="DL399" s="35"/>
      <c r="DM399" s="35"/>
      <c r="DN399" s="35"/>
      <c r="DO399" s="35"/>
      <c r="DP399" s="35"/>
      <c r="DQ399" s="35"/>
      <c r="DR399" s="35"/>
      <c r="DS399" s="35"/>
      <c r="DT399" s="35"/>
      <c r="DU399" s="35"/>
      <c r="DV399" s="35"/>
      <c r="DW399" s="35"/>
      <c r="DX399" s="35"/>
      <c r="DY399" s="35"/>
      <c r="DZ399" s="35"/>
      <c r="EA399" s="35"/>
      <c r="EB399" s="35"/>
      <c r="EC399" s="35"/>
      <c r="ED399" s="35"/>
      <c r="EE399" s="35"/>
      <c r="EF399" s="35"/>
      <c r="EG399" s="35"/>
      <c r="EH399" s="35"/>
      <c r="EI399" s="35"/>
      <c r="EJ399" s="35"/>
      <c r="EK399" s="35"/>
      <c r="EL399" s="35"/>
      <c r="EM399" s="35"/>
      <c r="EN399" s="35"/>
      <c r="EO399" s="35"/>
      <c r="EP399" s="35"/>
      <c r="EQ399" s="35"/>
      <c r="ER399" s="35"/>
      <c r="ES399" s="35"/>
      <c r="ET399" s="35"/>
      <c r="EU399" s="35"/>
      <c r="EV399" s="35"/>
      <c r="EW399" s="35"/>
      <c r="EX399" s="35"/>
      <c r="EY399" s="35"/>
      <c r="EZ399" s="35"/>
      <c r="FA399" s="35"/>
      <c r="FB399" s="35"/>
      <c r="FC399" s="35"/>
      <c r="FD399" s="35"/>
      <c r="FE399" s="35"/>
      <c r="FF399" s="35"/>
      <c r="FG399" s="35"/>
      <c r="FH399" s="35"/>
      <c r="FI399" s="35"/>
      <c r="FJ399" s="35"/>
      <c r="FK399" s="35"/>
      <c r="FL399" s="35"/>
      <c r="FM399" s="35"/>
      <c r="FN399" s="35"/>
      <c r="FO399" s="35"/>
      <c r="FP399" s="35"/>
      <c r="FQ399" s="35"/>
      <c r="FR399" s="35"/>
      <c r="FS399" s="35"/>
      <c r="FT399" s="35"/>
      <c r="FU399" s="35"/>
      <c r="FV399" s="35"/>
      <c r="FW399" s="35"/>
      <c r="FX399" s="35"/>
      <c r="FY399" s="35"/>
      <c r="FZ399" s="35"/>
      <c r="GA399" s="35"/>
      <c r="GB399" s="35"/>
      <c r="GC399" s="35"/>
      <c r="GD399" s="35"/>
      <c r="GE399" s="35"/>
      <c r="GF399" s="35"/>
      <c r="GG399" s="35"/>
      <c r="GH399" s="35"/>
      <c r="GI399" s="35"/>
      <c r="GJ399" s="35"/>
      <c r="GK399" s="35"/>
      <c r="GL399" s="35"/>
      <c r="GM399" s="35"/>
      <c r="GN399" s="35"/>
      <c r="GO399" s="35"/>
      <c r="GP399" s="35"/>
      <c r="GQ399" s="35"/>
      <c r="GR399" s="35"/>
      <c r="GS399" s="35"/>
      <c r="GT399" s="35"/>
      <c r="GU399" s="35"/>
      <c r="GV399" s="35"/>
      <c r="GW399" s="35"/>
      <c r="GX399" s="35"/>
      <c r="GY399" s="35"/>
      <c r="GZ399" s="35"/>
      <c r="HA399" s="35"/>
      <c r="HB399" s="35"/>
      <c r="HC399" s="35"/>
    </row>
    <row r="400" spans="1:211" s="26" customFormat="1" x14ac:dyDescent="0.25">
      <c r="A400" s="26" t="e">
        <f t="shared" si="73"/>
        <v>#REF!</v>
      </c>
      <c r="B400" s="15" t="s">
        <v>152</v>
      </c>
      <c r="C400" s="15" t="s">
        <v>153</v>
      </c>
      <c r="D400" s="18" t="s">
        <v>653</v>
      </c>
      <c r="E400" s="15" t="s">
        <v>587</v>
      </c>
      <c r="F400" s="15" t="s">
        <v>234</v>
      </c>
      <c r="G400" s="15"/>
      <c r="H400" s="15" t="s">
        <v>235</v>
      </c>
      <c r="I400" s="15" t="s">
        <v>537</v>
      </c>
      <c r="J400" s="15" t="s">
        <v>538</v>
      </c>
      <c r="K400" s="47" t="s">
        <v>434</v>
      </c>
      <c r="L400" s="42">
        <v>0</v>
      </c>
      <c r="M400" s="42">
        <v>0</v>
      </c>
      <c r="N400" s="41">
        <v>0</v>
      </c>
      <c r="O400" s="42">
        <v>0</v>
      </c>
      <c r="P400" s="42">
        <v>0</v>
      </c>
      <c r="Q400" s="42">
        <v>0</v>
      </c>
      <c r="R400" s="42">
        <v>0</v>
      </c>
      <c r="S400" s="42">
        <v>0</v>
      </c>
      <c r="T400" s="42">
        <v>0</v>
      </c>
      <c r="U400" s="42">
        <v>0</v>
      </c>
      <c r="V400" s="42"/>
      <c r="W400" s="42">
        <v>0</v>
      </c>
      <c r="X400" s="42"/>
      <c r="Y400" s="42">
        <v>0</v>
      </c>
      <c r="Z400" s="42">
        <v>0</v>
      </c>
      <c r="AA400" s="42">
        <v>0</v>
      </c>
      <c r="AB400" s="42">
        <v>0</v>
      </c>
      <c r="AC400" s="42">
        <v>0</v>
      </c>
      <c r="AD400" s="42">
        <v>0</v>
      </c>
      <c r="AE400" s="121">
        <v>0</v>
      </c>
      <c r="AF400" s="42">
        <v>0</v>
      </c>
      <c r="AG400" s="42">
        <v>0</v>
      </c>
      <c r="AH400" s="42">
        <v>0</v>
      </c>
      <c r="AI400" s="42">
        <v>0</v>
      </c>
      <c r="AJ400" s="42">
        <v>0</v>
      </c>
      <c r="AK400" s="42">
        <v>0</v>
      </c>
      <c r="AL400" s="42">
        <v>0</v>
      </c>
      <c r="AM400" s="42">
        <v>0</v>
      </c>
      <c r="AN400" s="42">
        <v>0</v>
      </c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2"/>
      <c r="BR400" s="42"/>
      <c r="BS400" s="42"/>
      <c r="BT400" s="43"/>
      <c r="BU400" s="40">
        <f t="shared" si="72"/>
        <v>0</v>
      </c>
      <c r="BV400" s="40">
        <f t="shared" si="69"/>
        <v>0</v>
      </c>
      <c r="BW400" s="40">
        <f t="shared" si="74"/>
        <v>0</v>
      </c>
      <c r="BX400" s="40">
        <f t="shared" si="70"/>
        <v>0</v>
      </c>
      <c r="BY400" s="40">
        <f t="shared" si="71"/>
        <v>0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29"/>
      <c r="EI400" s="29"/>
      <c r="EJ400" s="29"/>
      <c r="EK400" s="29"/>
      <c r="EL400" s="29"/>
      <c r="EM400" s="29"/>
      <c r="EN400" s="29"/>
      <c r="EO400" s="29"/>
      <c r="EP400" s="29"/>
      <c r="EQ400" s="29"/>
      <c r="ER400" s="29"/>
      <c r="ES400" s="29"/>
      <c r="ET400" s="29"/>
      <c r="EU400" s="29"/>
      <c r="EV400" s="29"/>
      <c r="EW400" s="29"/>
      <c r="EX400" s="29"/>
      <c r="EY400" s="29"/>
      <c r="EZ400" s="29"/>
      <c r="FA400" s="29"/>
      <c r="FB400" s="29"/>
      <c r="FC400" s="29"/>
      <c r="FD400" s="29"/>
      <c r="FE400" s="29"/>
      <c r="FF400" s="29"/>
      <c r="FG400" s="29"/>
      <c r="FH400" s="29"/>
      <c r="FI400" s="29"/>
      <c r="FJ400" s="29"/>
      <c r="FK400" s="29"/>
      <c r="FL400" s="29"/>
      <c r="FM400" s="29"/>
      <c r="FN400" s="29"/>
      <c r="FO400" s="29"/>
      <c r="FP400" s="29"/>
      <c r="FQ400" s="29"/>
      <c r="FR400" s="29"/>
      <c r="FS400" s="29"/>
      <c r="FT400" s="29"/>
      <c r="FU400" s="29"/>
      <c r="FV400" s="29"/>
      <c r="FW400" s="29"/>
      <c r="FX400" s="29"/>
      <c r="FY400" s="29"/>
      <c r="FZ400" s="29"/>
      <c r="GA400" s="29"/>
      <c r="GB400" s="29"/>
      <c r="GC400" s="29"/>
      <c r="GD400" s="29"/>
      <c r="GE400" s="29"/>
      <c r="GF400" s="29"/>
      <c r="GG400" s="29"/>
      <c r="GH400" s="29"/>
      <c r="GI400" s="29"/>
      <c r="GJ400" s="29"/>
      <c r="GK400" s="29"/>
      <c r="GL400" s="29"/>
      <c r="GM400" s="29"/>
      <c r="GN400" s="29"/>
      <c r="GO400" s="29"/>
      <c r="GP400" s="29"/>
      <c r="GQ400" s="29"/>
      <c r="GR400" s="29"/>
      <c r="GS400" s="29"/>
      <c r="GT400" s="29"/>
      <c r="GU400" s="29"/>
      <c r="GV400" s="29"/>
      <c r="GW400" s="29"/>
      <c r="GX400" s="29"/>
      <c r="GY400" s="29"/>
      <c r="GZ400" s="29"/>
      <c r="HA400" s="29"/>
      <c r="HB400" s="29"/>
      <c r="HC400" s="29"/>
    </row>
    <row r="401" spans="1:211" s="30" customFormat="1" x14ac:dyDescent="0.25">
      <c r="A401" s="30" t="e">
        <f t="shared" si="73"/>
        <v>#REF!</v>
      </c>
      <c r="B401" s="31" t="s">
        <v>154</v>
      </c>
      <c r="C401" s="31" t="s">
        <v>155</v>
      </c>
      <c r="D401" s="32" t="s">
        <v>623</v>
      </c>
      <c r="E401" s="31" t="s">
        <v>577</v>
      </c>
      <c r="F401" s="31" t="s">
        <v>234</v>
      </c>
      <c r="G401" s="31"/>
      <c r="H401" s="31" t="s">
        <v>235</v>
      </c>
      <c r="I401" s="31" t="s">
        <v>537</v>
      </c>
      <c r="J401" s="31" t="s">
        <v>538</v>
      </c>
      <c r="K401" s="47" t="s">
        <v>434</v>
      </c>
      <c r="L401" s="41">
        <v>0</v>
      </c>
      <c r="M401" s="41">
        <v>0</v>
      </c>
      <c r="N401" s="41">
        <v>0</v>
      </c>
      <c r="O401" s="41">
        <v>0</v>
      </c>
      <c r="P401" s="41">
        <v>0</v>
      </c>
      <c r="Q401" s="41">
        <v>0</v>
      </c>
      <c r="R401" s="41">
        <v>0</v>
      </c>
      <c r="S401" s="41">
        <v>0</v>
      </c>
      <c r="T401" s="41">
        <v>0</v>
      </c>
      <c r="U401" s="41">
        <v>0</v>
      </c>
      <c r="V401" s="41"/>
      <c r="W401" s="41">
        <v>0</v>
      </c>
      <c r="X401" s="41"/>
      <c r="Y401" s="41">
        <v>0</v>
      </c>
      <c r="Z401" s="41">
        <v>0</v>
      </c>
      <c r="AA401" s="41">
        <v>0</v>
      </c>
      <c r="AB401" s="41">
        <v>0</v>
      </c>
      <c r="AC401" s="41">
        <v>0</v>
      </c>
      <c r="AD401" s="41">
        <v>0</v>
      </c>
      <c r="AE401" s="82">
        <v>0</v>
      </c>
      <c r="AF401" s="41">
        <v>0</v>
      </c>
      <c r="AG401" s="41">
        <v>0</v>
      </c>
      <c r="AH401" s="41">
        <v>0</v>
      </c>
      <c r="AI401" s="41">
        <v>0</v>
      </c>
      <c r="AJ401" s="41">
        <v>0</v>
      </c>
      <c r="AK401" s="41">
        <v>0</v>
      </c>
      <c r="AL401" s="41">
        <v>0</v>
      </c>
      <c r="AM401" s="41">
        <v>0</v>
      </c>
      <c r="AN401" s="41">
        <v>0</v>
      </c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3"/>
      <c r="BU401" s="39">
        <f t="shared" si="72"/>
        <v>0</v>
      </c>
      <c r="BV401" s="39">
        <f t="shared" si="69"/>
        <v>0</v>
      </c>
      <c r="BW401" s="39">
        <f t="shared" si="74"/>
        <v>0</v>
      </c>
      <c r="BX401" s="39">
        <f t="shared" si="70"/>
        <v>0</v>
      </c>
      <c r="BY401" s="39">
        <f t="shared" si="71"/>
        <v>0</v>
      </c>
      <c r="BZ401" s="35"/>
      <c r="CA401" s="35"/>
      <c r="CB401" s="35"/>
      <c r="CC401" s="35"/>
      <c r="CD401" s="35"/>
      <c r="CE401" s="35"/>
      <c r="CF401" s="35"/>
      <c r="CG401" s="35"/>
      <c r="CH401" s="35"/>
      <c r="CI401" s="35"/>
      <c r="CJ401" s="35"/>
      <c r="CK401" s="35"/>
      <c r="CL401" s="35"/>
      <c r="CM401" s="35"/>
      <c r="CN401" s="35"/>
      <c r="CO401" s="35"/>
      <c r="CP401" s="35"/>
      <c r="CQ401" s="35"/>
      <c r="CR401" s="35"/>
      <c r="CS401" s="35"/>
      <c r="CT401" s="35"/>
      <c r="CU401" s="35"/>
      <c r="CV401" s="35"/>
      <c r="CW401" s="35"/>
      <c r="CX401" s="35"/>
      <c r="CY401" s="35"/>
      <c r="CZ401" s="35"/>
      <c r="DA401" s="35"/>
      <c r="DB401" s="35"/>
      <c r="DC401" s="35"/>
      <c r="DD401" s="35"/>
      <c r="DE401" s="35"/>
      <c r="DF401" s="35"/>
      <c r="DG401" s="35"/>
      <c r="DH401" s="35"/>
      <c r="DI401" s="35"/>
      <c r="DJ401" s="35"/>
      <c r="DK401" s="35"/>
      <c r="DL401" s="35"/>
      <c r="DM401" s="35"/>
      <c r="DN401" s="35"/>
      <c r="DO401" s="35"/>
      <c r="DP401" s="35"/>
      <c r="DQ401" s="35"/>
      <c r="DR401" s="35"/>
      <c r="DS401" s="35"/>
      <c r="DT401" s="35"/>
      <c r="DU401" s="35"/>
      <c r="DV401" s="35"/>
      <c r="DW401" s="35"/>
      <c r="DX401" s="35"/>
      <c r="DY401" s="35"/>
      <c r="DZ401" s="35"/>
      <c r="EA401" s="35"/>
      <c r="EB401" s="35"/>
      <c r="EC401" s="35"/>
      <c r="ED401" s="35"/>
      <c r="EE401" s="35"/>
      <c r="EF401" s="35"/>
      <c r="EG401" s="35"/>
      <c r="EH401" s="35"/>
      <c r="EI401" s="35"/>
      <c r="EJ401" s="35"/>
      <c r="EK401" s="35"/>
      <c r="EL401" s="35"/>
      <c r="EM401" s="35"/>
      <c r="EN401" s="35"/>
      <c r="EO401" s="35"/>
      <c r="EP401" s="35"/>
      <c r="EQ401" s="35"/>
      <c r="ER401" s="35"/>
      <c r="ES401" s="35"/>
      <c r="ET401" s="35"/>
      <c r="EU401" s="35"/>
      <c r="EV401" s="35"/>
      <c r="EW401" s="35"/>
      <c r="EX401" s="35"/>
      <c r="EY401" s="35"/>
      <c r="EZ401" s="35"/>
      <c r="FA401" s="35"/>
      <c r="FB401" s="35"/>
      <c r="FC401" s="35"/>
      <c r="FD401" s="35"/>
      <c r="FE401" s="35"/>
      <c r="FF401" s="35"/>
      <c r="FG401" s="35"/>
      <c r="FH401" s="35"/>
      <c r="FI401" s="35"/>
      <c r="FJ401" s="35"/>
      <c r="FK401" s="35"/>
      <c r="FL401" s="35"/>
      <c r="FM401" s="35"/>
      <c r="FN401" s="35"/>
      <c r="FO401" s="35"/>
      <c r="FP401" s="35"/>
      <c r="FQ401" s="35"/>
      <c r="FR401" s="35"/>
      <c r="FS401" s="35"/>
      <c r="FT401" s="35"/>
      <c r="FU401" s="35"/>
      <c r="FV401" s="35"/>
      <c r="FW401" s="35"/>
      <c r="FX401" s="35"/>
      <c r="FY401" s="35"/>
      <c r="FZ401" s="35"/>
      <c r="GA401" s="35"/>
      <c r="GB401" s="35"/>
      <c r="GC401" s="35"/>
      <c r="GD401" s="35"/>
      <c r="GE401" s="35"/>
      <c r="GF401" s="35"/>
      <c r="GG401" s="35"/>
      <c r="GH401" s="35"/>
      <c r="GI401" s="35"/>
      <c r="GJ401" s="35"/>
      <c r="GK401" s="35"/>
      <c r="GL401" s="35"/>
      <c r="GM401" s="35"/>
      <c r="GN401" s="35"/>
      <c r="GO401" s="35"/>
      <c r="GP401" s="35"/>
      <c r="GQ401" s="35"/>
      <c r="GR401" s="35"/>
      <c r="GS401" s="35"/>
      <c r="GT401" s="35"/>
      <c r="GU401" s="35"/>
      <c r="GV401" s="35"/>
      <c r="GW401" s="35"/>
      <c r="GX401" s="35"/>
      <c r="GY401" s="35"/>
      <c r="GZ401" s="35"/>
      <c r="HA401" s="35"/>
      <c r="HB401" s="35"/>
      <c r="HC401" s="35"/>
    </row>
    <row r="402" spans="1:211" s="26" customFormat="1" ht="14.25" customHeight="1" x14ac:dyDescent="0.25">
      <c r="A402" s="26" t="e">
        <f t="shared" si="73"/>
        <v>#REF!</v>
      </c>
      <c r="B402" s="15" t="s">
        <v>154</v>
      </c>
      <c r="C402" s="15" t="s">
        <v>155</v>
      </c>
      <c r="D402" s="27" t="s">
        <v>625</v>
      </c>
      <c r="E402" s="16" t="s">
        <v>579</v>
      </c>
      <c r="F402" s="15" t="s">
        <v>234</v>
      </c>
      <c r="G402" s="15"/>
      <c r="H402" s="15" t="s">
        <v>235</v>
      </c>
      <c r="I402" s="15" t="s">
        <v>537</v>
      </c>
      <c r="J402" s="15" t="s">
        <v>538</v>
      </c>
      <c r="K402" s="47" t="s">
        <v>433</v>
      </c>
      <c r="L402" s="42">
        <v>157952.38</v>
      </c>
      <c r="M402" s="42">
        <v>127041.69</v>
      </c>
      <c r="N402" s="41">
        <v>162650.07999999999</v>
      </c>
      <c r="O402" s="42">
        <v>130360.98</v>
      </c>
      <c r="P402" s="42">
        <v>162077.74</v>
      </c>
      <c r="Q402" s="42">
        <v>158417.07</v>
      </c>
      <c r="R402" s="42">
        <v>160711.89000000001</v>
      </c>
      <c r="S402" s="42">
        <v>175045.46</v>
      </c>
      <c r="T402" s="42">
        <v>149444.51</v>
      </c>
      <c r="U402" s="42">
        <v>151365.63</v>
      </c>
      <c r="V402" s="42">
        <v>137274.23999999999</v>
      </c>
      <c r="W402" s="42">
        <v>133472.35</v>
      </c>
      <c r="X402" s="42">
        <v>145868.35999999999</v>
      </c>
      <c r="Y402" s="42">
        <v>118988.27</v>
      </c>
      <c r="Z402" s="42">
        <v>122850.14</v>
      </c>
      <c r="AA402" s="42">
        <v>131627.96</v>
      </c>
      <c r="AB402" s="42">
        <v>125579.86</v>
      </c>
      <c r="AC402" s="42">
        <v>120285.55</v>
      </c>
      <c r="AD402" s="42">
        <v>139485.78</v>
      </c>
      <c r="AE402" s="42">
        <v>137307.16</v>
      </c>
      <c r="AF402" s="42">
        <v>133932.63</v>
      </c>
      <c r="AG402" s="42">
        <v>151212.60999999999</v>
      </c>
      <c r="AH402" s="42">
        <v>132484.5</v>
      </c>
      <c r="AI402" s="42">
        <v>142580.85</v>
      </c>
      <c r="AJ402" s="42">
        <v>149149.24</v>
      </c>
      <c r="AK402" s="42">
        <v>149383.24</v>
      </c>
      <c r="AL402" s="42">
        <v>145594.76</v>
      </c>
      <c r="AM402" s="42">
        <v>168434.96</v>
      </c>
      <c r="AN402" s="42">
        <v>178681.43</v>
      </c>
      <c r="AO402" s="42">
        <v>125427.75726250002</v>
      </c>
      <c r="AP402" s="42">
        <v>145448.79709500002</v>
      </c>
      <c r="AQ402" s="42">
        <v>143177.04109000001</v>
      </c>
      <c r="AR402" s="42">
        <v>139658.24993250001</v>
      </c>
      <c r="AS402" s="42">
        <v>157676.9490775</v>
      </c>
      <c r="AT402" s="42">
        <v>138148.212375</v>
      </c>
      <c r="AU402" s="42">
        <v>148676.18133750002</v>
      </c>
      <c r="AV402" s="42">
        <v>145793.38209999999</v>
      </c>
      <c r="AW402" s="42">
        <v>146022.1171</v>
      </c>
      <c r="AX402" s="42">
        <v>142318.87790000002</v>
      </c>
      <c r="AY402" s="42">
        <v>164645.1734</v>
      </c>
      <c r="AZ402" s="42">
        <v>174661.097825</v>
      </c>
      <c r="BA402" s="42">
        <v>122605.63272409377</v>
      </c>
      <c r="BB402" s="42">
        <v>142176.19916036254</v>
      </c>
      <c r="BC402" s="42">
        <v>139955.557665475</v>
      </c>
      <c r="BD402" s="42">
        <v>136515.93930901875</v>
      </c>
      <c r="BE402" s="42">
        <v>154129.21772325627</v>
      </c>
      <c r="BF402" s="42">
        <v>135039.8775965625</v>
      </c>
      <c r="BG402" s="42">
        <v>145330.96725740627</v>
      </c>
      <c r="BH402" s="42">
        <v>143169.1012222</v>
      </c>
      <c r="BI402" s="42">
        <v>143393.71899220001</v>
      </c>
      <c r="BJ402" s="42">
        <v>139757.13809780002</v>
      </c>
      <c r="BK402" s="42">
        <v>161681.5602788</v>
      </c>
      <c r="BL402" s="42">
        <v>171517.19806415</v>
      </c>
      <c r="BM402" s="42">
        <v>120398.73133506007</v>
      </c>
      <c r="BN402" s="42">
        <v>139617.02757547601</v>
      </c>
      <c r="BO402" s="42">
        <v>137436.35762749644</v>
      </c>
      <c r="BP402" s="42">
        <v>134058.65240145641</v>
      </c>
      <c r="BQ402" s="42">
        <v>151354.89180423765</v>
      </c>
      <c r="BR402" s="42">
        <v>132609.15979982438</v>
      </c>
      <c r="BS402" s="42">
        <v>142715.00984677297</v>
      </c>
      <c r="BT402" s="43"/>
      <c r="BU402" s="40">
        <f t="shared" si="72"/>
        <v>1805814.0200000003</v>
      </c>
      <c r="BV402" s="40">
        <f t="shared" si="69"/>
        <v>1602203.67</v>
      </c>
      <c r="BW402" s="40">
        <f t="shared" si="74"/>
        <v>1789456.8181699999</v>
      </c>
      <c r="BX402" s="40">
        <f t="shared" si="70"/>
        <v>1749194.0397611749</v>
      </c>
      <c r="BY402" s="40">
        <f t="shared" si="71"/>
        <v>1717708.5470454739</v>
      </c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29"/>
      <c r="EI402" s="29"/>
      <c r="EJ402" s="29"/>
      <c r="EK402" s="29"/>
      <c r="EL402" s="29"/>
      <c r="EM402" s="29"/>
      <c r="EN402" s="29"/>
      <c r="EO402" s="29"/>
      <c r="EP402" s="29"/>
      <c r="EQ402" s="29"/>
      <c r="ER402" s="29"/>
      <c r="ES402" s="29"/>
      <c r="ET402" s="29"/>
      <c r="EU402" s="29"/>
      <c r="EV402" s="29"/>
      <c r="EW402" s="29"/>
      <c r="EX402" s="29"/>
      <c r="EY402" s="29"/>
      <c r="EZ402" s="29"/>
      <c r="FA402" s="29"/>
      <c r="FB402" s="29"/>
      <c r="FC402" s="29"/>
      <c r="FD402" s="29"/>
      <c r="FE402" s="29"/>
      <c r="FF402" s="29"/>
      <c r="FG402" s="29"/>
      <c r="FH402" s="29"/>
      <c r="FI402" s="29"/>
      <c r="FJ402" s="29"/>
      <c r="FK402" s="29"/>
      <c r="FL402" s="29"/>
      <c r="FM402" s="29"/>
      <c r="FN402" s="29"/>
      <c r="FO402" s="29"/>
      <c r="FP402" s="29"/>
      <c r="FQ402" s="29"/>
      <c r="FR402" s="29"/>
      <c r="FS402" s="29"/>
      <c r="FT402" s="29"/>
      <c r="FU402" s="29"/>
      <c r="FV402" s="29"/>
      <c r="FW402" s="29"/>
      <c r="FX402" s="29"/>
      <c r="FY402" s="29"/>
      <c r="FZ402" s="29"/>
      <c r="GA402" s="29"/>
      <c r="GB402" s="29"/>
      <c r="GC402" s="29"/>
      <c r="GD402" s="29"/>
      <c r="GE402" s="29"/>
      <c r="GF402" s="29"/>
      <c r="GG402" s="29"/>
      <c r="GH402" s="29"/>
      <c r="GI402" s="29"/>
      <c r="GJ402" s="29"/>
      <c r="GK402" s="29"/>
      <c r="GL402" s="29"/>
      <c r="GM402" s="29"/>
      <c r="GN402" s="29"/>
      <c r="GO402" s="29"/>
      <c r="GP402" s="29"/>
      <c r="GQ402" s="29"/>
      <c r="GR402" s="29"/>
      <c r="GS402" s="29"/>
      <c r="GT402" s="29"/>
      <c r="GU402" s="29"/>
      <c r="GV402" s="29"/>
      <c r="GW402" s="29"/>
      <c r="GX402" s="29"/>
      <c r="GY402" s="29"/>
      <c r="GZ402" s="29"/>
      <c r="HA402" s="29"/>
      <c r="HB402" s="29"/>
      <c r="HC402" s="29"/>
    </row>
    <row r="403" spans="1:211" s="30" customFormat="1" x14ac:dyDescent="0.25">
      <c r="A403" s="30" t="e">
        <f t="shared" si="73"/>
        <v>#REF!</v>
      </c>
      <c r="B403" s="31" t="s">
        <v>59</v>
      </c>
      <c r="C403" s="31" t="s">
        <v>60</v>
      </c>
      <c r="D403" s="32" t="s">
        <v>634</v>
      </c>
      <c r="E403" s="31" t="s">
        <v>581</v>
      </c>
      <c r="F403" s="31" t="s">
        <v>236</v>
      </c>
      <c r="G403" s="31"/>
      <c r="H403" s="31" t="s">
        <v>237</v>
      </c>
      <c r="I403" s="31" t="s">
        <v>537</v>
      </c>
      <c r="J403" s="31" t="s">
        <v>538</v>
      </c>
      <c r="K403" s="47" t="s">
        <v>434</v>
      </c>
      <c r="L403" s="41">
        <v>0</v>
      </c>
      <c r="M403" s="41">
        <v>0</v>
      </c>
      <c r="N403" s="41">
        <v>0</v>
      </c>
      <c r="O403" s="41">
        <v>0</v>
      </c>
      <c r="P403" s="41">
        <v>0</v>
      </c>
      <c r="Q403" s="41">
        <v>0</v>
      </c>
      <c r="R403" s="41">
        <v>0</v>
      </c>
      <c r="S403" s="41">
        <v>0</v>
      </c>
      <c r="T403" s="41">
        <v>0</v>
      </c>
      <c r="U403" s="41">
        <v>0</v>
      </c>
      <c r="V403" s="41"/>
      <c r="W403" s="41">
        <v>0</v>
      </c>
      <c r="X403" s="41"/>
      <c r="Y403" s="41">
        <v>0</v>
      </c>
      <c r="Z403" s="41">
        <v>0</v>
      </c>
      <c r="AA403" s="41">
        <v>0</v>
      </c>
      <c r="AB403" s="41">
        <v>0</v>
      </c>
      <c r="AC403" s="41">
        <v>0</v>
      </c>
      <c r="AD403" s="41">
        <v>0</v>
      </c>
      <c r="AE403" s="82">
        <v>0</v>
      </c>
      <c r="AF403" s="41">
        <v>0</v>
      </c>
      <c r="AG403" s="41">
        <v>0</v>
      </c>
      <c r="AH403" s="41">
        <v>0</v>
      </c>
      <c r="AI403" s="41">
        <v>0</v>
      </c>
      <c r="AJ403" s="41">
        <v>0</v>
      </c>
      <c r="AK403" s="41">
        <v>0</v>
      </c>
      <c r="AL403" s="41">
        <v>0</v>
      </c>
      <c r="AM403" s="41">
        <v>0</v>
      </c>
      <c r="AN403" s="41">
        <v>0</v>
      </c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3"/>
      <c r="BU403" s="39">
        <f t="shared" si="72"/>
        <v>0</v>
      </c>
      <c r="BV403" s="39">
        <f t="shared" si="69"/>
        <v>0</v>
      </c>
      <c r="BW403" s="39">
        <f t="shared" si="74"/>
        <v>0</v>
      </c>
      <c r="BX403" s="39">
        <f t="shared" si="70"/>
        <v>0</v>
      </c>
      <c r="BY403" s="39">
        <f t="shared" si="71"/>
        <v>0</v>
      </c>
      <c r="BZ403" s="35"/>
      <c r="CA403" s="35"/>
      <c r="CB403" s="35"/>
      <c r="CC403" s="35"/>
      <c r="CD403" s="35"/>
      <c r="CE403" s="35"/>
      <c r="CF403" s="35"/>
      <c r="CG403" s="35"/>
      <c r="CH403" s="35"/>
      <c r="CI403" s="35"/>
      <c r="CJ403" s="35"/>
      <c r="CK403" s="35"/>
      <c r="CL403" s="35"/>
      <c r="CM403" s="35"/>
      <c r="CN403" s="35"/>
      <c r="CO403" s="35"/>
      <c r="CP403" s="35"/>
      <c r="CQ403" s="35"/>
      <c r="CR403" s="35"/>
      <c r="CS403" s="35"/>
      <c r="CT403" s="35"/>
      <c r="CU403" s="35"/>
      <c r="CV403" s="35"/>
      <c r="CW403" s="35"/>
      <c r="CX403" s="35"/>
      <c r="CY403" s="35"/>
      <c r="CZ403" s="35"/>
      <c r="DA403" s="35"/>
      <c r="DB403" s="35"/>
      <c r="DC403" s="35"/>
      <c r="DD403" s="35"/>
      <c r="DE403" s="35"/>
      <c r="DF403" s="35"/>
      <c r="DG403" s="35"/>
      <c r="DH403" s="35"/>
      <c r="DI403" s="35"/>
      <c r="DJ403" s="35"/>
      <c r="DK403" s="35"/>
      <c r="DL403" s="35"/>
      <c r="DM403" s="35"/>
      <c r="DN403" s="35"/>
      <c r="DO403" s="35"/>
      <c r="DP403" s="35"/>
      <c r="DQ403" s="35"/>
      <c r="DR403" s="35"/>
      <c r="DS403" s="35"/>
      <c r="DT403" s="35"/>
      <c r="DU403" s="35"/>
      <c r="DV403" s="35"/>
      <c r="DW403" s="35"/>
      <c r="DX403" s="35"/>
      <c r="DY403" s="35"/>
      <c r="DZ403" s="35"/>
      <c r="EA403" s="35"/>
      <c r="EB403" s="35"/>
      <c r="EC403" s="35"/>
      <c r="ED403" s="35"/>
      <c r="EE403" s="35"/>
      <c r="EF403" s="35"/>
      <c r="EG403" s="35"/>
      <c r="EH403" s="35"/>
      <c r="EI403" s="35"/>
      <c r="EJ403" s="35"/>
      <c r="EK403" s="35"/>
      <c r="EL403" s="35"/>
      <c r="EM403" s="35"/>
      <c r="EN403" s="35"/>
      <c r="EO403" s="35"/>
      <c r="EP403" s="35"/>
      <c r="EQ403" s="35"/>
      <c r="ER403" s="35"/>
      <c r="ES403" s="35"/>
      <c r="ET403" s="35"/>
      <c r="EU403" s="35"/>
      <c r="EV403" s="35"/>
      <c r="EW403" s="35"/>
      <c r="EX403" s="35"/>
      <c r="EY403" s="35"/>
      <c r="EZ403" s="35"/>
      <c r="FA403" s="35"/>
      <c r="FB403" s="35"/>
      <c r="FC403" s="35"/>
      <c r="FD403" s="35"/>
      <c r="FE403" s="35"/>
      <c r="FF403" s="35"/>
      <c r="FG403" s="35"/>
      <c r="FH403" s="35"/>
      <c r="FI403" s="35"/>
      <c r="FJ403" s="35"/>
      <c r="FK403" s="35"/>
      <c r="FL403" s="35"/>
      <c r="FM403" s="35"/>
      <c r="FN403" s="35"/>
      <c r="FO403" s="35"/>
      <c r="FP403" s="35"/>
      <c r="FQ403" s="35"/>
      <c r="FR403" s="35"/>
      <c r="FS403" s="35"/>
      <c r="FT403" s="35"/>
      <c r="FU403" s="35"/>
      <c r="FV403" s="35"/>
      <c r="FW403" s="35"/>
      <c r="FX403" s="35"/>
      <c r="FY403" s="35"/>
      <c r="FZ403" s="35"/>
      <c r="GA403" s="35"/>
      <c r="GB403" s="35"/>
      <c r="GC403" s="35"/>
      <c r="GD403" s="35"/>
      <c r="GE403" s="35"/>
      <c r="GF403" s="35"/>
      <c r="GG403" s="35"/>
      <c r="GH403" s="35"/>
      <c r="GI403" s="35"/>
      <c r="GJ403" s="35"/>
      <c r="GK403" s="35"/>
      <c r="GL403" s="35"/>
      <c r="GM403" s="35"/>
      <c r="GN403" s="35"/>
      <c r="GO403" s="35"/>
      <c r="GP403" s="35"/>
      <c r="GQ403" s="35"/>
      <c r="GR403" s="35"/>
      <c r="GS403" s="35"/>
      <c r="GT403" s="35"/>
      <c r="GU403" s="35"/>
      <c r="GV403" s="35"/>
      <c r="GW403" s="35"/>
      <c r="GX403" s="35"/>
      <c r="GY403" s="35"/>
      <c r="GZ403" s="35"/>
      <c r="HA403" s="35"/>
      <c r="HB403" s="35"/>
      <c r="HC403" s="35"/>
    </row>
    <row r="404" spans="1:211" s="30" customFormat="1" x14ac:dyDescent="0.25">
      <c r="A404" s="30" t="e">
        <f t="shared" si="73"/>
        <v>#REF!</v>
      </c>
      <c r="B404" s="31" t="s">
        <v>59</v>
      </c>
      <c r="C404" s="31" t="s">
        <v>60</v>
      </c>
      <c r="D404" s="33" t="s">
        <v>640</v>
      </c>
      <c r="E404" s="34" t="s">
        <v>591</v>
      </c>
      <c r="F404" s="31" t="s">
        <v>236</v>
      </c>
      <c r="G404" s="31"/>
      <c r="H404" s="31" t="s">
        <v>237</v>
      </c>
      <c r="I404" s="31" t="s">
        <v>537</v>
      </c>
      <c r="J404" s="31" t="s">
        <v>538</v>
      </c>
      <c r="K404" s="47" t="s">
        <v>434</v>
      </c>
      <c r="L404" s="41"/>
      <c r="M404" s="41"/>
      <c r="N404" s="41"/>
      <c r="O404" s="41"/>
      <c r="P404" s="41">
        <v>1185566.75</v>
      </c>
      <c r="Q404" s="41">
        <v>258804.37</v>
      </c>
      <c r="R404" s="41">
        <v>321738.90999999997</v>
      </c>
      <c r="S404" s="41">
        <v>381570.62</v>
      </c>
      <c r="T404" s="41">
        <v>327988.90999999997</v>
      </c>
      <c r="U404" s="41">
        <v>352862.84</v>
      </c>
      <c r="V404" s="41">
        <v>321828.86</v>
      </c>
      <c r="W404" s="41">
        <v>299383.76</v>
      </c>
      <c r="X404" s="41">
        <v>317810.82</v>
      </c>
      <c r="Y404" s="41">
        <v>262129.81</v>
      </c>
      <c r="Z404" s="41">
        <v>295157.96000000002</v>
      </c>
      <c r="AA404" s="41">
        <v>318593.98</v>
      </c>
      <c r="AB404" s="41">
        <v>350115.81</v>
      </c>
      <c r="AC404" s="41">
        <v>336032.96</v>
      </c>
      <c r="AD404" s="41">
        <v>426881.89</v>
      </c>
      <c r="AE404" s="41">
        <v>416277.3</v>
      </c>
      <c r="AF404" s="41">
        <v>373894.52</v>
      </c>
      <c r="AG404" s="41">
        <v>351955.28</v>
      </c>
      <c r="AH404" s="41">
        <v>309098.15999999997</v>
      </c>
      <c r="AI404" s="41">
        <v>308532.49</v>
      </c>
      <c r="AJ404" s="41">
        <v>381728.32</v>
      </c>
      <c r="AK404" s="41">
        <v>375862.51</v>
      </c>
      <c r="AL404" s="41">
        <v>374620.4</v>
      </c>
      <c r="AM404" s="41">
        <v>404326.25</v>
      </c>
      <c r="AN404" s="41">
        <v>447557.08</v>
      </c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3"/>
      <c r="BU404" s="39">
        <f t="shared" si="72"/>
        <v>3449745.0199999996</v>
      </c>
      <c r="BV404" s="39">
        <f t="shared" si="69"/>
        <v>4066480.9800000004</v>
      </c>
      <c r="BW404" s="39">
        <f t="shared" si="74"/>
        <v>1984094.56</v>
      </c>
      <c r="BX404" s="39">
        <f t="shared" si="70"/>
        <v>0</v>
      </c>
      <c r="BY404" s="39">
        <f t="shared" si="71"/>
        <v>0</v>
      </c>
      <c r="BZ404" s="35"/>
      <c r="CA404" s="35"/>
      <c r="CB404" s="35"/>
      <c r="CC404" s="35"/>
      <c r="CD404" s="35"/>
      <c r="CE404" s="35"/>
      <c r="CF404" s="35"/>
      <c r="CG404" s="35"/>
      <c r="CH404" s="35"/>
      <c r="CI404" s="35"/>
      <c r="CJ404" s="35"/>
      <c r="CK404" s="35"/>
      <c r="CL404" s="35"/>
      <c r="CM404" s="35"/>
      <c r="CN404" s="35"/>
      <c r="CO404" s="35"/>
      <c r="CP404" s="35"/>
      <c r="CQ404" s="35"/>
      <c r="CR404" s="35"/>
      <c r="CS404" s="35"/>
      <c r="CT404" s="35"/>
      <c r="CU404" s="35"/>
      <c r="CV404" s="35"/>
      <c r="CW404" s="35"/>
      <c r="CX404" s="35"/>
      <c r="CY404" s="35"/>
      <c r="CZ404" s="35"/>
      <c r="DA404" s="35"/>
      <c r="DB404" s="35"/>
      <c r="DC404" s="35"/>
      <c r="DD404" s="35"/>
      <c r="DE404" s="35"/>
      <c r="DF404" s="35"/>
      <c r="DG404" s="35"/>
      <c r="DH404" s="35"/>
      <c r="DI404" s="35"/>
      <c r="DJ404" s="35"/>
      <c r="DK404" s="35"/>
      <c r="DL404" s="35"/>
      <c r="DM404" s="35"/>
      <c r="DN404" s="35"/>
      <c r="DO404" s="35"/>
      <c r="DP404" s="35"/>
      <c r="DQ404" s="35"/>
      <c r="DR404" s="35"/>
      <c r="DS404" s="35"/>
      <c r="DT404" s="35"/>
      <c r="DU404" s="35"/>
      <c r="DV404" s="35"/>
      <c r="DW404" s="35"/>
      <c r="DX404" s="35"/>
      <c r="DY404" s="35"/>
      <c r="DZ404" s="35"/>
      <c r="EA404" s="35"/>
      <c r="EB404" s="35"/>
      <c r="EC404" s="35"/>
      <c r="ED404" s="35"/>
      <c r="EE404" s="35"/>
      <c r="EF404" s="35"/>
      <c r="EG404" s="35"/>
      <c r="EH404" s="35"/>
      <c r="EI404" s="35"/>
      <c r="EJ404" s="35"/>
      <c r="EK404" s="35"/>
      <c r="EL404" s="35"/>
      <c r="EM404" s="35"/>
      <c r="EN404" s="35"/>
      <c r="EO404" s="35"/>
      <c r="EP404" s="35"/>
      <c r="EQ404" s="35"/>
      <c r="ER404" s="35"/>
      <c r="ES404" s="35"/>
      <c r="ET404" s="35"/>
      <c r="EU404" s="35"/>
      <c r="EV404" s="35"/>
      <c r="EW404" s="35"/>
      <c r="EX404" s="35"/>
      <c r="EY404" s="35"/>
      <c r="EZ404" s="35"/>
      <c r="FA404" s="35"/>
      <c r="FB404" s="35"/>
      <c r="FC404" s="35"/>
      <c r="FD404" s="35"/>
      <c r="FE404" s="35"/>
      <c r="FF404" s="35"/>
      <c r="FG404" s="35"/>
      <c r="FH404" s="35"/>
      <c r="FI404" s="35"/>
      <c r="FJ404" s="35"/>
      <c r="FK404" s="35"/>
      <c r="FL404" s="35"/>
      <c r="FM404" s="35"/>
      <c r="FN404" s="35"/>
      <c r="FO404" s="35"/>
      <c r="FP404" s="35"/>
      <c r="FQ404" s="35"/>
      <c r="FR404" s="35"/>
      <c r="FS404" s="35"/>
      <c r="FT404" s="35"/>
      <c r="FU404" s="35"/>
      <c r="FV404" s="35"/>
      <c r="FW404" s="35"/>
      <c r="FX404" s="35"/>
      <c r="FY404" s="35"/>
      <c r="FZ404" s="35"/>
      <c r="GA404" s="35"/>
      <c r="GB404" s="35"/>
      <c r="GC404" s="35"/>
      <c r="GD404" s="35"/>
      <c r="GE404" s="35"/>
      <c r="GF404" s="35"/>
      <c r="GG404" s="35"/>
      <c r="GH404" s="35"/>
      <c r="GI404" s="35"/>
      <c r="GJ404" s="35"/>
      <c r="GK404" s="35"/>
      <c r="GL404" s="35"/>
      <c r="GM404" s="35"/>
      <c r="GN404" s="35"/>
      <c r="GO404" s="35"/>
      <c r="GP404" s="35"/>
      <c r="GQ404" s="35"/>
      <c r="GR404" s="35"/>
      <c r="GS404" s="35"/>
      <c r="GT404" s="35"/>
      <c r="GU404" s="35"/>
      <c r="GV404" s="35"/>
      <c r="GW404" s="35"/>
      <c r="GX404" s="35"/>
      <c r="GY404" s="35"/>
      <c r="GZ404" s="35"/>
      <c r="HA404" s="35"/>
      <c r="HB404" s="35"/>
      <c r="HC404" s="35"/>
    </row>
    <row r="405" spans="1:211" s="26" customFormat="1" x14ac:dyDescent="0.25">
      <c r="A405" s="26" t="e">
        <f t="shared" si="73"/>
        <v>#REF!</v>
      </c>
      <c r="B405" s="15" t="s">
        <v>59</v>
      </c>
      <c r="C405" s="15" t="s">
        <v>60</v>
      </c>
      <c r="D405" s="27">
        <v>800</v>
      </c>
      <c r="E405" s="16" t="s">
        <v>592</v>
      </c>
      <c r="F405" s="15" t="s">
        <v>236</v>
      </c>
      <c r="G405" s="15"/>
      <c r="H405" s="15" t="s">
        <v>237</v>
      </c>
      <c r="I405" s="15" t="s">
        <v>537</v>
      </c>
      <c r="J405" s="15" t="s">
        <v>538</v>
      </c>
      <c r="K405" s="47" t="s">
        <v>434</v>
      </c>
      <c r="L405" s="42">
        <v>0</v>
      </c>
      <c r="M405" s="42">
        <v>0</v>
      </c>
      <c r="N405" s="41">
        <v>0</v>
      </c>
      <c r="O405" s="42">
        <v>900709.55</v>
      </c>
      <c r="P405" s="42">
        <v>-900709.55</v>
      </c>
      <c r="Q405" s="42">
        <v>0</v>
      </c>
      <c r="R405" s="42">
        <v>0</v>
      </c>
      <c r="S405" s="42">
        <v>0</v>
      </c>
      <c r="T405" s="42">
        <v>0</v>
      </c>
      <c r="U405" s="42">
        <v>0</v>
      </c>
      <c r="V405" s="42"/>
      <c r="W405" s="42">
        <v>0</v>
      </c>
      <c r="X405" s="42"/>
      <c r="Y405" s="42">
        <v>0</v>
      </c>
      <c r="Z405" s="42">
        <v>0</v>
      </c>
      <c r="AA405" s="42">
        <v>0</v>
      </c>
      <c r="AB405" s="42">
        <v>0</v>
      </c>
      <c r="AC405" s="42">
        <v>0</v>
      </c>
      <c r="AD405" s="42">
        <v>0</v>
      </c>
      <c r="AE405" s="121">
        <v>0</v>
      </c>
      <c r="AF405" s="42">
        <v>0</v>
      </c>
      <c r="AG405" s="42">
        <v>0</v>
      </c>
      <c r="AH405" s="42">
        <v>0</v>
      </c>
      <c r="AI405" s="42">
        <v>0</v>
      </c>
      <c r="AJ405" s="42">
        <v>0</v>
      </c>
      <c r="AK405" s="42">
        <v>0</v>
      </c>
      <c r="AL405" s="42">
        <v>0</v>
      </c>
      <c r="AM405" s="42">
        <v>0</v>
      </c>
      <c r="AN405" s="42">
        <v>0</v>
      </c>
      <c r="AO405" s="42">
        <v>0</v>
      </c>
      <c r="AP405" s="42">
        <v>0</v>
      </c>
      <c r="AQ405" s="42">
        <v>0</v>
      </c>
      <c r="AR405" s="42">
        <v>0</v>
      </c>
      <c r="AS405" s="42">
        <v>0</v>
      </c>
      <c r="AT405" s="42">
        <v>0</v>
      </c>
      <c r="AU405" s="42">
        <v>0</v>
      </c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  <c r="BO405" s="42"/>
      <c r="BP405" s="42"/>
      <c r="BQ405" s="42"/>
      <c r="BR405" s="42"/>
      <c r="BS405" s="42"/>
      <c r="BT405" s="43"/>
      <c r="BU405" s="40">
        <f t="shared" si="72"/>
        <v>0</v>
      </c>
      <c r="BV405" s="40">
        <f t="shared" si="69"/>
        <v>0</v>
      </c>
      <c r="BW405" s="40">
        <f t="shared" si="74"/>
        <v>0</v>
      </c>
      <c r="BX405" s="40">
        <f t="shared" si="70"/>
        <v>0</v>
      </c>
      <c r="BY405" s="40">
        <f t="shared" si="71"/>
        <v>0</v>
      </c>
      <c r="BZ405" s="29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/>
      <c r="DK405" s="29"/>
      <c r="DL405" s="29"/>
      <c r="DM405" s="29"/>
      <c r="DN405" s="29"/>
      <c r="DO405" s="29"/>
      <c r="DP405" s="29"/>
      <c r="DQ405" s="29"/>
      <c r="DR405" s="29"/>
      <c r="DS405" s="29"/>
      <c r="DT405" s="29"/>
      <c r="DU405" s="29"/>
      <c r="DV405" s="29"/>
      <c r="DW405" s="29"/>
      <c r="DX405" s="29"/>
      <c r="DY405" s="29"/>
      <c r="DZ405" s="29"/>
      <c r="EA405" s="29"/>
      <c r="EB405" s="29"/>
      <c r="EC405" s="29"/>
      <c r="ED405" s="29"/>
      <c r="EE405" s="29"/>
      <c r="EF405" s="29"/>
      <c r="EG405" s="29"/>
      <c r="EH405" s="29"/>
      <c r="EI405" s="29"/>
      <c r="EJ405" s="29"/>
      <c r="EK405" s="29"/>
      <c r="EL405" s="29"/>
      <c r="EM405" s="29"/>
      <c r="EN405" s="29"/>
      <c r="EO405" s="29"/>
      <c r="EP405" s="29"/>
      <c r="EQ405" s="29"/>
      <c r="ER405" s="29"/>
      <c r="ES405" s="29"/>
      <c r="ET405" s="29"/>
      <c r="EU405" s="29"/>
      <c r="EV405" s="29"/>
      <c r="EW405" s="29"/>
      <c r="EX405" s="29"/>
      <c r="EY405" s="29"/>
      <c r="EZ405" s="29"/>
      <c r="FA405" s="29"/>
      <c r="FB405" s="29"/>
      <c r="FC405" s="29"/>
      <c r="FD405" s="29"/>
      <c r="FE405" s="29"/>
      <c r="FF405" s="29"/>
      <c r="FG405" s="29"/>
      <c r="FH405" s="29"/>
      <c r="FI405" s="29"/>
      <c r="FJ405" s="29"/>
      <c r="FK405" s="29"/>
      <c r="FL405" s="29"/>
      <c r="FM405" s="29"/>
      <c r="FN405" s="29"/>
      <c r="FO405" s="29"/>
      <c r="FP405" s="29"/>
      <c r="FQ405" s="29"/>
      <c r="FR405" s="29"/>
      <c r="FS405" s="29"/>
      <c r="FT405" s="29"/>
      <c r="FU405" s="29"/>
      <c r="FV405" s="29"/>
      <c r="FW405" s="29"/>
      <c r="FX405" s="29"/>
      <c r="FY405" s="29"/>
      <c r="FZ405" s="29"/>
      <c r="GA405" s="29"/>
      <c r="GB405" s="29"/>
      <c r="GC405" s="29"/>
      <c r="GD405" s="29"/>
      <c r="GE405" s="29"/>
      <c r="GF405" s="29"/>
      <c r="GG405" s="29"/>
      <c r="GH405" s="29"/>
      <c r="GI405" s="29"/>
      <c r="GJ405" s="29"/>
      <c r="GK405" s="29"/>
      <c r="GL405" s="29"/>
      <c r="GM405" s="29"/>
      <c r="GN405" s="29"/>
      <c r="GO405" s="29"/>
      <c r="GP405" s="29"/>
      <c r="GQ405" s="29"/>
      <c r="GR405" s="29"/>
      <c r="GS405" s="29"/>
      <c r="GT405" s="29"/>
      <c r="GU405" s="29"/>
      <c r="GV405" s="29"/>
      <c r="GW405" s="29"/>
      <c r="GX405" s="29"/>
      <c r="GY405" s="29"/>
      <c r="GZ405" s="29"/>
      <c r="HA405" s="29"/>
      <c r="HB405" s="29"/>
      <c r="HC405" s="29"/>
    </row>
    <row r="406" spans="1:211" s="30" customFormat="1" x14ac:dyDescent="0.25">
      <c r="A406" s="30" t="e">
        <f t="shared" si="73"/>
        <v>#REF!</v>
      </c>
      <c r="B406" s="31" t="s">
        <v>61</v>
      </c>
      <c r="C406" s="31" t="s">
        <v>62</v>
      </c>
      <c r="D406" s="32" t="s">
        <v>638</v>
      </c>
      <c r="E406" s="31" t="s">
        <v>588</v>
      </c>
      <c r="F406" s="31" t="s">
        <v>236</v>
      </c>
      <c r="G406" s="31"/>
      <c r="H406" s="31" t="s">
        <v>237</v>
      </c>
      <c r="I406" s="31" t="s">
        <v>537</v>
      </c>
      <c r="J406" s="31" t="s">
        <v>538</v>
      </c>
      <c r="K406" s="47" t="s">
        <v>434</v>
      </c>
      <c r="L406" s="41">
        <v>0</v>
      </c>
      <c r="M406" s="41">
        <v>0</v>
      </c>
      <c r="N406" s="41">
        <v>0</v>
      </c>
      <c r="O406" s="41">
        <v>0</v>
      </c>
      <c r="P406" s="41">
        <v>0</v>
      </c>
      <c r="Q406" s="41">
        <v>0</v>
      </c>
      <c r="R406" s="41">
        <v>0</v>
      </c>
      <c r="S406" s="41">
        <v>8382.15</v>
      </c>
      <c r="T406" s="41">
        <v>0</v>
      </c>
      <c r="U406" s="41">
        <v>14108.68</v>
      </c>
      <c r="V406" s="41">
        <v>14792.08</v>
      </c>
      <c r="W406" s="41">
        <v>14994.02</v>
      </c>
      <c r="X406" s="41"/>
      <c r="Y406" s="41">
        <v>0</v>
      </c>
      <c r="Z406" s="41">
        <v>0</v>
      </c>
      <c r="AA406" s="41">
        <v>0</v>
      </c>
      <c r="AB406" s="41">
        <v>0</v>
      </c>
      <c r="AC406" s="41">
        <v>0</v>
      </c>
      <c r="AD406" s="41">
        <v>0</v>
      </c>
      <c r="AE406" s="82">
        <v>0</v>
      </c>
      <c r="AF406" s="41">
        <v>0</v>
      </c>
      <c r="AG406" s="41">
        <v>0</v>
      </c>
      <c r="AH406" s="41">
        <v>0</v>
      </c>
      <c r="AI406" s="41">
        <v>0</v>
      </c>
      <c r="AJ406" s="41">
        <v>0</v>
      </c>
      <c r="AK406" s="41">
        <v>0</v>
      </c>
      <c r="AL406" s="41">
        <v>0</v>
      </c>
      <c r="AM406" s="41">
        <v>0</v>
      </c>
      <c r="AN406" s="41">
        <v>0</v>
      </c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3"/>
      <c r="BU406" s="39">
        <f t="shared" si="72"/>
        <v>52276.930000000008</v>
      </c>
      <c r="BV406" s="39">
        <f t="shared" si="69"/>
        <v>0</v>
      </c>
      <c r="BW406" s="39">
        <f t="shared" si="74"/>
        <v>0</v>
      </c>
      <c r="BX406" s="39">
        <f t="shared" si="70"/>
        <v>0</v>
      </c>
      <c r="BY406" s="39">
        <f t="shared" si="71"/>
        <v>0</v>
      </c>
      <c r="BZ406" s="35"/>
      <c r="CA406" s="35"/>
      <c r="CB406" s="35"/>
      <c r="CC406" s="35"/>
      <c r="CD406" s="35"/>
      <c r="CE406" s="35"/>
      <c r="CF406" s="35"/>
      <c r="CG406" s="35"/>
      <c r="CH406" s="35"/>
      <c r="CI406" s="35"/>
      <c r="CJ406" s="35"/>
      <c r="CK406" s="35"/>
      <c r="CL406" s="35"/>
      <c r="CM406" s="35"/>
      <c r="CN406" s="35"/>
      <c r="CO406" s="35"/>
      <c r="CP406" s="35"/>
      <c r="CQ406" s="35"/>
      <c r="CR406" s="35"/>
      <c r="CS406" s="35"/>
      <c r="CT406" s="35"/>
      <c r="CU406" s="35"/>
      <c r="CV406" s="35"/>
      <c r="CW406" s="35"/>
      <c r="CX406" s="35"/>
      <c r="CY406" s="35"/>
      <c r="CZ406" s="35"/>
      <c r="DA406" s="35"/>
      <c r="DB406" s="35"/>
      <c r="DC406" s="35"/>
      <c r="DD406" s="35"/>
      <c r="DE406" s="35"/>
      <c r="DF406" s="35"/>
      <c r="DG406" s="35"/>
      <c r="DH406" s="35"/>
      <c r="DI406" s="35"/>
      <c r="DJ406" s="35"/>
      <c r="DK406" s="35"/>
      <c r="DL406" s="35"/>
      <c r="DM406" s="35"/>
      <c r="DN406" s="35"/>
      <c r="DO406" s="35"/>
      <c r="DP406" s="35"/>
      <c r="DQ406" s="35"/>
      <c r="DR406" s="35"/>
      <c r="DS406" s="35"/>
      <c r="DT406" s="35"/>
      <c r="DU406" s="35"/>
      <c r="DV406" s="35"/>
      <c r="DW406" s="35"/>
      <c r="DX406" s="35"/>
      <c r="DY406" s="35"/>
      <c r="DZ406" s="35"/>
      <c r="EA406" s="35"/>
      <c r="EB406" s="35"/>
      <c r="EC406" s="35"/>
      <c r="ED406" s="35"/>
      <c r="EE406" s="35"/>
      <c r="EF406" s="35"/>
      <c r="EG406" s="35"/>
      <c r="EH406" s="35"/>
      <c r="EI406" s="35"/>
      <c r="EJ406" s="35"/>
      <c r="EK406" s="35"/>
      <c r="EL406" s="35"/>
      <c r="EM406" s="35"/>
      <c r="EN406" s="35"/>
      <c r="EO406" s="35"/>
      <c r="EP406" s="35"/>
      <c r="EQ406" s="35"/>
      <c r="ER406" s="35"/>
      <c r="ES406" s="35"/>
      <c r="ET406" s="35"/>
      <c r="EU406" s="35"/>
      <c r="EV406" s="35"/>
      <c r="EW406" s="35"/>
      <c r="EX406" s="35"/>
      <c r="EY406" s="35"/>
      <c r="EZ406" s="35"/>
      <c r="FA406" s="35"/>
      <c r="FB406" s="35"/>
      <c r="FC406" s="35"/>
      <c r="FD406" s="35"/>
      <c r="FE406" s="35"/>
      <c r="FF406" s="35"/>
      <c r="FG406" s="35"/>
      <c r="FH406" s="35"/>
      <c r="FI406" s="35"/>
      <c r="FJ406" s="35"/>
      <c r="FK406" s="35"/>
      <c r="FL406" s="35"/>
      <c r="FM406" s="35"/>
      <c r="FN406" s="35"/>
      <c r="FO406" s="35"/>
      <c r="FP406" s="35"/>
      <c r="FQ406" s="35"/>
      <c r="FR406" s="35"/>
      <c r="FS406" s="35"/>
      <c r="FT406" s="35"/>
      <c r="FU406" s="35"/>
      <c r="FV406" s="35"/>
      <c r="FW406" s="35"/>
      <c r="FX406" s="35"/>
      <c r="FY406" s="35"/>
      <c r="FZ406" s="35"/>
      <c r="GA406" s="35"/>
      <c r="GB406" s="35"/>
      <c r="GC406" s="35"/>
      <c r="GD406" s="35"/>
      <c r="GE406" s="35"/>
      <c r="GF406" s="35"/>
      <c r="GG406" s="35"/>
      <c r="GH406" s="35"/>
      <c r="GI406" s="35"/>
      <c r="GJ406" s="35"/>
      <c r="GK406" s="35"/>
      <c r="GL406" s="35"/>
      <c r="GM406" s="35"/>
      <c r="GN406" s="35"/>
      <c r="GO406" s="35"/>
      <c r="GP406" s="35"/>
      <c r="GQ406" s="35"/>
      <c r="GR406" s="35"/>
      <c r="GS406" s="35"/>
      <c r="GT406" s="35"/>
      <c r="GU406" s="35"/>
      <c r="GV406" s="35"/>
      <c r="GW406" s="35"/>
      <c r="GX406" s="35"/>
      <c r="GY406" s="35"/>
      <c r="GZ406" s="35"/>
      <c r="HA406" s="35"/>
      <c r="HB406" s="35"/>
      <c r="HC406" s="35"/>
    </row>
    <row r="407" spans="1:211" s="30" customFormat="1" x14ac:dyDescent="0.25">
      <c r="A407" s="30" t="e">
        <f t="shared" si="73"/>
        <v>#REF!</v>
      </c>
      <c r="B407" s="31" t="s">
        <v>61</v>
      </c>
      <c r="C407" s="31" t="s">
        <v>62</v>
      </c>
      <c r="D407" s="33">
        <v>756</v>
      </c>
      <c r="E407" s="34" t="s">
        <v>611</v>
      </c>
      <c r="F407" s="31" t="s">
        <v>236</v>
      </c>
      <c r="G407" s="31"/>
      <c r="H407" s="31" t="s">
        <v>237</v>
      </c>
      <c r="I407" s="31" t="s">
        <v>537</v>
      </c>
      <c r="J407" s="31" t="s">
        <v>538</v>
      </c>
      <c r="K407" s="47" t="s">
        <v>434</v>
      </c>
      <c r="L407" s="41"/>
      <c r="M407" s="41"/>
      <c r="N407" s="41"/>
      <c r="O407" s="41"/>
      <c r="P407" s="41"/>
      <c r="Q407" s="41"/>
      <c r="R407" s="41">
        <v>3909.56</v>
      </c>
      <c r="S407" s="41">
        <v>4430.6099999999997</v>
      </c>
      <c r="T407" s="41">
        <v>0</v>
      </c>
      <c r="U407" s="41">
        <v>3862.96</v>
      </c>
      <c r="V407" s="41">
        <v>3606.49</v>
      </c>
      <c r="W407" s="41">
        <v>3599.87</v>
      </c>
      <c r="X407" s="41"/>
      <c r="Y407" s="41">
        <v>0</v>
      </c>
      <c r="Z407" s="41">
        <v>0</v>
      </c>
      <c r="AA407" s="41">
        <v>0</v>
      </c>
      <c r="AB407" s="41">
        <v>0</v>
      </c>
      <c r="AC407" s="41">
        <v>0</v>
      </c>
      <c r="AD407" s="41">
        <v>0</v>
      </c>
      <c r="AE407" s="82">
        <v>0</v>
      </c>
      <c r="AF407" s="41">
        <v>0</v>
      </c>
      <c r="AG407" s="41">
        <v>0</v>
      </c>
      <c r="AH407" s="41">
        <v>0</v>
      </c>
      <c r="AI407" s="41">
        <v>0</v>
      </c>
      <c r="AJ407" s="41">
        <v>0</v>
      </c>
      <c r="AK407" s="41">
        <v>0</v>
      </c>
      <c r="AL407" s="41">
        <v>0</v>
      </c>
      <c r="AM407" s="41">
        <v>0</v>
      </c>
      <c r="AN407" s="41">
        <v>0</v>
      </c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3"/>
      <c r="BU407" s="39">
        <f t="shared" si="72"/>
        <v>19409.490000000002</v>
      </c>
      <c r="BV407" s="39">
        <f t="shared" si="69"/>
        <v>0</v>
      </c>
      <c r="BW407" s="39">
        <f t="shared" si="74"/>
        <v>0</v>
      </c>
      <c r="BX407" s="39">
        <f t="shared" si="70"/>
        <v>0</v>
      </c>
      <c r="BY407" s="39">
        <f t="shared" si="71"/>
        <v>0</v>
      </c>
      <c r="BZ407" s="35"/>
      <c r="CA407" s="35"/>
      <c r="CB407" s="35"/>
      <c r="CC407" s="35"/>
      <c r="CD407" s="35"/>
      <c r="CE407" s="35"/>
      <c r="CF407" s="35"/>
      <c r="CG407" s="35"/>
      <c r="CH407" s="35"/>
      <c r="CI407" s="35"/>
      <c r="CJ407" s="35"/>
      <c r="CK407" s="35"/>
      <c r="CL407" s="35"/>
      <c r="CM407" s="35"/>
      <c r="CN407" s="35"/>
      <c r="CO407" s="35"/>
      <c r="CP407" s="35"/>
      <c r="CQ407" s="35"/>
      <c r="CR407" s="35"/>
      <c r="CS407" s="35"/>
      <c r="CT407" s="35"/>
      <c r="CU407" s="35"/>
      <c r="CV407" s="35"/>
      <c r="CW407" s="35"/>
      <c r="CX407" s="35"/>
      <c r="CY407" s="35"/>
      <c r="CZ407" s="35"/>
      <c r="DA407" s="35"/>
      <c r="DB407" s="35"/>
      <c r="DC407" s="35"/>
      <c r="DD407" s="35"/>
      <c r="DE407" s="35"/>
      <c r="DF407" s="35"/>
      <c r="DG407" s="35"/>
      <c r="DH407" s="35"/>
      <c r="DI407" s="35"/>
      <c r="DJ407" s="35"/>
      <c r="DK407" s="35"/>
      <c r="DL407" s="35"/>
      <c r="DM407" s="35"/>
      <c r="DN407" s="35"/>
      <c r="DO407" s="35"/>
      <c r="DP407" s="35"/>
      <c r="DQ407" s="35"/>
      <c r="DR407" s="35"/>
      <c r="DS407" s="35"/>
      <c r="DT407" s="35"/>
      <c r="DU407" s="35"/>
      <c r="DV407" s="35"/>
      <c r="DW407" s="35"/>
      <c r="DX407" s="35"/>
      <c r="DY407" s="35"/>
      <c r="DZ407" s="35"/>
      <c r="EA407" s="35"/>
      <c r="EB407" s="35"/>
      <c r="EC407" s="35"/>
      <c r="ED407" s="35"/>
      <c r="EE407" s="35"/>
      <c r="EF407" s="35"/>
      <c r="EG407" s="35"/>
      <c r="EH407" s="35"/>
      <c r="EI407" s="35"/>
      <c r="EJ407" s="35"/>
      <c r="EK407" s="35"/>
      <c r="EL407" s="35"/>
      <c r="EM407" s="35"/>
      <c r="EN407" s="35"/>
      <c r="EO407" s="35"/>
      <c r="EP407" s="35"/>
      <c r="EQ407" s="35"/>
      <c r="ER407" s="35"/>
      <c r="ES407" s="35"/>
      <c r="ET407" s="35"/>
      <c r="EU407" s="35"/>
      <c r="EV407" s="35"/>
      <c r="EW407" s="35"/>
      <c r="EX407" s="35"/>
      <c r="EY407" s="35"/>
      <c r="EZ407" s="35"/>
      <c r="FA407" s="35"/>
      <c r="FB407" s="35"/>
      <c r="FC407" s="35"/>
      <c r="FD407" s="35"/>
      <c r="FE407" s="35"/>
      <c r="FF407" s="35"/>
      <c r="FG407" s="35"/>
      <c r="FH407" s="35"/>
      <c r="FI407" s="35"/>
      <c r="FJ407" s="35"/>
      <c r="FK407" s="35"/>
      <c r="FL407" s="35"/>
      <c r="FM407" s="35"/>
      <c r="FN407" s="35"/>
      <c r="FO407" s="35"/>
      <c r="FP407" s="35"/>
      <c r="FQ407" s="35"/>
      <c r="FR407" s="35"/>
      <c r="FS407" s="35"/>
      <c r="FT407" s="35"/>
      <c r="FU407" s="35"/>
      <c r="FV407" s="35"/>
      <c r="FW407" s="35"/>
      <c r="FX407" s="35"/>
      <c r="FY407" s="35"/>
      <c r="FZ407" s="35"/>
      <c r="GA407" s="35"/>
      <c r="GB407" s="35"/>
      <c r="GC407" s="35"/>
      <c r="GD407" s="35"/>
      <c r="GE407" s="35"/>
      <c r="GF407" s="35"/>
      <c r="GG407" s="35"/>
      <c r="GH407" s="35"/>
      <c r="GI407" s="35"/>
      <c r="GJ407" s="35"/>
      <c r="GK407" s="35"/>
      <c r="GL407" s="35"/>
      <c r="GM407" s="35"/>
      <c r="GN407" s="35"/>
      <c r="GO407" s="35"/>
      <c r="GP407" s="35"/>
      <c r="GQ407" s="35"/>
      <c r="GR407" s="35"/>
      <c r="GS407" s="35"/>
      <c r="GT407" s="35"/>
      <c r="GU407" s="35"/>
      <c r="GV407" s="35"/>
      <c r="GW407" s="35"/>
      <c r="GX407" s="35"/>
      <c r="GY407" s="35"/>
      <c r="GZ407" s="35"/>
      <c r="HA407" s="35"/>
      <c r="HB407" s="35"/>
      <c r="HC407" s="35"/>
    </row>
    <row r="408" spans="1:211" s="26" customFormat="1" x14ac:dyDescent="0.25">
      <c r="A408" s="26" t="e">
        <f t="shared" si="73"/>
        <v>#REF!</v>
      </c>
      <c r="B408" s="15" t="s">
        <v>61</v>
      </c>
      <c r="C408" s="15" t="s">
        <v>62</v>
      </c>
      <c r="D408" s="18" t="s">
        <v>634</v>
      </c>
      <c r="E408" s="15" t="s">
        <v>581</v>
      </c>
      <c r="F408" s="15" t="s">
        <v>236</v>
      </c>
      <c r="G408" s="15"/>
      <c r="H408" s="15" t="s">
        <v>237</v>
      </c>
      <c r="I408" s="15" t="s">
        <v>537</v>
      </c>
      <c r="J408" s="15" t="s">
        <v>538</v>
      </c>
      <c r="K408" s="47" t="s">
        <v>434</v>
      </c>
      <c r="L408" s="42">
        <v>0</v>
      </c>
      <c r="M408" s="42">
        <v>0</v>
      </c>
      <c r="N408" s="41">
        <v>0</v>
      </c>
      <c r="O408" s="42">
        <v>0</v>
      </c>
      <c r="P408" s="42">
        <v>0</v>
      </c>
      <c r="Q408" s="42">
        <v>0</v>
      </c>
      <c r="R408" s="42">
        <v>0</v>
      </c>
      <c r="S408" s="42">
        <v>0</v>
      </c>
      <c r="T408" s="42">
        <v>0</v>
      </c>
      <c r="U408" s="42">
        <v>0</v>
      </c>
      <c r="V408" s="42"/>
      <c r="W408" s="42">
        <v>0</v>
      </c>
      <c r="X408" s="42"/>
      <c r="Y408" s="42">
        <v>0</v>
      </c>
      <c r="Z408" s="42">
        <v>0</v>
      </c>
      <c r="AA408" s="42">
        <v>0</v>
      </c>
      <c r="AB408" s="42">
        <v>0</v>
      </c>
      <c r="AC408" s="42">
        <v>0</v>
      </c>
      <c r="AD408" s="42">
        <v>0</v>
      </c>
      <c r="AE408" s="121">
        <v>0</v>
      </c>
      <c r="AF408" s="42">
        <v>0</v>
      </c>
      <c r="AG408" s="42">
        <v>0</v>
      </c>
      <c r="AH408" s="42">
        <v>0</v>
      </c>
      <c r="AI408" s="42">
        <v>0</v>
      </c>
      <c r="AJ408" s="42">
        <v>0</v>
      </c>
      <c r="AK408" s="42">
        <v>0</v>
      </c>
      <c r="AL408" s="42">
        <v>0</v>
      </c>
      <c r="AM408" s="42">
        <v>0</v>
      </c>
      <c r="AN408" s="42">
        <v>0</v>
      </c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  <c r="BO408" s="42"/>
      <c r="BP408" s="42"/>
      <c r="BQ408" s="42"/>
      <c r="BR408" s="42"/>
      <c r="BS408" s="42"/>
      <c r="BT408" s="43"/>
      <c r="BU408" s="40">
        <f t="shared" si="72"/>
        <v>0</v>
      </c>
      <c r="BV408" s="40">
        <f t="shared" si="69"/>
        <v>0</v>
      </c>
      <c r="BW408" s="40">
        <f t="shared" si="74"/>
        <v>0</v>
      </c>
      <c r="BX408" s="40">
        <f t="shared" si="70"/>
        <v>0</v>
      </c>
      <c r="BY408" s="40">
        <f t="shared" si="71"/>
        <v>0</v>
      </c>
      <c r="BZ408" s="29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29"/>
      <c r="EI408" s="29"/>
      <c r="EJ408" s="29"/>
      <c r="EK408" s="29"/>
      <c r="EL408" s="29"/>
      <c r="EM408" s="29"/>
      <c r="EN408" s="29"/>
      <c r="EO408" s="29"/>
      <c r="EP408" s="29"/>
      <c r="EQ408" s="29"/>
      <c r="ER408" s="29"/>
      <c r="ES408" s="29"/>
      <c r="ET408" s="29"/>
      <c r="EU408" s="29"/>
      <c r="EV408" s="29"/>
      <c r="EW408" s="29"/>
      <c r="EX408" s="29"/>
      <c r="EY408" s="29"/>
      <c r="EZ408" s="29"/>
      <c r="FA408" s="29"/>
      <c r="FB408" s="29"/>
      <c r="FC408" s="29"/>
      <c r="FD408" s="29"/>
      <c r="FE408" s="29"/>
      <c r="FF408" s="29"/>
      <c r="FG408" s="29"/>
      <c r="FH408" s="29"/>
      <c r="FI408" s="29"/>
      <c r="FJ408" s="29"/>
      <c r="FK408" s="29"/>
      <c r="FL408" s="29"/>
      <c r="FM408" s="29"/>
      <c r="FN408" s="29"/>
      <c r="FO408" s="29"/>
      <c r="FP408" s="29"/>
      <c r="FQ408" s="29"/>
      <c r="FR408" s="29"/>
      <c r="FS408" s="29"/>
      <c r="FT408" s="29"/>
      <c r="FU408" s="29"/>
      <c r="FV408" s="29"/>
      <c r="FW408" s="29"/>
      <c r="FX408" s="29"/>
      <c r="FY408" s="29"/>
      <c r="FZ408" s="29"/>
      <c r="GA408" s="29"/>
      <c r="GB408" s="29"/>
      <c r="GC408" s="29"/>
      <c r="GD408" s="29"/>
      <c r="GE408" s="29"/>
      <c r="GF408" s="29"/>
      <c r="GG408" s="29"/>
      <c r="GH408" s="29"/>
      <c r="GI408" s="29"/>
      <c r="GJ408" s="29"/>
      <c r="GK408" s="29"/>
      <c r="GL408" s="29"/>
      <c r="GM408" s="29"/>
      <c r="GN408" s="29"/>
      <c r="GO408" s="29"/>
      <c r="GP408" s="29"/>
      <c r="GQ408" s="29"/>
      <c r="GR408" s="29"/>
      <c r="GS408" s="29"/>
      <c r="GT408" s="29"/>
      <c r="GU408" s="29"/>
      <c r="GV408" s="29"/>
      <c r="GW408" s="29"/>
      <c r="GX408" s="29"/>
      <c r="GY408" s="29"/>
      <c r="GZ408" s="29"/>
      <c r="HA408" s="29"/>
      <c r="HB408" s="29"/>
      <c r="HC408" s="29"/>
    </row>
    <row r="409" spans="1:211" s="30" customFormat="1" x14ac:dyDescent="0.25">
      <c r="A409" s="30" t="e">
        <f t="shared" si="73"/>
        <v>#REF!</v>
      </c>
      <c r="B409" s="31" t="s">
        <v>61</v>
      </c>
      <c r="C409" s="31" t="s">
        <v>62</v>
      </c>
      <c r="D409" s="33">
        <v>800</v>
      </c>
      <c r="E409" s="34" t="s">
        <v>592</v>
      </c>
      <c r="F409" s="31" t="s">
        <v>236</v>
      </c>
      <c r="G409" s="31"/>
      <c r="H409" s="31" t="s">
        <v>237</v>
      </c>
      <c r="I409" s="31" t="s">
        <v>537</v>
      </c>
      <c r="J409" s="31" t="s">
        <v>538</v>
      </c>
      <c r="K409" s="47" t="s">
        <v>433</v>
      </c>
      <c r="L409" s="41">
        <v>5316960.6100000003</v>
      </c>
      <c r="M409" s="41">
        <v>5178253.68</v>
      </c>
      <c r="N409" s="41">
        <v>5333013.3500000006</v>
      </c>
      <c r="O409" s="41">
        <v>9426917.6499999985</v>
      </c>
      <c r="P409" s="41">
        <v>11828500.67</v>
      </c>
      <c r="Q409" s="41">
        <v>8589873.8499999996</v>
      </c>
      <c r="R409" s="41">
        <v>5091316.1800000016</v>
      </c>
      <c r="S409" s="41">
        <v>2737306.3600000003</v>
      </c>
      <c r="T409" s="41">
        <v>5576579.6299999999</v>
      </c>
      <c r="U409" s="41">
        <v>3185916.46</v>
      </c>
      <c r="V409" s="41">
        <v>1545135.37</v>
      </c>
      <c r="W409" s="41">
        <v>1713325.76</v>
      </c>
      <c r="X409" s="41">
        <v>973976.05</v>
      </c>
      <c r="Y409" s="41">
        <v>22034858.969999999</v>
      </c>
      <c r="Z409" s="41">
        <v>1169772.33</v>
      </c>
      <c r="AA409" s="41">
        <v>585260.9</v>
      </c>
      <c r="AB409" s="41">
        <v>23131353.760000002</v>
      </c>
      <c r="AC409" s="41">
        <v>646830.43000000005</v>
      </c>
      <c r="AD409" s="41">
        <v>834948.04</v>
      </c>
      <c r="AE409" s="41">
        <v>4455608.2</v>
      </c>
      <c r="AF409" s="41">
        <v>11458447.619999999</v>
      </c>
      <c r="AG409" s="41">
        <v>2917109.33</v>
      </c>
      <c r="AH409" s="41">
        <v>2878418.41</v>
      </c>
      <c r="AI409" s="41">
        <v>2965463.64</v>
      </c>
      <c r="AJ409" s="41">
        <v>4443471.26</v>
      </c>
      <c r="AK409" s="41">
        <v>4245669.3</v>
      </c>
      <c r="AL409" s="41">
        <v>33177078.02</v>
      </c>
      <c r="AM409" s="41">
        <v>-15314320.4</v>
      </c>
      <c r="AN409" s="41">
        <v>28430787.23</v>
      </c>
      <c r="AO409" s="41">
        <v>734152.53805000009</v>
      </c>
      <c r="AP409" s="41">
        <v>947666.02540000004</v>
      </c>
      <c r="AQ409" s="41">
        <v>5057115.307</v>
      </c>
      <c r="AR409" s="41">
        <v>13005338.048699999</v>
      </c>
      <c r="AS409" s="41">
        <v>3310919.0895500001</v>
      </c>
      <c r="AT409" s="41">
        <v>3267004.8953500004</v>
      </c>
      <c r="AU409" s="41">
        <v>3365801.2314000004</v>
      </c>
      <c r="AV409" s="41">
        <v>4943361.7767500002</v>
      </c>
      <c r="AW409" s="41">
        <v>4723307.0962500004</v>
      </c>
      <c r="AX409" s="41">
        <v>36909499.297250003</v>
      </c>
      <c r="AY409" s="41">
        <v>-17037181.445</v>
      </c>
      <c r="AZ409" s="41">
        <v>31629250.793375</v>
      </c>
      <c r="BA409" s="41">
        <v>816744.69858062512</v>
      </c>
      <c r="BB409" s="41">
        <v>1054278.4532575002</v>
      </c>
      <c r="BC409" s="41">
        <v>5626040.7790374998</v>
      </c>
      <c r="BD409" s="41">
        <v>14468438.579178751</v>
      </c>
      <c r="BE409" s="41">
        <v>3683397.4871243755</v>
      </c>
      <c r="BF409" s="41">
        <v>3634542.9460768756</v>
      </c>
      <c r="BG409" s="41">
        <v>3744453.8699325006</v>
      </c>
      <c r="BH409" s="41">
        <v>5410509.4646528754</v>
      </c>
      <c r="BI409" s="41">
        <v>5169659.6168456255</v>
      </c>
      <c r="BJ409" s="41">
        <v>40397446.980840132</v>
      </c>
      <c r="BK409" s="41">
        <v>-18647195.0915525</v>
      </c>
      <c r="BL409" s="41">
        <v>34618214.993348941</v>
      </c>
      <c r="BM409" s="41">
        <v>893927.07259649422</v>
      </c>
      <c r="BN409" s="41">
        <v>1153907.7670903341</v>
      </c>
      <c r="BO409" s="41">
        <v>6157701.6326565435</v>
      </c>
      <c r="BP409" s="41">
        <v>15835706.024911143</v>
      </c>
      <c r="BQ409" s="41">
        <v>4031478.5496576293</v>
      </c>
      <c r="BR409" s="41">
        <v>3978007.2544811405</v>
      </c>
      <c r="BS409" s="41">
        <v>4098304.7606411222</v>
      </c>
      <c r="BT409" s="43"/>
      <c r="BU409" s="39">
        <f t="shared" si="72"/>
        <v>65523099.57</v>
      </c>
      <c r="BV409" s="39">
        <f t="shared" si="69"/>
        <v>74052047.680000007</v>
      </c>
      <c r="BW409" s="39">
        <f t="shared" si="74"/>
        <v>84670682.545450002</v>
      </c>
      <c r="BX409" s="39">
        <f t="shared" si="70"/>
        <v>94196134.331813112</v>
      </c>
      <c r="BY409" s="39">
        <f t="shared" si="71"/>
        <v>103097669.02616949</v>
      </c>
      <c r="BZ409" s="35"/>
      <c r="CA409" s="35"/>
      <c r="CB409" s="35"/>
      <c r="CC409" s="35"/>
      <c r="CD409" s="35"/>
      <c r="CE409" s="35"/>
      <c r="CF409" s="35"/>
      <c r="CG409" s="35"/>
      <c r="CH409" s="35"/>
      <c r="CI409" s="35"/>
      <c r="CJ409" s="35"/>
      <c r="CK409" s="35"/>
      <c r="CL409" s="35"/>
      <c r="CM409" s="35"/>
      <c r="CN409" s="35"/>
      <c r="CO409" s="35"/>
      <c r="CP409" s="35"/>
      <c r="CQ409" s="35"/>
      <c r="CR409" s="35"/>
      <c r="CS409" s="35"/>
      <c r="CT409" s="35"/>
      <c r="CU409" s="35"/>
      <c r="CV409" s="35"/>
      <c r="CW409" s="35"/>
      <c r="CX409" s="35"/>
      <c r="CY409" s="35"/>
      <c r="CZ409" s="35"/>
      <c r="DA409" s="35"/>
      <c r="DB409" s="35"/>
      <c r="DC409" s="35"/>
      <c r="DD409" s="35"/>
      <c r="DE409" s="35"/>
      <c r="DF409" s="35"/>
      <c r="DG409" s="35"/>
      <c r="DH409" s="35"/>
      <c r="DI409" s="35"/>
      <c r="DJ409" s="35"/>
      <c r="DK409" s="35"/>
      <c r="DL409" s="35"/>
      <c r="DM409" s="35"/>
      <c r="DN409" s="35"/>
      <c r="DO409" s="35"/>
      <c r="DP409" s="35"/>
      <c r="DQ409" s="35"/>
      <c r="DR409" s="35"/>
      <c r="DS409" s="35"/>
      <c r="DT409" s="35"/>
      <c r="DU409" s="35"/>
      <c r="DV409" s="35"/>
      <c r="DW409" s="35"/>
      <c r="DX409" s="35"/>
      <c r="DY409" s="35"/>
      <c r="DZ409" s="35"/>
      <c r="EA409" s="35"/>
      <c r="EB409" s="35"/>
      <c r="EC409" s="35"/>
      <c r="ED409" s="35"/>
      <c r="EE409" s="35"/>
      <c r="EF409" s="35"/>
      <c r="EG409" s="35"/>
      <c r="EH409" s="35"/>
      <c r="EI409" s="35"/>
      <c r="EJ409" s="35"/>
      <c r="EK409" s="35"/>
      <c r="EL409" s="35"/>
      <c r="EM409" s="35"/>
      <c r="EN409" s="35"/>
      <c r="EO409" s="35"/>
      <c r="EP409" s="35"/>
      <c r="EQ409" s="35"/>
      <c r="ER409" s="35"/>
      <c r="ES409" s="35"/>
      <c r="ET409" s="35"/>
      <c r="EU409" s="35"/>
      <c r="EV409" s="35"/>
      <c r="EW409" s="35"/>
      <c r="EX409" s="35"/>
      <c r="EY409" s="35"/>
      <c r="EZ409" s="35"/>
      <c r="FA409" s="35"/>
      <c r="FB409" s="35"/>
      <c r="FC409" s="35"/>
      <c r="FD409" s="35"/>
      <c r="FE409" s="35"/>
      <c r="FF409" s="35"/>
      <c r="FG409" s="35"/>
      <c r="FH409" s="35"/>
      <c r="FI409" s="35"/>
      <c r="FJ409" s="35"/>
      <c r="FK409" s="35"/>
      <c r="FL409" s="35"/>
      <c r="FM409" s="35"/>
      <c r="FN409" s="35"/>
      <c r="FO409" s="35"/>
      <c r="FP409" s="35"/>
      <c r="FQ409" s="35"/>
      <c r="FR409" s="35"/>
      <c r="FS409" s="35"/>
      <c r="FT409" s="35"/>
      <c r="FU409" s="35"/>
      <c r="FV409" s="35"/>
      <c r="FW409" s="35"/>
      <c r="FX409" s="35"/>
      <c r="FY409" s="35"/>
      <c r="FZ409" s="35"/>
      <c r="GA409" s="35"/>
      <c r="GB409" s="35"/>
      <c r="GC409" s="35"/>
      <c r="GD409" s="35"/>
      <c r="GE409" s="35"/>
      <c r="GF409" s="35"/>
      <c r="GG409" s="35"/>
      <c r="GH409" s="35"/>
      <c r="GI409" s="35"/>
      <c r="GJ409" s="35"/>
      <c r="GK409" s="35"/>
      <c r="GL409" s="35"/>
      <c r="GM409" s="35"/>
      <c r="GN409" s="35"/>
      <c r="GO409" s="35"/>
      <c r="GP409" s="35"/>
      <c r="GQ409" s="35"/>
      <c r="GR409" s="35"/>
      <c r="GS409" s="35"/>
      <c r="GT409" s="35"/>
      <c r="GU409" s="35"/>
      <c r="GV409" s="35"/>
      <c r="GW409" s="35"/>
      <c r="GX409" s="35"/>
      <c r="GY409" s="35"/>
      <c r="GZ409" s="35"/>
      <c r="HA409" s="35"/>
      <c r="HB409" s="35"/>
      <c r="HC409" s="35"/>
    </row>
    <row r="410" spans="1:211" s="26" customFormat="1" x14ac:dyDescent="0.25">
      <c r="A410" s="26" t="e">
        <f t="shared" si="73"/>
        <v>#REF!</v>
      </c>
      <c r="B410" s="15" t="s">
        <v>51</v>
      </c>
      <c r="C410" s="15" t="s">
        <v>52</v>
      </c>
      <c r="D410" s="18" t="s">
        <v>623</v>
      </c>
      <c r="E410" s="15" t="s">
        <v>577</v>
      </c>
      <c r="F410" s="15" t="s">
        <v>553</v>
      </c>
      <c r="G410" s="15"/>
      <c r="H410" s="15" t="s">
        <v>551</v>
      </c>
      <c r="I410" s="15" t="s">
        <v>537</v>
      </c>
      <c r="J410" s="15" t="s">
        <v>538</v>
      </c>
      <c r="K410" s="47" t="s">
        <v>434</v>
      </c>
      <c r="L410" s="42">
        <v>0</v>
      </c>
      <c r="M410" s="42">
        <v>0</v>
      </c>
      <c r="N410" s="41">
        <v>101.49</v>
      </c>
      <c r="O410" s="42">
        <v>0</v>
      </c>
      <c r="P410" s="42">
        <v>576.79</v>
      </c>
      <c r="Q410" s="42">
        <v>0</v>
      </c>
      <c r="R410" s="42">
        <v>0</v>
      </c>
      <c r="S410" s="42">
        <v>432.87</v>
      </c>
      <c r="T410" s="42">
        <v>0</v>
      </c>
      <c r="U410" s="42">
        <v>155.5</v>
      </c>
      <c r="V410" s="42"/>
      <c r="W410" s="42">
        <v>2725.52</v>
      </c>
      <c r="X410" s="42"/>
      <c r="Y410" s="42">
        <v>0</v>
      </c>
      <c r="Z410" s="42">
        <v>0</v>
      </c>
      <c r="AA410" s="42">
        <v>0</v>
      </c>
      <c r="AB410" s="42">
        <v>0</v>
      </c>
      <c r="AC410" s="42">
        <v>0</v>
      </c>
      <c r="AD410" s="42">
        <v>0</v>
      </c>
      <c r="AE410" s="121">
        <v>0</v>
      </c>
      <c r="AF410" s="42">
        <v>0</v>
      </c>
      <c r="AG410" s="42">
        <v>0</v>
      </c>
      <c r="AH410" s="42">
        <v>0</v>
      </c>
      <c r="AI410" s="42">
        <v>0</v>
      </c>
      <c r="AJ410" s="42">
        <v>0</v>
      </c>
      <c r="AK410" s="42">
        <v>0</v>
      </c>
      <c r="AL410" s="42">
        <v>0</v>
      </c>
      <c r="AM410" s="42">
        <v>0</v>
      </c>
      <c r="AN410" s="42">
        <v>0</v>
      </c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  <c r="BO410" s="42"/>
      <c r="BP410" s="42"/>
      <c r="BQ410" s="42"/>
      <c r="BR410" s="42"/>
      <c r="BS410" s="42"/>
      <c r="BT410" s="43"/>
      <c r="BU410" s="40">
        <f t="shared" si="72"/>
        <v>3992.17</v>
      </c>
      <c r="BV410" s="40">
        <f t="shared" si="69"/>
        <v>0</v>
      </c>
      <c r="BW410" s="40">
        <f t="shared" si="74"/>
        <v>0</v>
      </c>
      <c r="BX410" s="40">
        <f t="shared" si="70"/>
        <v>0</v>
      </c>
      <c r="BY410" s="40">
        <f t="shared" si="71"/>
        <v>0</v>
      </c>
      <c r="BZ410" s="29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/>
      <c r="DK410" s="29"/>
      <c r="DL410" s="29"/>
      <c r="DM410" s="29"/>
      <c r="DN410" s="29"/>
      <c r="DO410" s="29"/>
      <c r="DP410" s="29"/>
      <c r="DQ410" s="29"/>
      <c r="DR410" s="29"/>
      <c r="DS410" s="29"/>
      <c r="DT410" s="29"/>
      <c r="DU410" s="29"/>
      <c r="DV410" s="29"/>
      <c r="DW410" s="29"/>
      <c r="DX410" s="29"/>
      <c r="DY410" s="29"/>
      <c r="DZ410" s="29"/>
      <c r="EA410" s="29"/>
      <c r="EB410" s="29"/>
      <c r="EC410" s="29"/>
      <c r="ED410" s="29"/>
      <c r="EE410" s="29"/>
      <c r="EF410" s="29"/>
      <c r="EG410" s="29"/>
      <c r="EH410" s="29"/>
      <c r="EI410" s="29"/>
      <c r="EJ410" s="29"/>
      <c r="EK410" s="29"/>
      <c r="EL410" s="29"/>
      <c r="EM410" s="29"/>
      <c r="EN410" s="29"/>
      <c r="EO410" s="29"/>
      <c r="EP410" s="29"/>
      <c r="EQ410" s="29"/>
      <c r="ER410" s="29"/>
      <c r="ES410" s="29"/>
      <c r="ET410" s="29"/>
      <c r="EU410" s="29"/>
      <c r="EV410" s="29"/>
      <c r="EW410" s="29"/>
      <c r="EX410" s="29"/>
      <c r="EY410" s="29"/>
      <c r="EZ410" s="29"/>
      <c r="FA410" s="29"/>
      <c r="FB410" s="29"/>
      <c r="FC410" s="29"/>
      <c r="FD410" s="29"/>
      <c r="FE410" s="29"/>
      <c r="FF410" s="29"/>
      <c r="FG410" s="29"/>
      <c r="FH410" s="29"/>
      <c r="FI410" s="29"/>
      <c r="FJ410" s="29"/>
      <c r="FK410" s="29"/>
      <c r="FL410" s="29"/>
      <c r="FM410" s="29"/>
      <c r="FN410" s="29"/>
      <c r="FO410" s="29"/>
      <c r="FP410" s="29"/>
      <c r="FQ410" s="29"/>
      <c r="FR410" s="29"/>
      <c r="FS410" s="29"/>
      <c r="FT410" s="29"/>
      <c r="FU410" s="29"/>
      <c r="FV410" s="29"/>
      <c r="FW410" s="29"/>
      <c r="FX410" s="29"/>
      <c r="FY410" s="29"/>
      <c r="FZ410" s="29"/>
      <c r="GA410" s="29"/>
      <c r="GB410" s="29"/>
      <c r="GC410" s="29"/>
      <c r="GD410" s="29"/>
      <c r="GE410" s="29"/>
      <c r="GF410" s="29"/>
      <c r="GG410" s="29"/>
      <c r="GH410" s="29"/>
      <c r="GI410" s="29"/>
      <c r="GJ410" s="29"/>
      <c r="GK410" s="29"/>
      <c r="GL410" s="29"/>
      <c r="GM410" s="29"/>
      <c r="GN410" s="29"/>
      <c r="GO410" s="29"/>
      <c r="GP410" s="29"/>
      <c r="GQ410" s="29"/>
      <c r="GR410" s="29"/>
      <c r="GS410" s="29"/>
      <c r="GT410" s="29"/>
      <c r="GU410" s="29"/>
      <c r="GV410" s="29"/>
      <c r="GW410" s="29"/>
      <c r="GX410" s="29"/>
      <c r="GY410" s="29"/>
      <c r="GZ410" s="29"/>
      <c r="HA410" s="29"/>
      <c r="HB410" s="29"/>
      <c r="HC410" s="29"/>
    </row>
    <row r="411" spans="1:211" s="26" customFormat="1" x14ac:dyDescent="0.25">
      <c r="A411" s="26" t="e">
        <f t="shared" si="73"/>
        <v>#REF!</v>
      </c>
      <c r="B411" s="15" t="s">
        <v>51</v>
      </c>
      <c r="C411" s="15" t="s">
        <v>52</v>
      </c>
      <c r="D411" s="27">
        <v>501</v>
      </c>
      <c r="E411" s="16" t="s">
        <v>580</v>
      </c>
      <c r="F411" s="15" t="s">
        <v>553</v>
      </c>
      <c r="G411" s="15"/>
      <c r="H411" s="15" t="s">
        <v>551</v>
      </c>
      <c r="I411" s="15" t="s">
        <v>537</v>
      </c>
      <c r="J411" s="15" t="s">
        <v>538</v>
      </c>
      <c r="K411" s="47" t="s">
        <v>434</v>
      </c>
      <c r="L411" s="42"/>
      <c r="M411" s="42"/>
      <c r="N411" s="41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>
        <v>613.46</v>
      </c>
      <c r="AB411" s="42">
        <v>0</v>
      </c>
      <c r="AC411" s="42">
        <v>0</v>
      </c>
      <c r="AD411" s="42">
        <v>106.91</v>
      </c>
      <c r="AE411" s="121">
        <v>0</v>
      </c>
      <c r="AF411" s="42">
        <v>0</v>
      </c>
      <c r="AG411" s="42">
        <v>63.23</v>
      </c>
      <c r="AH411" s="42">
        <v>0</v>
      </c>
      <c r="AI411" s="42">
        <v>204.02</v>
      </c>
      <c r="AJ411" s="42">
        <v>94.25</v>
      </c>
      <c r="AK411" s="42">
        <v>0</v>
      </c>
      <c r="AL411" s="42">
        <v>193.88</v>
      </c>
      <c r="AM411" s="42">
        <v>542.72</v>
      </c>
      <c r="AN411" s="42">
        <v>0</v>
      </c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  <c r="BO411" s="42"/>
      <c r="BP411" s="42"/>
      <c r="BQ411" s="42"/>
      <c r="BR411" s="42"/>
      <c r="BS411" s="42"/>
      <c r="BT411" s="43"/>
      <c r="BU411" s="40"/>
      <c r="BV411" s="40">
        <f t="shared" si="69"/>
        <v>987.62</v>
      </c>
      <c r="BW411" s="40">
        <f t="shared" si="74"/>
        <v>830.85</v>
      </c>
      <c r="BX411" s="40">
        <f t="shared" si="70"/>
        <v>0</v>
      </c>
      <c r="BY411" s="40">
        <f t="shared" si="71"/>
        <v>0</v>
      </c>
      <c r="BZ411" s="29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/>
      <c r="DK411" s="29"/>
      <c r="DL411" s="29"/>
      <c r="DM411" s="29"/>
      <c r="DN411" s="29"/>
      <c r="DO411" s="29"/>
      <c r="DP411" s="29"/>
      <c r="DQ411" s="29"/>
      <c r="DR411" s="29"/>
      <c r="DS411" s="29"/>
      <c r="DT411" s="29"/>
      <c r="DU411" s="29"/>
      <c r="DV411" s="29"/>
      <c r="DW411" s="29"/>
      <c r="DX411" s="29"/>
      <c r="DY411" s="29"/>
      <c r="DZ411" s="29"/>
      <c r="EA411" s="29"/>
      <c r="EB411" s="29"/>
      <c r="EC411" s="29"/>
      <c r="ED411" s="29"/>
      <c r="EE411" s="29"/>
      <c r="EF411" s="29"/>
      <c r="EG411" s="29"/>
      <c r="EH411" s="29"/>
      <c r="EI411" s="29"/>
      <c r="EJ411" s="29"/>
      <c r="EK411" s="29"/>
      <c r="EL411" s="29"/>
      <c r="EM411" s="29"/>
      <c r="EN411" s="29"/>
      <c r="EO411" s="29"/>
      <c r="EP411" s="29"/>
      <c r="EQ411" s="29"/>
      <c r="ER411" s="29"/>
      <c r="ES411" s="29"/>
      <c r="ET411" s="29"/>
      <c r="EU411" s="29"/>
      <c r="EV411" s="29"/>
      <c r="EW411" s="29"/>
      <c r="EX411" s="29"/>
      <c r="EY411" s="29"/>
      <c r="EZ411" s="29"/>
      <c r="FA411" s="29"/>
      <c r="FB411" s="29"/>
      <c r="FC411" s="29"/>
      <c r="FD411" s="29"/>
      <c r="FE411" s="29"/>
      <c r="FF411" s="29"/>
      <c r="FG411" s="29"/>
      <c r="FH411" s="29"/>
      <c r="FI411" s="29"/>
      <c r="FJ411" s="29"/>
      <c r="FK411" s="29"/>
      <c r="FL411" s="29"/>
      <c r="FM411" s="29"/>
      <c r="FN411" s="29"/>
      <c r="FO411" s="29"/>
      <c r="FP411" s="29"/>
      <c r="FQ411" s="29"/>
      <c r="FR411" s="29"/>
      <c r="FS411" s="29"/>
      <c r="FT411" s="29"/>
      <c r="FU411" s="29"/>
      <c r="FV411" s="29"/>
      <c r="FW411" s="29"/>
      <c r="FX411" s="29"/>
      <c r="FY411" s="29"/>
      <c r="FZ411" s="29"/>
      <c r="GA411" s="29"/>
      <c r="GB411" s="29"/>
      <c r="GC411" s="29"/>
      <c r="GD411" s="29"/>
      <c r="GE411" s="29"/>
      <c r="GF411" s="29"/>
      <c r="GG411" s="29"/>
      <c r="GH411" s="29"/>
      <c r="GI411" s="29"/>
      <c r="GJ411" s="29"/>
      <c r="GK411" s="29"/>
      <c r="GL411" s="29"/>
      <c r="GM411" s="29"/>
      <c r="GN411" s="29"/>
      <c r="GO411" s="29"/>
      <c r="GP411" s="29"/>
      <c r="GQ411" s="29"/>
      <c r="GR411" s="29"/>
      <c r="GS411" s="29"/>
      <c r="GT411" s="29"/>
      <c r="GU411" s="29"/>
      <c r="GV411" s="29"/>
      <c r="GW411" s="29"/>
      <c r="GX411" s="29"/>
      <c r="GY411" s="29"/>
      <c r="GZ411" s="29"/>
      <c r="HA411" s="29"/>
      <c r="HB411" s="29"/>
      <c r="HC411" s="29"/>
    </row>
    <row r="412" spans="1:211" s="30" customFormat="1" x14ac:dyDescent="0.25">
      <c r="A412" s="30" t="e">
        <f t="shared" si="73"/>
        <v>#REF!</v>
      </c>
      <c r="B412" s="31" t="s">
        <v>0</v>
      </c>
      <c r="C412" s="31" t="s">
        <v>1</v>
      </c>
      <c r="D412" s="33" t="s">
        <v>623</v>
      </c>
      <c r="E412" s="34" t="s">
        <v>577</v>
      </c>
      <c r="F412" s="31" t="s">
        <v>232</v>
      </c>
      <c r="G412" s="31"/>
      <c r="H412" s="31" t="s">
        <v>233</v>
      </c>
      <c r="I412" s="31" t="s">
        <v>537</v>
      </c>
      <c r="J412" s="31" t="s">
        <v>538</v>
      </c>
      <c r="K412" s="47" t="s">
        <v>434</v>
      </c>
      <c r="L412" s="41">
        <v>0</v>
      </c>
      <c r="M412" s="41">
        <v>0</v>
      </c>
      <c r="N412" s="41">
        <v>0</v>
      </c>
      <c r="O412" s="41">
        <v>0</v>
      </c>
      <c r="P412" s="41">
        <v>0</v>
      </c>
      <c r="Q412" s="41">
        <v>0</v>
      </c>
      <c r="R412" s="41">
        <v>0</v>
      </c>
      <c r="S412" s="41">
        <v>0</v>
      </c>
      <c r="T412" s="41">
        <v>0</v>
      </c>
      <c r="U412" s="41">
        <v>0</v>
      </c>
      <c r="V412" s="41"/>
      <c r="W412" s="41">
        <v>0</v>
      </c>
      <c r="X412" s="41"/>
      <c r="Y412" s="41">
        <v>0</v>
      </c>
      <c r="Z412" s="41">
        <v>0</v>
      </c>
      <c r="AA412" s="41">
        <v>0</v>
      </c>
      <c r="AB412" s="41">
        <v>0</v>
      </c>
      <c r="AC412" s="41">
        <v>0</v>
      </c>
      <c r="AD412" s="41">
        <v>0</v>
      </c>
      <c r="AE412" s="82">
        <v>0</v>
      </c>
      <c r="AF412" s="41">
        <v>0</v>
      </c>
      <c r="AG412" s="41">
        <v>0</v>
      </c>
      <c r="AH412" s="41">
        <v>0</v>
      </c>
      <c r="AI412" s="41">
        <v>31803.57</v>
      </c>
      <c r="AJ412" s="41">
        <v>31889.26</v>
      </c>
      <c r="AK412" s="41">
        <v>0</v>
      </c>
      <c r="AL412" s="41">
        <v>62042.38</v>
      </c>
      <c r="AM412" s="41">
        <v>0</v>
      </c>
      <c r="AN412" s="41">
        <v>30752.41</v>
      </c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3"/>
      <c r="BU412" s="39">
        <f>SUM(L412:W412)</f>
        <v>0</v>
      </c>
      <c r="BV412" s="39">
        <f t="shared" si="69"/>
        <v>31803.57</v>
      </c>
      <c r="BW412" s="39">
        <f t="shared" si="74"/>
        <v>124684.05</v>
      </c>
      <c r="BX412" s="39">
        <f t="shared" si="70"/>
        <v>0</v>
      </c>
      <c r="BY412" s="39">
        <f t="shared" si="71"/>
        <v>0</v>
      </c>
      <c r="BZ412" s="35"/>
      <c r="CA412" s="35"/>
      <c r="CB412" s="35"/>
      <c r="CC412" s="35"/>
      <c r="CD412" s="35"/>
      <c r="CE412" s="35"/>
      <c r="CF412" s="35"/>
      <c r="CG412" s="35"/>
      <c r="CH412" s="35"/>
      <c r="CI412" s="35"/>
      <c r="CJ412" s="35"/>
      <c r="CK412" s="35"/>
      <c r="CL412" s="35"/>
      <c r="CM412" s="35"/>
      <c r="CN412" s="35"/>
      <c r="CO412" s="35"/>
      <c r="CP412" s="35"/>
      <c r="CQ412" s="35"/>
      <c r="CR412" s="35"/>
      <c r="CS412" s="35"/>
      <c r="CT412" s="35"/>
      <c r="CU412" s="35"/>
      <c r="CV412" s="35"/>
      <c r="CW412" s="35"/>
      <c r="CX412" s="35"/>
      <c r="CY412" s="35"/>
      <c r="CZ412" s="35"/>
      <c r="DA412" s="35"/>
      <c r="DB412" s="35"/>
      <c r="DC412" s="35"/>
      <c r="DD412" s="35"/>
      <c r="DE412" s="35"/>
      <c r="DF412" s="35"/>
      <c r="DG412" s="35"/>
      <c r="DH412" s="35"/>
      <c r="DI412" s="35"/>
      <c r="DJ412" s="35"/>
      <c r="DK412" s="35"/>
      <c r="DL412" s="35"/>
      <c r="DM412" s="35"/>
      <c r="DN412" s="35"/>
      <c r="DO412" s="35"/>
      <c r="DP412" s="35"/>
      <c r="DQ412" s="35"/>
      <c r="DR412" s="35"/>
      <c r="DS412" s="35"/>
      <c r="DT412" s="35"/>
      <c r="DU412" s="35"/>
      <c r="DV412" s="35"/>
      <c r="DW412" s="35"/>
      <c r="DX412" s="35"/>
      <c r="DY412" s="35"/>
      <c r="DZ412" s="35"/>
      <c r="EA412" s="35"/>
      <c r="EB412" s="35"/>
      <c r="EC412" s="35"/>
      <c r="ED412" s="35"/>
      <c r="EE412" s="35"/>
      <c r="EF412" s="35"/>
      <c r="EG412" s="35"/>
      <c r="EH412" s="35"/>
      <c r="EI412" s="35"/>
      <c r="EJ412" s="35"/>
      <c r="EK412" s="35"/>
      <c r="EL412" s="35"/>
      <c r="EM412" s="35"/>
      <c r="EN412" s="35"/>
      <c r="EO412" s="35"/>
      <c r="EP412" s="35"/>
      <c r="EQ412" s="35"/>
      <c r="ER412" s="35"/>
      <c r="ES412" s="35"/>
      <c r="ET412" s="35"/>
      <c r="EU412" s="35"/>
      <c r="EV412" s="35"/>
      <c r="EW412" s="35"/>
      <c r="EX412" s="35"/>
      <c r="EY412" s="35"/>
      <c r="EZ412" s="35"/>
      <c r="FA412" s="35"/>
      <c r="FB412" s="35"/>
      <c r="FC412" s="35"/>
      <c r="FD412" s="35"/>
      <c r="FE412" s="35"/>
      <c r="FF412" s="35"/>
      <c r="FG412" s="35"/>
      <c r="FH412" s="35"/>
      <c r="FI412" s="35"/>
      <c r="FJ412" s="35"/>
      <c r="FK412" s="35"/>
      <c r="FL412" s="35"/>
      <c r="FM412" s="35"/>
      <c r="FN412" s="35"/>
      <c r="FO412" s="35"/>
      <c r="FP412" s="35"/>
      <c r="FQ412" s="35"/>
      <c r="FR412" s="35"/>
      <c r="FS412" s="35"/>
      <c r="FT412" s="35"/>
      <c r="FU412" s="35"/>
      <c r="FV412" s="35"/>
      <c r="FW412" s="35"/>
      <c r="FX412" s="35"/>
      <c r="FY412" s="35"/>
      <c r="FZ412" s="35"/>
      <c r="GA412" s="35"/>
      <c r="GB412" s="35"/>
      <c r="GC412" s="35"/>
      <c r="GD412" s="35"/>
      <c r="GE412" s="35"/>
      <c r="GF412" s="35"/>
      <c r="GG412" s="35"/>
      <c r="GH412" s="35"/>
      <c r="GI412" s="35"/>
      <c r="GJ412" s="35"/>
      <c r="GK412" s="35"/>
      <c r="GL412" s="35"/>
      <c r="GM412" s="35"/>
      <c r="GN412" s="35"/>
      <c r="GO412" s="35"/>
      <c r="GP412" s="35"/>
      <c r="GQ412" s="35"/>
      <c r="GR412" s="35"/>
      <c r="GS412" s="35"/>
      <c r="GT412" s="35"/>
      <c r="GU412" s="35"/>
      <c r="GV412" s="35"/>
      <c r="GW412" s="35"/>
      <c r="GX412" s="35"/>
      <c r="GY412" s="35"/>
      <c r="GZ412" s="35"/>
      <c r="HA412" s="35"/>
      <c r="HB412" s="35"/>
      <c r="HC412" s="35"/>
    </row>
    <row r="413" spans="1:211" s="26" customFormat="1" x14ac:dyDescent="0.25">
      <c r="A413" s="26" t="e">
        <f t="shared" si="73"/>
        <v>#REF!</v>
      </c>
      <c r="B413" s="15" t="s">
        <v>0</v>
      </c>
      <c r="C413" s="15" t="s">
        <v>1</v>
      </c>
      <c r="D413" s="27">
        <v>899</v>
      </c>
      <c r="E413" s="16" t="s">
        <v>578</v>
      </c>
      <c r="F413" s="15" t="s">
        <v>232</v>
      </c>
      <c r="G413" s="15"/>
      <c r="H413" s="15" t="s">
        <v>233</v>
      </c>
      <c r="I413" s="15" t="s">
        <v>537</v>
      </c>
      <c r="J413" s="15" t="s">
        <v>538</v>
      </c>
      <c r="K413" s="47" t="s">
        <v>429</v>
      </c>
      <c r="L413" s="42">
        <v>0</v>
      </c>
      <c r="M413" s="42">
        <v>59247.22</v>
      </c>
      <c r="N413" s="41">
        <v>27248.93</v>
      </c>
      <c r="O413" s="42">
        <v>26439.13</v>
      </c>
      <c r="P413" s="42">
        <v>27536.87</v>
      </c>
      <c r="Q413" s="42">
        <v>28891.51</v>
      </c>
      <c r="R413" s="42">
        <v>29226.3</v>
      </c>
      <c r="S413" s="42">
        <v>29101.81</v>
      </c>
      <c r="T413" s="42">
        <v>29849.18</v>
      </c>
      <c r="U413" s="42">
        <v>29965.98</v>
      </c>
      <c r="V413" s="42">
        <v>30293.05</v>
      </c>
      <c r="W413" s="42">
        <v>30067.3</v>
      </c>
      <c r="X413" s="42">
        <v>30363.15</v>
      </c>
      <c r="Y413" s="42">
        <v>29312.17</v>
      </c>
      <c r="Z413" s="42">
        <v>29896.16</v>
      </c>
      <c r="AA413" s="42">
        <v>30153.05</v>
      </c>
      <c r="AB413" s="42">
        <v>30659.119999999999</v>
      </c>
      <c r="AC413" s="42">
        <v>30721.4</v>
      </c>
      <c r="AD413" s="42">
        <v>30596.91</v>
      </c>
      <c r="AE413" s="42">
        <v>32986.870000000003</v>
      </c>
      <c r="AF413" s="42">
        <v>32356.29</v>
      </c>
      <c r="AG413" s="42">
        <v>31616.720000000001</v>
      </c>
      <c r="AH413" s="42">
        <v>30908.29</v>
      </c>
      <c r="AI413" s="42">
        <v>0</v>
      </c>
      <c r="AJ413" s="42">
        <v>0</v>
      </c>
      <c r="AK413" s="42">
        <v>0</v>
      </c>
      <c r="AL413" s="42">
        <v>0</v>
      </c>
      <c r="AM413" s="42">
        <v>30145.27</v>
      </c>
      <c r="AN413" s="42">
        <v>0</v>
      </c>
      <c r="AO413" s="42">
        <v>32771.465229900801</v>
      </c>
      <c r="AP413" s="42">
        <v>21484.228047734399</v>
      </c>
      <c r="AQ413" s="42">
        <v>22297.823207795202</v>
      </c>
      <c r="AR413" s="42">
        <v>22339.765841660799</v>
      </c>
      <c r="AS413" s="42">
        <v>68789.0044546016</v>
      </c>
      <c r="AT413" s="42">
        <v>32986.866996886405</v>
      </c>
      <c r="AU413" s="42">
        <v>294040.3834570488</v>
      </c>
      <c r="AV413" s="42">
        <v>10767.931850225001</v>
      </c>
      <c r="AW413" s="42">
        <v>23554.904783038746</v>
      </c>
      <c r="AX413" s="42">
        <v>30787.906232998746</v>
      </c>
      <c r="AY413" s="42">
        <v>38863.881718529992</v>
      </c>
      <c r="AZ413" s="42">
        <v>23679.050306257497</v>
      </c>
      <c r="BA413" s="42">
        <v>32987.782254194317</v>
      </c>
      <c r="BB413" s="42">
        <v>21626.040574209077</v>
      </c>
      <c r="BC413" s="42">
        <v>22445.006091767456</v>
      </c>
      <c r="BD413" s="42">
        <v>22487.225579465656</v>
      </c>
      <c r="BE413" s="42">
        <v>69243.065102892549</v>
      </c>
      <c r="BF413" s="42">
        <v>33204.605839488475</v>
      </c>
      <c r="BG413" s="42">
        <v>294857.77413525182</v>
      </c>
      <c r="BH413" s="42">
        <v>10907.962906679672</v>
      </c>
      <c r="BI413" s="42">
        <v>23786.168781169501</v>
      </c>
      <c r="BJ413" s="42">
        <v>31090.184435993011</v>
      </c>
      <c r="BK413" s="42">
        <v>39245.450515003322</v>
      </c>
      <c r="BL413" s="42">
        <v>23911.533175375589</v>
      </c>
      <c r="BM413" s="42">
        <v>33311.659021425621</v>
      </c>
      <c r="BN413" s="42">
        <v>21838.366824431527</v>
      </c>
      <c r="BO413" s="42">
        <v>22665.373012995213</v>
      </c>
      <c r="BP413" s="42">
        <v>22708.007015106188</v>
      </c>
      <c r="BQ413" s="42">
        <v>69922.899227717964</v>
      </c>
      <c r="BR413" s="42">
        <v>33530.611398565292</v>
      </c>
      <c r="BS413" s="42">
        <v>138262.0131243825</v>
      </c>
      <c r="BT413" s="43"/>
      <c r="BU413" s="40">
        <f>SUM(L413:W413)</f>
        <v>347867.27999999997</v>
      </c>
      <c r="BV413" s="40">
        <f t="shared" si="69"/>
        <v>339570.12999999995</v>
      </c>
      <c r="BW413" s="40">
        <f t="shared" si="74"/>
        <v>524854.80723562802</v>
      </c>
      <c r="BX413" s="40">
        <f t="shared" si="70"/>
        <v>624505.1744683194</v>
      </c>
      <c r="BY413" s="40">
        <f t="shared" si="71"/>
        <v>471180.22943884542</v>
      </c>
      <c r="BZ413" s="29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29"/>
      <c r="EI413" s="29"/>
      <c r="EJ413" s="29"/>
      <c r="EK413" s="29"/>
      <c r="EL413" s="29"/>
      <c r="EM413" s="29"/>
      <c r="EN413" s="29"/>
      <c r="EO413" s="29"/>
      <c r="EP413" s="29"/>
      <c r="EQ413" s="29"/>
      <c r="ER413" s="29"/>
      <c r="ES413" s="29"/>
      <c r="ET413" s="29"/>
      <c r="EU413" s="29"/>
      <c r="EV413" s="29"/>
      <c r="EW413" s="29"/>
      <c r="EX413" s="29"/>
      <c r="EY413" s="29"/>
      <c r="EZ413" s="29"/>
      <c r="FA413" s="29"/>
      <c r="FB413" s="29"/>
      <c r="FC413" s="29"/>
      <c r="FD413" s="29"/>
      <c r="FE413" s="29"/>
      <c r="FF413" s="29"/>
      <c r="FG413" s="29"/>
      <c r="FH413" s="29"/>
      <c r="FI413" s="29"/>
      <c r="FJ413" s="29"/>
      <c r="FK413" s="29"/>
      <c r="FL413" s="29"/>
      <c r="FM413" s="29"/>
      <c r="FN413" s="29"/>
      <c r="FO413" s="29"/>
      <c r="FP413" s="29"/>
      <c r="FQ413" s="29"/>
      <c r="FR413" s="29"/>
      <c r="FS413" s="29"/>
      <c r="FT413" s="29"/>
      <c r="FU413" s="29"/>
      <c r="FV413" s="29"/>
      <c r="FW413" s="29"/>
      <c r="FX413" s="29"/>
      <c r="FY413" s="29"/>
      <c r="FZ413" s="29"/>
      <c r="GA413" s="29"/>
      <c r="GB413" s="29"/>
      <c r="GC413" s="29"/>
      <c r="GD413" s="29"/>
      <c r="GE413" s="29"/>
      <c r="GF413" s="29"/>
      <c r="GG413" s="29"/>
      <c r="GH413" s="29"/>
      <c r="GI413" s="29"/>
      <c r="GJ413" s="29"/>
      <c r="GK413" s="29"/>
      <c r="GL413" s="29"/>
      <c r="GM413" s="29"/>
      <c r="GN413" s="29"/>
      <c r="GO413" s="29"/>
      <c r="GP413" s="29"/>
      <c r="GQ413" s="29"/>
      <c r="GR413" s="29"/>
      <c r="GS413" s="29"/>
      <c r="GT413" s="29"/>
      <c r="GU413" s="29"/>
      <c r="GV413" s="29"/>
      <c r="GW413" s="29"/>
      <c r="GX413" s="29"/>
      <c r="GY413" s="29"/>
      <c r="GZ413" s="29"/>
      <c r="HA413" s="29"/>
      <c r="HB413" s="29"/>
      <c r="HC413" s="29"/>
    </row>
    <row r="414" spans="1:211" s="26" customFormat="1" x14ac:dyDescent="0.25">
      <c r="A414" s="26" t="e">
        <f t="shared" si="73"/>
        <v>#REF!</v>
      </c>
      <c r="B414" s="15" t="s">
        <v>3</v>
      </c>
      <c r="C414" s="15" t="s">
        <v>4</v>
      </c>
      <c r="D414" s="27">
        <v>899</v>
      </c>
      <c r="E414" s="16" t="s">
        <v>578</v>
      </c>
      <c r="F414" s="15" t="s">
        <v>232</v>
      </c>
      <c r="G414" s="15"/>
      <c r="H414" s="15" t="s">
        <v>233</v>
      </c>
      <c r="I414" s="15" t="s">
        <v>537</v>
      </c>
      <c r="J414" s="15" t="s">
        <v>538</v>
      </c>
      <c r="K414" s="47" t="s">
        <v>433</v>
      </c>
      <c r="L414" s="42"/>
      <c r="M414" s="42"/>
      <c r="N414" s="41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>
        <v>561164.4</v>
      </c>
      <c r="AI414" s="42">
        <v>176155.84</v>
      </c>
      <c r="AJ414" s="42">
        <v>0</v>
      </c>
      <c r="AK414" s="42">
        <v>0</v>
      </c>
      <c r="AL414" s="42">
        <v>0</v>
      </c>
      <c r="AM414" s="42">
        <v>307570.69</v>
      </c>
      <c r="AN414" s="42">
        <v>62816.82</v>
      </c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3"/>
      <c r="BU414" s="40"/>
      <c r="BV414" s="40">
        <f t="shared" si="69"/>
        <v>737320.24</v>
      </c>
      <c r="BW414" s="40">
        <f t="shared" si="74"/>
        <v>370387.51</v>
      </c>
      <c r="BX414" s="40">
        <f t="shared" si="70"/>
        <v>0</v>
      </c>
      <c r="BY414" s="40">
        <f t="shared" si="71"/>
        <v>0</v>
      </c>
      <c r="BZ414" s="29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/>
      <c r="DK414" s="29"/>
      <c r="DL414" s="29"/>
      <c r="DM414" s="29"/>
      <c r="DN414" s="29"/>
      <c r="DO414" s="29"/>
      <c r="DP414" s="29"/>
      <c r="DQ414" s="29"/>
      <c r="DR414" s="29"/>
      <c r="DS414" s="29"/>
      <c r="DT414" s="29"/>
      <c r="DU414" s="29"/>
      <c r="DV414" s="29"/>
      <c r="DW414" s="29"/>
      <c r="DX414" s="29"/>
      <c r="DY414" s="29"/>
      <c r="DZ414" s="29"/>
      <c r="EA414" s="29"/>
      <c r="EB414" s="29"/>
      <c r="EC414" s="29"/>
      <c r="ED414" s="29"/>
      <c r="EE414" s="29"/>
      <c r="EF414" s="29"/>
      <c r="EG414" s="29"/>
      <c r="EH414" s="29"/>
      <c r="EI414" s="29"/>
      <c r="EJ414" s="29"/>
      <c r="EK414" s="29"/>
      <c r="EL414" s="29"/>
      <c r="EM414" s="29"/>
      <c r="EN414" s="29"/>
      <c r="EO414" s="29"/>
      <c r="EP414" s="29"/>
      <c r="EQ414" s="29"/>
      <c r="ER414" s="29"/>
      <c r="ES414" s="29"/>
      <c r="ET414" s="29"/>
      <c r="EU414" s="29"/>
      <c r="EV414" s="29"/>
      <c r="EW414" s="29"/>
      <c r="EX414" s="29"/>
      <c r="EY414" s="29"/>
      <c r="EZ414" s="29"/>
      <c r="FA414" s="29"/>
      <c r="FB414" s="29"/>
      <c r="FC414" s="29"/>
      <c r="FD414" s="29"/>
      <c r="FE414" s="29"/>
      <c r="FF414" s="29"/>
      <c r="FG414" s="29"/>
      <c r="FH414" s="29"/>
      <c r="FI414" s="29"/>
      <c r="FJ414" s="29"/>
      <c r="FK414" s="29"/>
      <c r="FL414" s="29"/>
      <c r="FM414" s="29"/>
      <c r="FN414" s="29"/>
      <c r="FO414" s="29"/>
      <c r="FP414" s="29"/>
      <c r="FQ414" s="29"/>
      <c r="FR414" s="29"/>
      <c r="FS414" s="29"/>
      <c r="FT414" s="29"/>
      <c r="FU414" s="29"/>
      <c r="FV414" s="29"/>
      <c r="FW414" s="29"/>
      <c r="FX414" s="29"/>
      <c r="FY414" s="29"/>
      <c r="FZ414" s="29"/>
      <c r="GA414" s="29"/>
      <c r="GB414" s="29"/>
      <c r="GC414" s="29"/>
      <c r="GD414" s="29"/>
      <c r="GE414" s="29"/>
      <c r="GF414" s="29"/>
      <c r="GG414" s="29"/>
      <c r="GH414" s="29"/>
      <c r="GI414" s="29"/>
      <c r="GJ414" s="29"/>
      <c r="GK414" s="29"/>
      <c r="GL414" s="29"/>
      <c r="GM414" s="29"/>
      <c r="GN414" s="29"/>
      <c r="GO414" s="29"/>
      <c r="GP414" s="29"/>
      <c r="GQ414" s="29"/>
      <c r="GR414" s="29"/>
      <c r="GS414" s="29"/>
      <c r="GT414" s="29"/>
      <c r="GU414" s="29"/>
      <c r="GV414" s="29"/>
      <c r="GW414" s="29"/>
      <c r="GX414" s="29"/>
      <c r="GY414" s="29"/>
      <c r="GZ414" s="29"/>
      <c r="HA414" s="29"/>
      <c r="HB414" s="29"/>
      <c r="HC414" s="29"/>
    </row>
    <row r="415" spans="1:211" s="30" customFormat="1" x14ac:dyDescent="0.25">
      <c r="A415" s="30" t="e">
        <f t="shared" si="73"/>
        <v>#REF!</v>
      </c>
      <c r="B415" s="31" t="s">
        <v>3</v>
      </c>
      <c r="C415" s="31" t="s">
        <v>4</v>
      </c>
      <c r="D415" s="33" t="s">
        <v>623</v>
      </c>
      <c r="E415" s="34" t="s">
        <v>577</v>
      </c>
      <c r="F415" s="31" t="s">
        <v>232</v>
      </c>
      <c r="G415" s="31"/>
      <c r="H415" s="31" t="s">
        <v>233</v>
      </c>
      <c r="I415" s="31" t="s">
        <v>537</v>
      </c>
      <c r="J415" s="31" t="s">
        <v>538</v>
      </c>
      <c r="K415" s="47" t="s">
        <v>429</v>
      </c>
      <c r="L415" s="41">
        <v>0</v>
      </c>
      <c r="M415" s="41">
        <v>0</v>
      </c>
      <c r="N415" s="41">
        <v>105588.04</v>
      </c>
      <c r="O415" s="41">
        <v>53378.2</v>
      </c>
      <c r="P415" s="41">
        <v>53757.18</v>
      </c>
      <c r="Q415" s="41">
        <v>54085.1</v>
      </c>
      <c r="R415" s="41">
        <v>108375.63</v>
      </c>
      <c r="S415" s="41">
        <v>0</v>
      </c>
      <c r="T415" s="41">
        <v>108586.99</v>
      </c>
      <c r="U415" s="41">
        <v>54497.19</v>
      </c>
      <c r="V415" s="41">
        <v>54627.98</v>
      </c>
      <c r="W415" s="41">
        <v>54780.94</v>
      </c>
      <c r="X415" s="41">
        <v>55087.71</v>
      </c>
      <c r="Y415" s="41">
        <v>55319.08</v>
      </c>
      <c r="Z415" s="41">
        <v>55778.23</v>
      </c>
      <c r="AA415" s="41">
        <v>55867.47</v>
      </c>
      <c r="AB415" s="41">
        <v>56079.77</v>
      </c>
      <c r="AC415" s="41">
        <v>56337.74</v>
      </c>
      <c r="AD415" s="41">
        <v>56456.04</v>
      </c>
      <c r="AE415" s="41">
        <v>56670.58</v>
      </c>
      <c r="AF415" s="41">
        <v>56659.24</v>
      </c>
      <c r="AG415" s="41">
        <v>56908.54</v>
      </c>
      <c r="AH415" s="41">
        <v>-561164.4</v>
      </c>
      <c r="AI415" s="41">
        <v>0</v>
      </c>
      <c r="AJ415" s="41">
        <v>0</v>
      </c>
      <c r="AK415" s="41">
        <v>0</v>
      </c>
      <c r="AL415" s="41">
        <v>0</v>
      </c>
      <c r="AM415" s="41">
        <v>0</v>
      </c>
      <c r="AN415" s="41">
        <v>0</v>
      </c>
      <c r="AO415" s="41">
        <v>94802.345996317439</v>
      </c>
      <c r="AP415" s="41">
        <v>64896.04784222976</v>
      </c>
      <c r="AQ415" s="41">
        <v>32857.988656621441</v>
      </c>
      <c r="AR415" s="41">
        <v>76584.517187892474</v>
      </c>
      <c r="AS415" s="41">
        <v>69006.378556078082</v>
      </c>
      <c r="AT415" s="41">
        <v>-99697.978997710074</v>
      </c>
      <c r="AU415" s="41">
        <v>85067.707397487364</v>
      </c>
      <c r="AV415" s="41">
        <v>19536.204480264998</v>
      </c>
      <c r="AW415" s="41">
        <v>21394.054536744999</v>
      </c>
      <c r="AX415" s="41">
        <v>34335.982892782995</v>
      </c>
      <c r="AY415" s="41">
        <v>77775.994937002979</v>
      </c>
      <c r="AZ415" s="41">
        <v>33192.038616263999</v>
      </c>
      <c r="BA415" s="41">
        <v>76742.877782033815</v>
      </c>
      <c r="BB415" s="41">
        <v>68666.007405229378</v>
      </c>
      <c r="BC415" s="41">
        <v>30222.559336440016</v>
      </c>
      <c r="BD415" s="41">
        <v>82673.418332008587</v>
      </c>
      <c r="BE415" s="41">
        <v>73555.339416811083</v>
      </c>
      <c r="BF415" s="41">
        <v>-128996.31349848984</v>
      </c>
      <c r="BG415" s="41">
        <v>83198.911282104804</v>
      </c>
      <c r="BH415" s="41">
        <v>19790.262120166277</v>
      </c>
      <c r="BI415" s="41">
        <v>16275.458623315819</v>
      </c>
      <c r="BJ415" s="41">
        <v>41520.189973732835</v>
      </c>
      <c r="BK415" s="41">
        <v>74728.712621834551</v>
      </c>
      <c r="BL415" s="41">
        <v>30345.030224826569</v>
      </c>
      <c r="BM415" s="41">
        <v>92799.989870415011</v>
      </c>
      <c r="BN415" s="41">
        <v>63307.212748500933</v>
      </c>
      <c r="BO415" s="41">
        <v>36546.104099007927</v>
      </c>
      <c r="BP415" s="41">
        <v>79963.344911902212</v>
      </c>
      <c r="BQ415" s="41">
        <v>75898.011889928166</v>
      </c>
      <c r="BR415" s="41">
        <v>-155986.54796319376</v>
      </c>
      <c r="BS415" s="41">
        <v>69481.118273462271</v>
      </c>
      <c r="BT415" s="43"/>
      <c r="BU415" s="39">
        <f t="shared" ref="BU415:BU422" si="75">SUM(L415:W415)</f>
        <v>647677.25</v>
      </c>
      <c r="BV415" s="39">
        <f t="shared" si="69"/>
        <v>0</v>
      </c>
      <c r="BW415" s="39">
        <f t="shared" si="74"/>
        <v>323517.00663891644</v>
      </c>
      <c r="BX415" s="39">
        <f t="shared" si="70"/>
        <v>472297.07551919774</v>
      </c>
      <c r="BY415" s="39">
        <f t="shared" si="71"/>
        <v>444668.8873938988</v>
      </c>
      <c r="BZ415" s="35"/>
      <c r="CA415" s="35"/>
      <c r="CB415" s="35"/>
      <c r="CC415" s="35"/>
      <c r="CD415" s="35"/>
      <c r="CE415" s="35"/>
      <c r="CF415" s="35"/>
      <c r="CG415" s="35"/>
      <c r="CH415" s="35"/>
      <c r="CI415" s="35"/>
      <c r="CJ415" s="35"/>
      <c r="CK415" s="35"/>
      <c r="CL415" s="35"/>
      <c r="CM415" s="35"/>
      <c r="CN415" s="35"/>
      <c r="CO415" s="35"/>
      <c r="CP415" s="35"/>
      <c r="CQ415" s="35"/>
      <c r="CR415" s="35"/>
      <c r="CS415" s="35"/>
      <c r="CT415" s="35"/>
      <c r="CU415" s="35"/>
      <c r="CV415" s="35"/>
      <c r="CW415" s="35"/>
      <c r="CX415" s="35"/>
      <c r="CY415" s="35"/>
      <c r="CZ415" s="35"/>
      <c r="DA415" s="35"/>
      <c r="DB415" s="35"/>
      <c r="DC415" s="35"/>
      <c r="DD415" s="35"/>
      <c r="DE415" s="35"/>
      <c r="DF415" s="35"/>
      <c r="DG415" s="35"/>
      <c r="DH415" s="35"/>
      <c r="DI415" s="35"/>
      <c r="DJ415" s="35"/>
      <c r="DK415" s="35"/>
      <c r="DL415" s="35"/>
      <c r="DM415" s="35"/>
      <c r="DN415" s="35"/>
      <c r="DO415" s="35"/>
      <c r="DP415" s="35"/>
      <c r="DQ415" s="35"/>
      <c r="DR415" s="35"/>
      <c r="DS415" s="35"/>
      <c r="DT415" s="35"/>
      <c r="DU415" s="35"/>
      <c r="DV415" s="35"/>
      <c r="DW415" s="35"/>
      <c r="DX415" s="35"/>
      <c r="DY415" s="35"/>
      <c r="DZ415" s="35"/>
      <c r="EA415" s="35"/>
      <c r="EB415" s="35"/>
      <c r="EC415" s="35"/>
      <c r="ED415" s="35"/>
      <c r="EE415" s="35"/>
      <c r="EF415" s="35"/>
      <c r="EG415" s="35"/>
      <c r="EH415" s="35"/>
      <c r="EI415" s="35"/>
      <c r="EJ415" s="35"/>
      <c r="EK415" s="35"/>
      <c r="EL415" s="35"/>
      <c r="EM415" s="35"/>
      <c r="EN415" s="35"/>
      <c r="EO415" s="35"/>
      <c r="EP415" s="35"/>
      <c r="EQ415" s="35"/>
      <c r="ER415" s="35"/>
      <c r="ES415" s="35"/>
      <c r="ET415" s="35"/>
      <c r="EU415" s="35"/>
      <c r="EV415" s="35"/>
      <c r="EW415" s="35"/>
      <c r="EX415" s="35"/>
      <c r="EY415" s="35"/>
      <c r="EZ415" s="35"/>
      <c r="FA415" s="35"/>
      <c r="FB415" s="35"/>
      <c r="FC415" s="35"/>
      <c r="FD415" s="35"/>
      <c r="FE415" s="35"/>
      <c r="FF415" s="35"/>
      <c r="FG415" s="35"/>
      <c r="FH415" s="35"/>
      <c r="FI415" s="35"/>
      <c r="FJ415" s="35"/>
      <c r="FK415" s="35"/>
      <c r="FL415" s="35"/>
      <c r="FM415" s="35"/>
      <c r="FN415" s="35"/>
      <c r="FO415" s="35"/>
      <c r="FP415" s="35"/>
      <c r="FQ415" s="35"/>
      <c r="FR415" s="35"/>
      <c r="FS415" s="35"/>
      <c r="FT415" s="35"/>
      <c r="FU415" s="35"/>
      <c r="FV415" s="35"/>
      <c r="FW415" s="35"/>
      <c r="FX415" s="35"/>
      <c r="FY415" s="35"/>
      <c r="FZ415" s="35"/>
      <c r="GA415" s="35"/>
      <c r="GB415" s="35"/>
      <c r="GC415" s="35"/>
      <c r="GD415" s="35"/>
      <c r="GE415" s="35"/>
      <c r="GF415" s="35"/>
      <c r="GG415" s="35"/>
      <c r="GH415" s="35"/>
      <c r="GI415" s="35"/>
      <c r="GJ415" s="35"/>
      <c r="GK415" s="35"/>
      <c r="GL415" s="35"/>
      <c r="GM415" s="35"/>
      <c r="GN415" s="35"/>
      <c r="GO415" s="35"/>
      <c r="GP415" s="35"/>
      <c r="GQ415" s="35"/>
      <c r="GR415" s="35"/>
      <c r="GS415" s="35"/>
      <c r="GT415" s="35"/>
      <c r="GU415" s="35"/>
      <c r="GV415" s="35"/>
      <c r="GW415" s="35"/>
      <c r="GX415" s="35"/>
      <c r="GY415" s="35"/>
      <c r="GZ415" s="35"/>
      <c r="HA415" s="35"/>
      <c r="HB415" s="35"/>
      <c r="HC415" s="35"/>
    </row>
    <row r="416" spans="1:211" s="26" customFormat="1" ht="19.5" customHeight="1" x14ac:dyDescent="0.25">
      <c r="A416" s="26" t="e">
        <f t="shared" si="73"/>
        <v>#REF!</v>
      </c>
      <c r="B416" s="15" t="s">
        <v>9</v>
      </c>
      <c r="C416" s="15" t="s">
        <v>10</v>
      </c>
      <c r="D416" s="27" t="s">
        <v>625</v>
      </c>
      <c r="E416" s="16" t="s">
        <v>579</v>
      </c>
      <c r="F416" s="15" t="s">
        <v>619</v>
      </c>
      <c r="G416" s="15"/>
      <c r="H416" s="15" t="s">
        <v>613</v>
      </c>
      <c r="I416" s="15" t="s">
        <v>537</v>
      </c>
      <c r="J416" s="15" t="s">
        <v>538</v>
      </c>
      <c r="K416" s="47" t="s">
        <v>429</v>
      </c>
      <c r="L416" s="42">
        <v>4795550.87</v>
      </c>
      <c r="M416" s="42">
        <v>4673953.18</v>
      </c>
      <c r="N416" s="41">
        <v>4378635.8</v>
      </c>
      <c r="O416" s="42">
        <v>4458209.18</v>
      </c>
      <c r="P416" s="42">
        <v>4669165.8899999997</v>
      </c>
      <c r="Q416" s="42">
        <v>4733209.3</v>
      </c>
      <c r="R416" s="42">
        <v>4978338.07</v>
      </c>
      <c r="S416" s="42">
        <v>4917114.0999999996</v>
      </c>
      <c r="T416" s="42">
        <v>4815326.6500000004</v>
      </c>
      <c r="U416" s="42">
        <v>4835692.99</v>
      </c>
      <c r="V416" s="42">
        <v>4763319.72</v>
      </c>
      <c r="W416" s="42">
        <v>4670749.8099999996</v>
      </c>
      <c r="X416" s="42">
        <v>4820240.91</v>
      </c>
      <c r="Y416" s="42">
        <v>4625563.91</v>
      </c>
      <c r="Z416" s="42">
        <v>4979085.01</v>
      </c>
      <c r="AA416" s="42">
        <v>4789289.78</v>
      </c>
      <c r="AB416" s="42">
        <v>4663657.25</v>
      </c>
      <c r="AC416" s="42">
        <v>4652573.2699999996</v>
      </c>
      <c r="AD416" s="42">
        <v>4785529.8</v>
      </c>
      <c r="AE416" s="42">
        <v>4707161.92</v>
      </c>
      <c r="AF416" s="42">
        <v>4738870.8499999996</v>
      </c>
      <c r="AG416" s="42">
        <v>4854625.74</v>
      </c>
      <c r="AH416" s="42">
        <v>4931833.78</v>
      </c>
      <c r="AI416" s="42">
        <v>5077180.2699999996</v>
      </c>
      <c r="AJ416" s="42">
        <v>5606989.9500000002</v>
      </c>
      <c r="AK416" s="42">
        <v>5562996.96</v>
      </c>
      <c r="AL416" s="42">
        <v>6003435.9299999997</v>
      </c>
      <c r="AM416" s="42">
        <v>6236865.5</v>
      </c>
      <c r="AN416" s="42">
        <v>6577876.9199999999</v>
      </c>
      <c r="AO416" s="42">
        <v>3064298.6504863445</v>
      </c>
      <c r="AP416" s="42">
        <v>3243031.2817071434</v>
      </c>
      <c r="AQ416" s="42">
        <v>3225171.6557050846</v>
      </c>
      <c r="AR416" s="42">
        <v>3422780.1550422106</v>
      </c>
      <c r="AS416" s="42">
        <v>3338208.8639812223</v>
      </c>
      <c r="AT416" s="42">
        <v>3407828.8655332648</v>
      </c>
      <c r="AU416" s="42">
        <v>3204058.0160922525</v>
      </c>
      <c r="AV416" s="42">
        <v>3489921.7569376375</v>
      </c>
      <c r="AW416" s="42">
        <v>3711541.2839464732</v>
      </c>
      <c r="AX416" s="42">
        <v>3822182.2084753998</v>
      </c>
      <c r="AY416" s="42">
        <v>3979465.527693545</v>
      </c>
      <c r="AZ416" s="42">
        <v>4191188.4283989058</v>
      </c>
      <c r="BA416" s="42">
        <v>3549914.1274702242</v>
      </c>
      <c r="BB416" s="42">
        <v>3753298.8304749602</v>
      </c>
      <c r="BC416" s="42">
        <v>3740256.6545619392</v>
      </c>
      <c r="BD416" s="42">
        <v>3970803.2028701408</v>
      </c>
      <c r="BE416" s="42">
        <v>3868278.1583740944</v>
      </c>
      <c r="BF416" s="42">
        <v>3943969.6217058385</v>
      </c>
      <c r="BG416" s="42">
        <v>3691625.7143857838</v>
      </c>
      <c r="BH416" s="42">
        <v>4045241.5781598892</v>
      </c>
      <c r="BI416" s="42">
        <v>4331942.2410836844</v>
      </c>
      <c r="BJ416" s="42">
        <v>4460203.3069661418</v>
      </c>
      <c r="BK416" s="42">
        <v>4696438.5298370617</v>
      </c>
      <c r="BL416" s="42">
        <v>4949386.1563259112</v>
      </c>
      <c r="BM416" s="42">
        <v>4136588.7785072657</v>
      </c>
      <c r="BN416" s="42">
        <v>4344802.5164181544</v>
      </c>
      <c r="BO416" s="42">
        <v>4317732.5124278525</v>
      </c>
      <c r="BP416" s="42">
        <v>4451451.7811026843</v>
      </c>
      <c r="BQ416" s="42">
        <v>4403866.3307813043</v>
      </c>
      <c r="BR416" s="42">
        <v>4462862.3504158482</v>
      </c>
      <c r="BS416" s="42">
        <v>4416871.0828086203</v>
      </c>
      <c r="BT416" s="43"/>
      <c r="BU416" s="40">
        <f t="shared" si="75"/>
        <v>56689265.560000002</v>
      </c>
      <c r="BV416" s="40">
        <f t="shared" ref="BV416:BV448" si="76">SUM(X416:AI416)</f>
        <v>57625612.49000001</v>
      </c>
      <c r="BW416" s="40">
        <f t="shared" si="74"/>
        <v>52893542.748547524</v>
      </c>
      <c r="BX416" s="40">
        <f t="shared" ref="BX416:BX448" si="77">SUM(AV416:BG416)</f>
        <v>45712445.515294947</v>
      </c>
      <c r="BY416" s="40">
        <f t="shared" ref="BY416:BY448" si="78">SUM(BH416:BS416)</f>
        <v>53017387.164834425</v>
      </c>
      <c r="BZ416" s="29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/>
      <c r="DK416" s="29"/>
      <c r="DL416" s="29"/>
      <c r="DM416" s="29"/>
      <c r="DN416" s="29"/>
      <c r="DO416" s="29"/>
      <c r="DP416" s="29"/>
      <c r="DQ416" s="29"/>
      <c r="DR416" s="29"/>
      <c r="DS416" s="29"/>
      <c r="DT416" s="29"/>
      <c r="DU416" s="29"/>
      <c r="DV416" s="29"/>
      <c r="DW416" s="29"/>
      <c r="DX416" s="29"/>
      <c r="DY416" s="29"/>
      <c r="DZ416" s="29"/>
      <c r="EA416" s="29"/>
      <c r="EB416" s="29"/>
      <c r="EC416" s="29"/>
      <c r="ED416" s="29"/>
      <c r="EE416" s="29"/>
      <c r="EF416" s="29"/>
      <c r="EG416" s="29"/>
      <c r="EH416" s="29"/>
      <c r="EI416" s="29"/>
      <c r="EJ416" s="29"/>
      <c r="EK416" s="29"/>
      <c r="EL416" s="29"/>
      <c r="EM416" s="29"/>
      <c r="EN416" s="29"/>
      <c r="EO416" s="29"/>
      <c r="EP416" s="29"/>
      <c r="EQ416" s="29"/>
      <c r="ER416" s="29"/>
      <c r="ES416" s="29"/>
      <c r="ET416" s="29"/>
      <c r="EU416" s="29"/>
      <c r="EV416" s="29"/>
      <c r="EW416" s="29"/>
      <c r="EX416" s="29"/>
      <c r="EY416" s="29"/>
      <c r="EZ416" s="29"/>
      <c r="FA416" s="29"/>
      <c r="FB416" s="29"/>
      <c r="FC416" s="29"/>
      <c r="FD416" s="29"/>
      <c r="FE416" s="29"/>
      <c r="FF416" s="29"/>
      <c r="FG416" s="29"/>
      <c r="FH416" s="29"/>
      <c r="FI416" s="29"/>
      <c r="FJ416" s="29"/>
      <c r="FK416" s="29"/>
      <c r="FL416" s="29"/>
      <c r="FM416" s="29"/>
      <c r="FN416" s="29"/>
      <c r="FO416" s="29"/>
      <c r="FP416" s="29"/>
      <c r="FQ416" s="29"/>
      <c r="FR416" s="29"/>
      <c r="FS416" s="29"/>
      <c r="FT416" s="29"/>
      <c r="FU416" s="29"/>
      <c r="FV416" s="29"/>
      <c r="FW416" s="29"/>
      <c r="FX416" s="29"/>
      <c r="FY416" s="29"/>
      <c r="FZ416" s="29"/>
      <c r="GA416" s="29"/>
      <c r="GB416" s="29"/>
      <c r="GC416" s="29"/>
      <c r="GD416" s="29"/>
      <c r="GE416" s="29"/>
      <c r="GF416" s="29"/>
      <c r="GG416" s="29"/>
      <c r="GH416" s="29"/>
      <c r="GI416" s="29"/>
      <c r="GJ416" s="29"/>
      <c r="GK416" s="29"/>
      <c r="GL416" s="29"/>
      <c r="GM416" s="29"/>
      <c r="GN416" s="29"/>
      <c r="GO416" s="29"/>
      <c r="GP416" s="29"/>
      <c r="GQ416" s="29"/>
      <c r="GR416" s="29"/>
      <c r="GS416" s="29"/>
      <c r="GT416" s="29"/>
      <c r="GU416" s="29"/>
      <c r="GV416" s="29"/>
      <c r="GW416" s="29"/>
      <c r="GX416" s="29"/>
      <c r="GY416" s="29"/>
      <c r="GZ416" s="29"/>
      <c r="HA416" s="29"/>
      <c r="HB416" s="29"/>
      <c r="HC416" s="29"/>
    </row>
    <row r="417" spans="1:211" s="30" customFormat="1" x14ac:dyDescent="0.25">
      <c r="A417" s="30" t="e">
        <f t="shared" si="73"/>
        <v>#REF!</v>
      </c>
      <c r="B417" s="31" t="s">
        <v>51</v>
      </c>
      <c r="C417" s="31" t="s">
        <v>52</v>
      </c>
      <c r="D417" s="32" t="s">
        <v>623</v>
      </c>
      <c r="E417" s="31" t="s">
        <v>577</v>
      </c>
      <c r="F417" s="31" t="s">
        <v>232</v>
      </c>
      <c r="G417" s="31"/>
      <c r="H417" s="31" t="s">
        <v>233</v>
      </c>
      <c r="I417" s="31" t="s">
        <v>537</v>
      </c>
      <c r="J417" s="31" t="s">
        <v>538</v>
      </c>
      <c r="K417" s="47" t="s">
        <v>434</v>
      </c>
      <c r="L417" s="41">
        <v>0</v>
      </c>
      <c r="M417" s="41">
        <v>0</v>
      </c>
      <c r="N417" s="41">
        <v>0</v>
      </c>
      <c r="O417" s="41">
        <v>0</v>
      </c>
      <c r="P417" s="41">
        <v>0</v>
      </c>
      <c r="Q417" s="41">
        <v>0</v>
      </c>
      <c r="R417" s="41">
        <v>0</v>
      </c>
      <c r="S417" s="41">
        <v>0</v>
      </c>
      <c r="T417" s="41">
        <v>0</v>
      </c>
      <c r="U417" s="41">
        <v>0</v>
      </c>
      <c r="V417" s="41"/>
      <c r="W417" s="41">
        <v>0</v>
      </c>
      <c r="X417" s="41"/>
      <c r="Y417" s="41">
        <v>0</v>
      </c>
      <c r="Z417" s="41">
        <v>0</v>
      </c>
      <c r="AA417" s="41">
        <v>0</v>
      </c>
      <c r="AB417" s="41">
        <v>0</v>
      </c>
      <c r="AC417" s="41">
        <v>0</v>
      </c>
      <c r="AD417" s="41">
        <v>0</v>
      </c>
      <c r="AE417" s="82">
        <v>0</v>
      </c>
      <c r="AF417" s="41">
        <v>0</v>
      </c>
      <c r="AG417" s="41">
        <v>0</v>
      </c>
      <c r="AH417" s="41">
        <v>0</v>
      </c>
      <c r="AI417" s="41">
        <v>0</v>
      </c>
      <c r="AJ417" s="41">
        <v>0</v>
      </c>
      <c r="AK417" s="41">
        <v>0</v>
      </c>
      <c r="AL417" s="41">
        <v>0</v>
      </c>
      <c r="AM417" s="41">
        <v>0</v>
      </c>
      <c r="AN417" s="41">
        <v>0</v>
      </c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3"/>
      <c r="BU417" s="39">
        <f t="shared" si="75"/>
        <v>0</v>
      </c>
      <c r="BV417" s="39">
        <f t="shared" si="76"/>
        <v>0</v>
      </c>
      <c r="BW417" s="39">
        <f t="shared" si="74"/>
        <v>0</v>
      </c>
      <c r="BX417" s="39">
        <f t="shared" si="77"/>
        <v>0</v>
      </c>
      <c r="BY417" s="39">
        <f t="shared" si="78"/>
        <v>0</v>
      </c>
      <c r="BZ417" s="35"/>
      <c r="CA417" s="35"/>
      <c r="CB417" s="35"/>
      <c r="CC417" s="35"/>
      <c r="CD417" s="35"/>
      <c r="CE417" s="35"/>
      <c r="CF417" s="35"/>
      <c r="CG417" s="35"/>
      <c r="CH417" s="35"/>
      <c r="CI417" s="35"/>
      <c r="CJ417" s="35"/>
      <c r="CK417" s="35"/>
      <c r="CL417" s="35"/>
      <c r="CM417" s="35"/>
      <c r="CN417" s="35"/>
      <c r="CO417" s="35"/>
      <c r="CP417" s="35"/>
      <c r="CQ417" s="35"/>
      <c r="CR417" s="35"/>
      <c r="CS417" s="35"/>
      <c r="CT417" s="35"/>
      <c r="CU417" s="35"/>
      <c r="CV417" s="35"/>
      <c r="CW417" s="35"/>
      <c r="CX417" s="35"/>
      <c r="CY417" s="35"/>
      <c r="CZ417" s="35"/>
      <c r="DA417" s="35"/>
      <c r="DB417" s="35"/>
      <c r="DC417" s="35"/>
      <c r="DD417" s="35"/>
      <c r="DE417" s="35"/>
      <c r="DF417" s="35"/>
      <c r="DG417" s="35"/>
      <c r="DH417" s="35"/>
      <c r="DI417" s="35"/>
      <c r="DJ417" s="35"/>
      <c r="DK417" s="35"/>
      <c r="DL417" s="35"/>
      <c r="DM417" s="35"/>
      <c r="DN417" s="35"/>
      <c r="DO417" s="35"/>
      <c r="DP417" s="35"/>
      <c r="DQ417" s="35"/>
      <c r="DR417" s="35"/>
      <c r="DS417" s="35"/>
      <c r="DT417" s="35"/>
      <c r="DU417" s="35"/>
      <c r="DV417" s="35"/>
      <c r="DW417" s="35"/>
      <c r="DX417" s="35"/>
      <c r="DY417" s="35"/>
      <c r="DZ417" s="35"/>
      <c r="EA417" s="35"/>
      <c r="EB417" s="35"/>
      <c r="EC417" s="35"/>
      <c r="ED417" s="35"/>
      <c r="EE417" s="35"/>
      <c r="EF417" s="35"/>
      <c r="EG417" s="35"/>
      <c r="EH417" s="35"/>
      <c r="EI417" s="35"/>
      <c r="EJ417" s="35"/>
      <c r="EK417" s="35"/>
      <c r="EL417" s="35"/>
      <c r="EM417" s="35"/>
      <c r="EN417" s="35"/>
      <c r="EO417" s="35"/>
      <c r="EP417" s="35"/>
      <c r="EQ417" s="35"/>
      <c r="ER417" s="35"/>
      <c r="ES417" s="35"/>
      <c r="ET417" s="35"/>
      <c r="EU417" s="35"/>
      <c r="EV417" s="35"/>
      <c r="EW417" s="35"/>
      <c r="EX417" s="35"/>
      <c r="EY417" s="35"/>
      <c r="EZ417" s="35"/>
      <c r="FA417" s="35"/>
      <c r="FB417" s="35"/>
      <c r="FC417" s="35"/>
      <c r="FD417" s="35"/>
      <c r="FE417" s="35"/>
      <c r="FF417" s="35"/>
      <c r="FG417" s="35"/>
      <c r="FH417" s="35"/>
      <c r="FI417" s="35"/>
      <c r="FJ417" s="35"/>
      <c r="FK417" s="35"/>
      <c r="FL417" s="35"/>
      <c r="FM417" s="35"/>
      <c r="FN417" s="35"/>
      <c r="FO417" s="35"/>
      <c r="FP417" s="35"/>
      <c r="FQ417" s="35"/>
      <c r="FR417" s="35"/>
      <c r="FS417" s="35"/>
      <c r="FT417" s="35"/>
      <c r="FU417" s="35"/>
      <c r="FV417" s="35"/>
      <c r="FW417" s="35"/>
      <c r="FX417" s="35"/>
      <c r="FY417" s="35"/>
      <c r="FZ417" s="35"/>
      <c r="GA417" s="35"/>
      <c r="GB417" s="35"/>
      <c r="GC417" s="35"/>
      <c r="GD417" s="35"/>
      <c r="GE417" s="35"/>
      <c r="GF417" s="35"/>
      <c r="GG417" s="35"/>
      <c r="GH417" s="35"/>
      <c r="GI417" s="35"/>
      <c r="GJ417" s="35"/>
      <c r="GK417" s="35"/>
      <c r="GL417" s="35"/>
      <c r="GM417" s="35"/>
      <c r="GN417" s="35"/>
      <c r="GO417" s="35"/>
      <c r="GP417" s="35"/>
      <c r="GQ417" s="35"/>
      <c r="GR417" s="35"/>
      <c r="GS417" s="35"/>
      <c r="GT417" s="35"/>
      <c r="GU417" s="35"/>
      <c r="GV417" s="35"/>
      <c r="GW417" s="35"/>
      <c r="GX417" s="35"/>
      <c r="GY417" s="35"/>
      <c r="GZ417" s="35"/>
      <c r="HA417" s="35"/>
      <c r="HB417" s="35"/>
      <c r="HC417" s="35"/>
    </row>
    <row r="418" spans="1:211" s="26" customFormat="1" x14ac:dyDescent="0.25">
      <c r="A418" s="26" t="e">
        <f t="shared" si="73"/>
        <v>#REF!</v>
      </c>
      <c r="B418" s="15" t="s">
        <v>51</v>
      </c>
      <c r="C418" s="15" t="s">
        <v>52</v>
      </c>
      <c r="D418" s="27" t="s">
        <v>632</v>
      </c>
      <c r="E418" s="16" t="s">
        <v>578</v>
      </c>
      <c r="F418" s="15" t="s">
        <v>232</v>
      </c>
      <c r="G418" s="15"/>
      <c r="H418" s="15" t="s">
        <v>233</v>
      </c>
      <c r="I418" s="15" t="s">
        <v>537</v>
      </c>
      <c r="J418" s="15" t="s">
        <v>538</v>
      </c>
      <c r="K418" s="47" t="s">
        <v>429</v>
      </c>
      <c r="L418" s="42">
        <v>2529579.92</v>
      </c>
      <c r="M418" s="42">
        <v>2461956.14</v>
      </c>
      <c r="N418" s="41">
        <v>2489018.1</v>
      </c>
      <c r="O418" s="42">
        <v>0</v>
      </c>
      <c r="P418" s="42">
        <v>4104967.2</v>
      </c>
      <c r="Q418" s="42">
        <v>2161443.86</v>
      </c>
      <c r="R418" s="42">
        <v>0</v>
      </c>
      <c r="S418" s="42">
        <v>0</v>
      </c>
      <c r="T418" s="42">
        <v>5616784.7400000002</v>
      </c>
      <c r="U418" s="42">
        <v>1749399.44</v>
      </c>
      <c r="V418" s="42">
        <v>1767925.05</v>
      </c>
      <c r="W418" s="42">
        <v>1765756.24</v>
      </c>
      <c r="X418" s="42">
        <v>1823577.54</v>
      </c>
      <c r="Y418" s="42">
        <v>1783104.48</v>
      </c>
      <c r="Z418" s="42">
        <v>1737345.18</v>
      </c>
      <c r="AA418" s="42">
        <v>0</v>
      </c>
      <c r="AB418" s="42">
        <v>3486861.18</v>
      </c>
      <c r="AC418" s="42">
        <v>1764177.19</v>
      </c>
      <c r="AD418" s="42">
        <v>1751692.36</v>
      </c>
      <c r="AE418" s="121">
        <v>0</v>
      </c>
      <c r="AF418" s="42">
        <v>0</v>
      </c>
      <c r="AG418" s="42">
        <v>0</v>
      </c>
      <c r="AH418" s="42">
        <v>0</v>
      </c>
      <c r="AI418" s="42">
        <v>0</v>
      </c>
      <c r="AJ418" s="42">
        <v>0</v>
      </c>
      <c r="AK418" s="42">
        <v>0</v>
      </c>
      <c r="AL418" s="42">
        <v>0</v>
      </c>
      <c r="AM418" s="42">
        <v>0</v>
      </c>
      <c r="AN418" s="42">
        <v>0</v>
      </c>
      <c r="AO418" s="42">
        <v>0</v>
      </c>
      <c r="AP418" s="42">
        <v>150000000</v>
      </c>
      <c r="AQ418" s="42">
        <v>833333.33</v>
      </c>
      <c r="AR418" s="42">
        <v>833333.33</v>
      </c>
      <c r="AS418" s="42">
        <v>833333.33</v>
      </c>
      <c r="AT418" s="42">
        <v>833333.33</v>
      </c>
      <c r="AU418" s="42">
        <v>833333.33</v>
      </c>
      <c r="AV418" s="42">
        <v>833333.33</v>
      </c>
      <c r="AW418" s="42">
        <v>833333.33</v>
      </c>
      <c r="AX418" s="42">
        <v>833333.33</v>
      </c>
      <c r="AY418" s="42">
        <v>833333.33</v>
      </c>
      <c r="AZ418" s="42">
        <v>833333.33</v>
      </c>
      <c r="BA418" s="42">
        <v>833333.33</v>
      </c>
      <c r="BB418" s="42">
        <v>870833.32984999986</v>
      </c>
      <c r="BC418" s="42">
        <v>870833.32984999986</v>
      </c>
      <c r="BD418" s="42">
        <v>870833.32984999986</v>
      </c>
      <c r="BE418" s="42">
        <v>870833.32984999986</v>
      </c>
      <c r="BF418" s="42">
        <v>870833.32984999986</v>
      </c>
      <c r="BG418" s="42">
        <v>870833.32984999986</v>
      </c>
      <c r="BH418" s="42">
        <v>870833.32984999986</v>
      </c>
      <c r="BI418" s="42">
        <v>870833.32984999986</v>
      </c>
      <c r="BJ418" s="42">
        <v>870833.32984999986</v>
      </c>
      <c r="BK418" s="42">
        <v>870833.32984999986</v>
      </c>
      <c r="BL418" s="42">
        <v>870833.32984999986</v>
      </c>
      <c r="BM418" s="42">
        <v>870833.32984999986</v>
      </c>
      <c r="BN418" s="42">
        <v>905666.66304399993</v>
      </c>
      <c r="BO418" s="42">
        <v>905666.66304399993</v>
      </c>
      <c r="BP418" s="42">
        <v>905666.66304399993</v>
      </c>
      <c r="BQ418" s="42">
        <v>905666.66304399993</v>
      </c>
      <c r="BR418" s="42">
        <v>905666.66304399993</v>
      </c>
      <c r="BS418" s="42">
        <v>905666.66304399993</v>
      </c>
      <c r="BT418" s="43"/>
      <c r="BU418" s="40">
        <f t="shared" si="75"/>
        <v>24646830.690000001</v>
      </c>
      <c r="BV418" s="40">
        <f t="shared" si="76"/>
        <v>12346757.93</v>
      </c>
      <c r="BW418" s="40">
        <f t="shared" si="74"/>
        <v>154166666.65000007</v>
      </c>
      <c r="BX418" s="40">
        <f t="shared" si="77"/>
        <v>10224999.959099997</v>
      </c>
      <c r="BY418" s="40">
        <f t="shared" si="78"/>
        <v>10658999.957363999</v>
      </c>
      <c r="BZ418" s="29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/>
      <c r="DK418" s="29"/>
      <c r="DL418" s="29"/>
      <c r="DM418" s="29"/>
      <c r="DN418" s="29"/>
      <c r="DO418" s="29"/>
      <c r="DP418" s="29"/>
      <c r="DQ418" s="29"/>
      <c r="DR418" s="29"/>
      <c r="DS418" s="29"/>
      <c r="DT418" s="29"/>
      <c r="DU418" s="29"/>
      <c r="DV418" s="29"/>
      <c r="DW418" s="29"/>
      <c r="DX418" s="29"/>
      <c r="DY418" s="29"/>
      <c r="DZ418" s="29"/>
      <c r="EA418" s="29"/>
      <c r="EB418" s="29"/>
      <c r="EC418" s="29"/>
      <c r="ED418" s="29"/>
      <c r="EE418" s="29"/>
      <c r="EF418" s="29"/>
      <c r="EG418" s="29"/>
      <c r="EH418" s="29"/>
      <c r="EI418" s="29"/>
      <c r="EJ418" s="29"/>
      <c r="EK418" s="29"/>
      <c r="EL418" s="29"/>
      <c r="EM418" s="29"/>
      <c r="EN418" s="29"/>
      <c r="EO418" s="29"/>
      <c r="EP418" s="29"/>
      <c r="EQ418" s="29"/>
      <c r="ER418" s="29"/>
      <c r="ES418" s="29"/>
      <c r="ET418" s="29"/>
      <c r="EU418" s="29"/>
      <c r="EV418" s="29"/>
      <c r="EW418" s="29"/>
      <c r="EX418" s="29"/>
      <c r="EY418" s="29"/>
      <c r="EZ418" s="29"/>
      <c r="FA418" s="29"/>
      <c r="FB418" s="29"/>
      <c r="FC418" s="29"/>
      <c r="FD418" s="29"/>
      <c r="FE418" s="29"/>
      <c r="FF418" s="29"/>
      <c r="FG418" s="29"/>
      <c r="FH418" s="29"/>
      <c r="FI418" s="29"/>
      <c r="FJ418" s="29"/>
      <c r="FK418" s="29"/>
      <c r="FL418" s="29"/>
      <c r="FM418" s="29"/>
      <c r="FN418" s="29"/>
      <c r="FO418" s="29"/>
      <c r="FP418" s="29"/>
      <c r="FQ418" s="29"/>
      <c r="FR418" s="29"/>
      <c r="FS418" s="29"/>
      <c r="FT418" s="29"/>
      <c r="FU418" s="29"/>
      <c r="FV418" s="29"/>
      <c r="FW418" s="29"/>
      <c r="FX418" s="29"/>
      <c r="FY418" s="29"/>
      <c r="FZ418" s="29"/>
      <c r="GA418" s="29"/>
      <c r="GB418" s="29"/>
      <c r="GC418" s="29"/>
      <c r="GD418" s="29"/>
      <c r="GE418" s="29"/>
      <c r="GF418" s="29"/>
      <c r="GG418" s="29"/>
      <c r="GH418" s="29"/>
      <c r="GI418" s="29"/>
      <c r="GJ418" s="29"/>
      <c r="GK418" s="29"/>
      <c r="GL418" s="29"/>
      <c r="GM418" s="29"/>
      <c r="GN418" s="29"/>
      <c r="GO418" s="29"/>
      <c r="GP418" s="29"/>
      <c r="GQ418" s="29"/>
      <c r="GR418" s="29"/>
      <c r="GS418" s="29"/>
      <c r="GT418" s="29"/>
      <c r="GU418" s="29"/>
      <c r="GV418" s="29"/>
      <c r="GW418" s="29"/>
      <c r="GX418" s="29"/>
      <c r="GY418" s="29"/>
      <c r="GZ418" s="29"/>
      <c r="HA418" s="29"/>
      <c r="HB418" s="29"/>
      <c r="HC418" s="29"/>
    </row>
    <row r="419" spans="1:211" s="30" customFormat="1" x14ac:dyDescent="0.25">
      <c r="A419" s="30" t="e">
        <f t="shared" si="73"/>
        <v>#REF!</v>
      </c>
      <c r="B419" s="31" t="s">
        <v>148</v>
      </c>
      <c r="C419" s="31" t="s">
        <v>149</v>
      </c>
      <c r="D419" s="33" t="s">
        <v>625</v>
      </c>
      <c r="E419" s="34" t="s">
        <v>579</v>
      </c>
      <c r="F419" s="31" t="s">
        <v>232</v>
      </c>
      <c r="G419" s="31"/>
      <c r="H419" s="31" t="s">
        <v>233</v>
      </c>
      <c r="I419" s="31" t="s">
        <v>537</v>
      </c>
      <c r="J419" s="31" t="s">
        <v>538</v>
      </c>
      <c r="K419" s="47" t="s">
        <v>432</v>
      </c>
      <c r="L419" s="41">
        <v>102456.17</v>
      </c>
      <c r="M419" s="41">
        <v>71663.39</v>
      </c>
      <c r="N419" s="41">
        <v>59025.85</v>
      </c>
      <c r="O419" s="41">
        <v>64923.05</v>
      </c>
      <c r="P419" s="41">
        <v>58142.23</v>
      </c>
      <c r="Q419" s="41">
        <v>75863.72</v>
      </c>
      <c r="R419" s="41">
        <v>70625.89</v>
      </c>
      <c r="S419" s="41">
        <v>62903.42</v>
      </c>
      <c r="T419" s="41">
        <v>104281.59</v>
      </c>
      <c r="U419" s="41">
        <v>57312.51</v>
      </c>
      <c r="V419" s="41">
        <v>75361.009999999995</v>
      </c>
      <c r="W419" s="41">
        <v>112668.1</v>
      </c>
      <c r="X419" s="41">
        <v>130617.3</v>
      </c>
      <c r="Y419" s="41">
        <v>97585.42</v>
      </c>
      <c r="Z419" s="41">
        <v>147482.59</v>
      </c>
      <c r="AA419" s="41">
        <v>177660.26</v>
      </c>
      <c r="AB419" s="41">
        <v>66413.289999999994</v>
      </c>
      <c r="AC419" s="41">
        <v>105305.61</v>
      </c>
      <c r="AD419" s="41">
        <v>124219.13</v>
      </c>
      <c r="AE419" s="41">
        <v>86460.6</v>
      </c>
      <c r="AF419" s="41">
        <v>116640.92</v>
      </c>
      <c r="AG419" s="41">
        <v>106345.69</v>
      </c>
      <c r="AH419" s="41">
        <v>128658.47</v>
      </c>
      <c r="AI419" s="41">
        <v>138032.64000000001</v>
      </c>
      <c r="AJ419" s="41">
        <v>253628.26</v>
      </c>
      <c r="AK419" s="41">
        <v>184499.23</v>
      </c>
      <c r="AL419" s="41">
        <v>161999.12</v>
      </c>
      <c r="AM419" s="41">
        <v>98650.71</v>
      </c>
      <c r="AN419" s="41">
        <v>98407.89</v>
      </c>
      <c r="AO419" s="41">
        <v>133178.2816725485</v>
      </c>
      <c r="AP419" s="41">
        <v>135098.52102738991</v>
      </c>
      <c r="AQ419" s="41">
        <v>137823.30223448528</v>
      </c>
      <c r="AR419" s="41">
        <v>140325.3374766903</v>
      </c>
      <c r="AS419" s="41">
        <v>142554.45545071829</v>
      </c>
      <c r="AT419" s="41">
        <v>144726.36419186881</v>
      </c>
      <c r="AU419" s="41">
        <v>147582.00256016105</v>
      </c>
      <c r="AV419" s="41">
        <v>150746.55274388054</v>
      </c>
      <c r="AW419" s="41">
        <v>151512.98641291214</v>
      </c>
      <c r="AX419" s="41">
        <v>155860.05012552952</v>
      </c>
      <c r="AY419" s="41">
        <v>158246.46665892098</v>
      </c>
      <c r="AZ419" s="41">
        <v>161339.60228340374</v>
      </c>
      <c r="BA419" s="41">
        <v>163657.03530189209</v>
      </c>
      <c r="BB419" s="41">
        <v>165454.3945020237</v>
      </c>
      <c r="BC419" s="41">
        <v>169113.25362801412</v>
      </c>
      <c r="BD419" s="41">
        <v>171503.13969052536</v>
      </c>
      <c r="BE419" s="41">
        <v>174082.16284554219</v>
      </c>
      <c r="BF419" s="41">
        <v>177306.7751603662</v>
      </c>
      <c r="BG419" s="41">
        <v>179373.89046087116</v>
      </c>
      <c r="BH419" s="41">
        <v>182957.06508972216</v>
      </c>
      <c r="BI419" s="41">
        <v>185887.06382625829</v>
      </c>
      <c r="BJ419" s="41">
        <v>188399.89273386123</v>
      </c>
      <c r="BK419" s="41">
        <v>191041.69625719031</v>
      </c>
      <c r="BL419" s="41">
        <v>193453.02104291879</v>
      </c>
      <c r="BM419" s="41">
        <v>195962.64490607148</v>
      </c>
      <c r="BN419" s="41">
        <v>197525.01815225929</v>
      </c>
      <c r="BO419" s="41">
        <v>199887.61946990853</v>
      </c>
      <c r="BP419" s="41">
        <v>200123.00582231674</v>
      </c>
      <c r="BQ419" s="41">
        <v>204777.49758302141</v>
      </c>
      <c r="BR419" s="41">
        <v>207508.72068333533</v>
      </c>
      <c r="BS419" s="41">
        <v>209036.61997241434</v>
      </c>
      <c r="BT419" s="43"/>
      <c r="BU419" s="39">
        <f t="shared" si="75"/>
        <v>915226.93</v>
      </c>
      <c r="BV419" s="39">
        <f t="shared" si="76"/>
        <v>1425421.92</v>
      </c>
      <c r="BW419" s="39">
        <f t="shared" si="74"/>
        <v>1778473.4746138621</v>
      </c>
      <c r="BX419" s="39">
        <f t="shared" si="77"/>
        <v>1978196.3098138818</v>
      </c>
      <c r="BY419" s="39">
        <f t="shared" si="78"/>
        <v>2356559.8655392779</v>
      </c>
      <c r="BZ419" s="35"/>
      <c r="CA419" s="35"/>
      <c r="CB419" s="35"/>
      <c r="CC419" s="35"/>
      <c r="CD419" s="35"/>
      <c r="CE419" s="35"/>
      <c r="CF419" s="35"/>
      <c r="CG419" s="35"/>
      <c r="CH419" s="35"/>
      <c r="CI419" s="35"/>
      <c r="CJ419" s="35"/>
      <c r="CK419" s="35"/>
      <c r="CL419" s="35"/>
      <c r="CM419" s="35"/>
      <c r="CN419" s="35"/>
      <c r="CO419" s="35"/>
      <c r="CP419" s="35"/>
      <c r="CQ419" s="35"/>
      <c r="CR419" s="35"/>
      <c r="CS419" s="35"/>
      <c r="CT419" s="35"/>
      <c r="CU419" s="35"/>
      <c r="CV419" s="35"/>
      <c r="CW419" s="35"/>
      <c r="CX419" s="35"/>
      <c r="CY419" s="35"/>
      <c r="CZ419" s="35"/>
      <c r="DA419" s="35"/>
      <c r="DB419" s="35"/>
      <c r="DC419" s="35"/>
      <c r="DD419" s="35"/>
      <c r="DE419" s="35"/>
      <c r="DF419" s="35"/>
      <c r="DG419" s="35"/>
      <c r="DH419" s="35"/>
      <c r="DI419" s="35"/>
      <c r="DJ419" s="35"/>
      <c r="DK419" s="35"/>
      <c r="DL419" s="35"/>
      <c r="DM419" s="35"/>
      <c r="DN419" s="35"/>
      <c r="DO419" s="35"/>
      <c r="DP419" s="35"/>
      <c r="DQ419" s="35"/>
      <c r="DR419" s="35"/>
      <c r="DS419" s="35"/>
      <c r="DT419" s="35"/>
      <c r="DU419" s="35"/>
      <c r="DV419" s="35"/>
      <c r="DW419" s="35"/>
      <c r="DX419" s="35"/>
      <c r="DY419" s="35"/>
      <c r="DZ419" s="35"/>
      <c r="EA419" s="35"/>
      <c r="EB419" s="35"/>
      <c r="EC419" s="35"/>
      <c r="ED419" s="35"/>
      <c r="EE419" s="35"/>
      <c r="EF419" s="35"/>
      <c r="EG419" s="35"/>
      <c r="EH419" s="35"/>
      <c r="EI419" s="35"/>
      <c r="EJ419" s="35"/>
      <c r="EK419" s="35"/>
      <c r="EL419" s="35"/>
      <c r="EM419" s="35"/>
      <c r="EN419" s="35"/>
      <c r="EO419" s="35"/>
      <c r="EP419" s="35"/>
      <c r="EQ419" s="35"/>
      <c r="ER419" s="35"/>
      <c r="ES419" s="35"/>
      <c r="ET419" s="35"/>
      <c r="EU419" s="35"/>
      <c r="EV419" s="35"/>
      <c r="EW419" s="35"/>
      <c r="EX419" s="35"/>
      <c r="EY419" s="35"/>
      <c r="EZ419" s="35"/>
      <c r="FA419" s="35"/>
      <c r="FB419" s="35"/>
      <c r="FC419" s="35"/>
      <c r="FD419" s="35"/>
      <c r="FE419" s="35"/>
      <c r="FF419" s="35"/>
      <c r="FG419" s="35"/>
      <c r="FH419" s="35"/>
      <c r="FI419" s="35"/>
      <c r="FJ419" s="35"/>
      <c r="FK419" s="35"/>
      <c r="FL419" s="35"/>
      <c r="FM419" s="35"/>
      <c r="FN419" s="35"/>
      <c r="FO419" s="35"/>
      <c r="FP419" s="35"/>
      <c r="FQ419" s="35"/>
      <c r="FR419" s="35"/>
      <c r="FS419" s="35"/>
      <c r="FT419" s="35"/>
      <c r="FU419" s="35"/>
      <c r="FV419" s="35"/>
      <c r="FW419" s="35"/>
      <c r="FX419" s="35"/>
      <c r="FY419" s="35"/>
      <c r="FZ419" s="35"/>
      <c r="GA419" s="35"/>
      <c r="GB419" s="35"/>
      <c r="GC419" s="35"/>
      <c r="GD419" s="35"/>
      <c r="GE419" s="35"/>
      <c r="GF419" s="35"/>
      <c r="GG419" s="35"/>
      <c r="GH419" s="35"/>
      <c r="GI419" s="35"/>
      <c r="GJ419" s="35"/>
      <c r="GK419" s="35"/>
      <c r="GL419" s="35"/>
      <c r="GM419" s="35"/>
      <c r="GN419" s="35"/>
      <c r="GO419" s="35"/>
      <c r="GP419" s="35"/>
      <c r="GQ419" s="35"/>
      <c r="GR419" s="35"/>
      <c r="GS419" s="35"/>
      <c r="GT419" s="35"/>
      <c r="GU419" s="35"/>
      <c r="GV419" s="35"/>
      <c r="GW419" s="35"/>
      <c r="GX419" s="35"/>
      <c r="GY419" s="35"/>
      <c r="GZ419" s="35"/>
      <c r="HA419" s="35"/>
      <c r="HB419" s="35"/>
      <c r="HC419" s="35"/>
    </row>
    <row r="420" spans="1:211" s="26" customFormat="1" x14ac:dyDescent="0.25">
      <c r="A420" s="26" t="e">
        <f t="shared" si="73"/>
        <v>#REF!</v>
      </c>
      <c r="B420" s="15" t="s">
        <v>77</v>
      </c>
      <c r="C420" s="15" t="s">
        <v>78</v>
      </c>
      <c r="D420" s="18" t="s">
        <v>625</v>
      </c>
      <c r="E420" s="15" t="s">
        <v>579</v>
      </c>
      <c r="F420" s="15" t="s">
        <v>238</v>
      </c>
      <c r="G420" s="15"/>
      <c r="H420" s="15" t="s">
        <v>239</v>
      </c>
      <c r="I420" s="15" t="s">
        <v>537</v>
      </c>
      <c r="J420" s="15" t="s">
        <v>538</v>
      </c>
      <c r="K420" s="47" t="s">
        <v>434</v>
      </c>
      <c r="L420" s="42">
        <v>0</v>
      </c>
      <c r="M420" s="42">
        <v>0</v>
      </c>
      <c r="N420" s="41">
        <v>0</v>
      </c>
      <c r="O420" s="42">
        <v>0</v>
      </c>
      <c r="P420" s="42">
        <v>0</v>
      </c>
      <c r="Q420" s="42">
        <v>0</v>
      </c>
      <c r="R420" s="42">
        <v>0</v>
      </c>
      <c r="S420" s="42">
        <v>0</v>
      </c>
      <c r="T420" s="42">
        <v>0</v>
      </c>
      <c r="U420" s="42">
        <v>0</v>
      </c>
      <c r="V420" s="42"/>
      <c r="W420" s="42">
        <v>0</v>
      </c>
      <c r="X420" s="42"/>
      <c r="Y420" s="42">
        <v>0</v>
      </c>
      <c r="Z420" s="42">
        <v>0</v>
      </c>
      <c r="AA420" s="42">
        <v>0</v>
      </c>
      <c r="AB420" s="42">
        <v>0</v>
      </c>
      <c r="AC420" s="42">
        <v>0</v>
      </c>
      <c r="AD420" s="42">
        <v>0</v>
      </c>
      <c r="AE420" s="121">
        <v>0</v>
      </c>
      <c r="AF420" s="42">
        <v>0</v>
      </c>
      <c r="AG420" s="42">
        <v>0</v>
      </c>
      <c r="AH420" s="42">
        <v>0</v>
      </c>
      <c r="AI420" s="42">
        <v>0</v>
      </c>
      <c r="AJ420" s="42">
        <v>0</v>
      </c>
      <c r="AK420" s="42">
        <v>0</v>
      </c>
      <c r="AL420" s="42">
        <v>0</v>
      </c>
      <c r="AM420" s="42">
        <v>0</v>
      </c>
      <c r="AN420" s="42">
        <v>0</v>
      </c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3"/>
      <c r="BU420" s="40">
        <f t="shared" si="75"/>
        <v>0</v>
      </c>
      <c r="BV420" s="40">
        <f t="shared" si="76"/>
        <v>0</v>
      </c>
      <c r="BW420" s="40">
        <f t="shared" si="74"/>
        <v>0</v>
      </c>
      <c r="BX420" s="40">
        <f t="shared" si="77"/>
        <v>0</v>
      </c>
      <c r="BY420" s="40">
        <f t="shared" si="78"/>
        <v>0</v>
      </c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/>
      <c r="DK420" s="29"/>
      <c r="DL420" s="29"/>
      <c r="DM420" s="29"/>
      <c r="DN420" s="29"/>
      <c r="DO420" s="29"/>
      <c r="DP420" s="29"/>
      <c r="DQ420" s="29"/>
      <c r="DR420" s="29"/>
      <c r="DS420" s="29"/>
      <c r="DT420" s="29"/>
      <c r="DU420" s="29"/>
      <c r="DV420" s="29"/>
      <c r="DW420" s="29"/>
      <c r="DX420" s="29"/>
      <c r="DY420" s="29"/>
      <c r="DZ420" s="29"/>
      <c r="EA420" s="29"/>
      <c r="EB420" s="29"/>
      <c r="EC420" s="29"/>
      <c r="ED420" s="29"/>
      <c r="EE420" s="29"/>
      <c r="EF420" s="29"/>
      <c r="EG420" s="29"/>
      <c r="EH420" s="29"/>
      <c r="EI420" s="29"/>
      <c r="EJ420" s="29"/>
      <c r="EK420" s="29"/>
      <c r="EL420" s="29"/>
      <c r="EM420" s="29"/>
      <c r="EN420" s="29"/>
      <c r="EO420" s="29"/>
      <c r="EP420" s="29"/>
      <c r="EQ420" s="29"/>
      <c r="ER420" s="29"/>
      <c r="ES420" s="29"/>
      <c r="ET420" s="29"/>
      <c r="EU420" s="29"/>
      <c r="EV420" s="29"/>
      <c r="EW420" s="29"/>
      <c r="EX420" s="29"/>
      <c r="EY420" s="29"/>
      <c r="EZ420" s="29"/>
      <c r="FA420" s="29"/>
      <c r="FB420" s="29"/>
      <c r="FC420" s="29"/>
      <c r="FD420" s="29"/>
      <c r="FE420" s="29"/>
      <c r="FF420" s="29"/>
      <c r="FG420" s="29"/>
      <c r="FH420" s="29"/>
      <c r="FI420" s="29"/>
      <c r="FJ420" s="29"/>
      <c r="FK420" s="29"/>
      <c r="FL420" s="29"/>
      <c r="FM420" s="29"/>
      <c r="FN420" s="29"/>
      <c r="FO420" s="29"/>
      <c r="FP420" s="29"/>
      <c r="FQ420" s="29"/>
      <c r="FR420" s="29"/>
      <c r="FS420" s="29"/>
      <c r="FT420" s="29"/>
      <c r="FU420" s="29"/>
      <c r="FV420" s="29"/>
      <c r="FW420" s="29"/>
      <c r="FX420" s="29"/>
      <c r="FY420" s="29"/>
      <c r="FZ420" s="29"/>
      <c r="GA420" s="29"/>
      <c r="GB420" s="29"/>
      <c r="GC420" s="29"/>
      <c r="GD420" s="29"/>
      <c r="GE420" s="29"/>
      <c r="GF420" s="29"/>
      <c r="GG420" s="29"/>
      <c r="GH420" s="29"/>
      <c r="GI420" s="29"/>
      <c r="GJ420" s="29"/>
      <c r="GK420" s="29"/>
      <c r="GL420" s="29"/>
      <c r="GM420" s="29"/>
      <c r="GN420" s="29"/>
      <c r="GO420" s="29"/>
      <c r="GP420" s="29"/>
      <c r="GQ420" s="29"/>
      <c r="GR420" s="29"/>
      <c r="GS420" s="29"/>
      <c r="GT420" s="29"/>
      <c r="GU420" s="29"/>
      <c r="GV420" s="29"/>
      <c r="GW420" s="29"/>
      <c r="GX420" s="29"/>
      <c r="GY420" s="29"/>
      <c r="GZ420" s="29"/>
      <c r="HA420" s="29"/>
      <c r="HB420" s="29"/>
      <c r="HC420" s="29"/>
    </row>
    <row r="421" spans="1:211" s="30" customFormat="1" x14ac:dyDescent="0.25">
      <c r="A421" s="30" t="e">
        <f t="shared" si="73"/>
        <v>#REF!</v>
      </c>
      <c r="B421" s="31" t="s">
        <v>83</v>
      </c>
      <c r="C421" s="31" t="s">
        <v>84</v>
      </c>
      <c r="D421" s="32" t="s">
        <v>655</v>
      </c>
      <c r="E421" s="31" t="s">
        <v>629</v>
      </c>
      <c r="F421" s="31" t="s">
        <v>234</v>
      </c>
      <c r="G421" s="31"/>
      <c r="H421" s="31" t="s">
        <v>235</v>
      </c>
      <c r="I421" s="31" t="s">
        <v>537</v>
      </c>
      <c r="J421" s="31" t="s">
        <v>538</v>
      </c>
      <c r="K421" s="47" t="s">
        <v>434</v>
      </c>
      <c r="L421" s="41">
        <v>0</v>
      </c>
      <c r="M421" s="41">
        <v>0</v>
      </c>
      <c r="N421" s="41">
        <v>0</v>
      </c>
      <c r="O421" s="41">
        <v>0</v>
      </c>
      <c r="P421" s="41">
        <v>0</v>
      </c>
      <c r="Q421" s="41">
        <v>0</v>
      </c>
      <c r="R421" s="41">
        <v>0</v>
      </c>
      <c r="S421" s="41">
        <v>0</v>
      </c>
      <c r="T421" s="41">
        <v>0</v>
      </c>
      <c r="U421" s="41">
        <v>0</v>
      </c>
      <c r="V421" s="41"/>
      <c r="W421" s="41">
        <v>0</v>
      </c>
      <c r="X421" s="41"/>
      <c r="Y421" s="41">
        <v>0</v>
      </c>
      <c r="Z421" s="41">
        <v>0</v>
      </c>
      <c r="AA421" s="41">
        <v>0</v>
      </c>
      <c r="AB421" s="41">
        <v>0</v>
      </c>
      <c r="AC421" s="41">
        <v>0</v>
      </c>
      <c r="AD421" s="41">
        <v>0</v>
      </c>
      <c r="AE421" s="82">
        <v>0</v>
      </c>
      <c r="AF421" s="41">
        <v>0</v>
      </c>
      <c r="AG421" s="41">
        <v>0</v>
      </c>
      <c r="AH421" s="41">
        <v>0</v>
      </c>
      <c r="AI421" s="41">
        <v>0</v>
      </c>
      <c r="AJ421" s="41">
        <v>0</v>
      </c>
      <c r="AK421" s="41">
        <v>0</v>
      </c>
      <c r="AL421" s="41">
        <v>0</v>
      </c>
      <c r="AM421" s="41">
        <v>0</v>
      </c>
      <c r="AN421" s="41">
        <v>0</v>
      </c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3"/>
      <c r="BU421" s="39">
        <f t="shared" si="75"/>
        <v>0</v>
      </c>
      <c r="BV421" s="39">
        <f t="shared" si="76"/>
        <v>0</v>
      </c>
      <c r="BW421" s="39">
        <f t="shared" si="74"/>
        <v>0</v>
      </c>
      <c r="BX421" s="39">
        <f t="shared" si="77"/>
        <v>0</v>
      </c>
      <c r="BY421" s="39">
        <f t="shared" si="78"/>
        <v>0</v>
      </c>
      <c r="BZ421" s="35"/>
      <c r="CA421" s="35"/>
      <c r="CB421" s="35"/>
      <c r="CC421" s="35"/>
      <c r="CD421" s="35"/>
      <c r="CE421" s="35"/>
      <c r="CF421" s="35"/>
      <c r="CG421" s="35"/>
      <c r="CH421" s="35"/>
      <c r="CI421" s="35"/>
      <c r="CJ421" s="35"/>
      <c r="CK421" s="35"/>
      <c r="CL421" s="35"/>
      <c r="CM421" s="35"/>
      <c r="CN421" s="35"/>
      <c r="CO421" s="35"/>
      <c r="CP421" s="35"/>
      <c r="CQ421" s="35"/>
      <c r="CR421" s="35"/>
      <c r="CS421" s="35"/>
      <c r="CT421" s="35"/>
      <c r="CU421" s="35"/>
      <c r="CV421" s="35"/>
      <c r="CW421" s="35"/>
      <c r="CX421" s="35"/>
      <c r="CY421" s="35"/>
      <c r="CZ421" s="35"/>
      <c r="DA421" s="35"/>
      <c r="DB421" s="35"/>
      <c r="DC421" s="35"/>
      <c r="DD421" s="35"/>
      <c r="DE421" s="35"/>
      <c r="DF421" s="35"/>
      <c r="DG421" s="35"/>
      <c r="DH421" s="35"/>
      <c r="DI421" s="35"/>
      <c r="DJ421" s="35"/>
      <c r="DK421" s="35"/>
      <c r="DL421" s="35"/>
      <c r="DM421" s="35"/>
      <c r="DN421" s="35"/>
      <c r="DO421" s="35"/>
      <c r="DP421" s="35"/>
      <c r="DQ421" s="35"/>
      <c r="DR421" s="35"/>
      <c r="DS421" s="35"/>
      <c r="DT421" s="35"/>
      <c r="DU421" s="35"/>
      <c r="DV421" s="35"/>
      <c r="DW421" s="35"/>
      <c r="DX421" s="35"/>
      <c r="DY421" s="35"/>
      <c r="DZ421" s="35"/>
      <c r="EA421" s="35"/>
      <c r="EB421" s="35"/>
      <c r="EC421" s="35"/>
      <c r="ED421" s="35"/>
      <c r="EE421" s="35"/>
      <c r="EF421" s="35"/>
      <c r="EG421" s="35"/>
      <c r="EH421" s="35"/>
      <c r="EI421" s="35"/>
      <c r="EJ421" s="35"/>
      <c r="EK421" s="35"/>
      <c r="EL421" s="35"/>
      <c r="EM421" s="35"/>
      <c r="EN421" s="35"/>
      <c r="EO421" s="35"/>
      <c r="EP421" s="35"/>
      <c r="EQ421" s="35"/>
      <c r="ER421" s="35"/>
      <c r="ES421" s="35"/>
      <c r="ET421" s="35"/>
      <c r="EU421" s="35"/>
      <c r="EV421" s="35"/>
      <c r="EW421" s="35"/>
      <c r="EX421" s="35"/>
      <c r="EY421" s="35"/>
      <c r="EZ421" s="35"/>
      <c r="FA421" s="35"/>
      <c r="FB421" s="35"/>
      <c r="FC421" s="35"/>
      <c r="FD421" s="35"/>
      <c r="FE421" s="35"/>
      <c r="FF421" s="35"/>
      <c r="FG421" s="35"/>
      <c r="FH421" s="35"/>
      <c r="FI421" s="35"/>
      <c r="FJ421" s="35"/>
      <c r="FK421" s="35"/>
      <c r="FL421" s="35"/>
      <c r="FM421" s="35"/>
      <c r="FN421" s="35"/>
      <c r="FO421" s="35"/>
      <c r="FP421" s="35"/>
      <c r="FQ421" s="35"/>
      <c r="FR421" s="35"/>
      <c r="FS421" s="35"/>
      <c r="FT421" s="35"/>
      <c r="FU421" s="35"/>
      <c r="FV421" s="35"/>
      <c r="FW421" s="35"/>
      <c r="FX421" s="35"/>
      <c r="FY421" s="35"/>
      <c r="FZ421" s="35"/>
      <c r="GA421" s="35"/>
      <c r="GB421" s="35"/>
      <c r="GC421" s="35"/>
      <c r="GD421" s="35"/>
      <c r="GE421" s="35"/>
      <c r="GF421" s="35"/>
      <c r="GG421" s="35"/>
      <c r="GH421" s="35"/>
      <c r="GI421" s="35"/>
      <c r="GJ421" s="35"/>
      <c r="GK421" s="35"/>
      <c r="GL421" s="35"/>
      <c r="GM421" s="35"/>
      <c r="GN421" s="35"/>
      <c r="GO421" s="35"/>
      <c r="GP421" s="35"/>
      <c r="GQ421" s="35"/>
      <c r="GR421" s="35"/>
      <c r="GS421" s="35"/>
      <c r="GT421" s="35"/>
      <c r="GU421" s="35"/>
      <c r="GV421" s="35"/>
      <c r="GW421" s="35"/>
      <c r="GX421" s="35"/>
      <c r="GY421" s="35"/>
      <c r="GZ421" s="35"/>
      <c r="HA421" s="35"/>
      <c r="HB421" s="35"/>
      <c r="HC421" s="35"/>
    </row>
    <row r="422" spans="1:211" s="30" customFormat="1" x14ac:dyDescent="0.25">
      <c r="A422" s="30" t="e">
        <f t="shared" si="73"/>
        <v>#REF!</v>
      </c>
      <c r="B422" s="31" t="s">
        <v>83</v>
      </c>
      <c r="C422" s="31" t="s">
        <v>84</v>
      </c>
      <c r="D422" s="32">
        <v>700</v>
      </c>
      <c r="E422" s="31" t="s">
        <v>582</v>
      </c>
      <c r="F422" s="31" t="s">
        <v>234</v>
      </c>
      <c r="G422" s="31"/>
      <c r="H422" s="31" t="s">
        <v>235</v>
      </c>
      <c r="I422" s="31" t="s">
        <v>537</v>
      </c>
      <c r="J422" s="31" t="s">
        <v>538</v>
      </c>
      <c r="K422" s="47" t="s">
        <v>434</v>
      </c>
      <c r="L422" s="41"/>
      <c r="M422" s="41"/>
      <c r="N422" s="41"/>
      <c r="O422" s="41"/>
      <c r="P422" s="41"/>
      <c r="Q422" s="41"/>
      <c r="R422" s="41"/>
      <c r="S422" s="41">
        <v>1341.98</v>
      </c>
      <c r="T422" s="41">
        <v>232</v>
      </c>
      <c r="U422" s="41">
        <v>23.37</v>
      </c>
      <c r="V422" s="41">
        <v>21.06</v>
      </c>
      <c r="W422" s="41">
        <v>20.47</v>
      </c>
      <c r="X422" s="41">
        <v>22.2</v>
      </c>
      <c r="Y422" s="41">
        <v>-22.2</v>
      </c>
      <c r="Z422" s="41">
        <v>0</v>
      </c>
      <c r="AA422" s="41">
        <v>0</v>
      </c>
      <c r="AB422" s="41">
        <v>0</v>
      </c>
      <c r="AC422" s="41">
        <v>0</v>
      </c>
      <c r="AD422" s="41">
        <v>0</v>
      </c>
      <c r="AE422" s="82">
        <v>0</v>
      </c>
      <c r="AF422" s="41">
        <v>0</v>
      </c>
      <c r="AG422" s="41">
        <v>0</v>
      </c>
      <c r="AH422" s="41">
        <v>0</v>
      </c>
      <c r="AI422" s="41">
        <v>0</v>
      </c>
      <c r="AJ422" s="41">
        <v>0</v>
      </c>
      <c r="AK422" s="41">
        <v>0</v>
      </c>
      <c r="AL422" s="41">
        <v>0</v>
      </c>
      <c r="AM422" s="41">
        <v>0</v>
      </c>
      <c r="AN422" s="41">
        <v>0</v>
      </c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3"/>
      <c r="BU422" s="39">
        <f t="shared" si="75"/>
        <v>1638.8799999999999</v>
      </c>
      <c r="BV422" s="39">
        <f t="shared" si="76"/>
        <v>0</v>
      </c>
      <c r="BW422" s="39">
        <f t="shared" si="74"/>
        <v>0</v>
      </c>
      <c r="BX422" s="39">
        <f t="shared" si="77"/>
        <v>0</v>
      </c>
      <c r="BY422" s="39">
        <f t="shared" si="78"/>
        <v>0</v>
      </c>
      <c r="BZ422" s="35"/>
      <c r="CA422" s="35"/>
      <c r="CB422" s="35"/>
      <c r="CC422" s="35"/>
      <c r="CD422" s="35"/>
      <c r="CE422" s="35"/>
      <c r="CF422" s="35"/>
      <c r="CG422" s="35"/>
      <c r="CH422" s="35"/>
      <c r="CI422" s="35"/>
      <c r="CJ422" s="35"/>
      <c r="CK422" s="35"/>
      <c r="CL422" s="35"/>
      <c r="CM422" s="35"/>
      <c r="CN422" s="35"/>
      <c r="CO422" s="35"/>
      <c r="CP422" s="35"/>
      <c r="CQ422" s="35"/>
      <c r="CR422" s="35"/>
      <c r="CS422" s="35"/>
      <c r="CT422" s="35"/>
      <c r="CU422" s="35"/>
      <c r="CV422" s="35"/>
      <c r="CW422" s="35"/>
      <c r="CX422" s="35"/>
      <c r="CY422" s="35"/>
      <c r="CZ422" s="35"/>
      <c r="DA422" s="35"/>
      <c r="DB422" s="35"/>
      <c r="DC422" s="35"/>
      <c r="DD422" s="35"/>
      <c r="DE422" s="35"/>
      <c r="DF422" s="35"/>
      <c r="DG422" s="35"/>
      <c r="DH422" s="35"/>
      <c r="DI422" s="35"/>
      <c r="DJ422" s="35"/>
      <c r="DK422" s="35"/>
      <c r="DL422" s="35"/>
      <c r="DM422" s="35"/>
      <c r="DN422" s="35"/>
      <c r="DO422" s="35"/>
      <c r="DP422" s="35"/>
      <c r="DQ422" s="35"/>
      <c r="DR422" s="35"/>
      <c r="DS422" s="35"/>
      <c r="DT422" s="35"/>
      <c r="DU422" s="35"/>
      <c r="DV422" s="35"/>
      <c r="DW422" s="35"/>
      <c r="DX422" s="35"/>
      <c r="DY422" s="35"/>
      <c r="DZ422" s="35"/>
      <c r="EA422" s="35"/>
      <c r="EB422" s="35"/>
      <c r="EC422" s="35"/>
      <c r="ED422" s="35"/>
      <c r="EE422" s="35"/>
      <c r="EF422" s="35"/>
      <c r="EG422" s="35"/>
      <c r="EH422" s="35"/>
      <c r="EI422" s="35"/>
      <c r="EJ422" s="35"/>
      <c r="EK422" s="35"/>
      <c r="EL422" s="35"/>
      <c r="EM422" s="35"/>
      <c r="EN422" s="35"/>
      <c r="EO422" s="35"/>
      <c r="EP422" s="35"/>
      <c r="EQ422" s="35"/>
      <c r="ER422" s="35"/>
      <c r="ES422" s="35"/>
      <c r="ET422" s="35"/>
      <c r="EU422" s="35"/>
      <c r="EV422" s="35"/>
      <c r="EW422" s="35"/>
      <c r="EX422" s="35"/>
      <c r="EY422" s="35"/>
      <c r="EZ422" s="35"/>
      <c r="FA422" s="35"/>
      <c r="FB422" s="35"/>
      <c r="FC422" s="35"/>
      <c r="FD422" s="35"/>
      <c r="FE422" s="35"/>
      <c r="FF422" s="35"/>
      <c r="FG422" s="35"/>
      <c r="FH422" s="35"/>
      <c r="FI422" s="35"/>
      <c r="FJ422" s="35"/>
      <c r="FK422" s="35"/>
      <c r="FL422" s="35"/>
      <c r="FM422" s="35"/>
      <c r="FN422" s="35"/>
      <c r="FO422" s="35"/>
      <c r="FP422" s="35"/>
      <c r="FQ422" s="35"/>
      <c r="FR422" s="35"/>
      <c r="FS422" s="35"/>
      <c r="FT422" s="35"/>
      <c r="FU422" s="35"/>
      <c r="FV422" s="35"/>
      <c r="FW422" s="35"/>
      <c r="FX422" s="35"/>
      <c r="FY422" s="35"/>
      <c r="FZ422" s="35"/>
      <c r="GA422" s="35"/>
      <c r="GB422" s="35"/>
      <c r="GC422" s="35"/>
      <c r="GD422" s="35"/>
      <c r="GE422" s="35"/>
      <c r="GF422" s="35"/>
      <c r="GG422" s="35"/>
      <c r="GH422" s="35"/>
      <c r="GI422" s="35"/>
      <c r="GJ422" s="35"/>
      <c r="GK422" s="35"/>
      <c r="GL422" s="35"/>
      <c r="GM422" s="35"/>
      <c r="GN422" s="35"/>
      <c r="GO422" s="35"/>
      <c r="GP422" s="35"/>
      <c r="GQ422" s="35"/>
      <c r="GR422" s="35"/>
      <c r="GS422" s="35"/>
      <c r="GT422" s="35"/>
      <c r="GU422" s="35"/>
      <c r="GV422" s="35"/>
      <c r="GW422" s="35"/>
      <c r="GX422" s="35"/>
      <c r="GY422" s="35"/>
      <c r="GZ422" s="35"/>
      <c r="HA422" s="35"/>
      <c r="HB422" s="35"/>
      <c r="HC422" s="35"/>
    </row>
    <row r="423" spans="1:211" s="30" customFormat="1" x14ac:dyDescent="0.25">
      <c r="A423" s="30" t="e">
        <f t="shared" si="73"/>
        <v>#REF!</v>
      </c>
      <c r="B423" s="31" t="s">
        <v>83</v>
      </c>
      <c r="C423" s="31" t="s">
        <v>84</v>
      </c>
      <c r="D423" s="33">
        <v>706</v>
      </c>
      <c r="E423" s="34" t="s">
        <v>161</v>
      </c>
      <c r="F423" s="31" t="s">
        <v>234</v>
      </c>
      <c r="G423" s="31"/>
      <c r="H423" s="31" t="s">
        <v>235</v>
      </c>
      <c r="I423" s="31" t="s">
        <v>537</v>
      </c>
      <c r="J423" s="31" t="s">
        <v>538</v>
      </c>
      <c r="K423" s="47" t="s">
        <v>434</v>
      </c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82"/>
      <c r="AF423" s="41"/>
      <c r="AG423" s="41">
        <v>1163.6300000000001</v>
      </c>
      <c r="AH423" s="41">
        <v>5269.6</v>
      </c>
      <c r="AI423" s="41">
        <v>-6433.23</v>
      </c>
      <c r="AJ423" s="41">
        <v>6936.61</v>
      </c>
      <c r="AK423" s="41">
        <v>0</v>
      </c>
      <c r="AL423" s="41">
        <v>23008.36</v>
      </c>
      <c r="AM423" s="41">
        <v>12155.33</v>
      </c>
      <c r="AN423" s="41">
        <v>13306.35</v>
      </c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3"/>
      <c r="BU423" s="39"/>
      <c r="BV423" s="39">
        <f t="shared" si="76"/>
        <v>0</v>
      </c>
      <c r="BW423" s="39">
        <f t="shared" si="74"/>
        <v>55406.65</v>
      </c>
      <c r="BX423" s="39">
        <f t="shared" si="77"/>
        <v>0</v>
      </c>
      <c r="BY423" s="39">
        <f t="shared" si="78"/>
        <v>0</v>
      </c>
      <c r="BZ423" s="35"/>
      <c r="CA423" s="35"/>
      <c r="CB423" s="35"/>
      <c r="CC423" s="35"/>
      <c r="CD423" s="35"/>
      <c r="CE423" s="35"/>
      <c r="CF423" s="35"/>
      <c r="CG423" s="35"/>
      <c r="CH423" s="35"/>
      <c r="CI423" s="35"/>
      <c r="CJ423" s="35"/>
      <c r="CK423" s="35"/>
      <c r="CL423" s="35"/>
      <c r="CM423" s="35"/>
      <c r="CN423" s="35"/>
      <c r="CO423" s="35"/>
      <c r="CP423" s="35"/>
      <c r="CQ423" s="35"/>
      <c r="CR423" s="35"/>
      <c r="CS423" s="35"/>
      <c r="CT423" s="35"/>
      <c r="CU423" s="35"/>
      <c r="CV423" s="35"/>
      <c r="CW423" s="35"/>
      <c r="CX423" s="35"/>
      <c r="CY423" s="35"/>
      <c r="CZ423" s="35"/>
      <c r="DA423" s="35"/>
      <c r="DB423" s="35"/>
      <c r="DC423" s="35"/>
      <c r="DD423" s="35"/>
      <c r="DE423" s="35"/>
      <c r="DF423" s="35"/>
      <c r="DG423" s="35"/>
      <c r="DH423" s="35"/>
      <c r="DI423" s="35"/>
      <c r="DJ423" s="35"/>
      <c r="DK423" s="35"/>
      <c r="DL423" s="35"/>
      <c r="DM423" s="35"/>
      <c r="DN423" s="35"/>
      <c r="DO423" s="35"/>
      <c r="DP423" s="35"/>
      <c r="DQ423" s="35"/>
      <c r="DR423" s="35"/>
      <c r="DS423" s="35"/>
      <c r="DT423" s="35"/>
      <c r="DU423" s="35"/>
      <c r="DV423" s="35"/>
      <c r="DW423" s="35"/>
      <c r="DX423" s="35"/>
      <c r="DY423" s="35"/>
      <c r="DZ423" s="35"/>
      <c r="EA423" s="35"/>
      <c r="EB423" s="35"/>
      <c r="EC423" s="35"/>
      <c r="ED423" s="35"/>
      <c r="EE423" s="35"/>
      <c r="EF423" s="35"/>
      <c r="EG423" s="35"/>
      <c r="EH423" s="35"/>
      <c r="EI423" s="35"/>
      <c r="EJ423" s="35"/>
      <c r="EK423" s="35"/>
      <c r="EL423" s="35"/>
      <c r="EM423" s="35"/>
      <c r="EN423" s="35"/>
      <c r="EO423" s="35"/>
      <c r="EP423" s="35"/>
      <c r="EQ423" s="35"/>
      <c r="ER423" s="35"/>
      <c r="ES423" s="35"/>
      <c r="ET423" s="35"/>
      <c r="EU423" s="35"/>
      <c r="EV423" s="35"/>
      <c r="EW423" s="35"/>
      <c r="EX423" s="35"/>
      <c r="EY423" s="35"/>
      <c r="EZ423" s="35"/>
      <c r="FA423" s="35"/>
      <c r="FB423" s="35"/>
      <c r="FC423" s="35"/>
      <c r="FD423" s="35"/>
      <c r="FE423" s="35"/>
      <c r="FF423" s="35"/>
      <c r="FG423" s="35"/>
      <c r="FH423" s="35"/>
      <c r="FI423" s="35"/>
      <c r="FJ423" s="35"/>
      <c r="FK423" s="35"/>
      <c r="FL423" s="35"/>
      <c r="FM423" s="35"/>
      <c r="FN423" s="35"/>
      <c r="FO423" s="35"/>
      <c r="FP423" s="35"/>
      <c r="FQ423" s="35"/>
      <c r="FR423" s="35"/>
      <c r="FS423" s="35"/>
      <c r="FT423" s="35"/>
      <c r="FU423" s="35"/>
      <c r="FV423" s="35"/>
      <c r="FW423" s="35"/>
      <c r="FX423" s="35"/>
      <c r="FY423" s="35"/>
      <c r="FZ423" s="35"/>
      <c r="GA423" s="35"/>
      <c r="GB423" s="35"/>
      <c r="GC423" s="35"/>
      <c r="GD423" s="35"/>
      <c r="GE423" s="35"/>
      <c r="GF423" s="35"/>
      <c r="GG423" s="35"/>
      <c r="GH423" s="35"/>
      <c r="GI423" s="35"/>
      <c r="GJ423" s="35"/>
      <c r="GK423" s="35"/>
      <c r="GL423" s="35"/>
      <c r="GM423" s="35"/>
      <c r="GN423" s="35"/>
      <c r="GO423" s="35"/>
      <c r="GP423" s="35"/>
      <c r="GQ423" s="35"/>
      <c r="GR423" s="35"/>
      <c r="GS423" s="35"/>
      <c r="GT423" s="35"/>
      <c r="GU423" s="35"/>
      <c r="GV423" s="35"/>
      <c r="GW423" s="35"/>
      <c r="GX423" s="35"/>
      <c r="GY423" s="35"/>
      <c r="GZ423" s="35"/>
      <c r="HA423" s="35"/>
      <c r="HB423" s="35"/>
      <c r="HC423" s="35"/>
    </row>
    <row r="424" spans="1:211" s="26" customFormat="1" x14ac:dyDescent="0.25">
      <c r="A424" s="26" t="e">
        <f t="shared" si="73"/>
        <v>#REF!</v>
      </c>
      <c r="B424" s="15" t="s">
        <v>83</v>
      </c>
      <c r="C424" s="15" t="s">
        <v>84</v>
      </c>
      <c r="D424" s="18" t="s">
        <v>623</v>
      </c>
      <c r="E424" s="15" t="s">
        <v>577</v>
      </c>
      <c r="F424" s="15" t="s">
        <v>238</v>
      </c>
      <c r="G424" s="15"/>
      <c r="H424" s="15" t="s">
        <v>239</v>
      </c>
      <c r="I424" s="15" t="s">
        <v>537</v>
      </c>
      <c r="J424" s="15" t="s">
        <v>538</v>
      </c>
      <c r="K424" s="47" t="s">
        <v>434</v>
      </c>
      <c r="L424" s="42">
        <v>0</v>
      </c>
      <c r="M424" s="42">
        <v>0</v>
      </c>
      <c r="N424" s="41">
        <v>0</v>
      </c>
      <c r="O424" s="42">
        <v>0</v>
      </c>
      <c r="P424" s="42">
        <v>0</v>
      </c>
      <c r="Q424" s="42">
        <v>0</v>
      </c>
      <c r="R424" s="42">
        <v>0</v>
      </c>
      <c r="S424" s="42">
        <v>0</v>
      </c>
      <c r="T424" s="42">
        <v>0</v>
      </c>
      <c r="U424" s="42">
        <v>0</v>
      </c>
      <c r="V424" s="42"/>
      <c r="W424" s="42">
        <v>0</v>
      </c>
      <c r="X424" s="42"/>
      <c r="Y424" s="42">
        <v>0</v>
      </c>
      <c r="Z424" s="42">
        <v>0</v>
      </c>
      <c r="AA424" s="42">
        <v>0</v>
      </c>
      <c r="AB424" s="42">
        <v>0</v>
      </c>
      <c r="AC424" s="42">
        <v>0</v>
      </c>
      <c r="AD424" s="42">
        <v>0</v>
      </c>
      <c r="AE424" s="121">
        <v>0</v>
      </c>
      <c r="AF424" s="42">
        <v>0</v>
      </c>
      <c r="AG424" s="42">
        <v>0</v>
      </c>
      <c r="AH424" s="42">
        <v>0</v>
      </c>
      <c r="AI424" s="42">
        <v>0</v>
      </c>
      <c r="AJ424" s="42">
        <v>0</v>
      </c>
      <c r="AK424" s="42">
        <v>0</v>
      </c>
      <c r="AL424" s="42">
        <v>0</v>
      </c>
      <c r="AM424" s="42">
        <v>0</v>
      </c>
      <c r="AN424" s="42">
        <v>0</v>
      </c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  <c r="BO424" s="42"/>
      <c r="BP424" s="42"/>
      <c r="BQ424" s="42"/>
      <c r="BR424" s="42"/>
      <c r="BS424" s="42"/>
      <c r="BT424" s="43"/>
      <c r="BU424" s="40">
        <f t="shared" ref="BU424:BU432" si="79">SUM(L424:W424)</f>
        <v>0</v>
      </c>
      <c r="BV424" s="40">
        <f t="shared" si="76"/>
        <v>0</v>
      </c>
      <c r="BW424" s="40">
        <f t="shared" si="74"/>
        <v>0</v>
      </c>
      <c r="BX424" s="40">
        <f t="shared" si="77"/>
        <v>0</v>
      </c>
      <c r="BY424" s="40">
        <f t="shared" si="78"/>
        <v>0</v>
      </c>
      <c r="BZ424" s="29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/>
      <c r="DK424" s="29"/>
      <c r="DL424" s="29"/>
      <c r="DM424" s="29"/>
      <c r="DN424" s="29"/>
      <c r="DO424" s="29"/>
      <c r="DP424" s="29"/>
      <c r="DQ424" s="29"/>
      <c r="DR424" s="29"/>
      <c r="DS424" s="29"/>
      <c r="DT424" s="29"/>
      <c r="DU424" s="29"/>
      <c r="DV424" s="29"/>
      <c r="DW424" s="29"/>
      <c r="DX424" s="29"/>
      <c r="DY424" s="29"/>
      <c r="DZ424" s="29"/>
      <c r="EA424" s="29"/>
      <c r="EB424" s="29"/>
      <c r="EC424" s="29"/>
      <c r="ED424" s="29"/>
      <c r="EE424" s="29"/>
      <c r="EF424" s="29"/>
      <c r="EG424" s="29"/>
      <c r="EH424" s="29"/>
      <c r="EI424" s="29"/>
      <c r="EJ424" s="29"/>
      <c r="EK424" s="29"/>
      <c r="EL424" s="29"/>
      <c r="EM424" s="29"/>
      <c r="EN424" s="29"/>
      <c r="EO424" s="29"/>
      <c r="EP424" s="29"/>
      <c r="EQ424" s="29"/>
      <c r="ER424" s="29"/>
      <c r="ES424" s="29"/>
      <c r="ET424" s="29"/>
      <c r="EU424" s="29"/>
      <c r="EV424" s="29"/>
      <c r="EW424" s="29"/>
      <c r="EX424" s="29"/>
      <c r="EY424" s="29"/>
      <c r="EZ424" s="29"/>
      <c r="FA424" s="29"/>
      <c r="FB424" s="29"/>
      <c r="FC424" s="29"/>
      <c r="FD424" s="29"/>
      <c r="FE424" s="29"/>
      <c r="FF424" s="29"/>
      <c r="FG424" s="29"/>
      <c r="FH424" s="29"/>
      <c r="FI424" s="29"/>
      <c r="FJ424" s="29"/>
      <c r="FK424" s="29"/>
      <c r="FL424" s="29"/>
      <c r="FM424" s="29"/>
      <c r="FN424" s="29"/>
      <c r="FO424" s="29"/>
      <c r="FP424" s="29"/>
      <c r="FQ424" s="29"/>
      <c r="FR424" s="29"/>
      <c r="FS424" s="29"/>
      <c r="FT424" s="29"/>
      <c r="FU424" s="29"/>
      <c r="FV424" s="29"/>
      <c r="FW424" s="29"/>
      <c r="FX424" s="29"/>
      <c r="FY424" s="29"/>
      <c r="FZ424" s="29"/>
      <c r="GA424" s="29"/>
      <c r="GB424" s="29"/>
      <c r="GC424" s="29"/>
      <c r="GD424" s="29"/>
      <c r="GE424" s="29"/>
      <c r="GF424" s="29"/>
      <c r="GG424" s="29"/>
      <c r="GH424" s="29"/>
      <c r="GI424" s="29"/>
      <c r="GJ424" s="29"/>
      <c r="GK424" s="29"/>
      <c r="GL424" s="29"/>
      <c r="GM424" s="29"/>
      <c r="GN424" s="29"/>
      <c r="GO424" s="29"/>
      <c r="GP424" s="29"/>
      <c r="GQ424" s="29"/>
      <c r="GR424" s="29"/>
      <c r="GS424" s="29"/>
      <c r="GT424" s="29"/>
      <c r="GU424" s="29"/>
      <c r="GV424" s="29"/>
      <c r="GW424" s="29"/>
      <c r="GX424" s="29"/>
      <c r="GY424" s="29"/>
      <c r="GZ424" s="29"/>
      <c r="HA424" s="29"/>
      <c r="HB424" s="29"/>
      <c r="HC424" s="29"/>
    </row>
    <row r="425" spans="1:211" s="30" customFormat="1" x14ac:dyDescent="0.25">
      <c r="A425" s="30" t="e">
        <f t="shared" si="73"/>
        <v>#REF!</v>
      </c>
      <c r="B425" s="31" t="s">
        <v>83</v>
      </c>
      <c r="C425" s="31" t="s">
        <v>84</v>
      </c>
      <c r="D425" s="32" t="s">
        <v>647</v>
      </c>
      <c r="E425" s="31" t="s">
        <v>601</v>
      </c>
      <c r="F425" s="31" t="s">
        <v>238</v>
      </c>
      <c r="G425" s="31"/>
      <c r="H425" s="31" t="s">
        <v>239</v>
      </c>
      <c r="I425" s="31" t="s">
        <v>537</v>
      </c>
      <c r="J425" s="31" t="s">
        <v>538</v>
      </c>
      <c r="K425" s="47" t="s">
        <v>434</v>
      </c>
      <c r="L425" s="41">
        <v>0</v>
      </c>
      <c r="M425" s="41">
        <v>0</v>
      </c>
      <c r="N425" s="41">
        <v>0</v>
      </c>
      <c r="O425" s="41">
        <v>0</v>
      </c>
      <c r="P425" s="41">
        <v>0</v>
      </c>
      <c r="Q425" s="41">
        <v>0</v>
      </c>
      <c r="R425" s="41">
        <v>0</v>
      </c>
      <c r="S425" s="41">
        <v>0</v>
      </c>
      <c r="T425" s="41">
        <v>0</v>
      </c>
      <c r="U425" s="41">
        <v>0</v>
      </c>
      <c r="V425" s="41"/>
      <c r="W425" s="41">
        <v>0</v>
      </c>
      <c r="X425" s="41"/>
      <c r="Y425" s="41">
        <v>0</v>
      </c>
      <c r="Z425" s="41">
        <v>0</v>
      </c>
      <c r="AA425" s="41">
        <v>0</v>
      </c>
      <c r="AB425" s="41">
        <v>0</v>
      </c>
      <c r="AC425" s="41">
        <v>0</v>
      </c>
      <c r="AD425" s="41">
        <v>0</v>
      </c>
      <c r="AE425" s="82">
        <v>0</v>
      </c>
      <c r="AF425" s="41">
        <v>0</v>
      </c>
      <c r="AG425" s="41">
        <v>0</v>
      </c>
      <c r="AH425" s="41">
        <v>0</v>
      </c>
      <c r="AI425" s="41">
        <v>0</v>
      </c>
      <c r="AJ425" s="41">
        <v>0</v>
      </c>
      <c r="AK425" s="41">
        <v>0</v>
      </c>
      <c r="AL425" s="41">
        <v>0</v>
      </c>
      <c r="AM425" s="41">
        <v>0</v>
      </c>
      <c r="AN425" s="41">
        <v>0</v>
      </c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3"/>
      <c r="BU425" s="39">
        <f t="shared" si="79"/>
        <v>0</v>
      </c>
      <c r="BV425" s="39">
        <f t="shared" si="76"/>
        <v>0</v>
      </c>
      <c r="BW425" s="39">
        <f t="shared" si="74"/>
        <v>0</v>
      </c>
      <c r="BX425" s="39">
        <f t="shared" si="77"/>
        <v>0</v>
      </c>
      <c r="BY425" s="39">
        <f t="shared" si="78"/>
        <v>0</v>
      </c>
      <c r="BZ425" s="35"/>
      <c r="CA425" s="35"/>
      <c r="CB425" s="35"/>
      <c r="CC425" s="35"/>
      <c r="CD425" s="35"/>
      <c r="CE425" s="35"/>
      <c r="CF425" s="35"/>
      <c r="CG425" s="35"/>
      <c r="CH425" s="35"/>
      <c r="CI425" s="35"/>
      <c r="CJ425" s="35"/>
      <c r="CK425" s="35"/>
      <c r="CL425" s="35"/>
      <c r="CM425" s="35"/>
      <c r="CN425" s="35"/>
      <c r="CO425" s="35"/>
      <c r="CP425" s="35"/>
      <c r="CQ425" s="35"/>
      <c r="CR425" s="35"/>
      <c r="CS425" s="35"/>
      <c r="CT425" s="35"/>
      <c r="CU425" s="35"/>
      <c r="CV425" s="35"/>
      <c r="CW425" s="35"/>
      <c r="CX425" s="35"/>
      <c r="CY425" s="35"/>
      <c r="CZ425" s="35"/>
      <c r="DA425" s="35"/>
      <c r="DB425" s="35"/>
      <c r="DC425" s="35"/>
      <c r="DD425" s="35"/>
      <c r="DE425" s="35"/>
      <c r="DF425" s="35"/>
      <c r="DG425" s="35"/>
      <c r="DH425" s="35"/>
      <c r="DI425" s="35"/>
      <c r="DJ425" s="35"/>
      <c r="DK425" s="35"/>
      <c r="DL425" s="35"/>
      <c r="DM425" s="35"/>
      <c r="DN425" s="35"/>
      <c r="DO425" s="35"/>
      <c r="DP425" s="35"/>
      <c r="DQ425" s="35"/>
      <c r="DR425" s="35"/>
      <c r="DS425" s="35"/>
      <c r="DT425" s="35"/>
      <c r="DU425" s="35"/>
      <c r="DV425" s="35"/>
      <c r="DW425" s="35"/>
      <c r="DX425" s="35"/>
      <c r="DY425" s="35"/>
      <c r="DZ425" s="35"/>
      <c r="EA425" s="35"/>
      <c r="EB425" s="35"/>
      <c r="EC425" s="35"/>
      <c r="ED425" s="35"/>
      <c r="EE425" s="35"/>
      <c r="EF425" s="35"/>
      <c r="EG425" s="35"/>
      <c r="EH425" s="35"/>
      <c r="EI425" s="35"/>
      <c r="EJ425" s="35"/>
      <c r="EK425" s="35"/>
      <c r="EL425" s="35"/>
      <c r="EM425" s="35"/>
      <c r="EN425" s="35"/>
      <c r="EO425" s="35"/>
      <c r="EP425" s="35"/>
      <c r="EQ425" s="35"/>
      <c r="ER425" s="35"/>
      <c r="ES425" s="35"/>
      <c r="ET425" s="35"/>
      <c r="EU425" s="35"/>
      <c r="EV425" s="35"/>
      <c r="EW425" s="35"/>
      <c r="EX425" s="35"/>
      <c r="EY425" s="35"/>
      <c r="EZ425" s="35"/>
      <c r="FA425" s="35"/>
      <c r="FB425" s="35"/>
      <c r="FC425" s="35"/>
      <c r="FD425" s="35"/>
      <c r="FE425" s="35"/>
      <c r="FF425" s="35"/>
      <c r="FG425" s="35"/>
      <c r="FH425" s="35"/>
      <c r="FI425" s="35"/>
      <c r="FJ425" s="35"/>
      <c r="FK425" s="35"/>
      <c r="FL425" s="35"/>
      <c r="FM425" s="35"/>
      <c r="FN425" s="35"/>
      <c r="FO425" s="35"/>
      <c r="FP425" s="35"/>
      <c r="FQ425" s="35"/>
      <c r="FR425" s="35"/>
      <c r="FS425" s="35"/>
      <c r="FT425" s="35"/>
      <c r="FU425" s="35"/>
      <c r="FV425" s="35"/>
      <c r="FW425" s="35"/>
      <c r="FX425" s="35"/>
      <c r="FY425" s="35"/>
      <c r="FZ425" s="35"/>
      <c r="GA425" s="35"/>
      <c r="GB425" s="35"/>
      <c r="GC425" s="35"/>
      <c r="GD425" s="35"/>
      <c r="GE425" s="35"/>
      <c r="GF425" s="35"/>
      <c r="GG425" s="35"/>
      <c r="GH425" s="35"/>
      <c r="GI425" s="35"/>
      <c r="GJ425" s="35"/>
      <c r="GK425" s="35"/>
      <c r="GL425" s="35"/>
      <c r="GM425" s="35"/>
      <c r="GN425" s="35"/>
      <c r="GO425" s="35"/>
      <c r="GP425" s="35"/>
      <c r="GQ425" s="35"/>
      <c r="GR425" s="35"/>
      <c r="GS425" s="35"/>
      <c r="GT425" s="35"/>
      <c r="GU425" s="35"/>
      <c r="GV425" s="35"/>
      <c r="GW425" s="35"/>
      <c r="GX425" s="35"/>
      <c r="GY425" s="35"/>
      <c r="GZ425" s="35"/>
      <c r="HA425" s="35"/>
      <c r="HB425" s="35"/>
      <c r="HC425" s="35"/>
    </row>
    <row r="426" spans="1:211" s="26" customFormat="1" x14ac:dyDescent="0.25">
      <c r="A426" s="26" t="e">
        <f t="shared" si="73"/>
        <v>#REF!</v>
      </c>
      <c r="B426" s="15" t="s">
        <v>100</v>
      </c>
      <c r="C426" s="15" t="s">
        <v>101</v>
      </c>
      <c r="D426" s="18" t="s">
        <v>634</v>
      </c>
      <c r="E426" s="15" t="s">
        <v>581</v>
      </c>
      <c r="F426" s="15" t="s">
        <v>238</v>
      </c>
      <c r="G426" s="15"/>
      <c r="H426" s="15" t="s">
        <v>239</v>
      </c>
      <c r="I426" s="15" t="s">
        <v>537</v>
      </c>
      <c r="J426" s="15" t="s">
        <v>538</v>
      </c>
      <c r="K426" s="47" t="s">
        <v>434</v>
      </c>
      <c r="L426" s="42">
        <v>0</v>
      </c>
      <c r="M426" s="42">
        <v>0</v>
      </c>
      <c r="N426" s="41">
        <v>0</v>
      </c>
      <c r="O426" s="42">
        <v>0</v>
      </c>
      <c r="P426" s="42">
        <v>0</v>
      </c>
      <c r="Q426" s="42">
        <v>0</v>
      </c>
      <c r="R426" s="42">
        <v>0</v>
      </c>
      <c r="S426" s="42">
        <v>0</v>
      </c>
      <c r="T426" s="42">
        <v>0</v>
      </c>
      <c r="U426" s="42">
        <v>0</v>
      </c>
      <c r="V426" s="42"/>
      <c r="W426" s="42">
        <v>0</v>
      </c>
      <c r="X426" s="42"/>
      <c r="Y426" s="42">
        <v>0</v>
      </c>
      <c r="Z426" s="42">
        <v>0</v>
      </c>
      <c r="AA426" s="42">
        <v>0</v>
      </c>
      <c r="AB426" s="42">
        <v>0</v>
      </c>
      <c r="AC426" s="42">
        <v>0</v>
      </c>
      <c r="AD426" s="42">
        <v>0</v>
      </c>
      <c r="AE426" s="121">
        <v>0</v>
      </c>
      <c r="AF426" s="42">
        <v>0</v>
      </c>
      <c r="AG426" s="42">
        <v>0</v>
      </c>
      <c r="AH426" s="42">
        <v>0</v>
      </c>
      <c r="AI426" s="42">
        <v>0</v>
      </c>
      <c r="AJ426" s="42">
        <v>0</v>
      </c>
      <c r="AK426" s="42">
        <v>0</v>
      </c>
      <c r="AL426" s="42">
        <v>0</v>
      </c>
      <c r="AM426" s="42">
        <v>0</v>
      </c>
      <c r="AN426" s="42">
        <v>0</v>
      </c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  <c r="BO426" s="42"/>
      <c r="BP426" s="42"/>
      <c r="BQ426" s="42"/>
      <c r="BR426" s="42"/>
      <c r="BS426" s="42"/>
      <c r="BT426" s="43"/>
      <c r="BU426" s="40">
        <f t="shared" si="79"/>
        <v>0</v>
      </c>
      <c r="BV426" s="40">
        <f t="shared" si="76"/>
        <v>0</v>
      </c>
      <c r="BW426" s="40">
        <f t="shared" si="74"/>
        <v>0</v>
      </c>
      <c r="BX426" s="40">
        <f t="shared" si="77"/>
        <v>0</v>
      </c>
      <c r="BY426" s="40">
        <f t="shared" si="78"/>
        <v>0</v>
      </c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/>
      <c r="DK426" s="29"/>
      <c r="DL426" s="29"/>
      <c r="DM426" s="29"/>
      <c r="DN426" s="29"/>
      <c r="DO426" s="29"/>
      <c r="DP426" s="29"/>
      <c r="DQ426" s="29"/>
      <c r="DR426" s="29"/>
      <c r="DS426" s="29"/>
      <c r="DT426" s="29"/>
      <c r="DU426" s="29"/>
      <c r="DV426" s="29"/>
      <c r="DW426" s="29"/>
      <c r="DX426" s="29"/>
      <c r="DY426" s="29"/>
      <c r="DZ426" s="29"/>
      <c r="EA426" s="29"/>
      <c r="EB426" s="29"/>
      <c r="EC426" s="29"/>
      <c r="ED426" s="29"/>
      <c r="EE426" s="29"/>
      <c r="EF426" s="29"/>
      <c r="EG426" s="29"/>
      <c r="EH426" s="29"/>
      <c r="EI426" s="29"/>
      <c r="EJ426" s="29"/>
      <c r="EK426" s="29"/>
      <c r="EL426" s="29"/>
      <c r="EM426" s="29"/>
      <c r="EN426" s="29"/>
      <c r="EO426" s="29"/>
      <c r="EP426" s="29"/>
      <c r="EQ426" s="29"/>
      <c r="ER426" s="29"/>
      <c r="ES426" s="29"/>
      <c r="ET426" s="29"/>
      <c r="EU426" s="29"/>
      <c r="EV426" s="29"/>
      <c r="EW426" s="29"/>
      <c r="EX426" s="29"/>
      <c r="EY426" s="29"/>
      <c r="EZ426" s="29"/>
      <c r="FA426" s="29"/>
      <c r="FB426" s="29"/>
      <c r="FC426" s="29"/>
      <c r="FD426" s="29"/>
      <c r="FE426" s="29"/>
      <c r="FF426" s="29"/>
      <c r="FG426" s="29"/>
      <c r="FH426" s="29"/>
      <c r="FI426" s="29"/>
      <c r="FJ426" s="29"/>
      <c r="FK426" s="29"/>
      <c r="FL426" s="29"/>
      <c r="FM426" s="29"/>
      <c r="FN426" s="29"/>
      <c r="FO426" s="29"/>
      <c r="FP426" s="29"/>
      <c r="FQ426" s="29"/>
      <c r="FR426" s="29"/>
      <c r="FS426" s="29"/>
      <c r="FT426" s="29"/>
      <c r="FU426" s="29"/>
      <c r="FV426" s="29"/>
      <c r="FW426" s="29"/>
      <c r="FX426" s="29"/>
      <c r="FY426" s="29"/>
      <c r="FZ426" s="29"/>
      <c r="GA426" s="29"/>
      <c r="GB426" s="29"/>
      <c r="GC426" s="29"/>
      <c r="GD426" s="29"/>
      <c r="GE426" s="29"/>
      <c r="GF426" s="29"/>
      <c r="GG426" s="29"/>
      <c r="GH426" s="29"/>
      <c r="GI426" s="29"/>
      <c r="GJ426" s="29"/>
      <c r="GK426" s="29"/>
      <c r="GL426" s="29"/>
      <c r="GM426" s="29"/>
      <c r="GN426" s="29"/>
      <c r="GO426" s="29"/>
      <c r="GP426" s="29"/>
      <c r="GQ426" s="29"/>
      <c r="GR426" s="29"/>
      <c r="GS426" s="29"/>
      <c r="GT426" s="29"/>
      <c r="GU426" s="29"/>
      <c r="GV426" s="29"/>
      <c r="GW426" s="29"/>
      <c r="GX426" s="29"/>
      <c r="GY426" s="29"/>
      <c r="GZ426" s="29"/>
      <c r="HA426" s="29"/>
      <c r="HB426" s="29"/>
      <c r="HC426" s="29"/>
    </row>
    <row r="427" spans="1:211" s="30" customFormat="1" x14ac:dyDescent="0.25">
      <c r="A427" s="30" t="e">
        <f t="shared" si="73"/>
        <v>#REF!</v>
      </c>
      <c r="B427" s="31" t="s">
        <v>124</v>
      </c>
      <c r="C427" s="31" t="s">
        <v>125</v>
      </c>
      <c r="D427" s="33">
        <v>899</v>
      </c>
      <c r="E427" s="34" t="s">
        <v>578</v>
      </c>
      <c r="F427" s="31" t="s">
        <v>238</v>
      </c>
      <c r="G427" s="31"/>
      <c r="H427" s="31" t="s">
        <v>239</v>
      </c>
      <c r="I427" s="31" t="s">
        <v>537</v>
      </c>
      <c r="J427" s="31" t="s">
        <v>538</v>
      </c>
      <c r="K427" s="47" t="s">
        <v>428</v>
      </c>
      <c r="L427" s="41">
        <v>7514.7</v>
      </c>
      <c r="M427" s="41">
        <v>10097.6</v>
      </c>
      <c r="N427" s="41">
        <v>14642.7</v>
      </c>
      <c r="O427" s="41">
        <v>12439</v>
      </c>
      <c r="P427" s="41">
        <v>11825.4</v>
      </c>
      <c r="Q427" s="41">
        <v>19683.43</v>
      </c>
      <c r="R427" s="41">
        <v>10895</v>
      </c>
      <c r="S427" s="41">
        <v>15046.1</v>
      </c>
      <c r="T427" s="41">
        <v>16932.8</v>
      </c>
      <c r="U427" s="41">
        <v>14955.8</v>
      </c>
      <c r="V427" s="41">
        <v>7518.6</v>
      </c>
      <c r="W427" s="41">
        <v>20368.419999999998</v>
      </c>
      <c r="X427" s="41">
        <v>15635.8</v>
      </c>
      <c r="Y427" s="41">
        <v>16493</v>
      </c>
      <c r="Z427" s="41">
        <v>11504</v>
      </c>
      <c r="AA427" s="41">
        <v>10903</v>
      </c>
      <c r="AB427" s="41">
        <v>9800.4</v>
      </c>
      <c r="AC427" s="41">
        <v>15604.67</v>
      </c>
      <c r="AD427" s="41">
        <v>15610.55</v>
      </c>
      <c r="AE427" s="41">
        <v>16212.16</v>
      </c>
      <c r="AF427" s="41">
        <v>17700.310000000001</v>
      </c>
      <c r="AG427" s="41">
        <v>4012.4</v>
      </c>
      <c r="AH427" s="41">
        <v>11568.35</v>
      </c>
      <c r="AI427" s="41">
        <v>22791.65</v>
      </c>
      <c r="AJ427" s="41">
        <v>4646.8</v>
      </c>
      <c r="AK427" s="41">
        <v>332</v>
      </c>
      <c r="AL427" s="41">
        <v>7826.8</v>
      </c>
      <c r="AM427" s="41">
        <v>8320.99</v>
      </c>
      <c r="AN427" s="41">
        <v>13372</v>
      </c>
      <c r="AO427" s="41">
        <v>16812.251744246401</v>
      </c>
      <c r="AP427" s="41">
        <v>16818.586773455998</v>
      </c>
      <c r="AQ427" s="41">
        <v>17466.752916787198</v>
      </c>
      <c r="AR427" s="41">
        <v>19070.0647736352</v>
      </c>
      <c r="AS427" s="41">
        <v>4322.9032654080002</v>
      </c>
      <c r="AT427" s="41">
        <v>12463.577407631999</v>
      </c>
      <c r="AU427" s="41">
        <v>24555.402803568002</v>
      </c>
      <c r="AV427" s="41">
        <v>4943.7978985999998</v>
      </c>
      <c r="AW427" s="41">
        <v>353.21961399999998</v>
      </c>
      <c r="AX427" s="41">
        <v>8327.0460085999985</v>
      </c>
      <c r="AY427" s="41">
        <v>8852.8219153549981</v>
      </c>
      <c r="AZ427" s="41">
        <v>14226.664693999999</v>
      </c>
      <c r="BA427" s="41">
        <v>17886.798408354036</v>
      </c>
      <c r="BB427" s="41">
        <v>17893.53833778805</v>
      </c>
      <c r="BC427" s="41">
        <v>18583.131696087192</v>
      </c>
      <c r="BD427" s="41">
        <v>20288.918428609704</v>
      </c>
      <c r="BE427" s="41">
        <v>4599.1994661649196</v>
      </c>
      <c r="BF427" s="41">
        <v>13260.180725852093</v>
      </c>
      <c r="BG427" s="41">
        <v>26124.849096056645</v>
      </c>
      <c r="BH427" s="41">
        <v>5244.3808108348794</v>
      </c>
      <c r="BI427" s="41">
        <v>374.69536653119997</v>
      </c>
      <c r="BJ427" s="41">
        <v>8833.3304059228776</v>
      </c>
      <c r="BK427" s="41">
        <v>9391.0734878085823</v>
      </c>
      <c r="BL427" s="41">
        <v>15091.645907395199</v>
      </c>
      <c r="BM427" s="41">
        <v>18974.315751581962</v>
      </c>
      <c r="BN427" s="41">
        <v>18981.465468725564</v>
      </c>
      <c r="BO427" s="41">
        <v>19712.986103209292</v>
      </c>
      <c r="BP427" s="41">
        <v>21522.484669069174</v>
      </c>
      <c r="BQ427" s="41">
        <v>4878.8307937077461</v>
      </c>
      <c r="BR427" s="41">
        <v>14066.399713983899</v>
      </c>
      <c r="BS427" s="41">
        <v>27713.239921096887</v>
      </c>
      <c r="BT427" s="43"/>
      <c r="BU427" s="39">
        <f t="shared" si="79"/>
        <v>161919.54999999999</v>
      </c>
      <c r="BV427" s="39">
        <f t="shared" si="76"/>
        <v>167836.29</v>
      </c>
      <c r="BW427" s="39">
        <f t="shared" si="74"/>
        <v>146008.12968473279</v>
      </c>
      <c r="BX427" s="39">
        <f t="shared" si="77"/>
        <v>155340.16628946766</v>
      </c>
      <c r="BY427" s="39">
        <f t="shared" si="78"/>
        <v>164784.84839986727</v>
      </c>
      <c r="BZ427" s="35"/>
      <c r="CA427" s="35"/>
      <c r="CB427" s="35"/>
      <c r="CC427" s="35"/>
      <c r="CD427" s="35"/>
      <c r="CE427" s="35"/>
      <c r="CF427" s="35"/>
      <c r="CG427" s="35"/>
      <c r="CH427" s="35"/>
      <c r="CI427" s="35"/>
      <c r="CJ427" s="35"/>
      <c r="CK427" s="35"/>
      <c r="CL427" s="35"/>
      <c r="CM427" s="35"/>
      <c r="CN427" s="35"/>
      <c r="CO427" s="35"/>
      <c r="CP427" s="35"/>
      <c r="CQ427" s="35"/>
      <c r="CR427" s="35"/>
      <c r="CS427" s="35"/>
      <c r="CT427" s="35"/>
      <c r="CU427" s="35"/>
      <c r="CV427" s="35"/>
      <c r="CW427" s="35"/>
      <c r="CX427" s="35"/>
      <c r="CY427" s="35"/>
      <c r="CZ427" s="35"/>
      <c r="DA427" s="35"/>
      <c r="DB427" s="35"/>
      <c r="DC427" s="35"/>
      <c r="DD427" s="35"/>
      <c r="DE427" s="35"/>
      <c r="DF427" s="35"/>
      <c r="DG427" s="35"/>
      <c r="DH427" s="35"/>
      <c r="DI427" s="35"/>
      <c r="DJ427" s="35"/>
      <c r="DK427" s="35"/>
      <c r="DL427" s="35"/>
      <c r="DM427" s="35"/>
      <c r="DN427" s="35"/>
      <c r="DO427" s="35"/>
      <c r="DP427" s="35"/>
      <c r="DQ427" s="35"/>
      <c r="DR427" s="35"/>
      <c r="DS427" s="35"/>
      <c r="DT427" s="35"/>
      <c r="DU427" s="35"/>
      <c r="DV427" s="35"/>
      <c r="DW427" s="35"/>
      <c r="DX427" s="35"/>
      <c r="DY427" s="35"/>
      <c r="DZ427" s="35"/>
      <c r="EA427" s="35"/>
      <c r="EB427" s="35"/>
      <c r="EC427" s="35"/>
      <c r="ED427" s="35"/>
      <c r="EE427" s="35"/>
      <c r="EF427" s="35"/>
      <c r="EG427" s="35"/>
      <c r="EH427" s="35"/>
      <c r="EI427" s="35"/>
      <c r="EJ427" s="35"/>
      <c r="EK427" s="35"/>
      <c r="EL427" s="35"/>
      <c r="EM427" s="35"/>
      <c r="EN427" s="35"/>
      <c r="EO427" s="35"/>
      <c r="EP427" s="35"/>
      <c r="EQ427" s="35"/>
      <c r="ER427" s="35"/>
      <c r="ES427" s="35"/>
      <c r="ET427" s="35"/>
      <c r="EU427" s="35"/>
      <c r="EV427" s="35"/>
      <c r="EW427" s="35"/>
      <c r="EX427" s="35"/>
      <c r="EY427" s="35"/>
      <c r="EZ427" s="35"/>
      <c r="FA427" s="35"/>
      <c r="FB427" s="35"/>
      <c r="FC427" s="35"/>
      <c r="FD427" s="35"/>
      <c r="FE427" s="35"/>
      <c r="FF427" s="35"/>
      <c r="FG427" s="35"/>
      <c r="FH427" s="35"/>
      <c r="FI427" s="35"/>
      <c r="FJ427" s="35"/>
      <c r="FK427" s="35"/>
      <c r="FL427" s="35"/>
      <c r="FM427" s="35"/>
      <c r="FN427" s="35"/>
      <c r="FO427" s="35"/>
      <c r="FP427" s="35"/>
      <c r="FQ427" s="35"/>
      <c r="FR427" s="35"/>
      <c r="FS427" s="35"/>
      <c r="FT427" s="35"/>
      <c r="FU427" s="35"/>
      <c r="FV427" s="35"/>
      <c r="FW427" s="35"/>
      <c r="FX427" s="35"/>
      <c r="FY427" s="35"/>
      <c r="FZ427" s="35"/>
      <c r="GA427" s="35"/>
      <c r="GB427" s="35"/>
      <c r="GC427" s="35"/>
      <c r="GD427" s="35"/>
      <c r="GE427" s="35"/>
      <c r="GF427" s="35"/>
      <c r="GG427" s="35"/>
      <c r="GH427" s="35"/>
      <c r="GI427" s="35"/>
      <c r="GJ427" s="35"/>
      <c r="GK427" s="35"/>
      <c r="GL427" s="35"/>
      <c r="GM427" s="35"/>
      <c r="GN427" s="35"/>
      <c r="GO427" s="35"/>
      <c r="GP427" s="35"/>
      <c r="GQ427" s="35"/>
      <c r="GR427" s="35"/>
      <c r="GS427" s="35"/>
      <c r="GT427" s="35"/>
      <c r="GU427" s="35"/>
      <c r="GV427" s="35"/>
      <c r="GW427" s="35"/>
      <c r="GX427" s="35"/>
      <c r="GY427" s="35"/>
      <c r="GZ427" s="35"/>
      <c r="HA427" s="35"/>
      <c r="HB427" s="35"/>
      <c r="HC427" s="35"/>
    </row>
    <row r="428" spans="1:211" s="26" customFormat="1" x14ac:dyDescent="0.25">
      <c r="A428" s="26" t="e">
        <f t="shared" si="73"/>
        <v>#REF!</v>
      </c>
      <c r="B428" s="15" t="s">
        <v>134</v>
      </c>
      <c r="C428" s="15" t="s">
        <v>135</v>
      </c>
      <c r="D428" s="18" t="s">
        <v>623</v>
      </c>
      <c r="E428" s="15" t="s">
        <v>577</v>
      </c>
      <c r="F428" s="15" t="s">
        <v>238</v>
      </c>
      <c r="G428" s="15"/>
      <c r="H428" s="15" t="s">
        <v>239</v>
      </c>
      <c r="I428" s="15" t="s">
        <v>537</v>
      </c>
      <c r="J428" s="15" t="s">
        <v>538</v>
      </c>
      <c r="K428" s="47" t="s">
        <v>434</v>
      </c>
      <c r="L428" s="42">
        <v>0</v>
      </c>
      <c r="M428" s="42">
        <v>0</v>
      </c>
      <c r="N428" s="41">
        <v>0</v>
      </c>
      <c r="O428" s="42">
        <v>0</v>
      </c>
      <c r="P428" s="42">
        <v>0</v>
      </c>
      <c r="Q428" s="42">
        <v>0</v>
      </c>
      <c r="R428" s="42">
        <v>0</v>
      </c>
      <c r="S428" s="42">
        <v>0</v>
      </c>
      <c r="T428" s="42">
        <v>0</v>
      </c>
      <c r="U428" s="42">
        <v>0</v>
      </c>
      <c r="V428" s="42"/>
      <c r="W428" s="42">
        <v>0</v>
      </c>
      <c r="X428" s="42"/>
      <c r="Y428" s="42">
        <v>0</v>
      </c>
      <c r="Z428" s="42">
        <v>0</v>
      </c>
      <c r="AA428" s="42">
        <v>0</v>
      </c>
      <c r="AB428" s="42">
        <v>0</v>
      </c>
      <c r="AC428" s="42">
        <v>0</v>
      </c>
      <c r="AD428" s="42">
        <v>0</v>
      </c>
      <c r="AE428" s="121">
        <v>0</v>
      </c>
      <c r="AF428" s="42">
        <v>0</v>
      </c>
      <c r="AG428" s="42">
        <v>0</v>
      </c>
      <c r="AH428" s="42">
        <v>0</v>
      </c>
      <c r="AI428" s="42">
        <v>0</v>
      </c>
      <c r="AJ428" s="42">
        <v>0</v>
      </c>
      <c r="AK428" s="42">
        <v>0</v>
      </c>
      <c r="AL428" s="42">
        <v>0</v>
      </c>
      <c r="AM428" s="42">
        <v>0</v>
      </c>
      <c r="AN428" s="42">
        <v>0</v>
      </c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  <c r="BO428" s="42"/>
      <c r="BP428" s="42"/>
      <c r="BQ428" s="42"/>
      <c r="BR428" s="42"/>
      <c r="BS428" s="42"/>
      <c r="BT428" s="43"/>
      <c r="BU428" s="40">
        <f t="shared" si="79"/>
        <v>0</v>
      </c>
      <c r="BV428" s="40">
        <f t="shared" si="76"/>
        <v>0</v>
      </c>
      <c r="BW428" s="40">
        <f t="shared" si="74"/>
        <v>0</v>
      </c>
      <c r="BX428" s="40">
        <f t="shared" si="77"/>
        <v>0</v>
      </c>
      <c r="BY428" s="40">
        <f t="shared" si="78"/>
        <v>0</v>
      </c>
      <c r="BZ428" s="29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/>
      <c r="DK428" s="29"/>
      <c r="DL428" s="29"/>
      <c r="DM428" s="29"/>
      <c r="DN428" s="29"/>
      <c r="DO428" s="29"/>
      <c r="DP428" s="29"/>
      <c r="DQ428" s="29"/>
      <c r="DR428" s="29"/>
      <c r="DS428" s="29"/>
      <c r="DT428" s="29"/>
      <c r="DU428" s="29"/>
      <c r="DV428" s="29"/>
      <c r="DW428" s="29"/>
      <c r="DX428" s="29"/>
      <c r="DY428" s="29"/>
      <c r="DZ428" s="29"/>
      <c r="EA428" s="29"/>
      <c r="EB428" s="29"/>
      <c r="EC428" s="29"/>
      <c r="ED428" s="29"/>
      <c r="EE428" s="29"/>
      <c r="EF428" s="29"/>
      <c r="EG428" s="29"/>
      <c r="EH428" s="29"/>
      <c r="EI428" s="29"/>
      <c r="EJ428" s="29"/>
      <c r="EK428" s="29"/>
      <c r="EL428" s="29"/>
      <c r="EM428" s="29"/>
      <c r="EN428" s="29"/>
      <c r="EO428" s="29"/>
      <c r="EP428" s="29"/>
      <c r="EQ428" s="29"/>
      <c r="ER428" s="29"/>
      <c r="ES428" s="29"/>
      <c r="ET428" s="29"/>
      <c r="EU428" s="29"/>
      <c r="EV428" s="29"/>
      <c r="EW428" s="29"/>
      <c r="EX428" s="29"/>
      <c r="EY428" s="29"/>
      <c r="EZ428" s="29"/>
      <c r="FA428" s="29"/>
      <c r="FB428" s="29"/>
      <c r="FC428" s="29"/>
      <c r="FD428" s="29"/>
      <c r="FE428" s="29"/>
      <c r="FF428" s="29"/>
      <c r="FG428" s="29"/>
      <c r="FH428" s="29"/>
      <c r="FI428" s="29"/>
      <c r="FJ428" s="29"/>
      <c r="FK428" s="29"/>
      <c r="FL428" s="29"/>
      <c r="FM428" s="29"/>
      <c r="FN428" s="29"/>
      <c r="FO428" s="29"/>
      <c r="FP428" s="29"/>
      <c r="FQ428" s="29"/>
      <c r="FR428" s="29"/>
      <c r="FS428" s="29"/>
      <c r="FT428" s="29"/>
      <c r="FU428" s="29"/>
      <c r="FV428" s="29"/>
      <c r="FW428" s="29"/>
      <c r="FX428" s="29"/>
      <c r="FY428" s="29"/>
      <c r="FZ428" s="29"/>
      <c r="GA428" s="29"/>
      <c r="GB428" s="29"/>
      <c r="GC428" s="29"/>
      <c r="GD428" s="29"/>
      <c r="GE428" s="29"/>
      <c r="GF428" s="29"/>
      <c r="GG428" s="29"/>
      <c r="GH428" s="29"/>
      <c r="GI428" s="29"/>
      <c r="GJ428" s="29"/>
      <c r="GK428" s="29"/>
      <c r="GL428" s="29"/>
      <c r="GM428" s="29"/>
      <c r="GN428" s="29"/>
      <c r="GO428" s="29"/>
      <c r="GP428" s="29"/>
      <c r="GQ428" s="29"/>
      <c r="GR428" s="29"/>
      <c r="GS428" s="29"/>
      <c r="GT428" s="29"/>
      <c r="GU428" s="29"/>
      <c r="GV428" s="29"/>
      <c r="GW428" s="29"/>
      <c r="GX428" s="29"/>
      <c r="GY428" s="29"/>
      <c r="GZ428" s="29"/>
      <c r="HA428" s="29"/>
      <c r="HB428" s="29"/>
      <c r="HC428" s="29"/>
    </row>
    <row r="429" spans="1:211" s="30" customFormat="1" x14ac:dyDescent="0.25">
      <c r="A429" s="30" t="e">
        <f t="shared" si="73"/>
        <v>#REF!</v>
      </c>
      <c r="B429" s="31" t="s">
        <v>148</v>
      </c>
      <c r="C429" s="31" t="s">
        <v>149</v>
      </c>
      <c r="D429" s="32" t="s">
        <v>625</v>
      </c>
      <c r="E429" s="31" t="s">
        <v>579</v>
      </c>
      <c r="F429" s="31" t="s">
        <v>238</v>
      </c>
      <c r="G429" s="31"/>
      <c r="H429" s="31" t="s">
        <v>239</v>
      </c>
      <c r="I429" s="31" t="s">
        <v>537</v>
      </c>
      <c r="J429" s="31" t="s">
        <v>538</v>
      </c>
      <c r="K429" s="47" t="s">
        <v>434</v>
      </c>
      <c r="L429" s="41">
        <v>0</v>
      </c>
      <c r="M429" s="41">
        <v>0</v>
      </c>
      <c r="N429" s="41">
        <v>0</v>
      </c>
      <c r="O429" s="41">
        <v>0</v>
      </c>
      <c r="P429" s="41">
        <v>0</v>
      </c>
      <c r="Q429" s="41">
        <v>0</v>
      </c>
      <c r="R429" s="41">
        <v>0</v>
      </c>
      <c r="S429" s="41">
        <v>0</v>
      </c>
      <c r="T429" s="41">
        <v>0</v>
      </c>
      <c r="U429" s="41">
        <v>0</v>
      </c>
      <c r="V429" s="41"/>
      <c r="W429" s="41">
        <v>0</v>
      </c>
      <c r="X429" s="41"/>
      <c r="Y429" s="41">
        <v>0</v>
      </c>
      <c r="Z429" s="41">
        <v>0</v>
      </c>
      <c r="AA429" s="41">
        <v>0</v>
      </c>
      <c r="AB429" s="41">
        <v>0</v>
      </c>
      <c r="AC429" s="41">
        <v>0</v>
      </c>
      <c r="AD429" s="41">
        <v>0</v>
      </c>
      <c r="AE429" s="82">
        <v>0</v>
      </c>
      <c r="AF429" s="41">
        <v>0</v>
      </c>
      <c r="AG429" s="41">
        <v>0</v>
      </c>
      <c r="AH429" s="41">
        <v>0</v>
      </c>
      <c r="AI429" s="41">
        <v>0</v>
      </c>
      <c r="AJ429" s="41">
        <v>0</v>
      </c>
      <c r="AK429" s="41">
        <v>0</v>
      </c>
      <c r="AL429" s="41">
        <v>0</v>
      </c>
      <c r="AM429" s="41">
        <v>0</v>
      </c>
      <c r="AN429" s="41">
        <v>0</v>
      </c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3"/>
      <c r="BU429" s="39">
        <f t="shared" si="79"/>
        <v>0</v>
      </c>
      <c r="BV429" s="39">
        <f t="shared" si="76"/>
        <v>0</v>
      </c>
      <c r="BW429" s="39">
        <f t="shared" si="74"/>
        <v>0</v>
      </c>
      <c r="BX429" s="39">
        <f t="shared" si="77"/>
        <v>0</v>
      </c>
      <c r="BY429" s="39">
        <f t="shared" si="78"/>
        <v>0</v>
      </c>
      <c r="BZ429" s="35"/>
      <c r="CA429" s="35"/>
      <c r="CB429" s="35"/>
      <c r="CC429" s="35"/>
      <c r="CD429" s="35"/>
      <c r="CE429" s="35"/>
      <c r="CF429" s="35"/>
      <c r="CG429" s="35"/>
      <c r="CH429" s="35"/>
      <c r="CI429" s="35"/>
      <c r="CJ429" s="35"/>
      <c r="CK429" s="35"/>
      <c r="CL429" s="35"/>
      <c r="CM429" s="35"/>
      <c r="CN429" s="35"/>
      <c r="CO429" s="35"/>
      <c r="CP429" s="35"/>
      <c r="CQ429" s="35"/>
      <c r="CR429" s="35"/>
      <c r="CS429" s="35"/>
      <c r="CT429" s="35"/>
      <c r="CU429" s="35"/>
      <c r="CV429" s="35"/>
      <c r="CW429" s="35"/>
      <c r="CX429" s="35"/>
      <c r="CY429" s="35"/>
      <c r="CZ429" s="35"/>
      <c r="DA429" s="35"/>
      <c r="DB429" s="35"/>
      <c r="DC429" s="35"/>
      <c r="DD429" s="35"/>
      <c r="DE429" s="35"/>
      <c r="DF429" s="35"/>
      <c r="DG429" s="35"/>
      <c r="DH429" s="35"/>
      <c r="DI429" s="35"/>
      <c r="DJ429" s="35"/>
      <c r="DK429" s="35"/>
      <c r="DL429" s="35"/>
      <c r="DM429" s="35"/>
      <c r="DN429" s="35"/>
      <c r="DO429" s="35"/>
      <c r="DP429" s="35"/>
      <c r="DQ429" s="35"/>
      <c r="DR429" s="35"/>
      <c r="DS429" s="35"/>
      <c r="DT429" s="35"/>
      <c r="DU429" s="35"/>
      <c r="DV429" s="35"/>
      <c r="DW429" s="35"/>
      <c r="DX429" s="35"/>
      <c r="DY429" s="35"/>
      <c r="DZ429" s="35"/>
      <c r="EA429" s="35"/>
      <c r="EB429" s="35"/>
      <c r="EC429" s="35"/>
      <c r="ED429" s="35"/>
      <c r="EE429" s="35"/>
      <c r="EF429" s="35"/>
      <c r="EG429" s="35"/>
      <c r="EH429" s="35"/>
      <c r="EI429" s="35"/>
      <c r="EJ429" s="35"/>
      <c r="EK429" s="35"/>
      <c r="EL429" s="35"/>
      <c r="EM429" s="35"/>
      <c r="EN429" s="35"/>
      <c r="EO429" s="35"/>
      <c r="EP429" s="35"/>
      <c r="EQ429" s="35"/>
      <c r="ER429" s="35"/>
      <c r="ES429" s="35"/>
      <c r="ET429" s="35"/>
      <c r="EU429" s="35"/>
      <c r="EV429" s="35"/>
      <c r="EW429" s="35"/>
      <c r="EX429" s="35"/>
      <c r="EY429" s="35"/>
      <c r="EZ429" s="35"/>
      <c r="FA429" s="35"/>
      <c r="FB429" s="35"/>
      <c r="FC429" s="35"/>
      <c r="FD429" s="35"/>
      <c r="FE429" s="35"/>
      <c r="FF429" s="35"/>
      <c r="FG429" s="35"/>
      <c r="FH429" s="35"/>
      <c r="FI429" s="35"/>
      <c r="FJ429" s="35"/>
      <c r="FK429" s="35"/>
      <c r="FL429" s="35"/>
      <c r="FM429" s="35"/>
      <c r="FN429" s="35"/>
      <c r="FO429" s="35"/>
      <c r="FP429" s="35"/>
      <c r="FQ429" s="35"/>
      <c r="FR429" s="35"/>
      <c r="FS429" s="35"/>
      <c r="FT429" s="35"/>
      <c r="FU429" s="35"/>
      <c r="FV429" s="35"/>
      <c r="FW429" s="35"/>
      <c r="FX429" s="35"/>
      <c r="FY429" s="35"/>
      <c r="FZ429" s="35"/>
      <c r="GA429" s="35"/>
      <c r="GB429" s="35"/>
      <c r="GC429" s="35"/>
      <c r="GD429" s="35"/>
      <c r="GE429" s="35"/>
      <c r="GF429" s="35"/>
      <c r="GG429" s="35"/>
      <c r="GH429" s="35"/>
      <c r="GI429" s="35"/>
      <c r="GJ429" s="35"/>
      <c r="GK429" s="35"/>
      <c r="GL429" s="35"/>
      <c r="GM429" s="35"/>
      <c r="GN429" s="35"/>
      <c r="GO429" s="35"/>
      <c r="GP429" s="35"/>
      <c r="GQ429" s="35"/>
      <c r="GR429" s="35"/>
      <c r="GS429" s="35"/>
      <c r="GT429" s="35"/>
      <c r="GU429" s="35"/>
      <c r="GV429" s="35"/>
      <c r="GW429" s="35"/>
      <c r="GX429" s="35"/>
      <c r="GY429" s="35"/>
      <c r="GZ429" s="35"/>
      <c r="HA429" s="35"/>
      <c r="HB429" s="35"/>
      <c r="HC429" s="35"/>
    </row>
    <row r="430" spans="1:211" s="26" customFormat="1" x14ac:dyDescent="0.25">
      <c r="A430" s="26" t="e">
        <f t="shared" si="73"/>
        <v>#REF!</v>
      </c>
      <c r="B430" s="15" t="s">
        <v>0</v>
      </c>
      <c r="C430" s="15" t="s">
        <v>1</v>
      </c>
      <c r="D430" s="18" t="s">
        <v>623</v>
      </c>
      <c r="E430" s="15" t="s">
        <v>577</v>
      </c>
      <c r="F430" s="15" t="s">
        <v>240</v>
      </c>
      <c r="G430" s="15"/>
      <c r="H430" s="15" t="s">
        <v>241</v>
      </c>
      <c r="I430" s="15" t="s">
        <v>537</v>
      </c>
      <c r="J430" s="15" t="s">
        <v>538</v>
      </c>
      <c r="K430" s="47" t="s">
        <v>434</v>
      </c>
      <c r="L430" s="42">
        <v>0</v>
      </c>
      <c r="M430" s="42">
        <v>0</v>
      </c>
      <c r="N430" s="41">
        <v>0</v>
      </c>
      <c r="O430" s="42">
        <v>0</v>
      </c>
      <c r="P430" s="42">
        <v>0</v>
      </c>
      <c r="Q430" s="42">
        <v>0</v>
      </c>
      <c r="R430" s="42">
        <v>0</v>
      </c>
      <c r="S430" s="42">
        <v>0</v>
      </c>
      <c r="T430" s="42">
        <v>0</v>
      </c>
      <c r="U430" s="42">
        <v>0</v>
      </c>
      <c r="V430" s="42"/>
      <c r="W430" s="42">
        <v>0</v>
      </c>
      <c r="X430" s="42"/>
      <c r="Y430" s="42">
        <v>0</v>
      </c>
      <c r="Z430" s="42">
        <v>0</v>
      </c>
      <c r="AA430" s="42">
        <v>0</v>
      </c>
      <c r="AB430" s="42">
        <v>0</v>
      </c>
      <c r="AC430" s="42">
        <v>0</v>
      </c>
      <c r="AD430" s="42">
        <v>0</v>
      </c>
      <c r="AE430" s="121">
        <v>0</v>
      </c>
      <c r="AF430" s="42">
        <v>0</v>
      </c>
      <c r="AG430" s="42">
        <v>0</v>
      </c>
      <c r="AH430" s="42">
        <v>0</v>
      </c>
      <c r="AI430" s="42">
        <v>0</v>
      </c>
      <c r="AJ430" s="42">
        <v>0</v>
      </c>
      <c r="AK430" s="42">
        <v>0</v>
      </c>
      <c r="AL430" s="42">
        <v>0</v>
      </c>
      <c r="AM430" s="42">
        <v>0</v>
      </c>
      <c r="AN430" s="42">
        <v>0</v>
      </c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3"/>
      <c r="BU430" s="40">
        <f t="shared" si="79"/>
        <v>0</v>
      </c>
      <c r="BV430" s="40">
        <f t="shared" si="76"/>
        <v>0</v>
      </c>
      <c r="BW430" s="40">
        <f t="shared" si="74"/>
        <v>0</v>
      </c>
      <c r="BX430" s="40">
        <f t="shared" si="77"/>
        <v>0</v>
      </c>
      <c r="BY430" s="40">
        <f t="shared" si="78"/>
        <v>0</v>
      </c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/>
      <c r="DK430" s="29"/>
      <c r="DL430" s="29"/>
      <c r="DM430" s="29"/>
      <c r="DN430" s="29"/>
      <c r="DO430" s="29"/>
      <c r="DP430" s="29"/>
      <c r="DQ430" s="29"/>
      <c r="DR430" s="29"/>
      <c r="DS430" s="29"/>
      <c r="DT430" s="29"/>
      <c r="DU430" s="29"/>
      <c r="DV430" s="29"/>
      <c r="DW430" s="29"/>
      <c r="DX430" s="29"/>
      <c r="DY430" s="29"/>
      <c r="DZ430" s="29"/>
      <c r="EA430" s="29"/>
      <c r="EB430" s="29"/>
      <c r="EC430" s="29"/>
      <c r="ED430" s="29"/>
      <c r="EE430" s="29"/>
      <c r="EF430" s="29"/>
      <c r="EG430" s="29"/>
      <c r="EH430" s="29"/>
      <c r="EI430" s="29"/>
      <c r="EJ430" s="29"/>
      <c r="EK430" s="29"/>
      <c r="EL430" s="29"/>
      <c r="EM430" s="29"/>
      <c r="EN430" s="29"/>
      <c r="EO430" s="29"/>
      <c r="EP430" s="29"/>
      <c r="EQ430" s="29"/>
      <c r="ER430" s="29"/>
      <c r="ES430" s="29"/>
      <c r="ET430" s="29"/>
      <c r="EU430" s="29"/>
      <c r="EV430" s="29"/>
      <c r="EW430" s="29"/>
      <c r="EX430" s="29"/>
      <c r="EY430" s="29"/>
      <c r="EZ430" s="29"/>
      <c r="FA430" s="29"/>
      <c r="FB430" s="29"/>
      <c r="FC430" s="29"/>
      <c r="FD430" s="29"/>
      <c r="FE430" s="29"/>
      <c r="FF430" s="29"/>
      <c r="FG430" s="29"/>
      <c r="FH430" s="29"/>
      <c r="FI430" s="29"/>
      <c r="FJ430" s="29"/>
      <c r="FK430" s="29"/>
      <c r="FL430" s="29"/>
      <c r="FM430" s="29"/>
      <c r="FN430" s="29"/>
      <c r="FO430" s="29"/>
      <c r="FP430" s="29"/>
      <c r="FQ430" s="29"/>
      <c r="FR430" s="29"/>
      <c r="FS430" s="29"/>
      <c r="FT430" s="29"/>
      <c r="FU430" s="29"/>
      <c r="FV430" s="29"/>
      <c r="FW430" s="29"/>
      <c r="FX430" s="29"/>
      <c r="FY430" s="29"/>
      <c r="FZ430" s="29"/>
      <c r="GA430" s="29"/>
      <c r="GB430" s="29"/>
      <c r="GC430" s="29"/>
      <c r="GD430" s="29"/>
      <c r="GE430" s="29"/>
      <c r="GF430" s="29"/>
      <c r="GG430" s="29"/>
      <c r="GH430" s="29"/>
      <c r="GI430" s="29"/>
      <c r="GJ430" s="29"/>
      <c r="GK430" s="29"/>
      <c r="GL430" s="29"/>
      <c r="GM430" s="29"/>
      <c r="GN430" s="29"/>
      <c r="GO430" s="29"/>
      <c r="GP430" s="29"/>
      <c r="GQ430" s="29"/>
      <c r="GR430" s="29"/>
      <c r="GS430" s="29"/>
      <c r="GT430" s="29"/>
      <c r="GU430" s="29"/>
      <c r="GV430" s="29"/>
      <c r="GW430" s="29"/>
      <c r="GX430" s="29"/>
      <c r="GY430" s="29"/>
      <c r="GZ430" s="29"/>
      <c r="HA430" s="29"/>
      <c r="HB430" s="29"/>
      <c r="HC430" s="29"/>
    </row>
    <row r="431" spans="1:211" s="30" customFormat="1" x14ac:dyDescent="0.25">
      <c r="A431" s="30" t="e">
        <f t="shared" si="73"/>
        <v>#REF!</v>
      </c>
      <c r="B431" s="31" t="s">
        <v>0</v>
      </c>
      <c r="C431" s="31" t="s">
        <v>1</v>
      </c>
      <c r="D431" s="32" t="s">
        <v>632</v>
      </c>
      <c r="E431" s="31" t="s">
        <v>578</v>
      </c>
      <c r="F431" s="31" t="s">
        <v>240</v>
      </c>
      <c r="G431" s="31"/>
      <c r="H431" s="31" t="s">
        <v>241</v>
      </c>
      <c r="I431" s="31" t="s">
        <v>537</v>
      </c>
      <c r="J431" s="31" t="s">
        <v>538</v>
      </c>
      <c r="K431" s="47" t="s">
        <v>434</v>
      </c>
      <c r="L431" s="41">
        <v>0</v>
      </c>
      <c r="M431" s="41">
        <v>0</v>
      </c>
      <c r="N431" s="41">
        <v>0</v>
      </c>
      <c r="O431" s="41">
        <v>0</v>
      </c>
      <c r="P431" s="41">
        <v>0</v>
      </c>
      <c r="Q431" s="41">
        <v>0</v>
      </c>
      <c r="R431" s="41">
        <v>0</v>
      </c>
      <c r="S431" s="41">
        <v>0</v>
      </c>
      <c r="T431" s="41">
        <v>0</v>
      </c>
      <c r="U431" s="41">
        <v>0</v>
      </c>
      <c r="V431" s="41"/>
      <c r="W431" s="41">
        <v>0</v>
      </c>
      <c r="X431" s="41"/>
      <c r="Y431" s="41">
        <v>0</v>
      </c>
      <c r="Z431" s="41">
        <v>0</v>
      </c>
      <c r="AA431" s="41">
        <v>0</v>
      </c>
      <c r="AB431" s="41">
        <v>0</v>
      </c>
      <c r="AC431" s="41">
        <v>0</v>
      </c>
      <c r="AD431" s="41">
        <v>0</v>
      </c>
      <c r="AE431" s="82">
        <v>0</v>
      </c>
      <c r="AF431" s="41">
        <v>0</v>
      </c>
      <c r="AG431" s="41">
        <v>0</v>
      </c>
      <c r="AH431" s="41">
        <v>0</v>
      </c>
      <c r="AI431" s="41">
        <v>0</v>
      </c>
      <c r="AJ431" s="41">
        <v>0</v>
      </c>
      <c r="AK431" s="41">
        <v>0</v>
      </c>
      <c r="AL431" s="41">
        <v>0</v>
      </c>
      <c r="AM431" s="41">
        <v>0</v>
      </c>
      <c r="AN431" s="41">
        <v>0</v>
      </c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3"/>
      <c r="BU431" s="39">
        <f t="shared" si="79"/>
        <v>0</v>
      </c>
      <c r="BV431" s="39">
        <f t="shared" si="76"/>
        <v>0</v>
      </c>
      <c r="BW431" s="39">
        <f t="shared" si="74"/>
        <v>0</v>
      </c>
      <c r="BX431" s="39">
        <f t="shared" si="77"/>
        <v>0</v>
      </c>
      <c r="BY431" s="39">
        <f t="shared" si="78"/>
        <v>0</v>
      </c>
      <c r="BZ431" s="35"/>
      <c r="CA431" s="35"/>
      <c r="CB431" s="35"/>
      <c r="CC431" s="35"/>
      <c r="CD431" s="35"/>
      <c r="CE431" s="35"/>
      <c r="CF431" s="35"/>
      <c r="CG431" s="35"/>
      <c r="CH431" s="35"/>
      <c r="CI431" s="35"/>
      <c r="CJ431" s="35"/>
      <c r="CK431" s="35"/>
      <c r="CL431" s="35"/>
      <c r="CM431" s="35"/>
      <c r="CN431" s="35"/>
      <c r="CO431" s="35"/>
      <c r="CP431" s="35"/>
      <c r="CQ431" s="35"/>
      <c r="CR431" s="35"/>
      <c r="CS431" s="35"/>
      <c r="CT431" s="35"/>
      <c r="CU431" s="35"/>
      <c r="CV431" s="35"/>
      <c r="CW431" s="35"/>
      <c r="CX431" s="35"/>
      <c r="CY431" s="35"/>
      <c r="CZ431" s="35"/>
      <c r="DA431" s="35"/>
      <c r="DB431" s="35"/>
      <c r="DC431" s="35"/>
      <c r="DD431" s="35"/>
      <c r="DE431" s="35"/>
      <c r="DF431" s="35"/>
      <c r="DG431" s="35"/>
      <c r="DH431" s="35"/>
      <c r="DI431" s="35"/>
      <c r="DJ431" s="35"/>
      <c r="DK431" s="35"/>
      <c r="DL431" s="35"/>
      <c r="DM431" s="35"/>
      <c r="DN431" s="35"/>
      <c r="DO431" s="35"/>
      <c r="DP431" s="35"/>
      <c r="DQ431" s="35"/>
      <c r="DR431" s="35"/>
      <c r="DS431" s="35"/>
      <c r="DT431" s="35"/>
      <c r="DU431" s="35"/>
      <c r="DV431" s="35"/>
      <c r="DW431" s="35"/>
      <c r="DX431" s="35"/>
      <c r="DY431" s="35"/>
      <c r="DZ431" s="35"/>
      <c r="EA431" s="35"/>
      <c r="EB431" s="35"/>
      <c r="EC431" s="35"/>
      <c r="ED431" s="35"/>
      <c r="EE431" s="35"/>
      <c r="EF431" s="35"/>
      <c r="EG431" s="35"/>
      <c r="EH431" s="35"/>
      <c r="EI431" s="35"/>
      <c r="EJ431" s="35"/>
      <c r="EK431" s="35"/>
      <c r="EL431" s="35"/>
      <c r="EM431" s="35"/>
      <c r="EN431" s="35"/>
      <c r="EO431" s="35"/>
      <c r="EP431" s="35"/>
      <c r="EQ431" s="35"/>
      <c r="ER431" s="35"/>
      <c r="ES431" s="35"/>
      <c r="ET431" s="35"/>
      <c r="EU431" s="35"/>
      <c r="EV431" s="35"/>
      <c r="EW431" s="35"/>
      <c r="EX431" s="35"/>
      <c r="EY431" s="35"/>
      <c r="EZ431" s="35"/>
      <c r="FA431" s="35"/>
      <c r="FB431" s="35"/>
      <c r="FC431" s="35"/>
      <c r="FD431" s="35"/>
      <c r="FE431" s="35"/>
      <c r="FF431" s="35"/>
      <c r="FG431" s="35"/>
      <c r="FH431" s="35"/>
      <c r="FI431" s="35"/>
      <c r="FJ431" s="35"/>
      <c r="FK431" s="35"/>
      <c r="FL431" s="35"/>
      <c r="FM431" s="35"/>
      <c r="FN431" s="35"/>
      <c r="FO431" s="35"/>
      <c r="FP431" s="35"/>
      <c r="FQ431" s="35"/>
      <c r="FR431" s="35"/>
      <c r="FS431" s="35"/>
      <c r="FT431" s="35"/>
      <c r="FU431" s="35"/>
      <c r="FV431" s="35"/>
      <c r="FW431" s="35"/>
      <c r="FX431" s="35"/>
      <c r="FY431" s="35"/>
      <c r="FZ431" s="35"/>
      <c r="GA431" s="35"/>
      <c r="GB431" s="35"/>
      <c r="GC431" s="35"/>
      <c r="GD431" s="35"/>
      <c r="GE431" s="35"/>
      <c r="GF431" s="35"/>
      <c r="GG431" s="35"/>
      <c r="GH431" s="35"/>
      <c r="GI431" s="35"/>
      <c r="GJ431" s="35"/>
      <c r="GK431" s="35"/>
      <c r="GL431" s="35"/>
      <c r="GM431" s="35"/>
      <c r="GN431" s="35"/>
      <c r="GO431" s="35"/>
      <c r="GP431" s="35"/>
      <c r="GQ431" s="35"/>
      <c r="GR431" s="35"/>
      <c r="GS431" s="35"/>
      <c r="GT431" s="35"/>
      <c r="GU431" s="35"/>
      <c r="GV431" s="35"/>
      <c r="GW431" s="35"/>
      <c r="GX431" s="35"/>
      <c r="GY431" s="35"/>
      <c r="GZ431" s="35"/>
      <c r="HA431" s="35"/>
      <c r="HB431" s="35"/>
      <c r="HC431" s="35"/>
    </row>
    <row r="432" spans="1:211" s="26" customFormat="1" x14ac:dyDescent="0.25">
      <c r="A432" s="26" t="e">
        <f t="shared" si="73"/>
        <v>#REF!</v>
      </c>
      <c r="B432" s="15" t="s">
        <v>5</v>
      </c>
      <c r="C432" s="15" t="s">
        <v>6</v>
      </c>
      <c r="D432" s="18" t="s">
        <v>625</v>
      </c>
      <c r="E432" s="15" t="s">
        <v>579</v>
      </c>
      <c r="F432" s="15" t="s">
        <v>240</v>
      </c>
      <c r="G432" s="15"/>
      <c r="H432" s="15" t="s">
        <v>241</v>
      </c>
      <c r="I432" s="15" t="s">
        <v>537</v>
      </c>
      <c r="J432" s="15" t="s">
        <v>538</v>
      </c>
      <c r="K432" s="47" t="s">
        <v>434</v>
      </c>
      <c r="L432" s="42">
        <v>0</v>
      </c>
      <c r="M432" s="42">
        <v>0</v>
      </c>
      <c r="N432" s="41">
        <v>0</v>
      </c>
      <c r="O432" s="42">
        <v>0</v>
      </c>
      <c r="P432" s="42">
        <v>0</v>
      </c>
      <c r="Q432" s="42">
        <v>0</v>
      </c>
      <c r="R432" s="42">
        <v>0</v>
      </c>
      <c r="S432" s="42">
        <v>0</v>
      </c>
      <c r="T432" s="42">
        <v>0</v>
      </c>
      <c r="U432" s="42">
        <v>0</v>
      </c>
      <c r="V432" s="42"/>
      <c r="W432" s="42">
        <v>0</v>
      </c>
      <c r="X432" s="42"/>
      <c r="Y432" s="42">
        <v>0</v>
      </c>
      <c r="Z432" s="42">
        <v>0</v>
      </c>
      <c r="AA432" s="42">
        <v>0</v>
      </c>
      <c r="AB432" s="42">
        <v>0</v>
      </c>
      <c r="AC432" s="42">
        <v>0</v>
      </c>
      <c r="AD432" s="42">
        <v>0</v>
      </c>
      <c r="AE432" s="121">
        <v>0</v>
      </c>
      <c r="AF432" s="42">
        <v>0</v>
      </c>
      <c r="AG432" s="42">
        <v>0</v>
      </c>
      <c r="AH432" s="42">
        <v>0</v>
      </c>
      <c r="AI432" s="42">
        <v>0</v>
      </c>
      <c r="AJ432" s="42">
        <v>0</v>
      </c>
      <c r="AK432" s="42">
        <v>0</v>
      </c>
      <c r="AL432" s="42">
        <v>0</v>
      </c>
      <c r="AM432" s="42">
        <v>0</v>
      </c>
      <c r="AN432" s="42">
        <v>0</v>
      </c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3"/>
      <c r="BU432" s="40">
        <f t="shared" si="79"/>
        <v>0</v>
      </c>
      <c r="BV432" s="40">
        <f t="shared" si="76"/>
        <v>0</v>
      </c>
      <c r="BW432" s="40">
        <f t="shared" si="74"/>
        <v>0</v>
      </c>
      <c r="BX432" s="40">
        <f t="shared" si="77"/>
        <v>0</v>
      </c>
      <c r="BY432" s="40">
        <f t="shared" si="78"/>
        <v>0</v>
      </c>
      <c r="BZ432" s="29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/>
      <c r="DK432" s="29"/>
      <c r="DL432" s="29"/>
      <c r="DM432" s="29"/>
      <c r="DN432" s="29"/>
      <c r="DO432" s="29"/>
      <c r="DP432" s="29"/>
      <c r="DQ432" s="29"/>
      <c r="DR432" s="29"/>
      <c r="DS432" s="29"/>
      <c r="DT432" s="29"/>
      <c r="DU432" s="29"/>
      <c r="DV432" s="29"/>
      <c r="DW432" s="29"/>
      <c r="DX432" s="29"/>
      <c r="DY432" s="29"/>
      <c r="DZ432" s="29"/>
      <c r="EA432" s="29"/>
      <c r="EB432" s="29"/>
      <c r="EC432" s="29"/>
      <c r="ED432" s="29"/>
      <c r="EE432" s="29"/>
      <c r="EF432" s="29"/>
      <c r="EG432" s="29"/>
      <c r="EH432" s="29"/>
      <c r="EI432" s="29"/>
      <c r="EJ432" s="29"/>
      <c r="EK432" s="29"/>
      <c r="EL432" s="29"/>
      <c r="EM432" s="29"/>
      <c r="EN432" s="29"/>
      <c r="EO432" s="29"/>
      <c r="EP432" s="29"/>
      <c r="EQ432" s="29"/>
      <c r="ER432" s="29"/>
      <c r="ES432" s="29"/>
      <c r="ET432" s="29"/>
      <c r="EU432" s="29"/>
      <c r="EV432" s="29"/>
      <c r="EW432" s="29"/>
      <c r="EX432" s="29"/>
      <c r="EY432" s="29"/>
      <c r="EZ432" s="29"/>
      <c r="FA432" s="29"/>
      <c r="FB432" s="29"/>
      <c r="FC432" s="29"/>
      <c r="FD432" s="29"/>
      <c r="FE432" s="29"/>
      <c r="FF432" s="29"/>
      <c r="FG432" s="29"/>
      <c r="FH432" s="29"/>
      <c r="FI432" s="29"/>
      <c r="FJ432" s="29"/>
      <c r="FK432" s="29"/>
      <c r="FL432" s="29"/>
      <c r="FM432" s="29"/>
      <c r="FN432" s="29"/>
      <c r="FO432" s="29"/>
      <c r="FP432" s="29"/>
      <c r="FQ432" s="29"/>
      <c r="FR432" s="29"/>
      <c r="FS432" s="29"/>
      <c r="FT432" s="29"/>
      <c r="FU432" s="29"/>
      <c r="FV432" s="29"/>
      <c r="FW432" s="29"/>
      <c r="FX432" s="29"/>
      <c r="FY432" s="29"/>
      <c r="FZ432" s="29"/>
      <c r="GA432" s="29"/>
      <c r="GB432" s="29"/>
      <c r="GC432" s="29"/>
      <c r="GD432" s="29"/>
      <c r="GE432" s="29"/>
      <c r="GF432" s="29"/>
      <c r="GG432" s="29"/>
      <c r="GH432" s="29"/>
      <c r="GI432" s="29"/>
      <c r="GJ432" s="29"/>
      <c r="GK432" s="29"/>
      <c r="GL432" s="29"/>
      <c r="GM432" s="29"/>
      <c r="GN432" s="29"/>
      <c r="GO432" s="29"/>
      <c r="GP432" s="29"/>
      <c r="GQ432" s="29"/>
      <c r="GR432" s="29"/>
      <c r="GS432" s="29"/>
      <c r="GT432" s="29"/>
      <c r="GU432" s="29"/>
      <c r="GV432" s="29"/>
      <c r="GW432" s="29"/>
      <c r="GX432" s="29"/>
      <c r="GY432" s="29"/>
      <c r="GZ432" s="29"/>
      <c r="HA432" s="29"/>
      <c r="HB432" s="29"/>
      <c r="HC432" s="29"/>
    </row>
    <row r="433" spans="1:211" s="26" customFormat="1" x14ac:dyDescent="0.25">
      <c r="A433" s="26" t="e">
        <f t="shared" si="73"/>
        <v>#REF!</v>
      </c>
      <c r="B433" s="15" t="s">
        <v>9</v>
      </c>
      <c r="C433" s="15" t="s">
        <v>10</v>
      </c>
      <c r="D433" s="27" t="s">
        <v>625</v>
      </c>
      <c r="E433" s="16" t="s">
        <v>579</v>
      </c>
      <c r="F433" s="125" t="s">
        <v>555</v>
      </c>
      <c r="G433" s="15"/>
      <c r="H433" s="15" t="s">
        <v>158</v>
      </c>
      <c r="I433" s="15" t="s">
        <v>537</v>
      </c>
      <c r="J433" s="15" t="s">
        <v>538</v>
      </c>
      <c r="K433" s="47" t="s">
        <v>434</v>
      </c>
      <c r="L433" s="42"/>
      <c r="M433" s="42"/>
      <c r="N433" s="41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121"/>
      <c r="AF433" s="42"/>
      <c r="AG433" s="42">
        <v>0.05</v>
      </c>
      <c r="AH433" s="42">
        <v>923480</v>
      </c>
      <c r="AI433" s="42">
        <v>4366120</v>
      </c>
      <c r="AJ433" s="42">
        <v>730</v>
      </c>
      <c r="AK433" s="42">
        <v>0</v>
      </c>
      <c r="AL433" s="42">
        <v>0</v>
      </c>
      <c r="AM433" s="42">
        <v>0</v>
      </c>
      <c r="AN433" s="42">
        <v>0</v>
      </c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3"/>
      <c r="BU433" s="40"/>
      <c r="BV433" s="40">
        <f t="shared" si="76"/>
        <v>5289600.05</v>
      </c>
      <c r="BW433" s="40">
        <f t="shared" si="74"/>
        <v>730</v>
      </c>
      <c r="BX433" s="40">
        <f t="shared" si="77"/>
        <v>0</v>
      </c>
      <c r="BY433" s="40">
        <f t="shared" si="78"/>
        <v>0</v>
      </c>
      <c r="BZ433" s="29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/>
      <c r="DQ433" s="29"/>
      <c r="DR433" s="29"/>
      <c r="DS433" s="29"/>
      <c r="DT433" s="29"/>
      <c r="DU433" s="29"/>
      <c r="DV433" s="29"/>
      <c r="DW433" s="29"/>
      <c r="DX433" s="29"/>
      <c r="DY433" s="29"/>
      <c r="DZ433" s="29"/>
      <c r="EA433" s="29"/>
      <c r="EB433" s="29"/>
      <c r="EC433" s="29"/>
      <c r="ED433" s="29"/>
      <c r="EE433" s="29"/>
      <c r="EF433" s="29"/>
      <c r="EG433" s="29"/>
      <c r="EH433" s="29"/>
      <c r="EI433" s="29"/>
      <c r="EJ433" s="29"/>
      <c r="EK433" s="29"/>
      <c r="EL433" s="29"/>
      <c r="EM433" s="29"/>
      <c r="EN433" s="29"/>
      <c r="EO433" s="29"/>
      <c r="EP433" s="29"/>
      <c r="EQ433" s="29"/>
      <c r="ER433" s="29"/>
      <c r="ES433" s="29"/>
      <c r="ET433" s="29"/>
      <c r="EU433" s="29"/>
      <c r="EV433" s="29"/>
      <c r="EW433" s="29"/>
      <c r="EX433" s="29"/>
      <c r="EY433" s="29"/>
      <c r="EZ433" s="29"/>
      <c r="FA433" s="29"/>
      <c r="FB433" s="29"/>
      <c r="FC433" s="29"/>
      <c r="FD433" s="29"/>
      <c r="FE433" s="29"/>
      <c r="FF433" s="29"/>
      <c r="FG433" s="29"/>
      <c r="FH433" s="29"/>
      <c r="FI433" s="29"/>
      <c r="FJ433" s="29"/>
      <c r="FK433" s="29"/>
      <c r="FL433" s="29"/>
      <c r="FM433" s="29"/>
      <c r="FN433" s="29"/>
      <c r="FO433" s="29"/>
      <c r="FP433" s="29"/>
      <c r="FQ433" s="29"/>
      <c r="FR433" s="29"/>
      <c r="FS433" s="29"/>
      <c r="FT433" s="29"/>
      <c r="FU433" s="29"/>
      <c r="FV433" s="29"/>
      <c r="FW433" s="29"/>
      <c r="FX433" s="29"/>
      <c r="FY433" s="29"/>
      <c r="FZ433" s="29"/>
      <c r="GA433" s="29"/>
      <c r="GB433" s="29"/>
      <c r="GC433" s="29"/>
      <c r="GD433" s="29"/>
      <c r="GE433" s="29"/>
      <c r="GF433" s="29"/>
      <c r="GG433" s="29"/>
      <c r="GH433" s="29"/>
      <c r="GI433" s="29"/>
      <c r="GJ433" s="29"/>
      <c r="GK433" s="29"/>
      <c r="GL433" s="29"/>
      <c r="GM433" s="29"/>
      <c r="GN433" s="29"/>
      <c r="GO433" s="29"/>
      <c r="GP433" s="29"/>
      <c r="GQ433" s="29"/>
      <c r="GR433" s="29"/>
      <c r="GS433" s="29"/>
      <c r="GT433" s="29"/>
      <c r="GU433" s="29"/>
      <c r="GV433" s="29"/>
      <c r="GW433" s="29"/>
      <c r="GX433" s="29"/>
      <c r="GY433" s="29"/>
      <c r="GZ433" s="29"/>
      <c r="HA433" s="29"/>
      <c r="HB433" s="29"/>
      <c r="HC433" s="29"/>
    </row>
    <row r="434" spans="1:211" s="30" customFormat="1" x14ac:dyDescent="0.25">
      <c r="A434" s="30" t="e">
        <f t="shared" si="73"/>
        <v>#REF!</v>
      </c>
      <c r="B434" s="31" t="s">
        <v>9</v>
      </c>
      <c r="C434" s="31" t="s">
        <v>10</v>
      </c>
      <c r="D434" s="33" t="s">
        <v>625</v>
      </c>
      <c r="E434" s="34" t="s">
        <v>579</v>
      </c>
      <c r="F434" s="31" t="s">
        <v>240</v>
      </c>
      <c r="G434" s="31"/>
      <c r="H434" s="31" t="s">
        <v>241</v>
      </c>
      <c r="I434" s="31" t="s">
        <v>537</v>
      </c>
      <c r="J434" s="31" t="s">
        <v>538</v>
      </c>
      <c r="K434" s="47" t="s">
        <v>432</v>
      </c>
      <c r="L434" s="41">
        <v>12578.02</v>
      </c>
      <c r="M434" s="41">
        <v>24633.02</v>
      </c>
      <c r="N434" s="41">
        <v>31045.439999999999</v>
      </c>
      <c r="O434" s="41">
        <v>24306.58</v>
      </c>
      <c r="P434" s="41">
        <v>261107.12</v>
      </c>
      <c r="Q434" s="41">
        <v>26383.3</v>
      </c>
      <c r="R434" s="41">
        <v>26058.65</v>
      </c>
      <c r="S434" s="41">
        <v>30131.48</v>
      </c>
      <c r="T434" s="41">
        <v>200639.47</v>
      </c>
      <c r="U434" s="41">
        <v>33721.79</v>
      </c>
      <c r="V434" s="41">
        <v>26896.560000000001</v>
      </c>
      <c r="W434" s="41">
        <v>305153.37</v>
      </c>
      <c r="X434" s="41">
        <v>18453.53</v>
      </c>
      <c r="Y434" s="41">
        <v>24999.66</v>
      </c>
      <c r="Z434" s="41">
        <v>33941.69</v>
      </c>
      <c r="AA434" s="41">
        <v>36506.379999999997</v>
      </c>
      <c r="AB434" s="41">
        <v>29791.35</v>
      </c>
      <c r="AC434" s="41">
        <v>29459.82</v>
      </c>
      <c r="AD434" s="41">
        <v>237449.22</v>
      </c>
      <c r="AE434" s="41">
        <v>34688.070000000007</v>
      </c>
      <c r="AF434" s="41">
        <v>31913.89</v>
      </c>
      <c r="AG434" s="41">
        <v>32663.14</v>
      </c>
      <c r="AH434" s="41">
        <v>71081.39</v>
      </c>
      <c r="AI434" s="41">
        <v>120132.09</v>
      </c>
      <c r="AJ434" s="41">
        <v>22653.17</v>
      </c>
      <c r="AK434" s="41">
        <v>47378.52</v>
      </c>
      <c r="AL434" s="41">
        <v>33063.07</v>
      </c>
      <c r="AM434" s="41">
        <v>45258.07</v>
      </c>
      <c r="AN434" s="41">
        <v>117117.67000000001</v>
      </c>
      <c r="AO434" s="41">
        <v>54676.242546528112</v>
      </c>
      <c r="AP434" s="41">
        <v>48567.139527100138</v>
      </c>
      <c r="AQ434" s="41">
        <v>40479.685036336537</v>
      </c>
      <c r="AR434" s="41">
        <v>31754.362719001248</v>
      </c>
      <c r="AS434" s="41">
        <v>22435.119495702907</v>
      </c>
      <c r="AT434" s="41">
        <v>13861.311893812381</v>
      </c>
      <c r="AU434" s="41">
        <v>10843.662726643495</v>
      </c>
      <c r="AV434" s="41">
        <v>698.15653692837805</v>
      </c>
      <c r="AW434" s="41">
        <v>-10574.282242833637</v>
      </c>
      <c r="AX434" s="41">
        <v>-21879.31108876504</v>
      </c>
      <c r="AY434" s="41">
        <v>-34186.559277109802</v>
      </c>
      <c r="AZ434" s="41">
        <v>-39838.4124106979</v>
      </c>
      <c r="BA434" s="41">
        <v>-52512.136157260276</v>
      </c>
      <c r="BB434" s="41">
        <v>-66012.765659745783</v>
      </c>
      <c r="BC434" s="41">
        <v>-80174.309481231496</v>
      </c>
      <c r="BD434" s="41">
        <v>-95417.342485781759</v>
      </c>
      <c r="BE434" s="41">
        <v>-11559.788503458258</v>
      </c>
      <c r="BF434" s="41">
        <v>-14393.450427536387</v>
      </c>
      <c r="BG434" s="41">
        <v>-19547.560648665763</v>
      </c>
      <c r="BH434" s="41">
        <v>-25369.922846914735</v>
      </c>
      <c r="BI434" s="41">
        <v>-31567.079995172564</v>
      </c>
      <c r="BJ434" s="41">
        <v>-37876.519280727953</v>
      </c>
      <c r="BK434" s="41">
        <v>-44650.738986783661</v>
      </c>
      <c r="BL434" s="41">
        <v>-41461.884995425586</v>
      </c>
      <c r="BM434" s="41">
        <v>-42690.235600126907</v>
      </c>
      <c r="BN434" s="41">
        <v>-45385.058000485878</v>
      </c>
      <c r="BO434" s="41">
        <v>-51506.738605435938</v>
      </c>
      <c r="BP434" s="41">
        <v>-57779.532415931113</v>
      </c>
      <c r="BQ434" s="41">
        <v>-60694.161667377688</v>
      </c>
      <c r="BR434" s="41">
        <v>-65966.23271162156</v>
      </c>
      <c r="BS434" s="41">
        <v>-70401.22002296336</v>
      </c>
      <c r="BT434" s="43"/>
      <c r="BU434" s="39">
        <f t="shared" ref="BU434:BU448" si="80">SUM(L434:W434)</f>
        <v>1002654.8</v>
      </c>
      <c r="BV434" s="39">
        <f t="shared" si="76"/>
        <v>701080.23</v>
      </c>
      <c r="BW434" s="39">
        <f t="shared" si="74"/>
        <v>488088.02394512482</v>
      </c>
      <c r="BX434" s="39">
        <f t="shared" si="77"/>
        <v>-445397.76184615772</v>
      </c>
      <c r="BY434" s="39">
        <f t="shared" si="78"/>
        <v>-575349.32512896694</v>
      </c>
      <c r="BZ434" s="35"/>
      <c r="CA434" s="35"/>
      <c r="CB434" s="35"/>
      <c r="CC434" s="35"/>
      <c r="CD434" s="35"/>
      <c r="CE434" s="35"/>
      <c r="CF434" s="35"/>
      <c r="CG434" s="35"/>
      <c r="CH434" s="35"/>
      <c r="CI434" s="35"/>
      <c r="CJ434" s="35"/>
      <c r="CK434" s="35"/>
      <c r="CL434" s="35"/>
      <c r="CM434" s="35"/>
      <c r="CN434" s="35"/>
      <c r="CO434" s="35"/>
      <c r="CP434" s="35"/>
      <c r="CQ434" s="35"/>
      <c r="CR434" s="35"/>
      <c r="CS434" s="35"/>
      <c r="CT434" s="35"/>
      <c r="CU434" s="35"/>
      <c r="CV434" s="35"/>
      <c r="CW434" s="35"/>
      <c r="CX434" s="35"/>
      <c r="CY434" s="35"/>
      <c r="CZ434" s="35"/>
      <c r="DA434" s="35"/>
      <c r="DB434" s="35"/>
      <c r="DC434" s="35"/>
      <c r="DD434" s="35"/>
      <c r="DE434" s="35"/>
      <c r="DF434" s="35"/>
      <c r="DG434" s="35"/>
      <c r="DH434" s="35"/>
      <c r="DI434" s="35"/>
      <c r="DJ434" s="35"/>
      <c r="DK434" s="35"/>
      <c r="DL434" s="35"/>
      <c r="DM434" s="35"/>
      <c r="DN434" s="35"/>
      <c r="DO434" s="35"/>
      <c r="DP434" s="35"/>
      <c r="DQ434" s="35"/>
      <c r="DR434" s="35"/>
      <c r="DS434" s="35"/>
      <c r="DT434" s="35"/>
      <c r="DU434" s="35"/>
      <c r="DV434" s="35"/>
      <c r="DW434" s="35"/>
      <c r="DX434" s="35"/>
      <c r="DY434" s="35"/>
      <c r="DZ434" s="35"/>
      <c r="EA434" s="35"/>
      <c r="EB434" s="35"/>
      <c r="EC434" s="35"/>
      <c r="ED434" s="35"/>
      <c r="EE434" s="35"/>
      <c r="EF434" s="35"/>
      <c r="EG434" s="35"/>
      <c r="EH434" s="35"/>
      <c r="EI434" s="35"/>
      <c r="EJ434" s="35"/>
      <c r="EK434" s="35"/>
      <c r="EL434" s="35"/>
      <c r="EM434" s="35"/>
      <c r="EN434" s="35"/>
      <c r="EO434" s="35"/>
      <c r="EP434" s="35"/>
      <c r="EQ434" s="35"/>
      <c r="ER434" s="35"/>
      <c r="ES434" s="35"/>
      <c r="ET434" s="35"/>
      <c r="EU434" s="35"/>
      <c r="EV434" s="35"/>
      <c r="EW434" s="35"/>
      <c r="EX434" s="35"/>
      <c r="EY434" s="35"/>
      <c r="EZ434" s="35"/>
      <c r="FA434" s="35"/>
      <c r="FB434" s="35"/>
      <c r="FC434" s="35"/>
      <c r="FD434" s="35"/>
      <c r="FE434" s="35"/>
      <c r="FF434" s="35"/>
      <c r="FG434" s="35"/>
      <c r="FH434" s="35"/>
      <c r="FI434" s="35"/>
      <c r="FJ434" s="35"/>
      <c r="FK434" s="35"/>
      <c r="FL434" s="35"/>
      <c r="FM434" s="35"/>
      <c r="FN434" s="35"/>
      <c r="FO434" s="35"/>
      <c r="FP434" s="35"/>
      <c r="FQ434" s="35"/>
      <c r="FR434" s="35"/>
      <c r="FS434" s="35"/>
      <c r="FT434" s="35"/>
      <c r="FU434" s="35"/>
      <c r="FV434" s="35"/>
      <c r="FW434" s="35"/>
      <c r="FX434" s="35"/>
      <c r="FY434" s="35"/>
      <c r="FZ434" s="35"/>
      <c r="GA434" s="35"/>
      <c r="GB434" s="35"/>
      <c r="GC434" s="35"/>
      <c r="GD434" s="35"/>
      <c r="GE434" s="35"/>
      <c r="GF434" s="35"/>
      <c r="GG434" s="35"/>
      <c r="GH434" s="35"/>
      <c r="GI434" s="35"/>
      <c r="GJ434" s="35"/>
      <c r="GK434" s="35"/>
      <c r="GL434" s="35"/>
      <c r="GM434" s="35"/>
      <c r="GN434" s="35"/>
      <c r="GO434" s="35"/>
      <c r="GP434" s="35"/>
      <c r="GQ434" s="35"/>
      <c r="GR434" s="35"/>
      <c r="GS434" s="35"/>
      <c r="GT434" s="35"/>
      <c r="GU434" s="35"/>
      <c r="GV434" s="35"/>
      <c r="GW434" s="35"/>
      <c r="GX434" s="35"/>
      <c r="GY434" s="35"/>
      <c r="GZ434" s="35"/>
      <c r="HA434" s="35"/>
      <c r="HB434" s="35"/>
      <c r="HC434" s="35"/>
    </row>
    <row r="435" spans="1:211" s="26" customFormat="1" x14ac:dyDescent="0.25">
      <c r="A435" s="26" t="e">
        <f t="shared" si="73"/>
        <v>#REF!</v>
      </c>
      <c r="B435" s="15" t="s">
        <v>25</v>
      </c>
      <c r="C435" s="15" t="s">
        <v>26</v>
      </c>
      <c r="D435" s="18" t="s">
        <v>634</v>
      </c>
      <c r="E435" s="15" t="s">
        <v>581</v>
      </c>
      <c r="F435" s="15" t="s">
        <v>240</v>
      </c>
      <c r="G435" s="15"/>
      <c r="H435" s="15" t="s">
        <v>241</v>
      </c>
      <c r="I435" s="15" t="s">
        <v>537</v>
      </c>
      <c r="J435" s="15" t="s">
        <v>538</v>
      </c>
      <c r="K435" s="47" t="s">
        <v>434</v>
      </c>
      <c r="L435" s="42">
        <v>0</v>
      </c>
      <c r="M435" s="42">
        <v>0</v>
      </c>
      <c r="N435" s="41">
        <v>0</v>
      </c>
      <c r="O435" s="42">
        <v>0</v>
      </c>
      <c r="P435" s="42">
        <v>0</v>
      </c>
      <c r="Q435" s="42">
        <v>0</v>
      </c>
      <c r="R435" s="42">
        <v>0</v>
      </c>
      <c r="S435" s="42">
        <v>0</v>
      </c>
      <c r="T435" s="42">
        <v>0</v>
      </c>
      <c r="U435" s="42">
        <v>0</v>
      </c>
      <c r="V435" s="42"/>
      <c r="W435" s="42">
        <v>0</v>
      </c>
      <c r="X435" s="42"/>
      <c r="Y435" s="42">
        <v>0</v>
      </c>
      <c r="Z435" s="42">
        <v>0</v>
      </c>
      <c r="AA435" s="42">
        <v>0</v>
      </c>
      <c r="AB435" s="42">
        <v>0</v>
      </c>
      <c r="AC435" s="42">
        <v>0</v>
      </c>
      <c r="AD435" s="42">
        <v>0</v>
      </c>
      <c r="AE435" s="121">
        <v>0</v>
      </c>
      <c r="AF435" s="42">
        <v>0</v>
      </c>
      <c r="AG435" s="42">
        <v>0</v>
      </c>
      <c r="AH435" s="42">
        <v>0</v>
      </c>
      <c r="AI435" s="42">
        <v>0</v>
      </c>
      <c r="AJ435" s="42">
        <v>0</v>
      </c>
      <c r="AK435" s="42">
        <v>0</v>
      </c>
      <c r="AL435" s="42">
        <v>0</v>
      </c>
      <c r="AM435" s="42">
        <v>0</v>
      </c>
      <c r="AN435" s="42">
        <v>0</v>
      </c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3"/>
      <c r="BU435" s="40">
        <f t="shared" si="80"/>
        <v>0</v>
      </c>
      <c r="BV435" s="40">
        <f t="shared" si="76"/>
        <v>0</v>
      </c>
      <c r="BW435" s="40">
        <f t="shared" si="74"/>
        <v>0</v>
      </c>
      <c r="BX435" s="40">
        <f t="shared" si="77"/>
        <v>0</v>
      </c>
      <c r="BY435" s="40">
        <f t="shared" si="78"/>
        <v>0</v>
      </c>
      <c r="BZ435" s="29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/>
      <c r="DK435" s="29"/>
      <c r="DL435" s="29"/>
      <c r="DM435" s="29"/>
      <c r="DN435" s="29"/>
      <c r="DO435" s="29"/>
      <c r="DP435" s="29"/>
      <c r="DQ435" s="29"/>
      <c r="DR435" s="29"/>
      <c r="DS435" s="29"/>
      <c r="DT435" s="29"/>
      <c r="DU435" s="29"/>
      <c r="DV435" s="29"/>
      <c r="DW435" s="29"/>
      <c r="DX435" s="29"/>
      <c r="DY435" s="29"/>
      <c r="DZ435" s="29"/>
      <c r="EA435" s="29"/>
      <c r="EB435" s="29"/>
      <c r="EC435" s="29"/>
      <c r="ED435" s="29"/>
      <c r="EE435" s="29"/>
      <c r="EF435" s="29"/>
      <c r="EG435" s="29"/>
      <c r="EH435" s="29"/>
      <c r="EI435" s="29"/>
      <c r="EJ435" s="29"/>
      <c r="EK435" s="29"/>
      <c r="EL435" s="29"/>
      <c r="EM435" s="29"/>
      <c r="EN435" s="29"/>
      <c r="EO435" s="29"/>
      <c r="EP435" s="29"/>
      <c r="EQ435" s="29"/>
      <c r="ER435" s="29"/>
      <c r="ES435" s="29"/>
      <c r="ET435" s="29"/>
      <c r="EU435" s="29"/>
      <c r="EV435" s="29"/>
      <c r="EW435" s="29"/>
      <c r="EX435" s="29"/>
      <c r="EY435" s="29"/>
      <c r="EZ435" s="29"/>
      <c r="FA435" s="29"/>
      <c r="FB435" s="29"/>
      <c r="FC435" s="29"/>
      <c r="FD435" s="29"/>
      <c r="FE435" s="29"/>
      <c r="FF435" s="29"/>
      <c r="FG435" s="29"/>
      <c r="FH435" s="29"/>
      <c r="FI435" s="29"/>
      <c r="FJ435" s="29"/>
      <c r="FK435" s="29"/>
      <c r="FL435" s="29"/>
      <c r="FM435" s="29"/>
      <c r="FN435" s="29"/>
      <c r="FO435" s="29"/>
      <c r="FP435" s="29"/>
      <c r="FQ435" s="29"/>
      <c r="FR435" s="29"/>
      <c r="FS435" s="29"/>
      <c r="FT435" s="29"/>
      <c r="FU435" s="29"/>
      <c r="FV435" s="29"/>
      <c r="FW435" s="29"/>
      <c r="FX435" s="29"/>
      <c r="FY435" s="29"/>
      <c r="FZ435" s="29"/>
      <c r="GA435" s="29"/>
      <c r="GB435" s="29"/>
      <c r="GC435" s="29"/>
      <c r="GD435" s="29"/>
      <c r="GE435" s="29"/>
      <c r="GF435" s="29"/>
      <c r="GG435" s="29"/>
      <c r="GH435" s="29"/>
      <c r="GI435" s="29"/>
      <c r="GJ435" s="29"/>
      <c r="GK435" s="29"/>
      <c r="GL435" s="29"/>
      <c r="GM435" s="29"/>
      <c r="GN435" s="29"/>
      <c r="GO435" s="29"/>
      <c r="GP435" s="29"/>
      <c r="GQ435" s="29"/>
      <c r="GR435" s="29"/>
      <c r="GS435" s="29"/>
      <c r="GT435" s="29"/>
      <c r="GU435" s="29"/>
      <c r="GV435" s="29"/>
      <c r="GW435" s="29"/>
      <c r="GX435" s="29"/>
      <c r="GY435" s="29"/>
      <c r="GZ435" s="29"/>
      <c r="HA435" s="29"/>
      <c r="HB435" s="29"/>
      <c r="HC435" s="29"/>
    </row>
    <row r="436" spans="1:211" s="30" customFormat="1" x14ac:dyDescent="0.25">
      <c r="A436" s="30" t="e">
        <f t="shared" si="73"/>
        <v>#REF!</v>
      </c>
      <c r="B436" s="31" t="s">
        <v>37</v>
      </c>
      <c r="C436" s="31" t="s">
        <v>38</v>
      </c>
      <c r="D436" s="32" t="s">
        <v>634</v>
      </c>
      <c r="E436" s="31" t="s">
        <v>581</v>
      </c>
      <c r="F436" s="31" t="s">
        <v>240</v>
      </c>
      <c r="G436" s="31"/>
      <c r="H436" s="31" t="s">
        <v>241</v>
      </c>
      <c r="I436" s="31" t="s">
        <v>537</v>
      </c>
      <c r="J436" s="31" t="s">
        <v>538</v>
      </c>
      <c r="K436" s="47" t="s">
        <v>434</v>
      </c>
      <c r="L436" s="41">
        <v>0</v>
      </c>
      <c r="M436" s="41">
        <v>0</v>
      </c>
      <c r="N436" s="41">
        <v>0</v>
      </c>
      <c r="O436" s="41">
        <v>0</v>
      </c>
      <c r="P436" s="41">
        <v>0</v>
      </c>
      <c r="Q436" s="41">
        <v>0</v>
      </c>
      <c r="R436" s="41">
        <v>0</v>
      </c>
      <c r="S436" s="41">
        <v>0</v>
      </c>
      <c r="T436" s="41">
        <v>0</v>
      </c>
      <c r="U436" s="41">
        <v>0</v>
      </c>
      <c r="V436" s="41"/>
      <c r="W436" s="41">
        <v>0</v>
      </c>
      <c r="X436" s="41"/>
      <c r="Y436" s="41">
        <v>0</v>
      </c>
      <c r="Z436" s="41">
        <v>0</v>
      </c>
      <c r="AA436" s="41">
        <v>0</v>
      </c>
      <c r="AB436" s="41">
        <v>0</v>
      </c>
      <c r="AC436" s="41">
        <v>0</v>
      </c>
      <c r="AD436" s="41">
        <v>0</v>
      </c>
      <c r="AE436" s="82">
        <v>0</v>
      </c>
      <c r="AF436" s="41">
        <v>0</v>
      </c>
      <c r="AG436" s="41">
        <v>0</v>
      </c>
      <c r="AH436" s="41">
        <v>0</v>
      </c>
      <c r="AI436" s="41">
        <v>0</v>
      </c>
      <c r="AJ436" s="41">
        <v>0</v>
      </c>
      <c r="AK436" s="41">
        <v>0</v>
      </c>
      <c r="AL436" s="41">
        <v>0</v>
      </c>
      <c r="AM436" s="41">
        <v>0</v>
      </c>
      <c r="AN436" s="41">
        <v>0</v>
      </c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3"/>
      <c r="BU436" s="39">
        <f t="shared" si="80"/>
        <v>0</v>
      </c>
      <c r="BV436" s="39">
        <f t="shared" si="76"/>
        <v>0</v>
      </c>
      <c r="BW436" s="39">
        <f t="shared" si="74"/>
        <v>0</v>
      </c>
      <c r="BX436" s="39">
        <f t="shared" si="77"/>
        <v>0</v>
      </c>
      <c r="BY436" s="39">
        <f t="shared" si="78"/>
        <v>0</v>
      </c>
      <c r="BZ436" s="35"/>
      <c r="CA436" s="35"/>
      <c r="CB436" s="35"/>
      <c r="CC436" s="35"/>
      <c r="CD436" s="35"/>
      <c r="CE436" s="35"/>
      <c r="CF436" s="35"/>
      <c r="CG436" s="35"/>
      <c r="CH436" s="35"/>
      <c r="CI436" s="35"/>
      <c r="CJ436" s="35"/>
      <c r="CK436" s="35"/>
      <c r="CL436" s="35"/>
      <c r="CM436" s="35"/>
      <c r="CN436" s="35"/>
      <c r="CO436" s="35"/>
      <c r="CP436" s="35"/>
      <c r="CQ436" s="35"/>
      <c r="CR436" s="35"/>
      <c r="CS436" s="35"/>
      <c r="CT436" s="35"/>
      <c r="CU436" s="35"/>
      <c r="CV436" s="35"/>
      <c r="CW436" s="35"/>
      <c r="CX436" s="35"/>
      <c r="CY436" s="35"/>
      <c r="CZ436" s="35"/>
      <c r="DA436" s="35"/>
      <c r="DB436" s="35"/>
      <c r="DC436" s="35"/>
      <c r="DD436" s="35"/>
      <c r="DE436" s="35"/>
      <c r="DF436" s="35"/>
      <c r="DG436" s="35"/>
      <c r="DH436" s="35"/>
      <c r="DI436" s="35"/>
      <c r="DJ436" s="35"/>
      <c r="DK436" s="35"/>
      <c r="DL436" s="35"/>
      <c r="DM436" s="35"/>
      <c r="DN436" s="35"/>
      <c r="DO436" s="35"/>
      <c r="DP436" s="35"/>
      <c r="DQ436" s="35"/>
      <c r="DR436" s="35"/>
      <c r="DS436" s="35"/>
      <c r="DT436" s="35"/>
      <c r="DU436" s="35"/>
      <c r="DV436" s="35"/>
      <c r="DW436" s="35"/>
      <c r="DX436" s="35"/>
      <c r="DY436" s="35"/>
      <c r="DZ436" s="35"/>
      <c r="EA436" s="35"/>
      <c r="EB436" s="35"/>
      <c r="EC436" s="35"/>
      <c r="ED436" s="35"/>
      <c r="EE436" s="35"/>
      <c r="EF436" s="35"/>
      <c r="EG436" s="35"/>
      <c r="EH436" s="35"/>
      <c r="EI436" s="35"/>
      <c r="EJ436" s="35"/>
      <c r="EK436" s="35"/>
      <c r="EL436" s="35"/>
      <c r="EM436" s="35"/>
      <c r="EN436" s="35"/>
      <c r="EO436" s="35"/>
      <c r="EP436" s="35"/>
      <c r="EQ436" s="35"/>
      <c r="ER436" s="35"/>
      <c r="ES436" s="35"/>
      <c r="ET436" s="35"/>
      <c r="EU436" s="35"/>
      <c r="EV436" s="35"/>
      <c r="EW436" s="35"/>
      <c r="EX436" s="35"/>
      <c r="EY436" s="35"/>
      <c r="EZ436" s="35"/>
      <c r="FA436" s="35"/>
      <c r="FB436" s="35"/>
      <c r="FC436" s="35"/>
      <c r="FD436" s="35"/>
      <c r="FE436" s="35"/>
      <c r="FF436" s="35"/>
      <c r="FG436" s="35"/>
      <c r="FH436" s="35"/>
      <c r="FI436" s="35"/>
      <c r="FJ436" s="35"/>
      <c r="FK436" s="35"/>
      <c r="FL436" s="35"/>
      <c r="FM436" s="35"/>
      <c r="FN436" s="35"/>
      <c r="FO436" s="35"/>
      <c r="FP436" s="35"/>
      <c r="FQ436" s="35"/>
      <c r="FR436" s="35"/>
      <c r="FS436" s="35"/>
      <c r="FT436" s="35"/>
      <c r="FU436" s="35"/>
      <c r="FV436" s="35"/>
      <c r="FW436" s="35"/>
      <c r="FX436" s="35"/>
      <c r="FY436" s="35"/>
      <c r="FZ436" s="35"/>
      <c r="GA436" s="35"/>
      <c r="GB436" s="35"/>
      <c r="GC436" s="35"/>
      <c r="GD436" s="35"/>
      <c r="GE436" s="35"/>
      <c r="GF436" s="35"/>
      <c r="GG436" s="35"/>
      <c r="GH436" s="35"/>
      <c r="GI436" s="35"/>
      <c r="GJ436" s="35"/>
      <c r="GK436" s="35"/>
      <c r="GL436" s="35"/>
      <c r="GM436" s="35"/>
      <c r="GN436" s="35"/>
      <c r="GO436" s="35"/>
      <c r="GP436" s="35"/>
      <c r="GQ436" s="35"/>
      <c r="GR436" s="35"/>
      <c r="GS436" s="35"/>
      <c r="GT436" s="35"/>
      <c r="GU436" s="35"/>
      <c r="GV436" s="35"/>
      <c r="GW436" s="35"/>
      <c r="GX436" s="35"/>
      <c r="GY436" s="35"/>
      <c r="GZ436" s="35"/>
      <c r="HA436" s="35"/>
      <c r="HB436" s="35"/>
      <c r="HC436" s="35"/>
    </row>
    <row r="437" spans="1:211" s="26" customFormat="1" x14ac:dyDescent="0.25">
      <c r="A437" s="26" t="e">
        <f t="shared" si="73"/>
        <v>#REF!</v>
      </c>
      <c r="B437" s="15" t="s">
        <v>43</v>
      </c>
      <c r="C437" s="15" t="s">
        <v>44</v>
      </c>
      <c r="D437" s="18" t="s">
        <v>623</v>
      </c>
      <c r="E437" s="15" t="s">
        <v>577</v>
      </c>
      <c r="F437" s="15" t="s">
        <v>240</v>
      </c>
      <c r="G437" s="15"/>
      <c r="H437" s="15" t="s">
        <v>241</v>
      </c>
      <c r="I437" s="15" t="s">
        <v>537</v>
      </c>
      <c r="J437" s="15" t="s">
        <v>538</v>
      </c>
      <c r="K437" s="47" t="s">
        <v>434</v>
      </c>
      <c r="L437" s="42">
        <v>0</v>
      </c>
      <c r="M437" s="42">
        <v>0</v>
      </c>
      <c r="N437" s="41">
        <v>0</v>
      </c>
      <c r="O437" s="42">
        <v>0</v>
      </c>
      <c r="P437" s="42">
        <v>0</v>
      </c>
      <c r="Q437" s="42">
        <v>0</v>
      </c>
      <c r="R437" s="42">
        <v>0</v>
      </c>
      <c r="S437" s="42">
        <v>0</v>
      </c>
      <c r="T437" s="42">
        <v>0</v>
      </c>
      <c r="U437" s="42">
        <v>0</v>
      </c>
      <c r="V437" s="42"/>
      <c r="W437" s="42">
        <v>0</v>
      </c>
      <c r="X437" s="42"/>
      <c r="Y437" s="42">
        <v>0</v>
      </c>
      <c r="Z437" s="42">
        <v>0</v>
      </c>
      <c r="AA437" s="42">
        <v>0</v>
      </c>
      <c r="AB437" s="42">
        <v>0</v>
      </c>
      <c r="AC437" s="42">
        <v>0</v>
      </c>
      <c r="AD437" s="42">
        <v>0</v>
      </c>
      <c r="AE437" s="121">
        <v>0</v>
      </c>
      <c r="AF437" s="42">
        <v>0</v>
      </c>
      <c r="AG437" s="42">
        <v>0</v>
      </c>
      <c r="AH437" s="42">
        <v>0</v>
      </c>
      <c r="AI437" s="42">
        <v>0</v>
      </c>
      <c r="AJ437" s="42">
        <v>0</v>
      </c>
      <c r="AK437" s="42">
        <v>0</v>
      </c>
      <c r="AL437" s="42">
        <v>0</v>
      </c>
      <c r="AM437" s="42">
        <v>0</v>
      </c>
      <c r="AN437" s="42">
        <v>0</v>
      </c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3"/>
      <c r="BU437" s="40">
        <f t="shared" si="80"/>
        <v>0</v>
      </c>
      <c r="BV437" s="40">
        <f t="shared" si="76"/>
        <v>0</v>
      </c>
      <c r="BW437" s="40">
        <f t="shared" si="74"/>
        <v>0</v>
      </c>
      <c r="BX437" s="40">
        <f t="shared" si="77"/>
        <v>0</v>
      </c>
      <c r="BY437" s="40">
        <f t="shared" si="78"/>
        <v>0</v>
      </c>
      <c r="BZ437" s="29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/>
      <c r="DK437" s="29"/>
      <c r="DL437" s="29"/>
      <c r="DM437" s="29"/>
      <c r="DN437" s="29"/>
      <c r="DO437" s="29"/>
      <c r="DP437" s="29"/>
      <c r="DQ437" s="29"/>
      <c r="DR437" s="29"/>
      <c r="DS437" s="29"/>
      <c r="DT437" s="29"/>
      <c r="DU437" s="29"/>
      <c r="DV437" s="29"/>
      <c r="DW437" s="29"/>
      <c r="DX437" s="29"/>
      <c r="DY437" s="29"/>
      <c r="DZ437" s="29"/>
      <c r="EA437" s="29"/>
      <c r="EB437" s="29"/>
      <c r="EC437" s="29"/>
      <c r="ED437" s="29"/>
      <c r="EE437" s="29"/>
      <c r="EF437" s="29"/>
      <c r="EG437" s="29"/>
      <c r="EH437" s="29"/>
      <c r="EI437" s="29"/>
      <c r="EJ437" s="29"/>
      <c r="EK437" s="29"/>
      <c r="EL437" s="29"/>
      <c r="EM437" s="29"/>
      <c r="EN437" s="29"/>
      <c r="EO437" s="29"/>
      <c r="EP437" s="29"/>
      <c r="EQ437" s="29"/>
      <c r="ER437" s="29"/>
      <c r="ES437" s="29"/>
      <c r="ET437" s="29"/>
      <c r="EU437" s="29"/>
      <c r="EV437" s="29"/>
      <c r="EW437" s="29"/>
      <c r="EX437" s="29"/>
      <c r="EY437" s="29"/>
      <c r="EZ437" s="29"/>
      <c r="FA437" s="29"/>
      <c r="FB437" s="29"/>
      <c r="FC437" s="29"/>
      <c r="FD437" s="29"/>
      <c r="FE437" s="29"/>
      <c r="FF437" s="29"/>
      <c r="FG437" s="29"/>
      <c r="FH437" s="29"/>
      <c r="FI437" s="29"/>
      <c r="FJ437" s="29"/>
      <c r="FK437" s="29"/>
      <c r="FL437" s="29"/>
      <c r="FM437" s="29"/>
      <c r="FN437" s="29"/>
      <c r="FO437" s="29"/>
      <c r="FP437" s="29"/>
      <c r="FQ437" s="29"/>
      <c r="FR437" s="29"/>
      <c r="FS437" s="29"/>
      <c r="FT437" s="29"/>
      <c r="FU437" s="29"/>
      <c r="FV437" s="29"/>
      <c r="FW437" s="29"/>
      <c r="FX437" s="29"/>
      <c r="FY437" s="29"/>
      <c r="FZ437" s="29"/>
      <c r="GA437" s="29"/>
      <c r="GB437" s="29"/>
      <c r="GC437" s="29"/>
      <c r="GD437" s="29"/>
      <c r="GE437" s="29"/>
      <c r="GF437" s="29"/>
      <c r="GG437" s="29"/>
      <c r="GH437" s="29"/>
      <c r="GI437" s="29"/>
      <c r="GJ437" s="29"/>
      <c r="GK437" s="29"/>
      <c r="GL437" s="29"/>
      <c r="GM437" s="29"/>
      <c r="GN437" s="29"/>
      <c r="GO437" s="29"/>
      <c r="GP437" s="29"/>
      <c r="GQ437" s="29"/>
      <c r="GR437" s="29"/>
      <c r="GS437" s="29"/>
      <c r="GT437" s="29"/>
      <c r="GU437" s="29"/>
      <c r="GV437" s="29"/>
      <c r="GW437" s="29"/>
      <c r="GX437" s="29"/>
      <c r="GY437" s="29"/>
      <c r="GZ437" s="29"/>
      <c r="HA437" s="29"/>
      <c r="HB437" s="29"/>
      <c r="HC437" s="29"/>
    </row>
    <row r="438" spans="1:211" s="30" customFormat="1" x14ac:dyDescent="0.25">
      <c r="A438" s="30" t="e">
        <f t="shared" si="73"/>
        <v>#REF!</v>
      </c>
      <c r="B438" s="31" t="s">
        <v>51</v>
      </c>
      <c r="C438" s="31" t="s">
        <v>52</v>
      </c>
      <c r="D438" s="32" t="s">
        <v>623</v>
      </c>
      <c r="E438" s="31" t="s">
        <v>577</v>
      </c>
      <c r="F438" s="31" t="s">
        <v>240</v>
      </c>
      <c r="G438" s="31"/>
      <c r="H438" s="31" t="s">
        <v>241</v>
      </c>
      <c r="I438" s="31" t="s">
        <v>537</v>
      </c>
      <c r="J438" s="31" t="s">
        <v>538</v>
      </c>
      <c r="K438" s="47" t="s">
        <v>434</v>
      </c>
      <c r="L438" s="41">
        <v>0</v>
      </c>
      <c r="M438" s="41">
        <v>0</v>
      </c>
      <c r="N438" s="41">
        <v>0</v>
      </c>
      <c r="O438" s="41">
        <v>0</v>
      </c>
      <c r="P438" s="41">
        <v>0</v>
      </c>
      <c r="Q438" s="41">
        <v>0</v>
      </c>
      <c r="R438" s="41">
        <v>0</v>
      </c>
      <c r="S438" s="41">
        <v>0</v>
      </c>
      <c r="T438" s="41">
        <v>0</v>
      </c>
      <c r="U438" s="41">
        <v>0</v>
      </c>
      <c r="V438" s="41"/>
      <c r="W438" s="41">
        <v>0</v>
      </c>
      <c r="X438" s="41"/>
      <c r="Y438" s="41">
        <v>0</v>
      </c>
      <c r="Z438" s="41">
        <v>0</v>
      </c>
      <c r="AA438" s="41">
        <v>0</v>
      </c>
      <c r="AB438" s="41">
        <v>0</v>
      </c>
      <c r="AC438" s="41">
        <v>0</v>
      </c>
      <c r="AD438" s="41">
        <v>0</v>
      </c>
      <c r="AE438" s="82">
        <v>0</v>
      </c>
      <c r="AF438" s="41">
        <v>0</v>
      </c>
      <c r="AG438" s="41">
        <v>0</v>
      </c>
      <c r="AH438" s="41">
        <v>0</v>
      </c>
      <c r="AI438" s="41">
        <v>0</v>
      </c>
      <c r="AJ438" s="41">
        <v>0</v>
      </c>
      <c r="AK438" s="41">
        <v>0</v>
      </c>
      <c r="AL438" s="41">
        <v>0</v>
      </c>
      <c r="AM438" s="41">
        <v>0</v>
      </c>
      <c r="AN438" s="41">
        <v>0</v>
      </c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3"/>
      <c r="BU438" s="39">
        <f t="shared" si="80"/>
        <v>0</v>
      </c>
      <c r="BV438" s="39">
        <f t="shared" si="76"/>
        <v>0</v>
      </c>
      <c r="BW438" s="39">
        <f t="shared" si="74"/>
        <v>0</v>
      </c>
      <c r="BX438" s="39">
        <f t="shared" si="77"/>
        <v>0</v>
      </c>
      <c r="BY438" s="39">
        <f t="shared" si="78"/>
        <v>0</v>
      </c>
      <c r="BZ438" s="35"/>
      <c r="CA438" s="35"/>
      <c r="CB438" s="35"/>
      <c r="CC438" s="35"/>
      <c r="CD438" s="35"/>
      <c r="CE438" s="35"/>
      <c r="CF438" s="35"/>
      <c r="CG438" s="35"/>
      <c r="CH438" s="35"/>
      <c r="CI438" s="35"/>
      <c r="CJ438" s="35"/>
      <c r="CK438" s="35"/>
      <c r="CL438" s="35"/>
      <c r="CM438" s="35"/>
      <c r="CN438" s="35"/>
      <c r="CO438" s="35"/>
      <c r="CP438" s="35"/>
      <c r="CQ438" s="35"/>
      <c r="CR438" s="35"/>
      <c r="CS438" s="35"/>
      <c r="CT438" s="35"/>
      <c r="CU438" s="35"/>
      <c r="CV438" s="35"/>
      <c r="CW438" s="35"/>
      <c r="CX438" s="35"/>
      <c r="CY438" s="35"/>
      <c r="CZ438" s="35"/>
      <c r="DA438" s="35"/>
      <c r="DB438" s="35"/>
      <c r="DC438" s="35"/>
      <c r="DD438" s="35"/>
      <c r="DE438" s="35"/>
      <c r="DF438" s="35"/>
      <c r="DG438" s="35"/>
      <c r="DH438" s="35"/>
      <c r="DI438" s="35"/>
      <c r="DJ438" s="35"/>
      <c r="DK438" s="35"/>
      <c r="DL438" s="35"/>
      <c r="DM438" s="35"/>
      <c r="DN438" s="35"/>
      <c r="DO438" s="35"/>
      <c r="DP438" s="35"/>
      <c r="DQ438" s="35"/>
      <c r="DR438" s="35"/>
      <c r="DS438" s="35"/>
      <c r="DT438" s="35"/>
      <c r="DU438" s="35"/>
      <c r="DV438" s="35"/>
      <c r="DW438" s="35"/>
      <c r="DX438" s="35"/>
      <c r="DY438" s="35"/>
      <c r="DZ438" s="35"/>
      <c r="EA438" s="35"/>
      <c r="EB438" s="35"/>
      <c r="EC438" s="35"/>
      <c r="ED438" s="35"/>
      <c r="EE438" s="35"/>
      <c r="EF438" s="35"/>
      <c r="EG438" s="35"/>
      <c r="EH438" s="35"/>
      <c r="EI438" s="35"/>
      <c r="EJ438" s="35"/>
      <c r="EK438" s="35"/>
      <c r="EL438" s="35"/>
      <c r="EM438" s="35"/>
      <c r="EN438" s="35"/>
      <c r="EO438" s="35"/>
      <c r="EP438" s="35"/>
      <c r="EQ438" s="35"/>
      <c r="ER438" s="35"/>
      <c r="ES438" s="35"/>
      <c r="ET438" s="35"/>
      <c r="EU438" s="35"/>
      <c r="EV438" s="35"/>
      <c r="EW438" s="35"/>
      <c r="EX438" s="35"/>
      <c r="EY438" s="35"/>
      <c r="EZ438" s="35"/>
      <c r="FA438" s="35"/>
      <c r="FB438" s="35"/>
      <c r="FC438" s="35"/>
      <c r="FD438" s="35"/>
      <c r="FE438" s="35"/>
      <c r="FF438" s="35"/>
      <c r="FG438" s="35"/>
      <c r="FH438" s="35"/>
      <c r="FI438" s="35"/>
      <c r="FJ438" s="35"/>
      <c r="FK438" s="35"/>
      <c r="FL438" s="35"/>
      <c r="FM438" s="35"/>
      <c r="FN438" s="35"/>
      <c r="FO438" s="35"/>
      <c r="FP438" s="35"/>
      <c r="FQ438" s="35"/>
      <c r="FR438" s="35"/>
      <c r="FS438" s="35"/>
      <c r="FT438" s="35"/>
      <c r="FU438" s="35"/>
      <c r="FV438" s="35"/>
      <c r="FW438" s="35"/>
      <c r="FX438" s="35"/>
      <c r="FY438" s="35"/>
      <c r="FZ438" s="35"/>
      <c r="GA438" s="35"/>
      <c r="GB438" s="35"/>
      <c r="GC438" s="35"/>
      <c r="GD438" s="35"/>
      <c r="GE438" s="35"/>
      <c r="GF438" s="35"/>
      <c r="GG438" s="35"/>
      <c r="GH438" s="35"/>
      <c r="GI438" s="35"/>
      <c r="GJ438" s="35"/>
      <c r="GK438" s="35"/>
      <c r="GL438" s="35"/>
      <c r="GM438" s="35"/>
      <c r="GN438" s="35"/>
      <c r="GO438" s="35"/>
      <c r="GP438" s="35"/>
      <c r="GQ438" s="35"/>
      <c r="GR438" s="35"/>
      <c r="GS438" s="35"/>
      <c r="GT438" s="35"/>
      <c r="GU438" s="35"/>
      <c r="GV438" s="35"/>
      <c r="GW438" s="35"/>
      <c r="GX438" s="35"/>
      <c r="GY438" s="35"/>
      <c r="GZ438" s="35"/>
      <c r="HA438" s="35"/>
      <c r="HB438" s="35"/>
      <c r="HC438" s="35"/>
    </row>
    <row r="439" spans="1:211" s="26" customFormat="1" x14ac:dyDescent="0.25">
      <c r="A439" s="26" t="e">
        <f t="shared" si="73"/>
        <v>#REF!</v>
      </c>
      <c r="B439" s="15" t="s">
        <v>79</v>
      </c>
      <c r="C439" s="15" t="s">
        <v>80</v>
      </c>
      <c r="D439" s="18" t="s">
        <v>632</v>
      </c>
      <c r="E439" s="15" t="s">
        <v>578</v>
      </c>
      <c r="F439" s="15" t="s">
        <v>240</v>
      </c>
      <c r="G439" s="15"/>
      <c r="H439" s="15" t="s">
        <v>241</v>
      </c>
      <c r="I439" s="15" t="s">
        <v>537</v>
      </c>
      <c r="J439" s="15" t="s">
        <v>538</v>
      </c>
      <c r="K439" s="47" t="s">
        <v>434</v>
      </c>
      <c r="L439" s="42">
        <v>0</v>
      </c>
      <c r="M439" s="42">
        <v>0</v>
      </c>
      <c r="N439" s="41">
        <v>0</v>
      </c>
      <c r="O439" s="42">
        <v>0</v>
      </c>
      <c r="P439" s="42">
        <v>0</v>
      </c>
      <c r="Q439" s="42">
        <v>0</v>
      </c>
      <c r="R439" s="42">
        <v>0</v>
      </c>
      <c r="S439" s="42">
        <v>0</v>
      </c>
      <c r="T439" s="42">
        <v>0</v>
      </c>
      <c r="U439" s="42">
        <v>0</v>
      </c>
      <c r="V439" s="42"/>
      <c r="W439" s="42">
        <v>0</v>
      </c>
      <c r="X439" s="42"/>
      <c r="Y439" s="42">
        <v>0</v>
      </c>
      <c r="Z439" s="42">
        <v>0</v>
      </c>
      <c r="AA439" s="42">
        <v>0</v>
      </c>
      <c r="AB439" s="42">
        <v>0</v>
      </c>
      <c r="AC439" s="42">
        <v>0</v>
      </c>
      <c r="AD439" s="42">
        <v>0</v>
      </c>
      <c r="AE439" s="121">
        <v>0</v>
      </c>
      <c r="AF439" s="42">
        <v>0</v>
      </c>
      <c r="AG439" s="42">
        <v>0</v>
      </c>
      <c r="AH439" s="42">
        <v>0</v>
      </c>
      <c r="AI439" s="42">
        <v>0</v>
      </c>
      <c r="AJ439" s="42">
        <v>0</v>
      </c>
      <c r="AK439" s="42">
        <v>0</v>
      </c>
      <c r="AL439" s="42">
        <v>0</v>
      </c>
      <c r="AM439" s="42">
        <v>0</v>
      </c>
      <c r="AN439" s="42">
        <v>0</v>
      </c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3"/>
      <c r="BU439" s="40">
        <f t="shared" si="80"/>
        <v>0</v>
      </c>
      <c r="BV439" s="40">
        <f t="shared" si="76"/>
        <v>0</v>
      </c>
      <c r="BW439" s="40">
        <f t="shared" si="74"/>
        <v>0</v>
      </c>
      <c r="BX439" s="40">
        <f t="shared" si="77"/>
        <v>0</v>
      </c>
      <c r="BY439" s="40">
        <f t="shared" si="78"/>
        <v>0</v>
      </c>
      <c r="BZ439" s="29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/>
      <c r="DK439" s="29"/>
      <c r="DL439" s="29"/>
      <c r="DM439" s="29"/>
      <c r="DN439" s="29"/>
      <c r="DO439" s="29"/>
      <c r="DP439" s="29"/>
      <c r="DQ439" s="29"/>
      <c r="DR439" s="29"/>
      <c r="DS439" s="29"/>
      <c r="DT439" s="29"/>
      <c r="DU439" s="29"/>
      <c r="DV439" s="29"/>
      <c r="DW439" s="29"/>
      <c r="DX439" s="29"/>
      <c r="DY439" s="29"/>
      <c r="DZ439" s="29"/>
      <c r="EA439" s="29"/>
      <c r="EB439" s="29"/>
      <c r="EC439" s="29"/>
      <c r="ED439" s="29"/>
      <c r="EE439" s="29"/>
      <c r="EF439" s="29"/>
      <c r="EG439" s="29"/>
      <c r="EH439" s="29"/>
      <c r="EI439" s="29"/>
      <c r="EJ439" s="29"/>
      <c r="EK439" s="29"/>
      <c r="EL439" s="29"/>
      <c r="EM439" s="29"/>
      <c r="EN439" s="29"/>
      <c r="EO439" s="29"/>
      <c r="EP439" s="29"/>
      <c r="EQ439" s="29"/>
      <c r="ER439" s="29"/>
      <c r="ES439" s="29"/>
      <c r="ET439" s="29"/>
      <c r="EU439" s="29"/>
      <c r="EV439" s="29"/>
      <c r="EW439" s="29"/>
      <c r="EX439" s="29"/>
      <c r="EY439" s="29"/>
      <c r="EZ439" s="29"/>
      <c r="FA439" s="29"/>
      <c r="FB439" s="29"/>
      <c r="FC439" s="29"/>
      <c r="FD439" s="29"/>
      <c r="FE439" s="29"/>
      <c r="FF439" s="29"/>
      <c r="FG439" s="29"/>
      <c r="FH439" s="29"/>
      <c r="FI439" s="29"/>
      <c r="FJ439" s="29"/>
      <c r="FK439" s="29"/>
      <c r="FL439" s="29"/>
      <c r="FM439" s="29"/>
      <c r="FN439" s="29"/>
      <c r="FO439" s="29"/>
      <c r="FP439" s="29"/>
      <c r="FQ439" s="29"/>
      <c r="FR439" s="29"/>
      <c r="FS439" s="29"/>
      <c r="FT439" s="29"/>
      <c r="FU439" s="29"/>
      <c r="FV439" s="29"/>
      <c r="FW439" s="29"/>
      <c r="FX439" s="29"/>
      <c r="FY439" s="29"/>
      <c r="FZ439" s="29"/>
      <c r="GA439" s="29"/>
      <c r="GB439" s="29"/>
      <c r="GC439" s="29"/>
      <c r="GD439" s="29"/>
      <c r="GE439" s="29"/>
      <c r="GF439" s="29"/>
      <c r="GG439" s="29"/>
      <c r="GH439" s="29"/>
      <c r="GI439" s="29"/>
      <c r="GJ439" s="29"/>
      <c r="GK439" s="29"/>
      <c r="GL439" s="29"/>
      <c r="GM439" s="29"/>
      <c r="GN439" s="29"/>
      <c r="GO439" s="29"/>
      <c r="GP439" s="29"/>
      <c r="GQ439" s="29"/>
      <c r="GR439" s="29"/>
      <c r="GS439" s="29"/>
      <c r="GT439" s="29"/>
      <c r="GU439" s="29"/>
      <c r="GV439" s="29"/>
      <c r="GW439" s="29"/>
      <c r="GX439" s="29"/>
      <c r="GY439" s="29"/>
      <c r="GZ439" s="29"/>
      <c r="HA439" s="29"/>
      <c r="HB439" s="29"/>
      <c r="HC439" s="29"/>
    </row>
    <row r="440" spans="1:211" s="30" customFormat="1" x14ac:dyDescent="0.25">
      <c r="A440" s="30" t="e">
        <f t="shared" si="73"/>
        <v>#REF!</v>
      </c>
      <c r="B440" s="31" t="s">
        <v>81</v>
      </c>
      <c r="C440" s="31" t="s">
        <v>82</v>
      </c>
      <c r="D440" s="33" t="s">
        <v>634</v>
      </c>
      <c r="E440" s="34" t="s">
        <v>581</v>
      </c>
      <c r="F440" s="31" t="s">
        <v>240</v>
      </c>
      <c r="G440" s="31"/>
      <c r="H440" s="31" t="s">
        <v>241</v>
      </c>
      <c r="I440" s="31" t="s">
        <v>537</v>
      </c>
      <c r="J440" s="31" t="s">
        <v>538</v>
      </c>
      <c r="K440" s="47" t="s">
        <v>662</v>
      </c>
      <c r="L440" s="41">
        <v>32063358.140000001</v>
      </c>
      <c r="M440" s="41">
        <v>26868072</v>
      </c>
      <c r="N440" s="41">
        <v>41209343.43</v>
      </c>
      <c r="O440" s="41">
        <v>33583897.829999998</v>
      </c>
      <c r="P440" s="41">
        <v>45154007.280000001</v>
      </c>
      <c r="Q440" s="41">
        <v>36403414.75</v>
      </c>
      <c r="R440" s="41">
        <v>35808892.240000002</v>
      </c>
      <c r="S440" s="41">
        <v>33837964.969999999</v>
      </c>
      <c r="T440" s="41">
        <v>28006870.710000001</v>
      </c>
      <c r="U440" s="41">
        <v>28038545.809999999</v>
      </c>
      <c r="V440" s="41">
        <v>23790754.670000002</v>
      </c>
      <c r="W440" s="41">
        <v>27275718.930000003</v>
      </c>
      <c r="X440" s="41">
        <v>30452726.420000002</v>
      </c>
      <c r="Y440" s="41">
        <v>28633542.080000002</v>
      </c>
      <c r="Z440" s="41">
        <v>33516702.77</v>
      </c>
      <c r="AA440" s="41">
        <v>37727370.810000002</v>
      </c>
      <c r="AB440" s="41">
        <v>39064976.910000004</v>
      </c>
      <c r="AC440" s="41">
        <v>33774828.769999996</v>
      </c>
      <c r="AD440" s="41">
        <v>38967207.310000002</v>
      </c>
      <c r="AE440" s="41">
        <v>32810254.190000001</v>
      </c>
      <c r="AF440" s="41">
        <v>29783981.240000002</v>
      </c>
      <c r="AG440" s="41">
        <v>30571457.399999999</v>
      </c>
      <c r="AH440" s="41">
        <v>22410221.93</v>
      </c>
      <c r="AI440" s="41">
        <v>25202130.859999999</v>
      </c>
      <c r="AJ440" s="41">
        <v>33006432.440000001</v>
      </c>
      <c r="AK440" s="41">
        <v>37490235.809999995</v>
      </c>
      <c r="AL440" s="41">
        <v>36078868.140000001</v>
      </c>
      <c r="AM440" s="41">
        <v>39268912.039999999</v>
      </c>
      <c r="AN440" s="41">
        <v>38664290.300000004</v>
      </c>
      <c r="AO440" s="41">
        <v>36388524.967208914</v>
      </c>
      <c r="AP440" s="41">
        <v>41982720.497515075</v>
      </c>
      <c r="AQ440" s="41">
        <v>35349305.895927005</v>
      </c>
      <c r="AR440" s="41">
        <v>32088842.029520143</v>
      </c>
      <c r="AS440" s="41">
        <v>32937257.756639805</v>
      </c>
      <c r="AT440" s="41">
        <v>24144457.571457226</v>
      </c>
      <c r="AU440" s="41">
        <v>27152420.942561492</v>
      </c>
      <c r="AV440" s="41">
        <v>35116022.066186376</v>
      </c>
      <c r="AW440" s="41">
        <v>39886405.486678235</v>
      </c>
      <c r="AX440" s="41">
        <v>38384830.957734026</v>
      </c>
      <c r="AY440" s="41">
        <v>41778764.918580577</v>
      </c>
      <c r="AZ440" s="41">
        <v>41135499.082379349</v>
      </c>
      <c r="BA440" s="41">
        <v>38714279.346225582</v>
      </c>
      <c r="BB440" s="41">
        <v>44666025.086753495</v>
      </c>
      <c r="BC440" s="41">
        <v>37608639.10761223</v>
      </c>
      <c r="BD440" s="41">
        <v>34139784.323415905</v>
      </c>
      <c r="BE440" s="41">
        <v>35042426.117526554</v>
      </c>
      <c r="BF440" s="41">
        <v>25687638.504908126</v>
      </c>
      <c r="BG440" s="41">
        <v>28887854.350894835</v>
      </c>
      <c r="BH440" s="41">
        <v>37251076.207810506</v>
      </c>
      <c r="BI440" s="41">
        <v>42311498.940268271</v>
      </c>
      <c r="BJ440" s="41">
        <v>40718628.679964252</v>
      </c>
      <c r="BK440" s="41">
        <v>44318913.825630277</v>
      </c>
      <c r="BL440" s="41">
        <v>43636537.426588014</v>
      </c>
      <c r="BM440" s="41">
        <v>41068107.530476093</v>
      </c>
      <c r="BN440" s="41">
        <v>47381719.412028104</v>
      </c>
      <c r="BO440" s="41">
        <v>39895244.365355052</v>
      </c>
      <c r="BP440" s="41">
        <v>36215483.210279591</v>
      </c>
      <c r="BQ440" s="41">
        <v>37173005.625472166</v>
      </c>
      <c r="BR440" s="41">
        <v>27249446.926006541</v>
      </c>
      <c r="BS440" s="41">
        <v>30644235.895429239</v>
      </c>
      <c r="BT440" s="43"/>
      <c r="BU440" s="39">
        <f t="shared" si="80"/>
        <v>392040840.75999999</v>
      </c>
      <c r="BV440" s="39">
        <f t="shared" si="76"/>
        <v>382915400.69</v>
      </c>
      <c r="BW440" s="39">
        <f t="shared" si="74"/>
        <v>414552268.39082968</v>
      </c>
      <c r="BX440" s="39">
        <f t="shared" si="77"/>
        <v>441048169.34889525</v>
      </c>
      <c r="BY440" s="39">
        <f t="shared" si="78"/>
        <v>467863898.04530817</v>
      </c>
      <c r="BZ440" s="35"/>
      <c r="CA440" s="35"/>
      <c r="CB440" s="35"/>
      <c r="CC440" s="35"/>
      <c r="CD440" s="35"/>
      <c r="CE440" s="35"/>
      <c r="CF440" s="35"/>
      <c r="CG440" s="35"/>
      <c r="CH440" s="35"/>
      <c r="CI440" s="35"/>
      <c r="CJ440" s="35"/>
      <c r="CK440" s="35"/>
      <c r="CL440" s="35"/>
      <c r="CM440" s="35"/>
      <c r="CN440" s="35"/>
      <c r="CO440" s="35"/>
      <c r="CP440" s="35"/>
      <c r="CQ440" s="35"/>
      <c r="CR440" s="35"/>
      <c r="CS440" s="35"/>
      <c r="CT440" s="35"/>
      <c r="CU440" s="35"/>
      <c r="CV440" s="35"/>
      <c r="CW440" s="35"/>
      <c r="CX440" s="35"/>
      <c r="CY440" s="35"/>
      <c r="CZ440" s="35"/>
      <c r="DA440" s="35"/>
      <c r="DB440" s="35"/>
      <c r="DC440" s="35"/>
      <c r="DD440" s="35"/>
      <c r="DE440" s="35"/>
      <c r="DF440" s="35"/>
      <c r="DG440" s="35"/>
      <c r="DH440" s="35"/>
      <c r="DI440" s="35"/>
      <c r="DJ440" s="35"/>
      <c r="DK440" s="35"/>
      <c r="DL440" s="35"/>
      <c r="DM440" s="35"/>
      <c r="DN440" s="35"/>
      <c r="DO440" s="35"/>
      <c r="DP440" s="35"/>
      <c r="DQ440" s="35"/>
      <c r="DR440" s="35"/>
      <c r="DS440" s="35"/>
      <c r="DT440" s="35"/>
      <c r="DU440" s="35"/>
      <c r="DV440" s="35"/>
      <c r="DW440" s="35"/>
      <c r="DX440" s="35"/>
      <c r="DY440" s="35"/>
      <c r="DZ440" s="35"/>
      <c r="EA440" s="35"/>
      <c r="EB440" s="35"/>
      <c r="EC440" s="35"/>
      <c r="ED440" s="35"/>
      <c r="EE440" s="35"/>
      <c r="EF440" s="35"/>
      <c r="EG440" s="35"/>
      <c r="EH440" s="35"/>
      <c r="EI440" s="35"/>
      <c r="EJ440" s="35"/>
      <c r="EK440" s="35"/>
      <c r="EL440" s="35"/>
      <c r="EM440" s="35"/>
      <c r="EN440" s="35"/>
      <c r="EO440" s="35"/>
      <c r="EP440" s="35"/>
      <c r="EQ440" s="35"/>
      <c r="ER440" s="35"/>
      <c r="ES440" s="35"/>
      <c r="ET440" s="35"/>
      <c r="EU440" s="35"/>
      <c r="EV440" s="35"/>
      <c r="EW440" s="35"/>
      <c r="EX440" s="35"/>
      <c r="EY440" s="35"/>
      <c r="EZ440" s="35"/>
      <c r="FA440" s="35"/>
      <c r="FB440" s="35"/>
      <c r="FC440" s="35"/>
      <c r="FD440" s="35"/>
      <c r="FE440" s="35"/>
      <c r="FF440" s="35"/>
      <c r="FG440" s="35"/>
      <c r="FH440" s="35"/>
      <c r="FI440" s="35"/>
      <c r="FJ440" s="35"/>
      <c r="FK440" s="35"/>
      <c r="FL440" s="35"/>
      <c r="FM440" s="35"/>
      <c r="FN440" s="35"/>
      <c r="FO440" s="35"/>
      <c r="FP440" s="35"/>
      <c r="FQ440" s="35"/>
      <c r="FR440" s="35"/>
      <c r="FS440" s="35"/>
      <c r="FT440" s="35"/>
      <c r="FU440" s="35"/>
      <c r="FV440" s="35"/>
      <c r="FW440" s="35"/>
      <c r="FX440" s="35"/>
      <c r="FY440" s="35"/>
      <c r="FZ440" s="35"/>
      <c r="GA440" s="35"/>
      <c r="GB440" s="35"/>
      <c r="GC440" s="35"/>
      <c r="GD440" s="35"/>
      <c r="GE440" s="35"/>
      <c r="GF440" s="35"/>
      <c r="GG440" s="35"/>
      <c r="GH440" s="35"/>
      <c r="GI440" s="35"/>
      <c r="GJ440" s="35"/>
      <c r="GK440" s="35"/>
      <c r="GL440" s="35"/>
      <c r="GM440" s="35"/>
      <c r="GN440" s="35"/>
      <c r="GO440" s="35"/>
      <c r="GP440" s="35"/>
      <c r="GQ440" s="35"/>
      <c r="GR440" s="35"/>
      <c r="GS440" s="35"/>
      <c r="GT440" s="35"/>
      <c r="GU440" s="35"/>
      <c r="GV440" s="35"/>
      <c r="GW440" s="35"/>
      <c r="GX440" s="35"/>
      <c r="GY440" s="35"/>
      <c r="GZ440" s="35"/>
      <c r="HA440" s="35"/>
      <c r="HB440" s="35"/>
      <c r="HC440" s="35"/>
    </row>
    <row r="441" spans="1:211" s="26" customFormat="1" x14ac:dyDescent="0.25">
      <c r="A441" s="26" t="e">
        <f t="shared" si="73"/>
        <v>#REF!</v>
      </c>
      <c r="B441" s="15" t="s">
        <v>81</v>
      </c>
      <c r="C441" s="15" t="s">
        <v>82</v>
      </c>
      <c r="D441" s="18" t="s">
        <v>633</v>
      </c>
      <c r="E441" s="15" t="s">
        <v>580</v>
      </c>
      <c r="F441" s="15" t="s">
        <v>240</v>
      </c>
      <c r="G441" s="15"/>
      <c r="H441" s="15" t="s">
        <v>241</v>
      </c>
      <c r="I441" s="15" t="s">
        <v>537</v>
      </c>
      <c r="J441" s="15" t="s">
        <v>538</v>
      </c>
      <c r="K441" s="47" t="s">
        <v>434</v>
      </c>
      <c r="L441" s="42">
        <v>0</v>
      </c>
      <c r="M441" s="42">
        <v>0</v>
      </c>
      <c r="N441" s="41">
        <v>0</v>
      </c>
      <c r="O441" s="42">
        <v>0</v>
      </c>
      <c r="P441" s="42">
        <v>0</v>
      </c>
      <c r="Q441" s="42">
        <v>0</v>
      </c>
      <c r="R441" s="42">
        <v>0</v>
      </c>
      <c r="S441" s="42">
        <v>0</v>
      </c>
      <c r="T441" s="42">
        <v>0</v>
      </c>
      <c r="U441" s="42">
        <v>0</v>
      </c>
      <c r="V441" s="42"/>
      <c r="W441" s="42">
        <v>0</v>
      </c>
      <c r="X441" s="42"/>
      <c r="Y441" s="42">
        <v>0</v>
      </c>
      <c r="Z441" s="42">
        <v>0</v>
      </c>
      <c r="AA441" s="42">
        <v>0</v>
      </c>
      <c r="AB441" s="42">
        <v>0</v>
      </c>
      <c r="AC441" s="42">
        <v>0</v>
      </c>
      <c r="AD441" s="42">
        <v>0</v>
      </c>
      <c r="AE441" s="121">
        <v>0</v>
      </c>
      <c r="AF441" s="42">
        <v>0</v>
      </c>
      <c r="AG441" s="42">
        <v>0</v>
      </c>
      <c r="AH441" s="42">
        <v>0</v>
      </c>
      <c r="AI441" s="42">
        <v>0</v>
      </c>
      <c r="AJ441" s="42">
        <v>0</v>
      </c>
      <c r="AK441" s="42">
        <v>0</v>
      </c>
      <c r="AL441" s="42">
        <v>0</v>
      </c>
      <c r="AM441" s="42">
        <v>0</v>
      </c>
      <c r="AN441" s="42">
        <v>0</v>
      </c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3"/>
      <c r="BU441" s="40">
        <f t="shared" si="80"/>
        <v>0</v>
      </c>
      <c r="BV441" s="40">
        <f t="shared" si="76"/>
        <v>0</v>
      </c>
      <c r="BW441" s="40">
        <f t="shared" si="74"/>
        <v>0</v>
      </c>
      <c r="BX441" s="40">
        <f t="shared" si="77"/>
        <v>0</v>
      </c>
      <c r="BY441" s="40">
        <f t="shared" si="78"/>
        <v>0</v>
      </c>
      <c r="BZ441" s="29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/>
      <c r="DK441" s="29"/>
      <c r="DL441" s="29"/>
      <c r="DM441" s="29"/>
      <c r="DN441" s="29"/>
      <c r="DO441" s="29"/>
      <c r="DP441" s="29"/>
      <c r="DQ441" s="29"/>
      <c r="DR441" s="29"/>
      <c r="DS441" s="29"/>
      <c r="DT441" s="29"/>
      <c r="DU441" s="29"/>
      <c r="DV441" s="29"/>
      <c r="DW441" s="29"/>
      <c r="DX441" s="29"/>
      <c r="DY441" s="29"/>
      <c r="DZ441" s="29"/>
      <c r="EA441" s="29"/>
      <c r="EB441" s="29"/>
      <c r="EC441" s="29"/>
      <c r="ED441" s="29"/>
      <c r="EE441" s="29"/>
      <c r="EF441" s="29"/>
      <c r="EG441" s="29"/>
      <c r="EH441" s="29"/>
      <c r="EI441" s="29"/>
      <c r="EJ441" s="29"/>
      <c r="EK441" s="29"/>
      <c r="EL441" s="29"/>
      <c r="EM441" s="29"/>
      <c r="EN441" s="29"/>
      <c r="EO441" s="29"/>
      <c r="EP441" s="29"/>
      <c r="EQ441" s="29"/>
      <c r="ER441" s="29"/>
      <c r="ES441" s="29"/>
      <c r="ET441" s="29"/>
      <c r="EU441" s="29"/>
      <c r="EV441" s="29"/>
      <c r="EW441" s="29"/>
      <c r="EX441" s="29"/>
      <c r="EY441" s="29"/>
      <c r="EZ441" s="29"/>
      <c r="FA441" s="29"/>
      <c r="FB441" s="29"/>
      <c r="FC441" s="29"/>
      <c r="FD441" s="29"/>
      <c r="FE441" s="29"/>
      <c r="FF441" s="29"/>
      <c r="FG441" s="29"/>
      <c r="FH441" s="29"/>
      <c r="FI441" s="29"/>
      <c r="FJ441" s="29"/>
      <c r="FK441" s="29"/>
      <c r="FL441" s="29"/>
      <c r="FM441" s="29"/>
      <c r="FN441" s="29"/>
      <c r="FO441" s="29"/>
      <c r="FP441" s="29"/>
      <c r="FQ441" s="29"/>
      <c r="FR441" s="29"/>
      <c r="FS441" s="29"/>
      <c r="FT441" s="29"/>
      <c r="FU441" s="29"/>
      <c r="FV441" s="29"/>
      <c r="FW441" s="29"/>
      <c r="FX441" s="29"/>
      <c r="FY441" s="29"/>
      <c r="FZ441" s="29"/>
      <c r="GA441" s="29"/>
      <c r="GB441" s="29"/>
      <c r="GC441" s="29"/>
      <c r="GD441" s="29"/>
      <c r="GE441" s="29"/>
      <c r="GF441" s="29"/>
      <c r="GG441" s="29"/>
      <c r="GH441" s="29"/>
      <c r="GI441" s="29"/>
      <c r="GJ441" s="29"/>
      <c r="GK441" s="29"/>
      <c r="GL441" s="29"/>
      <c r="GM441" s="29"/>
      <c r="GN441" s="29"/>
      <c r="GO441" s="29"/>
      <c r="GP441" s="29"/>
      <c r="GQ441" s="29"/>
      <c r="GR441" s="29"/>
      <c r="GS441" s="29"/>
      <c r="GT441" s="29"/>
      <c r="GU441" s="29"/>
      <c r="GV441" s="29"/>
      <c r="GW441" s="29"/>
      <c r="GX441" s="29"/>
      <c r="GY441" s="29"/>
      <c r="GZ441" s="29"/>
      <c r="HA441" s="29"/>
      <c r="HB441" s="29"/>
      <c r="HC441" s="29"/>
    </row>
    <row r="442" spans="1:211" s="30" customFormat="1" x14ac:dyDescent="0.25">
      <c r="A442" s="30" t="e">
        <f t="shared" si="73"/>
        <v>#REF!</v>
      </c>
      <c r="B442" s="31" t="s">
        <v>96</v>
      </c>
      <c r="C442" s="31" t="s">
        <v>97</v>
      </c>
      <c r="D442" s="32" t="s">
        <v>625</v>
      </c>
      <c r="E442" s="31" t="s">
        <v>579</v>
      </c>
      <c r="F442" s="31" t="s">
        <v>240</v>
      </c>
      <c r="G442" s="31"/>
      <c r="H442" s="31" t="s">
        <v>241</v>
      </c>
      <c r="I442" s="31" t="s">
        <v>537</v>
      </c>
      <c r="J442" s="31" t="s">
        <v>538</v>
      </c>
      <c r="K442" s="47" t="s">
        <v>434</v>
      </c>
      <c r="L442" s="41">
        <v>0</v>
      </c>
      <c r="M442" s="41">
        <v>0</v>
      </c>
      <c r="N442" s="41">
        <v>0</v>
      </c>
      <c r="O442" s="41">
        <v>0</v>
      </c>
      <c r="P442" s="41">
        <v>0</v>
      </c>
      <c r="Q442" s="41">
        <v>0</v>
      </c>
      <c r="R442" s="41">
        <v>0</v>
      </c>
      <c r="S442" s="41">
        <v>0</v>
      </c>
      <c r="T442" s="41">
        <v>0</v>
      </c>
      <c r="U442" s="41">
        <v>0</v>
      </c>
      <c r="V442" s="41"/>
      <c r="W442" s="41">
        <v>0</v>
      </c>
      <c r="X442" s="41"/>
      <c r="Y442" s="41">
        <v>0</v>
      </c>
      <c r="Z442" s="41">
        <v>0</v>
      </c>
      <c r="AA442" s="41">
        <v>0</v>
      </c>
      <c r="AB442" s="41">
        <v>0</v>
      </c>
      <c r="AC442" s="41">
        <v>0</v>
      </c>
      <c r="AD442" s="41">
        <v>0</v>
      </c>
      <c r="AE442" s="82">
        <v>0</v>
      </c>
      <c r="AF442" s="41">
        <v>0</v>
      </c>
      <c r="AG442" s="41">
        <v>0</v>
      </c>
      <c r="AH442" s="41">
        <v>0</v>
      </c>
      <c r="AI442" s="41">
        <v>0</v>
      </c>
      <c r="AJ442" s="41">
        <v>0</v>
      </c>
      <c r="AK442" s="41">
        <v>0</v>
      </c>
      <c r="AL442" s="41">
        <v>0</v>
      </c>
      <c r="AM442" s="41">
        <v>0</v>
      </c>
      <c r="AN442" s="41">
        <v>0</v>
      </c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3"/>
      <c r="BU442" s="39">
        <f t="shared" si="80"/>
        <v>0</v>
      </c>
      <c r="BV442" s="39">
        <f t="shared" si="76"/>
        <v>0</v>
      </c>
      <c r="BW442" s="39">
        <f t="shared" si="74"/>
        <v>0</v>
      </c>
      <c r="BX442" s="39">
        <f t="shared" si="77"/>
        <v>0</v>
      </c>
      <c r="BY442" s="39">
        <f t="shared" si="78"/>
        <v>0</v>
      </c>
      <c r="BZ442" s="35"/>
      <c r="CA442" s="35"/>
      <c r="CB442" s="35"/>
      <c r="CC442" s="35"/>
      <c r="CD442" s="35"/>
      <c r="CE442" s="35"/>
      <c r="CF442" s="35"/>
      <c r="CG442" s="35"/>
      <c r="CH442" s="35"/>
      <c r="CI442" s="35"/>
      <c r="CJ442" s="35"/>
      <c r="CK442" s="35"/>
      <c r="CL442" s="35"/>
      <c r="CM442" s="35"/>
      <c r="CN442" s="35"/>
      <c r="CO442" s="35"/>
      <c r="CP442" s="35"/>
      <c r="CQ442" s="35"/>
      <c r="CR442" s="35"/>
      <c r="CS442" s="35"/>
      <c r="CT442" s="35"/>
      <c r="CU442" s="35"/>
      <c r="CV442" s="35"/>
      <c r="CW442" s="35"/>
      <c r="CX442" s="35"/>
      <c r="CY442" s="35"/>
      <c r="CZ442" s="35"/>
      <c r="DA442" s="35"/>
      <c r="DB442" s="35"/>
      <c r="DC442" s="35"/>
      <c r="DD442" s="35"/>
      <c r="DE442" s="35"/>
      <c r="DF442" s="35"/>
      <c r="DG442" s="35"/>
      <c r="DH442" s="35"/>
      <c r="DI442" s="35"/>
      <c r="DJ442" s="35"/>
      <c r="DK442" s="35"/>
      <c r="DL442" s="35"/>
      <c r="DM442" s="35"/>
      <c r="DN442" s="35"/>
      <c r="DO442" s="35"/>
      <c r="DP442" s="35"/>
      <c r="DQ442" s="35"/>
      <c r="DR442" s="35"/>
      <c r="DS442" s="35"/>
      <c r="DT442" s="35"/>
      <c r="DU442" s="35"/>
      <c r="DV442" s="35"/>
      <c r="DW442" s="35"/>
      <c r="DX442" s="35"/>
      <c r="DY442" s="35"/>
      <c r="DZ442" s="35"/>
      <c r="EA442" s="35"/>
      <c r="EB442" s="35"/>
      <c r="EC442" s="35"/>
      <c r="ED442" s="35"/>
      <c r="EE442" s="35"/>
      <c r="EF442" s="35"/>
      <c r="EG442" s="35"/>
      <c r="EH442" s="35"/>
      <c r="EI442" s="35"/>
      <c r="EJ442" s="35"/>
      <c r="EK442" s="35"/>
      <c r="EL442" s="35"/>
      <c r="EM442" s="35"/>
      <c r="EN442" s="35"/>
      <c r="EO442" s="35"/>
      <c r="EP442" s="35"/>
      <c r="EQ442" s="35"/>
      <c r="ER442" s="35"/>
      <c r="ES442" s="35"/>
      <c r="ET442" s="35"/>
      <c r="EU442" s="35"/>
      <c r="EV442" s="35"/>
      <c r="EW442" s="35"/>
      <c r="EX442" s="35"/>
      <c r="EY442" s="35"/>
      <c r="EZ442" s="35"/>
      <c r="FA442" s="35"/>
      <c r="FB442" s="35"/>
      <c r="FC442" s="35"/>
      <c r="FD442" s="35"/>
      <c r="FE442" s="35"/>
      <c r="FF442" s="35"/>
      <c r="FG442" s="35"/>
      <c r="FH442" s="35"/>
      <c r="FI442" s="35"/>
      <c r="FJ442" s="35"/>
      <c r="FK442" s="35"/>
      <c r="FL442" s="35"/>
      <c r="FM442" s="35"/>
      <c r="FN442" s="35"/>
      <c r="FO442" s="35"/>
      <c r="FP442" s="35"/>
      <c r="FQ442" s="35"/>
      <c r="FR442" s="35"/>
      <c r="FS442" s="35"/>
      <c r="FT442" s="35"/>
      <c r="FU442" s="35"/>
      <c r="FV442" s="35"/>
      <c r="FW442" s="35"/>
      <c r="FX442" s="35"/>
      <c r="FY442" s="35"/>
      <c r="FZ442" s="35"/>
      <c r="GA442" s="35"/>
      <c r="GB442" s="35"/>
      <c r="GC442" s="35"/>
      <c r="GD442" s="35"/>
      <c r="GE442" s="35"/>
      <c r="GF442" s="35"/>
      <c r="GG442" s="35"/>
      <c r="GH442" s="35"/>
      <c r="GI442" s="35"/>
      <c r="GJ442" s="35"/>
      <c r="GK442" s="35"/>
      <c r="GL442" s="35"/>
      <c r="GM442" s="35"/>
      <c r="GN442" s="35"/>
      <c r="GO442" s="35"/>
      <c r="GP442" s="35"/>
      <c r="GQ442" s="35"/>
      <c r="GR442" s="35"/>
      <c r="GS442" s="35"/>
      <c r="GT442" s="35"/>
      <c r="GU442" s="35"/>
      <c r="GV442" s="35"/>
      <c r="GW442" s="35"/>
      <c r="GX442" s="35"/>
      <c r="GY442" s="35"/>
      <c r="GZ442" s="35"/>
      <c r="HA442" s="35"/>
      <c r="HB442" s="35"/>
      <c r="HC442" s="35"/>
    </row>
    <row r="443" spans="1:211" s="26" customFormat="1" x14ac:dyDescent="0.25">
      <c r="A443" s="26" t="e">
        <f t="shared" si="73"/>
        <v>#REF!</v>
      </c>
      <c r="B443" s="15" t="s">
        <v>96</v>
      </c>
      <c r="C443" s="15" t="s">
        <v>97</v>
      </c>
      <c r="D443" s="18" t="s">
        <v>623</v>
      </c>
      <c r="E443" s="15" t="s">
        <v>577</v>
      </c>
      <c r="F443" s="15" t="s">
        <v>240</v>
      </c>
      <c r="G443" s="15"/>
      <c r="H443" s="15" t="s">
        <v>241</v>
      </c>
      <c r="I443" s="15" t="s">
        <v>537</v>
      </c>
      <c r="J443" s="15" t="s">
        <v>538</v>
      </c>
      <c r="K443" s="47" t="s">
        <v>434</v>
      </c>
      <c r="L443" s="42">
        <v>0</v>
      </c>
      <c r="M443" s="42">
        <v>0</v>
      </c>
      <c r="N443" s="41">
        <v>0</v>
      </c>
      <c r="O443" s="42">
        <v>0</v>
      </c>
      <c r="P443" s="42">
        <v>0</v>
      </c>
      <c r="Q443" s="42">
        <v>0</v>
      </c>
      <c r="R443" s="42">
        <v>0</v>
      </c>
      <c r="S443" s="42">
        <v>0</v>
      </c>
      <c r="T443" s="42">
        <v>0</v>
      </c>
      <c r="U443" s="42">
        <v>0</v>
      </c>
      <c r="V443" s="42"/>
      <c r="W443" s="42">
        <v>0</v>
      </c>
      <c r="X443" s="42"/>
      <c r="Y443" s="42">
        <v>0</v>
      </c>
      <c r="Z443" s="42">
        <v>0</v>
      </c>
      <c r="AA443" s="42">
        <v>0</v>
      </c>
      <c r="AB443" s="42">
        <v>0</v>
      </c>
      <c r="AC443" s="42">
        <v>0</v>
      </c>
      <c r="AD443" s="42">
        <v>0</v>
      </c>
      <c r="AE443" s="121">
        <v>0</v>
      </c>
      <c r="AF443" s="42">
        <v>0</v>
      </c>
      <c r="AG443" s="42">
        <v>0</v>
      </c>
      <c r="AH443" s="42">
        <v>0</v>
      </c>
      <c r="AI443" s="42">
        <v>0</v>
      </c>
      <c r="AJ443" s="42">
        <v>0</v>
      </c>
      <c r="AK443" s="42">
        <v>0</v>
      </c>
      <c r="AL443" s="42">
        <v>0</v>
      </c>
      <c r="AM443" s="42">
        <v>0</v>
      </c>
      <c r="AN443" s="42">
        <v>0</v>
      </c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3"/>
      <c r="BU443" s="40">
        <f t="shared" si="80"/>
        <v>0</v>
      </c>
      <c r="BV443" s="40">
        <f t="shared" si="76"/>
        <v>0</v>
      </c>
      <c r="BW443" s="40">
        <f t="shared" si="74"/>
        <v>0</v>
      </c>
      <c r="BX443" s="40">
        <f t="shared" si="77"/>
        <v>0</v>
      </c>
      <c r="BY443" s="40">
        <f t="shared" si="78"/>
        <v>0</v>
      </c>
      <c r="BZ443" s="29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/>
      <c r="DQ443" s="29"/>
      <c r="DR443" s="29"/>
      <c r="DS443" s="29"/>
      <c r="DT443" s="29"/>
      <c r="DU443" s="29"/>
      <c r="DV443" s="29"/>
      <c r="DW443" s="29"/>
      <c r="DX443" s="29"/>
      <c r="DY443" s="29"/>
      <c r="DZ443" s="29"/>
      <c r="EA443" s="29"/>
      <c r="EB443" s="29"/>
      <c r="EC443" s="29"/>
      <c r="ED443" s="29"/>
      <c r="EE443" s="29"/>
      <c r="EF443" s="29"/>
      <c r="EG443" s="29"/>
      <c r="EH443" s="29"/>
      <c r="EI443" s="29"/>
      <c r="EJ443" s="29"/>
      <c r="EK443" s="29"/>
      <c r="EL443" s="29"/>
      <c r="EM443" s="29"/>
      <c r="EN443" s="29"/>
      <c r="EO443" s="29"/>
      <c r="EP443" s="29"/>
      <c r="EQ443" s="29"/>
      <c r="ER443" s="29"/>
      <c r="ES443" s="29"/>
      <c r="ET443" s="29"/>
      <c r="EU443" s="29"/>
      <c r="EV443" s="29"/>
      <c r="EW443" s="29"/>
      <c r="EX443" s="29"/>
      <c r="EY443" s="29"/>
      <c r="EZ443" s="29"/>
      <c r="FA443" s="29"/>
      <c r="FB443" s="29"/>
      <c r="FC443" s="29"/>
      <c r="FD443" s="29"/>
      <c r="FE443" s="29"/>
      <c r="FF443" s="29"/>
      <c r="FG443" s="29"/>
      <c r="FH443" s="29"/>
      <c r="FI443" s="29"/>
      <c r="FJ443" s="29"/>
      <c r="FK443" s="29"/>
      <c r="FL443" s="29"/>
      <c r="FM443" s="29"/>
      <c r="FN443" s="29"/>
      <c r="FO443" s="29"/>
      <c r="FP443" s="29"/>
      <c r="FQ443" s="29"/>
      <c r="FR443" s="29"/>
      <c r="FS443" s="29"/>
      <c r="FT443" s="29"/>
      <c r="FU443" s="29"/>
      <c r="FV443" s="29"/>
      <c r="FW443" s="29"/>
      <c r="FX443" s="29"/>
      <c r="FY443" s="29"/>
      <c r="FZ443" s="29"/>
      <c r="GA443" s="29"/>
      <c r="GB443" s="29"/>
      <c r="GC443" s="29"/>
      <c r="GD443" s="29"/>
      <c r="GE443" s="29"/>
      <c r="GF443" s="29"/>
      <c r="GG443" s="29"/>
      <c r="GH443" s="29"/>
      <c r="GI443" s="29"/>
      <c r="GJ443" s="29"/>
      <c r="GK443" s="29"/>
      <c r="GL443" s="29"/>
      <c r="GM443" s="29"/>
      <c r="GN443" s="29"/>
      <c r="GO443" s="29"/>
      <c r="GP443" s="29"/>
      <c r="GQ443" s="29"/>
      <c r="GR443" s="29"/>
      <c r="GS443" s="29"/>
      <c r="GT443" s="29"/>
      <c r="GU443" s="29"/>
      <c r="GV443" s="29"/>
      <c r="GW443" s="29"/>
      <c r="GX443" s="29"/>
      <c r="GY443" s="29"/>
      <c r="GZ443" s="29"/>
      <c r="HA443" s="29"/>
      <c r="HB443" s="29"/>
      <c r="HC443" s="29"/>
    </row>
    <row r="444" spans="1:211" s="30" customFormat="1" x14ac:dyDescent="0.25">
      <c r="A444" s="30" t="e">
        <f t="shared" si="73"/>
        <v>#REF!</v>
      </c>
      <c r="B444" s="31" t="s">
        <v>100</v>
      </c>
      <c r="C444" s="31" t="s">
        <v>101</v>
      </c>
      <c r="D444" s="32" t="s">
        <v>634</v>
      </c>
      <c r="E444" s="31" t="s">
        <v>581</v>
      </c>
      <c r="F444" s="31" t="s">
        <v>240</v>
      </c>
      <c r="G444" s="31"/>
      <c r="H444" s="31" t="s">
        <v>241</v>
      </c>
      <c r="I444" s="31" t="s">
        <v>537</v>
      </c>
      <c r="J444" s="31" t="s">
        <v>538</v>
      </c>
      <c r="K444" s="47" t="s">
        <v>434</v>
      </c>
      <c r="L444" s="41">
        <v>0</v>
      </c>
      <c r="M444" s="41">
        <v>0</v>
      </c>
      <c r="N444" s="41">
        <v>0</v>
      </c>
      <c r="O444" s="41">
        <v>0</v>
      </c>
      <c r="P444" s="41">
        <v>0</v>
      </c>
      <c r="Q444" s="41">
        <v>0</v>
      </c>
      <c r="R444" s="41">
        <v>0</v>
      </c>
      <c r="S444" s="41">
        <v>0</v>
      </c>
      <c r="T444" s="41">
        <v>0</v>
      </c>
      <c r="U444" s="41">
        <v>0</v>
      </c>
      <c r="V444" s="41"/>
      <c r="W444" s="41">
        <v>0</v>
      </c>
      <c r="X444" s="41"/>
      <c r="Y444" s="41">
        <v>0</v>
      </c>
      <c r="Z444" s="41">
        <v>0</v>
      </c>
      <c r="AA444" s="41">
        <v>0</v>
      </c>
      <c r="AB444" s="41">
        <v>0</v>
      </c>
      <c r="AC444" s="41">
        <v>0</v>
      </c>
      <c r="AD444" s="41">
        <v>0</v>
      </c>
      <c r="AE444" s="82">
        <v>0</v>
      </c>
      <c r="AF444" s="41">
        <v>0</v>
      </c>
      <c r="AG444" s="41">
        <v>0</v>
      </c>
      <c r="AH444" s="41">
        <v>0</v>
      </c>
      <c r="AI444" s="41">
        <v>0</v>
      </c>
      <c r="AJ444" s="41">
        <v>0</v>
      </c>
      <c r="AK444" s="41">
        <v>0</v>
      </c>
      <c r="AL444" s="41">
        <v>0</v>
      </c>
      <c r="AM444" s="41">
        <v>0</v>
      </c>
      <c r="AN444" s="41">
        <v>0</v>
      </c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3"/>
      <c r="BU444" s="39">
        <f t="shared" si="80"/>
        <v>0</v>
      </c>
      <c r="BV444" s="39">
        <f t="shared" si="76"/>
        <v>0</v>
      </c>
      <c r="BW444" s="39">
        <f t="shared" si="74"/>
        <v>0</v>
      </c>
      <c r="BX444" s="39">
        <f t="shared" si="77"/>
        <v>0</v>
      </c>
      <c r="BY444" s="39">
        <f t="shared" si="78"/>
        <v>0</v>
      </c>
      <c r="BZ444" s="35"/>
      <c r="CA444" s="35"/>
      <c r="CB444" s="35"/>
      <c r="CC444" s="35"/>
      <c r="CD444" s="35"/>
      <c r="CE444" s="35"/>
      <c r="CF444" s="35"/>
      <c r="CG444" s="35"/>
      <c r="CH444" s="35"/>
      <c r="CI444" s="35"/>
      <c r="CJ444" s="35"/>
      <c r="CK444" s="35"/>
      <c r="CL444" s="35"/>
      <c r="CM444" s="35"/>
      <c r="CN444" s="35"/>
      <c r="CO444" s="35"/>
      <c r="CP444" s="35"/>
      <c r="CQ444" s="35"/>
      <c r="CR444" s="35"/>
      <c r="CS444" s="35"/>
      <c r="CT444" s="35"/>
      <c r="CU444" s="35"/>
      <c r="CV444" s="35"/>
      <c r="CW444" s="35"/>
      <c r="CX444" s="35"/>
      <c r="CY444" s="35"/>
      <c r="CZ444" s="35"/>
      <c r="DA444" s="35"/>
      <c r="DB444" s="35"/>
      <c r="DC444" s="35"/>
      <c r="DD444" s="35"/>
      <c r="DE444" s="35"/>
      <c r="DF444" s="35"/>
      <c r="DG444" s="35"/>
      <c r="DH444" s="35"/>
      <c r="DI444" s="35"/>
      <c r="DJ444" s="35"/>
      <c r="DK444" s="35"/>
      <c r="DL444" s="35"/>
      <c r="DM444" s="35"/>
      <c r="DN444" s="35"/>
      <c r="DO444" s="35"/>
      <c r="DP444" s="35"/>
      <c r="DQ444" s="35"/>
      <c r="DR444" s="35"/>
      <c r="DS444" s="35"/>
      <c r="DT444" s="35"/>
      <c r="DU444" s="35"/>
      <c r="DV444" s="35"/>
      <c r="DW444" s="35"/>
      <c r="DX444" s="35"/>
      <c r="DY444" s="35"/>
      <c r="DZ444" s="35"/>
      <c r="EA444" s="35"/>
      <c r="EB444" s="35"/>
      <c r="EC444" s="35"/>
      <c r="ED444" s="35"/>
      <c r="EE444" s="35"/>
      <c r="EF444" s="35"/>
      <c r="EG444" s="35"/>
      <c r="EH444" s="35"/>
      <c r="EI444" s="35"/>
      <c r="EJ444" s="35"/>
      <c r="EK444" s="35"/>
      <c r="EL444" s="35"/>
      <c r="EM444" s="35"/>
      <c r="EN444" s="35"/>
      <c r="EO444" s="35"/>
      <c r="EP444" s="35"/>
      <c r="EQ444" s="35"/>
      <c r="ER444" s="35"/>
      <c r="ES444" s="35"/>
      <c r="ET444" s="35"/>
      <c r="EU444" s="35"/>
      <c r="EV444" s="35"/>
      <c r="EW444" s="35"/>
      <c r="EX444" s="35"/>
      <c r="EY444" s="35"/>
      <c r="EZ444" s="35"/>
      <c r="FA444" s="35"/>
      <c r="FB444" s="35"/>
      <c r="FC444" s="35"/>
      <c r="FD444" s="35"/>
      <c r="FE444" s="35"/>
      <c r="FF444" s="35"/>
      <c r="FG444" s="35"/>
      <c r="FH444" s="35"/>
      <c r="FI444" s="35"/>
      <c r="FJ444" s="35"/>
      <c r="FK444" s="35"/>
      <c r="FL444" s="35"/>
      <c r="FM444" s="35"/>
      <c r="FN444" s="35"/>
      <c r="FO444" s="35"/>
      <c r="FP444" s="35"/>
      <c r="FQ444" s="35"/>
      <c r="FR444" s="35"/>
      <c r="FS444" s="35"/>
      <c r="FT444" s="35"/>
      <c r="FU444" s="35"/>
      <c r="FV444" s="35"/>
      <c r="FW444" s="35"/>
      <c r="FX444" s="35"/>
      <c r="FY444" s="35"/>
      <c r="FZ444" s="35"/>
      <c r="GA444" s="35"/>
      <c r="GB444" s="35"/>
      <c r="GC444" s="35"/>
      <c r="GD444" s="35"/>
      <c r="GE444" s="35"/>
      <c r="GF444" s="35"/>
      <c r="GG444" s="35"/>
      <c r="GH444" s="35"/>
      <c r="GI444" s="35"/>
      <c r="GJ444" s="35"/>
      <c r="GK444" s="35"/>
      <c r="GL444" s="35"/>
      <c r="GM444" s="35"/>
      <c r="GN444" s="35"/>
      <c r="GO444" s="35"/>
      <c r="GP444" s="35"/>
      <c r="GQ444" s="35"/>
      <c r="GR444" s="35"/>
      <c r="GS444" s="35"/>
      <c r="GT444" s="35"/>
      <c r="GU444" s="35"/>
      <c r="GV444" s="35"/>
      <c r="GW444" s="35"/>
      <c r="GX444" s="35"/>
      <c r="GY444" s="35"/>
      <c r="GZ444" s="35"/>
      <c r="HA444" s="35"/>
      <c r="HB444" s="35"/>
      <c r="HC444" s="35"/>
    </row>
    <row r="445" spans="1:211" s="26" customFormat="1" x14ac:dyDescent="0.25">
      <c r="A445" s="26" t="e">
        <f t="shared" si="73"/>
        <v>#REF!</v>
      </c>
      <c r="B445" s="15" t="s">
        <v>118</v>
      </c>
      <c r="C445" s="15" t="s">
        <v>119</v>
      </c>
      <c r="D445" s="18" t="s">
        <v>634</v>
      </c>
      <c r="E445" s="15" t="s">
        <v>581</v>
      </c>
      <c r="F445" s="15" t="s">
        <v>240</v>
      </c>
      <c r="G445" s="15"/>
      <c r="H445" s="15" t="s">
        <v>241</v>
      </c>
      <c r="I445" s="15" t="s">
        <v>537</v>
      </c>
      <c r="J445" s="15" t="s">
        <v>538</v>
      </c>
      <c r="K445" s="47" t="s">
        <v>434</v>
      </c>
      <c r="L445" s="42">
        <v>0</v>
      </c>
      <c r="M445" s="42">
        <v>0</v>
      </c>
      <c r="N445" s="41">
        <v>0</v>
      </c>
      <c r="O445" s="42">
        <v>0</v>
      </c>
      <c r="P445" s="42">
        <v>0</v>
      </c>
      <c r="Q445" s="42">
        <v>0</v>
      </c>
      <c r="R445" s="42">
        <v>0</v>
      </c>
      <c r="S445" s="42">
        <v>0</v>
      </c>
      <c r="T445" s="42">
        <v>0</v>
      </c>
      <c r="U445" s="42">
        <v>0</v>
      </c>
      <c r="V445" s="42"/>
      <c r="W445" s="42">
        <v>0</v>
      </c>
      <c r="X445" s="42"/>
      <c r="Y445" s="42">
        <v>0</v>
      </c>
      <c r="Z445" s="42">
        <v>0</v>
      </c>
      <c r="AA445" s="42">
        <v>0</v>
      </c>
      <c r="AB445" s="42">
        <v>0</v>
      </c>
      <c r="AC445" s="42">
        <v>0</v>
      </c>
      <c r="AD445" s="42">
        <v>0</v>
      </c>
      <c r="AE445" s="121">
        <v>0</v>
      </c>
      <c r="AF445" s="42">
        <v>0</v>
      </c>
      <c r="AG445" s="42">
        <v>0</v>
      </c>
      <c r="AH445" s="42">
        <v>0</v>
      </c>
      <c r="AI445" s="42">
        <v>0</v>
      </c>
      <c r="AJ445" s="42">
        <v>0</v>
      </c>
      <c r="AK445" s="42">
        <v>0</v>
      </c>
      <c r="AL445" s="42">
        <v>0</v>
      </c>
      <c r="AM445" s="42">
        <v>0</v>
      </c>
      <c r="AN445" s="42">
        <v>0</v>
      </c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3"/>
      <c r="BU445" s="40">
        <f t="shared" si="80"/>
        <v>0</v>
      </c>
      <c r="BV445" s="40">
        <f t="shared" si="76"/>
        <v>0</v>
      </c>
      <c r="BW445" s="40">
        <f t="shared" si="74"/>
        <v>0</v>
      </c>
      <c r="BX445" s="40">
        <f t="shared" si="77"/>
        <v>0</v>
      </c>
      <c r="BY445" s="40">
        <f t="shared" si="78"/>
        <v>0</v>
      </c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/>
      <c r="DK445" s="29"/>
      <c r="DL445" s="29"/>
      <c r="DM445" s="29"/>
      <c r="DN445" s="29"/>
      <c r="DO445" s="29"/>
      <c r="DP445" s="29"/>
      <c r="DQ445" s="29"/>
      <c r="DR445" s="29"/>
      <c r="DS445" s="29"/>
      <c r="DT445" s="29"/>
      <c r="DU445" s="29"/>
      <c r="DV445" s="29"/>
      <c r="DW445" s="29"/>
      <c r="DX445" s="29"/>
      <c r="DY445" s="29"/>
      <c r="DZ445" s="29"/>
      <c r="EA445" s="29"/>
      <c r="EB445" s="29"/>
      <c r="EC445" s="29"/>
      <c r="ED445" s="29"/>
      <c r="EE445" s="29"/>
      <c r="EF445" s="29"/>
      <c r="EG445" s="29"/>
      <c r="EH445" s="29"/>
      <c r="EI445" s="29"/>
      <c r="EJ445" s="29"/>
      <c r="EK445" s="29"/>
      <c r="EL445" s="29"/>
      <c r="EM445" s="29"/>
      <c r="EN445" s="29"/>
      <c r="EO445" s="29"/>
      <c r="EP445" s="29"/>
      <c r="EQ445" s="29"/>
      <c r="ER445" s="29"/>
      <c r="ES445" s="29"/>
      <c r="ET445" s="29"/>
      <c r="EU445" s="29"/>
      <c r="EV445" s="29"/>
      <c r="EW445" s="29"/>
      <c r="EX445" s="29"/>
      <c r="EY445" s="29"/>
      <c r="EZ445" s="29"/>
      <c r="FA445" s="29"/>
      <c r="FB445" s="29"/>
      <c r="FC445" s="29"/>
      <c r="FD445" s="29"/>
      <c r="FE445" s="29"/>
      <c r="FF445" s="29"/>
      <c r="FG445" s="29"/>
      <c r="FH445" s="29"/>
      <c r="FI445" s="29"/>
      <c r="FJ445" s="29"/>
      <c r="FK445" s="29"/>
      <c r="FL445" s="29"/>
      <c r="FM445" s="29"/>
      <c r="FN445" s="29"/>
      <c r="FO445" s="29"/>
      <c r="FP445" s="29"/>
      <c r="FQ445" s="29"/>
      <c r="FR445" s="29"/>
      <c r="FS445" s="29"/>
      <c r="FT445" s="29"/>
      <c r="FU445" s="29"/>
      <c r="FV445" s="29"/>
      <c r="FW445" s="29"/>
      <c r="FX445" s="29"/>
      <c r="FY445" s="29"/>
      <c r="FZ445" s="29"/>
      <c r="GA445" s="29"/>
      <c r="GB445" s="29"/>
      <c r="GC445" s="29"/>
      <c r="GD445" s="29"/>
      <c r="GE445" s="29"/>
      <c r="GF445" s="29"/>
      <c r="GG445" s="29"/>
      <c r="GH445" s="29"/>
      <c r="GI445" s="29"/>
      <c r="GJ445" s="29"/>
      <c r="GK445" s="29"/>
      <c r="GL445" s="29"/>
      <c r="GM445" s="29"/>
      <c r="GN445" s="29"/>
      <c r="GO445" s="29"/>
      <c r="GP445" s="29"/>
      <c r="GQ445" s="29"/>
      <c r="GR445" s="29"/>
      <c r="GS445" s="29"/>
      <c r="GT445" s="29"/>
      <c r="GU445" s="29"/>
      <c r="GV445" s="29"/>
      <c r="GW445" s="29"/>
      <c r="GX445" s="29"/>
      <c r="GY445" s="29"/>
      <c r="GZ445" s="29"/>
      <c r="HA445" s="29"/>
      <c r="HB445" s="29"/>
      <c r="HC445" s="29"/>
    </row>
    <row r="446" spans="1:211" s="30" customFormat="1" x14ac:dyDescent="0.25">
      <c r="A446" s="30" t="e">
        <f t="shared" si="73"/>
        <v>#REF!</v>
      </c>
      <c r="B446" s="31" t="s">
        <v>124</v>
      </c>
      <c r="C446" s="31" t="s">
        <v>125</v>
      </c>
      <c r="D446" s="33">
        <v>899</v>
      </c>
      <c r="E446" s="34" t="s">
        <v>578</v>
      </c>
      <c r="F446" s="31" t="s">
        <v>240</v>
      </c>
      <c r="G446" s="31"/>
      <c r="H446" s="31" t="s">
        <v>241</v>
      </c>
      <c r="I446" s="31" t="s">
        <v>537</v>
      </c>
      <c r="J446" s="31" t="s">
        <v>538</v>
      </c>
      <c r="K446" s="47" t="s">
        <v>429</v>
      </c>
      <c r="L446" s="41">
        <v>56421.16</v>
      </c>
      <c r="M446" s="41">
        <v>78363.06</v>
      </c>
      <c r="N446" s="41">
        <v>79253.850000000006</v>
      </c>
      <c r="O446" s="41">
        <v>20980.48</v>
      </c>
      <c r="P446" s="41">
        <v>56037.279999999999</v>
      </c>
      <c r="Q446" s="41">
        <v>32958.07</v>
      </c>
      <c r="R446" s="41">
        <v>51573.62</v>
      </c>
      <c r="S446" s="41">
        <v>61339.26</v>
      </c>
      <c r="T446" s="41">
        <v>51977.71</v>
      </c>
      <c r="U446" s="41">
        <v>70658.91</v>
      </c>
      <c r="V446" s="41">
        <v>62288.46</v>
      </c>
      <c r="W446" s="41">
        <v>46421.71</v>
      </c>
      <c r="X446" s="41">
        <v>41436.99</v>
      </c>
      <c r="Y446" s="41">
        <v>42084.99</v>
      </c>
      <c r="Z446" s="41">
        <v>40755.919999999998</v>
      </c>
      <c r="AA446" s="41">
        <v>38396.839999999997</v>
      </c>
      <c r="AB446" s="41">
        <v>36552.54</v>
      </c>
      <c r="AC446" s="41">
        <v>35238.980000000003</v>
      </c>
      <c r="AD446" s="41">
        <v>49118.32</v>
      </c>
      <c r="AE446" s="41">
        <v>42739.87</v>
      </c>
      <c r="AF446" s="41">
        <v>28928.27</v>
      </c>
      <c r="AG446" s="41">
        <v>66342.02</v>
      </c>
      <c r="AH446" s="41">
        <v>22862.03</v>
      </c>
      <c r="AI446" s="41">
        <v>22096.59</v>
      </c>
      <c r="AJ446" s="41">
        <v>11631.4</v>
      </c>
      <c r="AK446" s="41">
        <v>129433.28</v>
      </c>
      <c r="AL446" s="41">
        <v>26319.11</v>
      </c>
      <c r="AM446" s="41">
        <v>24187.25</v>
      </c>
      <c r="AN446" s="41">
        <v>27629.1</v>
      </c>
      <c r="AO446" s="41">
        <v>67083.423534940812</v>
      </c>
      <c r="AP446" s="41">
        <v>81296.195162532473</v>
      </c>
      <c r="AQ446" s="41">
        <v>99846.335038894074</v>
      </c>
      <c r="AR446" s="41">
        <v>88125.738045096965</v>
      </c>
      <c r="AS446" s="41">
        <v>131115.5393104128</v>
      </c>
      <c r="AT446" s="41">
        <v>88730.446749959025</v>
      </c>
      <c r="AU446" s="41">
        <v>123285.06827704703</v>
      </c>
      <c r="AV446" s="41">
        <v>55502.981052595991</v>
      </c>
      <c r="AW446" s="41">
        <v>81180.829872208007</v>
      </c>
      <c r="AX446" s="41">
        <v>66212.618899536988</v>
      </c>
      <c r="AY446" s="41">
        <v>54125.218158582997</v>
      </c>
      <c r="AZ446" s="41">
        <v>61474.958690969994</v>
      </c>
      <c r="BA446" s="41">
        <v>68707.826839877962</v>
      </c>
      <c r="BB446" s="41">
        <v>82585.468344989611</v>
      </c>
      <c r="BC446" s="41">
        <v>101080.14093219749</v>
      </c>
      <c r="BD446" s="41">
        <v>86280.37167066407</v>
      </c>
      <c r="BE446" s="41">
        <v>100916.91182285565</v>
      </c>
      <c r="BF446" s="41">
        <v>87902.521833230843</v>
      </c>
      <c r="BG446" s="41">
        <v>105819.28067094307</v>
      </c>
      <c r="BH446" s="41">
        <v>49447.034556118764</v>
      </c>
      <c r="BI446" s="41">
        <v>90957.557656087636</v>
      </c>
      <c r="BJ446" s="41">
        <v>65931.100201725771</v>
      </c>
      <c r="BK446" s="41">
        <v>50450.096719724963</v>
      </c>
      <c r="BL446" s="41">
        <v>58889.055735076188</v>
      </c>
      <c r="BM446" s="41">
        <v>69403.697205921548</v>
      </c>
      <c r="BN446" s="41">
        <v>80745.156206555883</v>
      </c>
      <c r="BO446" s="41">
        <v>93150.338630026788</v>
      </c>
      <c r="BP446" s="41">
        <v>77517.796576495864</v>
      </c>
      <c r="BQ446" s="41">
        <v>91279.377062834232</v>
      </c>
      <c r="BR446" s="41">
        <v>70644.58247700955</v>
      </c>
      <c r="BS446" s="41">
        <v>82882.109258405588</v>
      </c>
      <c r="BT446" s="43"/>
      <c r="BU446" s="39">
        <f t="shared" si="80"/>
        <v>668273.56999999995</v>
      </c>
      <c r="BV446" s="39">
        <f t="shared" si="76"/>
        <v>466553.36000000004</v>
      </c>
      <c r="BW446" s="39">
        <f t="shared" si="74"/>
        <v>898682.88611888327</v>
      </c>
      <c r="BX446" s="39">
        <f t="shared" si="77"/>
        <v>951789.1287886526</v>
      </c>
      <c r="BY446" s="39">
        <f t="shared" si="78"/>
        <v>881297.90228598274</v>
      </c>
      <c r="BZ446" s="35"/>
      <c r="CA446" s="35"/>
      <c r="CB446" s="35"/>
      <c r="CC446" s="35"/>
      <c r="CD446" s="35"/>
      <c r="CE446" s="35"/>
      <c r="CF446" s="35"/>
      <c r="CG446" s="35"/>
      <c r="CH446" s="35"/>
      <c r="CI446" s="35"/>
      <c r="CJ446" s="35"/>
      <c r="CK446" s="35"/>
      <c r="CL446" s="35"/>
      <c r="CM446" s="35"/>
      <c r="CN446" s="35"/>
      <c r="CO446" s="35"/>
      <c r="CP446" s="35"/>
      <c r="CQ446" s="35"/>
      <c r="CR446" s="35"/>
      <c r="CS446" s="35"/>
      <c r="CT446" s="35"/>
      <c r="CU446" s="35"/>
      <c r="CV446" s="35"/>
      <c r="CW446" s="35"/>
      <c r="CX446" s="35"/>
      <c r="CY446" s="35"/>
      <c r="CZ446" s="35"/>
      <c r="DA446" s="35"/>
      <c r="DB446" s="35"/>
      <c r="DC446" s="35"/>
      <c r="DD446" s="35"/>
      <c r="DE446" s="35"/>
      <c r="DF446" s="35"/>
      <c r="DG446" s="35"/>
      <c r="DH446" s="35"/>
      <c r="DI446" s="35"/>
      <c r="DJ446" s="35"/>
      <c r="DK446" s="35"/>
      <c r="DL446" s="35"/>
      <c r="DM446" s="35"/>
      <c r="DN446" s="35"/>
      <c r="DO446" s="35"/>
      <c r="DP446" s="35"/>
      <c r="DQ446" s="35"/>
      <c r="DR446" s="35"/>
      <c r="DS446" s="35"/>
      <c r="DT446" s="35"/>
      <c r="DU446" s="35"/>
      <c r="DV446" s="35"/>
      <c r="DW446" s="35"/>
      <c r="DX446" s="35"/>
      <c r="DY446" s="35"/>
      <c r="DZ446" s="35"/>
      <c r="EA446" s="35"/>
      <c r="EB446" s="35"/>
      <c r="EC446" s="35"/>
      <c r="ED446" s="35"/>
      <c r="EE446" s="35"/>
      <c r="EF446" s="35"/>
      <c r="EG446" s="35"/>
      <c r="EH446" s="35"/>
      <c r="EI446" s="35"/>
      <c r="EJ446" s="35"/>
      <c r="EK446" s="35"/>
      <c r="EL446" s="35"/>
      <c r="EM446" s="35"/>
      <c r="EN446" s="35"/>
      <c r="EO446" s="35"/>
      <c r="EP446" s="35"/>
      <c r="EQ446" s="35"/>
      <c r="ER446" s="35"/>
      <c r="ES446" s="35"/>
      <c r="ET446" s="35"/>
      <c r="EU446" s="35"/>
      <c r="EV446" s="35"/>
      <c r="EW446" s="35"/>
      <c r="EX446" s="35"/>
      <c r="EY446" s="35"/>
      <c r="EZ446" s="35"/>
      <c r="FA446" s="35"/>
      <c r="FB446" s="35"/>
      <c r="FC446" s="35"/>
      <c r="FD446" s="35"/>
      <c r="FE446" s="35"/>
      <c r="FF446" s="35"/>
      <c r="FG446" s="35"/>
      <c r="FH446" s="35"/>
      <c r="FI446" s="35"/>
      <c r="FJ446" s="35"/>
      <c r="FK446" s="35"/>
      <c r="FL446" s="35"/>
      <c r="FM446" s="35"/>
      <c r="FN446" s="35"/>
      <c r="FO446" s="35"/>
      <c r="FP446" s="35"/>
      <c r="FQ446" s="35"/>
      <c r="FR446" s="35"/>
      <c r="FS446" s="35"/>
      <c r="FT446" s="35"/>
      <c r="FU446" s="35"/>
      <c r="FV446" s="35"/>
      <c r="FW446" s="35"/>
      <c r="FX446" s="35"/>
      <c r="FY446" s="35"/>
      <c r="FZ446" s="35"/>
      <c r="GA446" s="35"/>
      <c r="GB446" s="35"/>
      <c r="GC446" s="35"/>
      <c r="GD446" s="35"/>
      <c r="GE446" s="35"/>
      <c r="GF446" s="35"/>
      <c r="GG446" s="35"/>
      <c r="GH446" s="35"/>
      <c r="GI446" s="35"/>
      <c r="GJ446" s="35"/>
      <c r="GK446" s="35"/>
      <c r="GL446" s="35"/>
      <c r="GM446" s="35"/>
      <c r="GN446" s="35"/>
      <c r="GO446" s="35"/>
      <c r="GP446" s="35"/>
      <c r="GQ446" s="35"/>
      <c r="GR446" s="35"/>
      <c r="GS446" s="35"/>
      <c r="GT446" s="35"/>
      <c r="GU446" s="35"/>
      <c r="GV446" s="35"/>
      <c r="GW446" s="35"/>
      <c r="GX446" s="35"/>
      <c r="GY446" s="35"/>
      <c r="GZ446" s="35"/>
      <c r="HA446" s="35"/>
      <c r="HB446" s="35"/>
      <c r="HC446" s="35"/>
    </row>
    <row r="447" spans="1:211" s="26" customFormat="1" x14ac:dyDescent="0.25">
      <c r="A447" s="26" t="e">
        <f t="shared" si="73"/>
        <v>#REF!</v>
      </c>
      <c r="B447" s="15" t="s">
        <v>128</v>
      </c>
      <c r="C447" s="15" t="s">
        <v>129</v>
      </c>
      <c r="D447" s="18" t="s">
        <v>623</v>
      </c>
      <c r="E447" s="15" t="s">
        <v>577</v>
      </c>
      <c r="F447" s="15" t="s">
        <v>240</v>
      </c>
      <c r="G447" s="15"/>
      <c r="H447" s="15" t="s">
        <v>241</v>
      </c>
      <c r="I447" s="15" t="s">
        <v>537</v>
      </c>
      <c r="J447" s="15" t="s">
        <v>538</v>
      </c>
      <c r="K447" s="47" t="s">
        <v>434</v>
      </c>
      <c r="L447" s="42">
        <v>0</v>
      </c>
      <c r="M447" s="42">
        <v>0</v>
      </c>
      <c r="N447" s="41">
        <v>0</v>
      </c>
      <c r="O447" s="42">
        <v>0</v>
      </c>
      <c r="P447" s="42">
        <v>0</v>
      </c>
      <c r="Q447" s="42">
        <v>0</v>
      </c>
      <c r="R447" s="42">
        <v>0</v>
      </c>
      <c r="S447" s="42">
        <v>0</v>
      </c>
      <c r="T447" s="42">
        <v>0</v>
      </c>
      <c r="U447" s="42">
        <v>0</v>
      </c>
      <c r="V447" s="42"/>
      <c r="W447" s="42">
        <v>0</v>
      </c>
      <c r="X447" s="42"/>
      <c r="Y447" s="42">
        <v>0</v>
      </c>
      <c r="Z447" s="42">
        <v>0</v>
      </c>
      <c r="AA447" s="42">
        <v>0</v>
      </c>
      <c r="AB447" s="42">
        <v>0</v>
      </c>
      <c r="AC447" s="42">
        <v>0</v>
      </c>
      <c r="AD447" s="42">
        <v>0</v>
      </c>
      <c r="AE447" s="121">
        <v>0</v>
      </c>
      <c r="AF447" s="42">
        <v>0</v>
      </c>
      <c r="AG447" s="42">
        <v>0</v>
      </c>
      <c r="AH447" s="42">
        <v>0</v>
      </c>
      <c r="AI447" s="42">
        <v>0</v>
      </c>
      <c r="AJ447" s="42">
        <v>0</v>
      </c>
      <c r="AK447" s="42">
        <v>0</v>
      </c>
      <c r="AL447" s="42">
        <v>0</v>
      </c>
      <c r="AM447" s="42">
        <v>0</v>
      </c>
      <c r="AN447" s="42">
        <v>0</v>
      </c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3"/>
      <c r="BU447" s="40">
        <f t="shared" si="80"/>
        <v>0</v>
      </c>
      <c r="BV447" s="40">
        <f t="shared" si="76"/>
        <v>0</v>
      </c>
      <c r="BW447" s="40">
        <f t="shared" si="74"/>
        <v>0</v>
      </c>
      <c r="BX447" s="40">
        <f t="shared" si="77"/>
        <v>0</v>
      </c>
      <c r="BY447" s="40">
        <f t="shared" si="78"/>
        <v>0</v>
      </c>
      <c r="BZ447" s="29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/>
      <c r="DK447" s="29"/>
      <c r="DL447" s="29"/>
      <c r="DM447" s="29"/>
      <c r="DN447" s="29"/>
      <c r="DO447" s="29"/>
      <c r="DP447" s="29"/>
      <c r="DQ447" s="29"/>
      <c r="DR447" s="29"/>
      <c r="DS447" s="29"/>
      <c r="DT447" s="29"/>
      <c r="DU447" s="29"/>
      <c r="DV447" s="29"/>
      <c r="DW447" s="29"/>
      <c r="DX447" s="29"/>
      <c r="DY447" s="29"/>
      <c r="DZ447" s="29"/>
      <c r="EA447" s="29"/>
      <c r="EB447" s="29"/>
      <c r="EC447" s="29"/>
      <c r="ED447" s="29"/>
      <c r="EE447" s="29"/>
      <c r="EF447" s="29"/>
      <c r="EG447" s="29"/>
      <c r="EH447" s="29"/>
      <c r="EI447" s="29"/>
      <c r="EJ447" s="29"/>
      <c r="EK447" s="29"/>
      <c r="EL447" s="29"/>
      <c r="EM447" s="29"/>
      <c r="EN447" s="29"/>
      <c r="EO447" s="29"/>
      <c r="EP447" s="29"/>
      <c r="EQ447" s="29"/>
      <c r="ER447" s="29"/>
      <c r="ES447" s="29"/>
      <c r="ET447" s="29"/>
      <c r="EU447" s="29"/>
      <c r="EV447" s="29"/>
      <c r="EW447" s="29"/>
      <c r="EX447" s="29"/>
      <c r="EY447" s="29"/>
      <c r="EZ447" s="29"/>
      <c r="FA447" s="29"/>
      <c r="FB447" s="29"/>
      <c r="FC447" s="29"/>
      <c r="FD447" s="29"/>
      <c r="FE447" s="29"/>
      <c r="FF447" s="29"/>
      <c r="FG447" s="29"/>
      <c r="FH447" s="29"/>
      <c r="FI447" s="29"/>
      <c r="FJ447" s="29"/>
      <c r="FK447" s="29"/>
      <c r="FL447" s="29"/>
      <c r="FM447" s="29"/>
      <c r="FN447" s="29"/>
      <c r="FO447" s="29"/>
      <c r="FP447" s="29"/>
      <c r="FQ447" s="29"/>
      <c r="FR447" s="29"/>
      <c r="FS447" s="29"/>
      <c r="FT447" s="29"/>
      <c r="FU447" s="29"/>
      <c r="FV447" s="29"/>
      <c r="FW447" s="29"/>
      <c r="FX447" s="29"/>
      <c r="FY447" s="29"/>
      <c r="FZ447" s="29"/>
      <c r="GA447" s="29"/>
      <c r="GB447" s="29"/>
      <c r="GC447" s="29"/>
      <c r="GD447" s="29"/>
      <c r="GE447" s="29"/>
      <c r="GF447" s="29"/>
      <c r="GG447" s="29"/>
      <c r="GH447" s="29"/>
      <c r="GI447" s="29"/>
      <c r="GJ447" s="29"/>
      <c r="GK447" s="29"/>
      <c r="GL447" s="29"/>
      <c r="GM447" s="29"/>
      <c r="GN447" s="29"/>
      <c r="GO447" s="29"/>
      <c r="GP447" s="29"/>
      <c r="GQ447" s="29"/>
      <c r="GR447" s="29"/>
      <c r="GS447" s="29"/>
      <c r="GT447" s="29"/>
      <c r="GU447" s="29"/>
      <c r="GV447" s="29"/>
      <c r="GW447" s="29"/>
      <c r="GX447" s="29"/>
      <c r="GY447" s="29"/>
      <c r="GZ447" s="29"/>
      <c r="HA447" s="29"/>
      <c r="HB447" s="29"/>
      <c r="HC447" s="29"/>
    </row>
    <row r="448" spans="1:211" s="30" customFormat="1" x14ac:dyDescent="0.25">
      <c r="A448" s="30" t="e">
        <f t="shared" si="73"/>
        <v>#REF!</v>
      </c>
      <c r="B448" s="31" t="s">
        <v>148</v>
      </c>
      <c r="C448" s="31" t="s">
        <v>149</v>
      </c>
      <c r="D448" s="32" t="s">
        <v>625</v>
      </c>
      <c r="E448" s="31" t="s">
        <v>579</v>
      </c>
      <c r="F448" s="31" t="s">
        <v>240</v>
      </c>
      <c r="G448" s="31"/>
      <c r="H448" s="31" t="s">
        <v>241</v>
      </c>
      <c r="I448" s="31" t="s">
        <v>537</v>
      </c>
      <c r="J448" s="31" t="s">
        <v>538</v>
      </c>
      <c r="K448" s="47" t="s">
        <v>434</v>
      </c>
      <c r="L448" s="41">
        <v>0</v>
      </c>
      <c r="M448" s="41">
        <v>0</v>
      </c>
      <c r="N448" s="41">
        <v>0</v>
      </c>
      <c r="O448" s="41">
        <v>0</v>
      </c>
      <c r="P448" s="41">
        <v>0</v>
      </c>
      <c r="Q448" s="41">
        <v>0</v>
      </c>
      <c r="R448" s="41">
        <v>0</v>
      </c>
      <c r="S448" s="41">
        <v>0</v>
      </c>
      <c r="T448" s="41">
        <v>0</v>
      </c>
      <c r="U448" s="41">
        <v>0</v>
      </c>
      <c r="V448" s="41"/>
      <c r="W448" s="41">
        <v>0</v>
      </c>
      <c r="X448" s="41"/>
      <c r="Y448" s="41">
        <v>0</v>
      </c>
      <c r="Z448" s="41">
        <v>0</v>
      </c>
      <c r="AA448" s="41">
        <v>0</v>
      </c>
      <c r="AB448" s="41">
        <v>0</v>
      </c>
      <c r="AC448" s="41">
        <v>0</v>
      </c>
      <c r="AD448" s="41">
        <v>0</v>
      </c>
      <c r="AE448" s="82">
        <v>0</v>
      </c>
      <c r="AF448" s="41">
        <v>0</v>
      </c>
      <c r="AG448" s="41">
        <v>0</v>
      </c>
      <c r="AH448" s="41">
        <v>0</v>
      </c>
      <c r="AI448" s="41">
        <v>0</v>
      </c>
      <c r="AJ448" s="41">
        <v>0</v>
      </c>
      <c r="AK448" s="41">
        <v>0</v>
      </c>
      <c r="AL448" s="41">
        <v>0</v>
      </c>
      <c r="AM448" s="41">
        <v>0</v>
      </c>
      <c r="AN448" s="41">
        <v>0</v>
      </c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3"/>
      <c r="BU448" s="39">
        <f t="shared" si="80"/>
        <v>0</v>
      </c>
      <c r="BV448" s="39">
        <f t="shared" si="76"/>
        <v>0</v>
      </c>
      <c r="BW448" s="39">
        <f t="shared" si="74"/>
        <v>0</v>
      </c>
      <c r="BX448" s="39">
        <f t="shared" si="77"/>
        <v>0</v>
      </c>
      <c r="BY448" s="39">
        <f t="shared" si="78"/>
        <v>0</v>
      </c>
      <c r="BZ448" s="35"/>
      <c r="CA448" s="35"/>
      <c r="CB448" s="35"/>
      <c r="CC448" s="35"/>
      <c r="CD448" s="35"/>
      <c r="CE448" s="35"/>
      <c r="CF448" s="35"/>
      <c r="CG448" s="35"/>
      <c r="CH448" s="35"/>
      <c r="CI448" s="35"/>
      <c r="CJ448" s="35"/>
      <c r="CK448" s="35"/>
      <c r="CL448" s="35"/>
      <c r="CM448" s="35"/>
      <c r="CN448" s="35"/>
      <c r="CO448" s="35"/>
      <c r="CP448" s="35"/>
      <c r="CQ448" s="35"/>
      <c r="CR448" s="35"/>
      <c r="CS448" s="35"/>
      <c r="CT448" s="35"/>
      <c r="CU448" s="35"/>
      <c r="CV448" s="35"/>
      <c r="CW448" s="35"/>
      <c r="CX448" s="35"/>
      <c r="CY448" s="35"/>
      <c r="CZ448" s="35"/>
      <c r="DA448" s="35"/>
      <c r="DB448" s="35"/>
      <c r="DC448" s="35"/>
      <c r="DD448" s="35"/>
      <c r="DE448" s="35"/>
      <c r="DF448" s="35"/>
      <c r="DG448" s="35"/>
      <c r="DH448" s="35"/>
      <c r="DI448" s="35"/>
      <c r="DJ448" s="35"/>
      <c r="DK448" s="35"/>
      <c r="DL448" s="35"/>
      <c r="DM448" s="35"/>
      <c r="DN448" s="35"/>
      <c r="DO448" s="35"/>
      <c r="DP448" s="35"/>
      <c r="DQ448" s="35"/>
      <c r="DR448" s="35"/>
      <c r="DS448" s="35"/>
      <c r="DT448" s="35"/>
      <c r="DU448" s="35"/>
      <c r="DV448" s="35"/>
      <c r="DW448" s="35"/>
      <c r="DX448" s="35"/>
      <c r="DY448" s="35"/>
      <c r="DZ448" s="35"/>
      <c r="EA448" s="35"/>
      <c r="EB448" s="35"/>
      <c r="EC448" s="35"/>
      <c r="ED448" s="35"/>
      <c r="EE448" s="35"/>
      <c r="EF448" s="35"/>
      <c r="EG448" s="35"/>
      <c r="EH448" s="35"/>
      <c r="EI448" s="35"/>
      <c r="EJ448" s="35"/>
      <c r="EK448" s="35"/>
      <c r="EL448" s="35"/>
      <c r="EM448" s="35"/>
      <c r="EN448" s="35"/>
      <c r="EO448" s="35"/>
      <c r="EP448" s="35"/>
      <c r="EQ448" s="35"/>
      <c r="ER448" s="35"/>
      <c r="ES448" s="35"/>
      <c r="ET448" s="35"/>
      <c r="EU448" s="35"/>
      <c r="EV448" s="35"/>
      <c r="EW448" s="35"/>
      <c r="EX448" s="35"/>
      <c r="EY448" s="35"/>
      <c r="EZ448" s="35"/>
      <c r="FA448" s="35"/>
      <c r="FB448" s="35"/>
      <c r="FC448" s="35"/>
      <c r="FD448" s="35"/>
      <c r="FE448" s="35"/>
      <c r="FF448" s="35"/>
      <c r="FG448" s="35"/>
      <c r="FH448" s="35"/>
      <c r="FI448" s="35"/>
      <c r="FJ448" s="35"/>
      <c r="FK448" s="35"/>
      <c r="FL448" s="35"/>
      <c r="FM448" s="35"/>
      <c r="FN448" s="35"/>
      <c r="FO448" s="35"/>
      <c r="FP448" s="35"/>
      <c r="FQ448" s="35"/>
      <c r="FR448" s="35"/>
      <c r="FS448" s="35"/>
      <c r="FT448" s="35"/>
      <c r="FU448" s="35"/>
      <c r="FV448" s="35"/>
      <c r="FW448" s="35"/>
      <c r="FX448" s="35"/>
      <c r="FY448" s="35"/>
      <c r="FZ448" s="35"/>
      <c r="GA448" s="35"/>
      <c r="GB448" s="35"/>
      <c r="GC448" s="35"/>
      <c r="GD448" s="35"/>
      <c r="GE448" s="35"/>
      <c r="GF448" s="35"/>
      <c r="GG448" s="35"/>
      <c r="GH448" s="35"/>
      <c r="GI448" s="35"/>
      <c r="GJ448" s="35"/>
      <c r="GK448" s="35"/>
      <c r="GL448" s="35"/>
      <c r="GM448" s="35"/>
      <c r="GN448" s="35"/>
      <c r="GO448" s="35"/>
      <c r="GP448" s="35"/>
      <c r="GQ448" s="35"/>
      <c r="GR448" s="35"/>
      <c r="GS448" s="35"/>
      <c r="GT448" s="35"/>
      <c r="GU448" s="35"/>
      <c r="GV448" s="35"/>
      <c r="GW448" s="35"/>
      <c r="GX448" s="35"/>
      <c r="GY448" s="35"/>
      <c r="GZ448" s="35"/>
      <c r="HA448" s="35"/>
      <c r="HB448" s="35"/>
      <c r="HC448" s="35"/>
    </row>
    <row r="449" spans="1:211" s="30" customFormat="1" x14ac:dyDescent="0.25">
      <c r="A449" s="30" t="e">
        <f t="shared" si="73"/>
        <v>#REF!</v>
      </c>
      <c r="B449" s="31" t="s">
        <v>154</v>
      </c>
      <c r="C449" s="31" t="s">
        <v>155</v>
      </c>
      <c r="D449" s="33" t="s">
        <v>625</v>
      </c>
      <c r="E449" s="34" t="s">
        <v>579</v>
      </c>
      <c r="F449" s="64" t="s">
        <v>619</v>
      </c>
      <c r="G449" s="31"/>
      <c r="H449" s="31" t="s">
        <v>613</v>
      </c>
      <c r="I449" s="31" t="s">
        <v>537</v>
      </c>
      <c r="J449" s="31" t="s">
        <v>538</v>
      </c>
      <c r="K449" s="47" t="s">
        <v>433</v>
      </c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82"/>
      <c r="AF449" s="41"/>
      <c r="AG449" s="41"/>
      <c r="AH449" s="41"/>
      <c r="AI449" s="41"/>
      <c r="AJ449" s="41"/>
      <c r="AK449" s="41"/>
      <c r="AL449" s="41"/>
      <c r="AM449" s="41">
        <v>31780.67</v>
      </c>
      <c r="AN449" s="41">
        <v>31917.33</v>
      </c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3"/>
      <c r="BU449" s="39"/>
      <c r="BV449" s="39"/>
      <c r="BW449" s="39">
        <f t="shared" si="74"/>
        <v>63698</v>
      </c>
      <c r="BX449" s="39"/>
      <c r="BY449" s="39"/>
      <c r="BZ449" s="35"/>
      <c r="CA449" s="35"/>
      <c r="CB449" s="35"/>
      <c r="CC449" s="35"/>
      <c r="CD449" s="35"/>
      <c r="CE449" s="35"/>
      <c r="CF449" s="35"/>
      <c r="CG449" s="35"/>
      <c r="CH449" s="35"/>
      <c r="CI449" s="35"/>
      <c r="CJ449" s="35"/>
      <c r="CK449" s="35"/>
      <c r="CL449" s="35"/>
      <c r="CM449" s="35"/>
      <c r="CN449" s="35"/>
      <c r="CO449" s="35"/>
      <c r="CP449" s="35"/>
      <c r="CQ449" s="35"/>
      <c r="CR449" s="35"/>
      <c r="CS449" s="35"/>
      <c r="CT449" s="35"/>
      <c r="CU449" s="35"/>
      <c r="CV449" s="35"/>
      <c r="CW449" s="35"/>
      <c r="CX449" s="35"/>
      <c r="CY449" s="35"/>
      <c r="CZ449" s="35"/>
      <c r="DA449" s="35"/>
      <c r="DB449" s="35"/>
      <c r="DC449" s="35"/>
      <c r="DD449" s="35"/>
      <c r="DE449" s="35"/>
      <c r="DF449" s="35"/>
      <c r="DG449" s="35"/>
      <c r="DH449" s="35"/>
      <c r="DI449" s="35"/>
      <c r="DJ449" s="35"/>
      <c r="DK449" s="35"/>
      <c r="DL449" s="35"/>
      <c r="DM449" s="35"/>
      <c r="DN449" s="35"/>
      <c r="DO449" s="35"/>
      <c r="DP449" s="35"/>
      <c r="DQ449" s="35"/>
      <c r="DR449" s="35"/>
      <c r="DS449" s="35"/>
      <c r="DT449" s="35"/>
      <c r="DU449" s="35"/>
      <c r="DV449" s="35"/>
      <c r="DW449" s="35"/>
      <c r="DX449" s="35"/>
      <c r="DY449" s="35"/>
      <c r="DZ449" s="35"/>
      <c r="EA449" s="35"/>
      <c r="EB449" s="35"/>
      <c r="EC449" s="35"/>
      <c r="ED449" s="35"/>
      <c r="EE449" s="35"/>
      <c r="EF449" s="35"/>
      <c r="EG449" s="35"/>
      <c r="EH449" s="35"/>
      <c r="EI449" s="35"/>
      <c r="EJ449" s="35"/>
      <c r="EK449" s="35"/>
      <c r="EL449" s="35"/>
      <c r="EM449" s="35"/>
      <c r="EN449" s="35"/>
      <c r="EO449" s="35"/>
      <c r="EP449" s="35"/>
      <c r="EQ449" s="35"/>
      <c r="ER449" s="35"/>
      <c r="ES449" s="35"/>
      <c r="ET449" s="35"/>
      <c r="EU449" s="35"/>
      <c r="EV449" s="35"/>
      <c r="EW449" s="35"/>
      <c r="EX449" s="35"/>
      <c r="EY449" s="35"/>
      <c r="EZ449" s="35"/>
      <c r="FA449" s="35"/>
      <c r="FB449" s="35"/>
      <c r="FC449" s="35"/>
      <c r="FD449" s="35"/>
      <c r="FE449" s="35"/>
      <c r="FF449" s="35"/>
      <c r="FG449" s="35"/>
      <c r="FH449" s="35"/>
      <c r="FI449" s="35"/>
      <c r="FJ449" s="35"/>
      <c r="FK449" s="35"/>
      <c r="FL449" s="35"/>
      <c r="FM449" s="35"/>
      <c r="FN449" s="35"/>
      <c r="FO449" s="35"/>
      <c r="FP449" s="35"/>
      <c r="FQ449" s="35"/>
      <c r="FR449" s="35"/>
      <c r="FS449" s="35"/>
      <c r="FT449" s="35"/>
      <c r="FU449" s="35"/>
      <c r="FV449" s="35"/>
      <c r="FW449" s="35"/>
      <c r="FX449" s="35"/>
      <c r="FY449" s="35"/>
      <c r="FZ449" s="35"/>
      <c r="GA449" s="35"/>
      <c r="GB449" s="35"/>
      <c r="GC449" s="35"/>
      <c r="GD449" s="35"/>
      <c r="GE449" s="35"/>
      <c r="GF449" s="35"/>
      <c r="GG449" s="35"/>
      <c r="GH449" s="35"/>
      <c r="GI449" s="35"/>
      <c r="GJ449" s="35"/>
      <c r="GK449" s="35"/>
      <c r="GL449" s="35"/>
      <c r="GM449" s="35"/>
      <c r="GN449" s="35"/>
      <c r="GO449" s="35"/>
      <c r="GP449" s="35"/>
      <c r="GQ449" s="35"/>
      <c r="GR449" s="35"/>
      <c r="GS449" s="35"/>
      <c r="GT449" s="35"/>
      <c r="GU449" s="35"/>
      <c r="GV449" s="35"/>
      <c r="GW449" s="35"/>
      <c r="GX449" s="35"/>
      <c r="GY449" s="35"/>
      <c r="GZ449" s="35"/>
      <c r="HA449" s="35"/>
      <c r="HB449" s="35"/>
      <c r="HC449" s="35"/>
    </row>
    <row r="450" spans="1:211" s="30" customFormat="1" x14ac:dyDescent="0.25">
      <c r="A450" s="30" t="e">
        <f t="shared" si="73"/>
        <v>#REF!</v>
      </c>
      <c r="B450" s="31" t="s">
        <v>154</v>
      </c>
      <c r="C450" s="31" t="s">
        <v>155</v>
      </c>
      <c r="D450" s="32" t="s">
        <v>625</v>
      </c>
      <c r="E450" s="31" t="s">
        <v>579</v>
      </c>
      <c r="F450" s="64" t="s">
        <v>238</v>
      </c>
      <c r="G450" s="31"/>
      <c r="H450" s="31" t="s">
        <v>239</v>
      </c>
      <c r="I450" s="31" t="s">
        <v>537</v>
      </c>
      <c r="J450" s="31" t="s">
        <v>538</v>
      </c>
      <c r="K450" s="47" t="s">
        <v>434</v>
      </c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>
        <v>14198.16</v>
      </c>
      <c r="Z450" s="41">
        <v>0</v>
      </c>
      <c r="AA450" s="41">
        <v>0</v>
      </c>
      <c r="AB450" s="41">
        <v>0</v>
      </c>
      <c r="AC450" s="41">
        <v>0</v>
      </c>
      <c r="AD450" s="41">
        <v>0</v>
      </c>
      <c r="AE450" s="82">
        <v>0</v>
      </c>
      <c r="AF450" s="41">
        <v>0</v>
      </c>
      <c r="AG450" s="41">
        <v>0</v>
      </c>
      <c r="AH450" s="41">
        <v>15044.33</v>
      </c>
      <c r="AI450" s="41">
        <v>0</v>
      </c>
      <c r="AJ450" s="41">
        <v>0</v>
      </c>
      <c r="AK450" s="41">
        <v>0</v>
      </c>
      <c r="AL450" s="41">
        <v>0</v>
      </c>
      <c r="AM450" s="41">
        <v>0</v>
      </c>
      <c r="AN450" s="41">
        <v>0</v>
      </c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3"/>
      <c r="BU450" s="39"/>
      <c r="BV450" s="39">
        <f t="shared" ref="BV450:BV481" si="81">SUM(X450:AI450)</f>
        <v>29242.489999999998</v>
      </c>
      <c r="BW450" s="39">
        <f t="shared" si="74"/>
        <v>0</v>
      </c>
      <c r="BX450" s="39">
        <f t="shared" ref="BX450:BX513" si="82">SUM(AV450:BG450)</f>
        <v>0</v>
      </c>
      <c r="BY450" s="39">
        <f t="shared" ref="BY450:BY481" si="83">SUM(BH450:BS450)</f>
        <v>0</v>
      </c>
      <c r="BZ450" s="35"/>
      <c r="CA450" s="35"/>
      <c r="CB450" s="35"/>
      <c r="CC450" s="35"/>
      <c r="CD450" s="35"/>
      <c r="CE450" s="35"/>
      <c r="CF450" s="35"/>
      <c r="CG450" s="35"/>
      <c r="CH450" s="35"/>
      <c r="CI450" s="35"/>
      <c r="CJ450" s="35"/>
      <c r="CK450" s="35"/>
      <c r="CL450" s="35"/>
      <c r="CM450" s="35"/>
      <c r="CN450" s="35"/>
      <c r="CO450" s="35"/>
      <c r="CP450" s="35"/>
      <c r="CQ450" s="35"/>
      <c r="CR450" s="35"/>
      <c r="CS450" s="35"/>
      <c r="CT450" s="35"/>
      <c r="CU450" s="35"/>
      <c r="CV450" s="35"/>
      <c r="CW450" s="35"/>
      <c r="CX450" s="35"/>
      <c r="CY450" s="35"/>
      <c r="CZ450" s="35"/>
      <c r="DA450" s="35"/>
      <c r="DB450" s="35"/>
      <c r="DC450" s="35"/>
      <c r="DD450" s="35"/>
      <c r="DE450" s="35"/>
      <c r="DF450" s="35"/>
      <c r="DG450" s="35"/>
      <c r="DH450" s="35"/>
      <c r="DI450" s="35"/>
      <c r="DJ450" s="35"/>
      <c r="DK450" s="35"/>
      <c r="DL450" s="35"/>
      <c r="DM450" s="35"/>
      <c r="DN450" s="35"/>
      <c r="DO450" s="35"/>
      <c r="DP450" s="35"/>
      <c r="DQ450" s="35"/>
      <c r="DR450" s="35"/>
      <c r="DS450" s="35"/>
      <c r="DT450" s="35"/>
      <c r="DU450" s="35"/>
      <c r="DV450" s="35"/>
      <c r="DW450" s="35"/>
      <c r="DX450" s="35"/>
      <c r="DY450" s="35"/>
      <c r="DZ450" s="35"/>
      <c r="EA450" s="35"/>
      <c r="EB450" s="35"/>
      <c r="EC450" s="35"/>
      <c r="ED450" s="35"/>
      <c r="EE450" s="35"/>
      <c r="EF450" s="35"/>
      <c r="EG450" s="35"/>
      <c r="EH450" s="35"/>
      <c r="EI450" s="35"/>
      <c r="EJ450" s="35"/>
      <c r="EK450" s="35"/>
      <c r="EL450" s="35"/>
      <c r="EM450" s="35"/>
      <c r="EN450" s="35"/>
      <c r="EO450" s="35"/>
      <c r="EP450" s="35"/>
      <c r="EQ450" s="35"/>
      <c r="ER450" s="35"/>
      <c r="ES450" s="35"/>
      <c r="ET450" s="35"/>
      <c r="EU450" s="35"/>
      <c r="EV450" s="35"/>
      <c r="EW450" s="35"/>
      <c r="EX450" s="35"/>
      <c r="EY450" s="35"/>
      <c r="EZ450" s="35"/>
      <c r="FA450" s="35"/>
      <c r="FB450" s="35"/>
      <c r="FC450" s="35"/>
      <c r="FD450" s="35"/>
      <c r="FE450" s="35"/>
      <c r="FF450" s="35"/>
      <c r="FG450" s="35"/>
      <c r="FH450" s="35"/>
      <c r="FI450" s="35"/>
      <c r="FJ450" s="35"/>
      <c r="FK450" s="35"/>
      <c r="FL450" s="35"/>
      <c r="FM450" s="35"/>
      <c r="FN450" s="35"/>
      <c r="FO450" s="35"/>
      <c r="FP450" s="35"/>
      <c r="FQ450" s="35"/>
      <c r="FR450" s="35"/>
      <c r="FS450" s="35"/>
      <c r="FT450" s="35"/>
      <c r="FU450" s="35"/>
      <c r="FV450" s="35"/>
      <c r="FW450" s="35"/>
      <c r="FX450" s="35"/>
      <c r="FY450" s="35"/>
      <c r="FZ450" s="35"/>
      <c r="GA450" s="35"/>
      <c r="GB450" s="35"/>
      <c r="GC450" s="35"/>
      <c r="GD450" s="35"/>
      <c r="GE450" s="35"/>
      <c r="GF450" s="35"/>
      <c r="GG450" s="35"/>
      <c r="GH450" s="35"/>
      <c r="GI450" s="35"/>
      <c r="GJ450" s="35"/>
      <c r="GK450" s="35"/>
      <c r="GL450" s="35"/>
      <c r="GM450" s="35"/>
      <c r="GN450" s="35"/>
      <c r="GO450" s="35"/>
      <c r="GP450" s="35"/>
      <c r="GQ450" s="35"/>
      <c r="GR450" s="35"/>
      <c r="GS450" s="35"/>
      <c r="GT450" s="35"/>
      <c r="GU450" s="35"/>
      <c r="GV450" s="35"/>
      <c r="GW450" s="35"/>
      <c r="GX450" s="35"/>
      <c r="GY450" s="35"/>
      <c r="GZ450" s="35"/>
      <c r="HA450" s="35"/>
      <c r="HB450" s="35"/>
      <c r="HC450" s="35"/>
    </row>
    <row r="451" spans="1:211" s="26" customFormat="1" x14ac:dyDescent="0.25">
      <c r="A451" s="26" t="e">
        <f t="shared" si="73"/>
        <v>#REF!</v>
      </c>
      <c r="B451" s="15" t="s">
        <v>154</v>
      </c>
      <c r="C451" s="15" t="s">
        <v>155</v>
      </c>
      <c r="D451" s="18" t="s">
        <v>625</v>
      </c>
      <c r="E451" s="15" t="s">
        <v>579</v>
      </c>
      <c r="F451" s="15" t="s">
        <v>240</v>
      </c>
      <c r="G451" s="15"/>
      <c r="H451" s="15" t="s">
        <v>241</v>
      </c>
      <c r="I451" s="15" t="s">
        <v>537</v>
      </c>
      <c r="J451" s="15" t="s">
        <v>538</v>
      </c>
      <c r="K451" s="47" t="s">
        <v>434</v>
      </c>
      <c r="L451" s="42">
        <v>0</v>
      </c>
      <c r="M451" s="42">
        <v>0</v>
      </c>
      <c r="N451" s="41">
        <v>0</v>
      </c>
      <c r="O451" s="42">
        <v>0</v>
      </c>
      <c r="P451" s="42">
        <v>0</v>
      </c>
      <c r="Q451" s="42">
        <v>0</v>
      </c>
      <c r="R451" s="42">
        <v>0</v>
      </c>
      <c r="S451" s="42">
        <v>0</v>
      </c>
      <c r="T451" s="42">
        <v>0</v>
      </c>
      <c r="U451" s="42">
        <v>0</v>
      </c>
      <c r="V451" s="42"/>
      <c r="W451" s="42">
        <v>0</v>
      </c>
      <c r="X451" s="42"/>
      <c r="Y451" s="42">
        <v>0</v>
      </c>
      <c r="Z451" s="42">
        <v>0</v>
      </c>
      <c r="AA451" s="42">
        <v>0</v>
      </c>
      <c r="AB451" s="42">
        <v>0</v>
      </c>
      <c r="AC451" s="42">
        <v>0</v>
      </c>
      <c r="AD451" s="42">
        <v>0</v>
      </c>
      <c r="AE451" s="121">
        <v>0</v>
      </c>
      <c r="AF451" s="42">
        <v>0</v>
      </c>
      <c r="AG451" s="42">
        <v>0</v>
      </c>
      <c r="AH451" s="42">
        <v>0</v>
      </c>
      <c r="AI451" s="42">
        <v>0</v>
      </c>
      <c r="AJ451" s="42">
        <v>0</v>
      </c>
      <c r="AK451" s="42">
        <v>0</v>
      </c>
      <c r="AL451" s="42">
        <v>0</v>
      </c>
      <c r="AM451" s="42">
        <v>0</v>
      </c>
      <c r="AN451" s="42">
        <v>0</v>
      </c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3"/>
      <c r="BU451" s="40">
        <f>SUM(L451:W451)</f>
        <v>0</v>
      </c>
      <c r="BV451" s="40">
        <f t="shared" si="81"/>
        <v>0</v>
      </c>
      <c r="BW451" s="40">
        <f t="shared" si="74"/>
        <v>0</v>
      </c>
      <c r="BX451" s="40">
        <f t="shared" si="82"/>
        <v>0</v>
      </c>
      <c r="BY451" s="40">
        <f t="shared" si="83"/>
        <v>0</v>
      </c>
      <c r="BZ451" s="29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/>
      <c r="DK451" s="29"/>
      <c r="DL451" s="29"/>
      <c r="DM451" s="29"/>
      <c r="DN451" s="29"/>
      <c r="DO451" s="29"/>
      <c r="DP451" s="29"/>
      <c r="DQ451" s="29"/>
      <c r="DR451" s="29"/>
      <c r="DS451" s="29"/>
      <c r="DT451" s="29"/>
      <c r="DU451" s="29"/>
      <c r="DV451" s="29"/>
      <c r="DW451" s="29"/>
      <c r="DX451" s="29"/>
      <c r="DY451" s="29"/>
      <c r="DZ451" s="29"/>
      <c r="EA451" s="29"/>
      <c r="EB451" s="29"/>
      <c r="EC451" s="29"/>
      <c r="ED451" s="29"/>
      <c r="EE451" s="29"/>
      <c r="EF451" s="29"/>
      <c r="EG451" s="29"/>
      <c r="EH451" s="29"/>
      <c r="EI451" s="29"/>
      <c r="EJ451" s="29"/>
      <c r="EK451" s="29"/>
      <c r="EL451" s="29"/>
      <c r="EM451" s="29"/>
      <c r="EN451" s="29"/>
      <c r="EO451" s="29"/>
      <c r="EP451" s="29"/>
      <c r="EQ451" s="29"/>
      <c r="ER451" s="29"/>
      <c r="ES451" s="29"/>
      <c r="ET451" s="29"/>
      <c r="EU451" s="29"/>
      <c r="EV451" s="29"/>
      <c r="EW451" s="29"/>
      <c r="EX451" s="29"/>
      <c r="EY451" s="29"/>
      <c r="EZ451" s="29"/>
      <c r="FA451" s="29"/>
      <c r="FB451" s="29"/>
      <c r="FC451" s="29"/>
      <c r="FD451" s="29"/>
      <c r="FE451" s="29"/>
      <c r="FF451" s="29"/>
      <c r="FG451" s="29"/>
      <c r="FH451" s="29"/>
      <c r="FI451" s="29"/>
      <c r="FJ451" s="29"/>
      <c r="FK451" s="29"/>
      <c r="FL451" s="29"/>
      <c r="FM451" s="29"/>
      <c r="FN451" s="29"/>
      <c r="FO451" s="29"/>
      <c r="FP451" s="29"/>
      <c r="FQ451" s="29"/>
      <c r="FR451" s="29"/>
      <c r="FS451" s="29"/>
      <c r="FT451" s="29"/>
      <c r="FU451" s="29"/>
      <c r="FV451" s="29"/>
      <c r="FW451" s="29"/>
      <c r="FX451" s="29"/>
      <c r="FY451" s="29"/>
      <c r="FZ451" s="29"/>
      <c r="GA451" s="29"/>
      <c r="GB451" s="29"/>
      <c r="GC451" s="29"/>
      <c r="GD451" s="29"/>
      <c r="GE451" s="29"/>
      <c r="GF451" s="29"/>
      <c r="GG451" s="29"/>
      <c r="GH451" s="29"/>
      <c r="GI451" s="29"/>
      <c r="GJ451" s="29"/>
      <c r="GK451" s="29"/>
      <c r="GL451" s="29"/>
      <c r="GM451" s="29"/>
      <c r="GN451" s="29"/>
      <c r="GO451" s="29"/>
      <c r="GP451" s="29"/>
      <c r="GQ451" s="29"/>
      <c r="GR451" s="29"/>
      <c r="GS451" s="29"/>
      <c r="GT451" s="29"/>
      <c r="GU451" s="29"/>
      <c r="GV451" s="29"/>
      <c r="GW451" s="29"/>
      <c r="GX451" s="29"/>
      <c r="GY451" s="29"/>
      <c r="GZ451" s="29"/>
      <c r="HA451" s="29"/>
      <c r="HB451" s="29"/>
      <c r="HC451" s="29"/>
    </row>
    <row r="452" spans="1:211" s="26" customFormat="1" x14ac:dyDescent="0.25">
      <c r="A452" s="26" t="e">
        <f t="shared" si="73"/>
        <v>#REF!</v>
      </c>
      <c r="B452" s="15" t="s">
        <v>31</v>
      </c>
      <c r="C452" s="15" t="s">
        <v>32</v>
      </c>
      <c r="D452" s="27">
        <v>753</v>
      </c>
      <c r="E452" s="16" t="s">
        <v>581</v>
      </c>
      <c r="F452" s="15" t="s">
        <v>234</v>
      </c>
      <c r="G452" s="15"/>
      <c r="H452" s="15" t="s">
        <v>235</v>
      </c>
      <c r="I452" s="15" t="s">
        <v>537</v>
      </c>
      <c r="J452" s="15" t="s">
        <v>538</v>
      </c>
      <c r="K452" s="47" t="s">
        <v>433</v>
      </c>
      <c r="L452" s="42"/>
      <c r="M452" s="42"/>
      <c r="N452" s="41"/>
      <c r="O452" s="42"/>
      <c r="P452" s="42"/>
      <c r="Q452" s="42"/>
      <c r="R452" s="42"/>
      <c r="S452" s="42"/>
      <c r="T452" s="42"/>
      <c r="U452" s="42"/>
      <c r="V452" s="42"/>
      <c r="W452" s="42"/>
      <c r="X452" s="42">
        <v>52063.33</v>
      </c>
      <c r="Y452" s="42">
        <v>44892.36</v>
      </c>
      <c r="Z452" s="42">
        <v>48322.22</v>
      </c>
      <c r="AA452" s="42">
        <v>53939.07</v>
      </c>
      <c r="AB452" s="42">
        <v>52427.49</v>
      </c>
      <c r="AC452" s="42">
        <v>51011.15</v>
      </c>
      <c r="AD452" s="42">
        <v>55699.78</v>
      </c>
      <c r="AE452" s="42">
        <v>55411.24</v>
      </c>
      <c r="AF452" s="42">
        <v>54894.22</v>
      </c>
      <c r="AG452" s="42">
        <v>64671.96</v>
      </c>
      <c r="AH452" s="42">
        <v>58283.94</v>
      </c>
      <c r="AI452" s="42">
        <v>65800.62</v>
      </c>
      <c r="AJ452" s="42">
        <v>78941.919999999998</v>
      </c>
      <c r="AK452" s="42">
        <v>82610.44</v>
      </c>
      <c r="AL452" s="42">
        <v>84270.23</v>
      </c>
      <c r="AM452" s="42">
        <v>96134.75</v>
      </c>
      <c r="AN452" s="42">
        <v>108909.88</v>
      </c>
      <c r="AO452" s="42">
        <v>53191.876662500006</v>
      </c>
      <c r="AP452" s="42">
        <v>58080.945595000005</v>
      </c>
      <c r="AQ452" s="42">
        <v>57780.070510000005</v>
      </c>
      <c r="AR452" s="42">
        <v>57240.947905000008</v>
      </c>
      <c r="AS452" s="42">
        <v>67436.686289999998</v>
      </c>
      <c r="AT452" s="42">
        <v>60775.578435000003</v>
      </c>
      <c r="AU452" s="42">
        <v>68613.596504999994</v>
      </c>
      <c r="AV452" s="42">
        <v>77165.726800000004</v>
      </c>
      <c r="AW452" s="42">
        <v>80751.705100000006</v>
      </c>
      <c r="AX452" s="42">
        <v>82374.149825</v>
      </c>
      <c r="AY452" s="42">
        <v>93971.718124999999</v>
      </c>
      <c r="AZ452" s="42">
        <v>106459.40770000001</v>
      </c>
      <c r="BA452" s="42">
        <v>51995.059437593758</v>
      </c>
      <c r="BB452" s="42">
        <v>56774.124319112503</v>
      </c>
      <c r="BC452" s="42">
        <v>56480.018923525007</v>
      </c>
      <c r="BD452" s="42">
        <v>55953.026577137513</v>
      </c>
      <c r="BE452" s="42">
        <v>65919.360848475</v>
      </c>
      <c r="BF452" s="42">
        <v>59408.127920212508</v>
      </c>
      <c r="BG452" s="42">
        <v>67069.790583637499</v>
      </c>
      <c r="BH452" s="42">
        <v>75776.743717600009</v>
      </c>
      <c r="BI452" s="42">
        <v>79298.174408200008</v>
      </c>
      <c r="BJ452" s="42">
        <v>80891.415128149994</v>
      </c>
      <c r="BK452" s="42">
        <v>92280.227198749999</v>
      </c>
      <c r="BL452" s="42">
        <v>104543.13836140001</v>
      </c>
      <c r="BM452" s="42">
        <v>51059.148367717069</v>
      </c>
      <c r="BN452" s="42">
        <v>55752.190081368477</v>
      </c>
      <c r="BO452" s="42">
        <v>55463.378582901554</v>
      </c>
      <c r="BP452" s="42">
        <v>54945.872098749038</v>
      </c>
      <c r="BQ452" s="42">
        <v>64732.812353202447</v>
      </c>
      <c r="BR452" s="42">
        <v>58338.781617648681</v>
      </c>
      <c r="BS452" s="42">
        <v>65862.534353132025</v>
      </c>
      <c r="BT452" s="43"/>
      <c r="BU452" s="40"/>
      <c r="BV452" s="40">
        <f t="shared" si="81"/>
        <v>657417.38</v>
      </c>
      <c r="BW452" s="40">
        <f t="shared" si="74"/>
        <v>873986.92190249998</v>
      </c>
      <c r="BX452" s="40">
        <f t="shared" si="82"/>
        <v>854322.21615969378</v>
      </c>
      <c r="BY452" s="40">
        <f t="shared" si="83"/>
        <v>838944.41626881924</v>
      </c>
      <c r="BZ452" s="29"/>
      <c r="CA452" s="29"/>
      <c r="CB452" s="29"/>
      <c r="CC452" s="29"/>
      <c r="CD452" s="29"/>
      <c r="CE452" s="29"/>
      <c r="CF452" s="29"/>
      <c r="CG452" s="29"/>
      <c r="CH452" s="29"/>
      <c r="CI452" s="29"/>
      <c r="CJ452" s="29"/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/>
      <c r="CY452" s="29"/>
      <c r="CZ452" s="29"/>
      <c r="DA452" s="29"/>
      <c r="DB452" s="29"/>
      <c r="DC452" s="29"/>
      <c r="DD452" s="29"/>
      <c r="DE452" s="29"/>
      <c r="DF452" s="29"/>
      <c r="DG452" s="29"/>
      <c r="DH452" s="29"/>
      <c r="DI452" s="29"/>
      <c r="DJ452" s="29"/>
      <c r="DK452" s="29"/>
      <c r="DL452" s="29"/>
      <c r="DM452" s="29"/>
      <c r="DN452" s="29"/>
      <c r="DO452" s="29"/>
      <c r="DP452" s="29"/>
      <c r="DQ452" s="29"/>
      <c r="DR452" s="29"/>
      <c r="DS452" s="29"/>
      <c r="DT452" s="29"/>
      <c r="DU452" s="29"/>
      <c r="DV452" s="29"/>
      <c r="DW452" s="29"/>
      <c r="DX452" s="29"/>
      <c r="DY452" s="29"/>
      <c r="DZ452" s="29"/>
      <c r="EA452" s="29"/>
      <c r="EB452" s="29"/>
      <c r="EC452" s="29"/>
      <c r="ED452" s="29"/>
      <c r="EE452" s="29"/>
      <c r="EF452" s="29"/>
      <c r="EG452" s="29"/>
      <c r="EH452" s="29"/>
      <c r="EI452" s="29"/>
      <c r="EJ452" s="29"/>
      <c r="EK452" s="29"/>
      <c r="EL452" s="29"/>
      <c r="EM452" s="29"/>
      <c r="EN452" s="29"/>
      <c r="EO452" s="29"/>
      <c r="EP452" s="29"/>
      <c r="EQ452" s="29"/>
      <c r="ER452" s="29"/>
      <c r="ES452" s="29"/>
      <c r="ET452" s="29"/>
      <c r="EU452" s="29"/>
      <c r="EV452" s="29"/>
      <c r="EW452" s="29"/>
      <c r="EX452" s="29"/>
      <c r="EY452" s="29"/>
      <c r="EZ452" s="29"/>
      <c r="FA452" s="29"/>
      <c r="FB452" s="29"/>
      <c r="FC452" s="29"/>
      <c r="FD452" s="29"/>
      <c r="FE452" s="29"/>
      <c r="FF452" s="29"/>
      <c r="FG452" s="29"/>
      <c r="FH452" s="29"/>
      <c r="FI452" s="29"/>
      <c r="FJ452" s="29"/>
      <c r="FK452" s="29"/>
      <c r="FL452" s="29"/>
      <c r="FM452" s="29"/>
      <c r="FN452" s="29"/>
      <c r="FO452" s="29"/>
      <c r="FP452" s="29"/>
      <c r="FQ452" s="29"/>
      <c r="FR452" s="29"/>
      <c r="FS452" s="29"/>
      <c r="FT452" s="29"/>
      <c r="FU452" s="29"/>
      <c r="FV452" s="29"/>
      <c r="FW452" s="29"/>
      <c r="FX452" s="29"/>
      <c r="FY452" s="29"/>
      <c r="FZ452" s="29"/>
      <c r="GA452" s="29"/>
      <c r="GB452" s="29"/>
      <c r="GC452" s="29"/>
      <c r="GD452" s="29"/>
      <c r="GE452" s="29"/>
      <c r="GF452" s="29"/>
      <c r="GG452" s="29"/>
      <c r="GH452" s="29"/>
      <c r="GI452" s="29"/>
      <c r="GJ452" s="29"/>
      <c r="GK452" s="29"/>
      <c r="GL452" s="29"/>
      <c r="GM452" s="29"/>
      <c r="GN452" s="29"/>
      <c r="GO452" s="29"/>
      <c r="GP452" s="29"/>
      <c r="GQ452" s="29"/>
      <c r="GR452" s="29"/>
      <c r="GS452" s="29"/>
      <c r="GT452" s="29"/>
      <c r="GU452" s="29"/>
      <c r="GV452" s="29"/>
      <c r="GW452" s="29"/>
      <c r="GX452" s="29"/>
      <c r="GY452" s="29"/>
      <c r="GZ452" s="29"/>
      <c r="HA452" s="29"/>
      <c r="HB452" s="29"/>
      <c r="HC452" s="29"/>
    </row>
    <row r="453" spans="1:211" s="30" customFormat="1" x14ac:dyDescent="0.25">
      <c r="A453" s="30" t="e">
        <f t="shared" si="73"/>
        <v>#REF!</v>
      </c>
      <c r="B453" s="31" t="s">
        <v>31</v>
      </c>
      <c r="C453" s="31" t="s">
        <v>32</v>
      </c>
      <c r="D453" s="33">
        <v>899</v>
      </c>
      <c r="E453" s="34" t="s">
        <v>578</v>
      </c>
      <c r="F453" s="31" t="s">
        <v>242</v>
      </c>
      <c r="G453" s="31"/>
      <c r="H453" s="31" t="s">
        <v>243</v>
      </c>
      <c r="I453" s="31" t="s">
        <v>537</v>
      </c>
      <c r="J453" s="31" t="s">
        <v>538</v>
      </c>
      <c r="K453" s="47" t="s">
        <v>432</v>
      </c>
      <c r="L453" s="41">
        <v>887837.09</v>
      </c>
      <c r="M453" s="41">
        <v>924511.63</v>
      </c>
      <c r="N453" s="41">
        <v>1161256.2</v>
      </c>
      <c r="O453" s="41">
        <v>713814.06</v>
      </c>
      <c r="P453" s="41">
        <v>726607.78</v>
      </c>
      <c r="Q453" s="41">
        <v>748641.45</v>
      </c>
      <c r="R453" s="41">
        <v>792131.44</v>
      </c>
      <c r="S453" s="41">
        <v>869825.17</v>
      </c>
      <c r="T453" s="41">
        <v>813390.71</v>
      </c>
      <c r="U453" s="41">
        <v>933952.52</v>
      </c>
      <c r="V453" s="41">
        <v>891943.48</v>
      </c>
      <c r="W453" s="41">
        <v>826489.73</v>
      </c>
      <c r="X453" s="41">
        <v>0</v>
      </c>
      <c r="Y453" s="41">
        <v>0</v>
      </c>
      <c r="Z453" s="41">
        <v>0</v>
      </c>
      <c r="AA453" s="41">
        <v>0</v>
      </c>
      <c r="AB453" s="41">
        <v>0</v>
      </c>
      <c r="AC453" s="41">
        <v>0</v>
      </c>
      <c r="AD453" s="41">
        <v>0</v>
      </c>
      <c r="AE453" s="82">
        <v>0</v>
      </c>
      <c r="AF453" s="41">
        <v>0</v>
      </c>
      <c r="AG453" s="41">
        <v>0</v>
      </c>
      <c r="AH453" s="41">
        <v>0</v>
      </c>
      <c r="AI453" s="41">
        <v>0</v>
      </c>
      <c r="AJ453" s="41">
        <v>0</v>
      </c>
      <c r="AK453" s="41">
        <v>0</v>
      </c>
      <c r="AL453" s="41">
        <v>0</v>
      </c>
      <c r="AM453" s="41">
        <v>0</v>
      </c>
      <c r="AN453" s="41">
        <v>0</v>
      </c>
      <c r="AO453" s="41">
        <v>137289.20817653462</v>
      </c>
      <c r="AP453" s="41">
        <v>108236.09292335808</v>
      </c>
      <c r="AQ453" s="41">
        <v>84121.260584097356</v>
      </c>
      <c r="AR453" s="41">
        <v>59381.556939274073</v>
      </c>
      <c r="AS453" s="41">
        <v>33436.182416945696</v>
      </c>
      <c r="AT453" s="41">
        <v>6352.8681828007102</v>
      </c>
      <c r="AU453" s="41">
        <v>-23777.396360859275</v>
      </c>
      <c r="AV453" s="41">
        <v>-55895.531892500818</v>
      </c>
      <c r="AW453" s="41">
        <v>-90169.65900477767</v>
      </c>
      <c r="AX453" s="41">
        <v>-119814.94038905576</v>
      </c>
      <c r="AY453" s="41">
        <v>-148755.2549084872</v>
      </c>
      <c r="AZ453" s="41">
        <v>-180980.14841771498</v>
      </c>
      <c r="BA453" s="41">
        <v>-213211.90656781942</v>
      </c>
      <c r="BB453" s="41">
        <v>-243883.83559401706</v>
      </c>
      <c r="BC453" s="41">
        <v>-273073.6399695985</v>
      </c>
      <c r="BD453" s="41">
        <v>-303317.3003121987</v>
      </c>
      <c r="BE453" s="41">
        <v>-333758.44552217424</v>
      </c>
      <c r="BF453" s="41">
        <v>-368888.06222870946</v>
      </c>
      <c r="BG453" s="41">
        <v>-403244.50527819991</v>
      </c>
      <c r="BH453" s="41">
        <v>-440652.76143143326</v>
      </c>
      <c r="BI453" s="41">
        <v>-476192.9858212769</v>
      </c>
      <c r="BJ453" s="41">
        <v>-505337.02063579857</v>
      </c>
      <c r="BK453" s="41">
        <v>-533706.48221000284</v>
      </c>
      <c r="BL453" s="41">
        <v>-564516.64788910002</v>
      </c>
      <c r="BM453" s="41">
        <v>-591068.16542768478</v>
      </c>
      <c r="BN453" s="41">
        <v>-615071.57238312811</v>
      </c>
      <c r="BO453" s="41">
        <v>-640430.4161876142</v>
      </c>
      <c r="BP453" s="41">
        <v>-661257.70830820501</v>
      </c>
      <c r="BQ453" s="41">
        <v>-686478.76217100769</v>
      </c>
      <c r="BR453" s="41">
        <v>-713884.65371620655</v>
      </c>
      <c r="BS453" s="41">
        <v>-740714.23880750686</v>
      </c>
      <c r="BT453" s="43"/>
      <c r="BU453" s="39">
        <f>SUM(L453:W453)</f>
        <v>10290401.260000002</v>
      </c>
      <c r="BV453" s="39">
        <f t="shared" si="81"/>
        <v>0</v>
      </c>
      <c r="BW453" s="39">
        <f t="shared" si="74"/>
        <v>405039.77286215127</v>
      </c>
      <c r="BX453" s="39">
        <f t="shared" si="82"/>
        <v>-2734993.2300852537</v>
      </c>
      <c r="BY453" s="39">
        <f t="shared" si="83"/>
        <v>-7169311.4149889648</v>
      </c>
      <c r="BZ453" s="35"/>
      <c r="CA453" s="35"/>
      <c r="CB453" s="35"/>
      <c r="CC453" s="35"/>
      <c r="CD453" s="35"/>
      <c r="CE453" s="35"/>
      <c r="CF453" s="35"/>
      <c r="CG453" s="35"/>
      <c r="CH453" s="35"/>
      <c r="CI453" s="35"/>
      <c r="CJ453" s="35"/>
      <c r="CK453" s="35"/>
      <c r="CL453" s="35"/>
      <c r="CM453" s="35"/>
      <c r="CN453" s="35"/>
      <c r="CO453" s="35"/>
      <c r="CP453" s="35"/>
      <c r="CQ453" s="35"/>
      <c r="CR453" s="35"/>
      <c r="CS453" s="35"/>
      <c r="CT453" s="35"/>
      <c r="CU453" s="35"/>
      <c r="CV453" s="35"/>
      <c r="CW453" s="35"/>
      <c r="CX453" s="35"/>
      <c r="CY453" s="35"/>
      <c r="CZ453" s="35"/>
      <c r="DA453" s="35"/>
      <c r="DB453" s="35"/>
      <c r="DC453" s="35"/>
      <c r="DD453" s="35"/>
      <c r="DE453" s="35"/>
      <c r="DF453" s="35"/>
      <c r="DG453" s="35"/>
      <c r="DH453" s="35"/>
      <c r="DI453" s="35"/>
      <c r="DJ453" s="35"/>
      <c r="DK453" s="35"/>
      <c r="DL453" s="35"/>
      <c r="DM453" s="35"/>
      <c r="DN453" s="35"/>
      <c r="DO453" s="35"/>
      <c r="DP453" s="35"/>
      <c r="DQ453" s="35"/>
      <c r="DR453" s="35"/>
      <c r="DS453" s="35"/>
      <c r="DT453" s="35"/>
      <c r="DU453" s="35"/>
      <c r="DV453" s="35"/>
      <c r="DW453" s="35"/>
      <c r="DX453" s="35"/>
      <c r="DY453" s="35"/>
      <c r="DZ453" s="35"/>
      <c r="EA453" s="35"/>
      <c r="EB453" s="35"/>
      <c r="EC453" s="35"/>
      <c r="ED453" s="35"/>
      <c r="EE453" s="35"/>
      <c r="EF453" s="35"/>
      <c r="EG453" s="35"/>
      <c r="EH453" s="35"/>
      <c r="EI453" s="35"/>
      <c r="EJ453" s="35"/>
      <c r="EK453" s="35"/>
      <c r="EL453" s="35"/>
      <c r="EM453" s="35"/>
      <c r="EN453" s="35"/>
      <c r="EO453" s="35"/>
      <c r="EP453" s="35"/>
      <c r="EQ453" s="35"/>
      <c r="ER453" s="35"/>
      <c r="ES453" s="35"/>
      <c r="ET453" s="35"/>
      <c r="EU453" s="35"/>
      <c r="EV453" s="35"/>
      <c r="EW453" s="35"/>
      <c r="EX453" s="35"/>
      <c r="EY453" s="35"/>
      <c r="EZ453" s="35"/>
      <c r="FA453" s="35"/>
      <c r="FB453" s="35"/>
      <c r="FC453" s="35"/>
      <c r="FD453" s="35"/>
      <c r="FE453" s="35"/>
      <c r="FF453" s="35"/>
      <c r="FG453" s="35"/>
      <c r="FH453" s="35"/>
      <c r="FI453" s="35"/>
      <c r="FJ453" s="35"/>
      <c r="FK453" s="35"/>
      <c r="FL453" s="35"/>
      <c r="FM453" s="35"/>
      <c r="FN453" s="35"/>
      <c r="FO453" s="35"/>
      <c r="FP453" s="35"/>
      <c r="FQ453" s="35"/>
      <c r="FR453" s="35"/>
      <c r="FS453" s="35"/>
      <c r="FT453" s="35"/>
      <c r="FU453" s="35"/>
      <c r="FV453" s="35"/>
      <c r="FW453" s="35"/>
      <c r="FX453" s="35"/>
      <c r="FY453" s="35"/>
      <c r="FZ453" s="35"/>
      <c r="GA453" s="35"/>
      <c r="GB453" s="35"/>
      <c r="GC453" s="35"/>
      <c r="GD453" s="35"/>
      <c r="GE453" s="35"/>
      <c r="GF453" s="35"/>
      <c r="GG453" s="35"/>
      <c r="GH453" s="35"/>
      <c r="GI453" s="35"/>
      <c r="GJ453" s="35"/>
      <c r="GK453" s="35"/>
      <c r="GL453" s="35"/>
      <c r="GM453" s="35"/>
      <c r="GN453" s="35"/>
      <c r="GO453" s="35"/>
      <c r="GP453" s="35"/>
      <c r="GQ453" s="35"/>
      <c r="GR453" s="35"/>
      <c r="GS453" s="35"/>
      <c r="GT453" s="35"/>
      <c r="GU453" s="35"/>
      <c r="GV453" s="35"/>
      <c r="GW453" s="35"/>
      <c r="GX453" s="35"/>
      <c r="GY453" s="35"/>
      <c r="GZ453" s="35"/>
      <c r="HA453" s="35"/>
      <c r="HB453" s="35"/>
      <c r="HC453" s="35"/>
    </row>
    <row r="454" spans="1:211" s="30" customFormat="1" x14ac:dyDescent="0.25">
      <c r="A454" s="30" t="e">
        <f t="shared" si="73"/>
        <v>#REF!</v>
      </c>
      <c r="B454" s="31" t="s">
        <v>31</v>
      </c>
      <c r="C454" s="31" t="s">
        <v>32</v>
      </c>
      <c r="D454" s="33" t="s">
        <v>634</v>
      </c>
      <c r="E454" s="34" t="s">
        <v>581</v>
      </c>
      <c r="F454" s="31" t="s">
        <v>242</v>
      </c>
      <c r="G454" s="31"/>
      <c r="H454" s="31" t="s">
        <v>243</v>
      </c>
      <c r="I454" s="31" t="s">
        <v>537</v>
      </c>
      <c r="J454" s="31" t="s">
        <v>538</v>
      </c>
      <c r="K454" s="47" t="s">
        <v>432</v>
      </c>
      <c r="L454" s="41">
        <v>0</v>
      </c>
      <c r="M454" s="41">
        <v>0</v>
      </c>
      <c r="N454" s="41">
        <v>0</v>
      </c>
      <c r="O454" s="41">
        <v>0</v>
      </c>
      <c r="P454" s="41">
        <v>0</v>
      </c>
      <c r="Q454" s="41">
        <v>0</v>
      </c>
      <c r="R454" s="41">
        <v>0</v>
      </c>
      <c r="S454" s="41">
        <v>0</v>
      </c>
      <c r="T454" s="41">
        <v>0</v>
      </c>
      <c r="U454" s="41">
        <v>0</v>
      </c>
      <c r="V454" s="41">
        <v>0</v>
      </c>
      <c r="W454" s="41">
        <v>0</v>
      </c>
      <c r="X454" s="41">
        <v>1050817.74</v>
      </c>
      <c r="Y454" s="41">
        <v>1044101.78</v>
      </c>
      <c r="Z454" s="41">
        <v>1100731.99</v>
      </c>
      <c r="AA454" s="41">
        <v>1170308.33</v>
      </c>
      <c r="AB454" s="41">
        <v>1037335.88</v>
      </c>
      <c r="AC454" s="41">
        <v>1073005.19</v>
      </c>
      <c r="AD454" s="41">
        <v>1195407.24</v>
      </c>
      <c r="AE454" s="41">
        <v>1057077.75</v>
      </c>
      <c r="AF454" s="41">
        <v>1041092.44</v>
      </c>
      <c r="AG454" s="41">
        <v>1136202.03</v>
      </c>
      <c r="AH454" s="41">
        <v>982754.82</v>
      </c>
      <c r="AI454" s="41">
        <v>952384.24</v>
      </c>
      <c r="AJ454" s="41">
        <v>1312542.08</v>
      </c>
      <c r="AK454" s="41">
        <v>1402918.4</v>
      </c>
      <c r="AL454" s="41">
        <v>1259347.49</v>
      </c>
      <c r="AM454" s="41">
        <v>1290698.2</v>
      </c>
      <c r="AN454" s="41">
        <v>1209183.05</v>
      </c>
      <c r="AO454" s="41">
        <v>1035313.6838432848</v>
      </c>
      <c r="AP454" s="41">
        <v>1071256.0217319503</v>
      </c>
      <c r="AQ454" s="41">
        <v>1108677.4015420675</v>
      </c>
      <c r="AR454" s="41">
        <v>1146743.5302455947</v>
      </c>
      <c r="AS454" s="41">
        <v>1184578.3453272656</v>
      </c>
      <c r="AT454" s="41">
        <v>1223889.569850564</v>
      </c>
      <c r="AU454" s="41">
        <v>1262879.6276603341</v>
      </c>
      <c r="AV454" s="41">
        <v>1303334.2403457761</v>
      </c>
      <c r="AW454" s="41">
        <v>1344299.7807215601</v>
      </c>
      <c r="AX454" s="41">
        <v>1382880.5222849324</v>
      </c>
      <c r="AY454" s="41">
        <v>1424859.2251634151</v>
      </c>
      <c r="AZ454" s="41">
        <v>1466259.8490661606</v>
      </c>
      <c r="BA454" s="41">
        <v>1509055.6906073838</v>
      </c>
      <c r="BB454" s="41">
        <v>1551145.1209842563</v>
      </c>
      <c r="BC454" s="41">
        <v>1594571.1293334737</v>
      </c>
      <c r="BD454" s="41">
        <v>1638214.6727200449</v>
      </c>
      <c r="BE454" s="41">
        <v>1680929.6528869048</v>
      </c>
      <c r="BF454" s="41">
        <v>1724854.6395965517</v>
      </c>
      <c r="BG454" s="41">
        <v>1767688.137289077</v>
      </c>
      <c r="BH454" s="41">
        <v>1811624.9815500677</v>
      </c>
      <c r="BI454" s="41">
        <v>1855435.8684341386</v>
      </c>
      <c r="BJ454" s="41">
        <v>1895565.0763269663</v>
      </c>
      <c r="BK454" s="41">
        <v>1938989.2448893562</v>
      </c>
      <c r="BL454" s="41">
        <v>1980858.4384758994</v>
      </c>
      <c r="BM454" s="41">
        <v>2023472.6140202135</v>
      </c>
      <c r="BN454" s="41">
        <v>2064311.4592969045</v>
      </c>
      <c r="BO454" s="41">
        <v>2105699.093099311</v>
      </c>
      <c r="BP454" s="41">
        <v>2146281.672474727</v>
      </c>
      <c r="BQ454" s="41">
        <v>2184720.3704110682</v>
      </c>
      <c r="BR454" s="41">
        <v>2223350.9915400818</v>
      </c>
      <c r="BS454" s="41">
        <v>2259570.0125956759</v>
      </c>
      <c r="BT454" s="43"/>
      <c r="BU454" s="39"/>
      <c r="BV454" s="39">
        <f t="shared" si="81"/>
        <v>12841219.43</v>
      </c>
      <c r="BW454" s="39">
        <f t="shared" si="74"/>
        <v>14508027.40020106</v>
      </c>
      <c r="BX454" s="39">
        <f t="shared" si="82"/>
        <v>18388092.660999537</v>
      </c>
      <c r="BY454" s="39">
        <f t="shared" si="83"/>
        <v>24489879.82311441</v>
      </c>
      <c r="BZ454" s="35"/>
      <c r="CA454" s="35"/>
      <c r="CB454" s="35"/>
      <c r="CC454" s="35"/>
      <c r="CD454" s="35"/>
      <c r="CE454" s="35"/>
      <c r="CF454" s="35"/>
      <c r="CG454" s="35"/>
      <c r="CH454" s="35"/>
      <c r="CI454" s="35"/>
      <c r="CJ454" s="35"/>
      <c r="CK454" s="35"/>
      <c r="CL454" s="35"/>
      <c r="CM454" s="35"/>
      <c r="CN454" s="35"/>
      <c r="CO454" s="35"/>
      <c r="CP454" s="35"/>
      <c r="CQ454" s="35"/>
      <c r="CR454" s="35"/>
      <c r="CS454" s="35"/>
      <c r="CT454" s="35"/>
      <c r="CU454" s="35"/>
      <c r="CV454" s="35"/>
      <c r="CW454" s="35"/>
      <c r="CX454" s="35"/>
      <c r="CY454" s="35"/>
      <c r="CZ454" s="35"/>
      <c r="DA454" s="35"/>
      <c r="DB454" s="35"/>
      <c r="DC454" s="35"/>
      <c r="DD454" s="35"/>
      <c r="DE454" s="35"/>
      <c r="DF454" s="35"/>
      <c r="DG454" s="35"/>
      <c r="DH454" s="35"/>
      <c r="DI454" s="35"/>
      <c r="DJ454" s="35"/>
      <c r="DK454" s="35"/>
      <c r="DL454" s="35"/>
      <c r="DM454" s="35"/>
      <c r="DN454" s="35"/>
      <c r="DO454" s="35"/>
      <c r="DP454" s="35"/>
      <c r="DQ454" s="35"/>
      <c r="DR454" s="35"/>
      <c r="DS454" s="35"/>
      <c r="DT454" s="35"/>
      <c r="DU454" s="35"/>
      <c r="DV454" s="35"/>
      <c r="DW454" s="35"/>
      <c r="DX454" s="35"/>
      <c r="DY454" s="35"/>
      <c r="DZ454" s="35"/>
      <c r="EA454" s="35"/>
      <c r="EB454" s="35"/>
      <c r="EC454" s="35"/>
      <c r="ED454" s="35"/>
      <c r="EE454" s="35"/>
      <c r="EF454" s="35"/>
      <c r="EG454" s="35"/>
      <c r="EH454" s="35"/>
      <c r="EI454" s="35"/>
      <c r="EJ454" s="35"/>
      <c r="EK454" s="35"/>
      <c r="EL454" s="35"/>
      <c r="EM454" s="35"/>
      <c r="EN454" s="35"/>
      <c r="EO454" s="35"/>
      <c r="EP454" s="35"/>
      <c r="EQ454" s="35"/>
      <c r="ER454" s="35"/>
      <c r="ES454" s="35"/>
      <c r="ET454" s="35"/>
      <c r="EU454" s="35"/>
      <c r="EV454" s="35"/>
      <c r="EW454" s="35"/>
      <c r="EX454" s="35"/>
      <c r="EY454" s="35"/>
      <c r="EZ454" s="35"/>
      <c r="FA454" s="35"/>
      <c r="FB454" s="35"/>
      <c r="FC454" s="35"/>
      <c r="FD454" s="35"/>
      <c r="FE454" s="35"/>
      <c r="FF454" s="35"/>
      <c r="FG454" s="35"/>
      <c r="FH454" s="35"/>
      <c r="FI454" s="35"/>
      <c r="FJ454" s="35"/>
      <c r="FK454" s="35"/>
      <c r="FL454" s="35"/>
      <c r="FM454" s="35"/>
      <c r="FN454" s="35"/>
      <c r="FO454" s="35"/>
      <c r="FP454" s="35"/>
      <c r="FQ454" s="35"/>
      <c r="FR454" s="35"/>
      <c r="FS454" s="35"/>
      <c r="FT454" s="35"/>
      <c r="FU454" s="35"/>
      <c r="FV454" s="35"/>
      <c r="FW454" s="35"/>
      <c r="FX454" s="35"/>
      <c r="FY454" s="35"/>
      <c r="FZ454" s="35"/>
      <c r="GA454" s="35"/>
      <c r="GB454" s="35"/>
      <c r="GC454" s="35"/>
      <c r="GD454" s="35"/>
      <c r="GE454" s="35"/>
      <c r="GF454" s="35"/>
      <c r="GG454" s="35"/>
      <c r="GH454" s="35"/>
      <c r="GI454" s="35"/>
      <c r="GJ454" s="35"/>
      <c r="GK454" s="35"/>
      <c r="GL454" s="35"/>
      <c r="GM454" s="35"/>
      <c r="GN454" s="35"/>
      <c r="GO454" s="35"/>
      <c r="GP454" s="35"/>
      <c r="GQ454" s="35"/>
      <c r="GR454" s="35"/>
      <c r="GS454" s="35"/>
      <c r="GT454" s="35"/>
      <c r="GU454" s="35"/>
      <c r="GV454" s="35"/>
      <c r="GW454" s="35"/>
      <c r="GX454" s="35"/>
      <c r="GY454" s="35"/>
      <c r="GZ454" s="35"/>
      <c r="HA454" s="35"/>
      <c r="HB454" s="35"/>
      <c r="HC454" s="35"/>
    </row>
    <row r="455" spans="1:211" s="26" customFormat="1" x14ac:dyDescent="0.25">
      <c r="A455" s="26" t="e">
        <f t="shared" si="73"/>
        <v>#REF!</v>
      </c>
      <c r="B455" s="15" t="s">
        <v>31</v>
      </c>
      <c r="C455" s="15" t="s">
        <v>32</v>
      </c>
      <c r="D455" s="27" t="s">
        <v>634</v>
      </c>
      <c r="E455" s="16" t="s">
        <v>581</v>
      </c>
      <c r="F455" s="15" t="s">
        <v>242</v>
      </c>
      <c r="G455" s="15"/>
      <c r="H455" s="16" t="s">
        <v>443</v>
      </c>
      <c r="I455" s="15" t="s">
        <v>535</v>
      </c>
      <c r="J455" s="15" t="s">
        <v>536</v>
      </c>
      <c r="K455" s="47" t="s">
        <v>431</v>
      </c>
      <c r="L455" s="42">
        <v>0</v>
      </c>
      <c r="M455" s="42">
        <v>0</v>
      </c>
      <c r="N455" s="41"/>
      <c r="O455" s="42">
        <v>0</v>
      </c>
      <c r="P455" s="42">
        <v>0</v>
      </c>
      <c r="Q455" s="42">
        <v>0</v>
      </c>
      <c r="R455" s="42">
        <v>0</v>
      </c>
      <c r="S455" s="42">
        <v>0</v>
      </c>
      <c r="T455" s="42">
        <v>0</v>
      </c>
      <c r="U455" s="42">
        <v>0</v>
      </c>
      <c r="V455" s="42"/>
      <c r="W455" s="42">
        <v>0</v>
      </c>
      <c r="X455" s="42"/>
      <c r="Y455" s="42">
        <v>0</v>
      </c>
      <c r="Z455" s="42">
        <v>0</v>
      </c>
      <c r="AA455" s="42">
        <v>0</v>
      </c>
      <c r="AB455" s="42">
        <v>0</v>
      </c>
      <c r="AC455" s="42">
        <v>0</v>
      </c>
      <c r="AD455" s="42">
        <v>0</v>
      </c>
      <c r="AE455" s="121">
        <v>0</v>
      </c>
      <c r="AF455" s="42">
        <v>0</v>
      </c>
      <c r="AG455" s="42">
        <v>0</v>
      </c>
      <c r="AH455" s="42">
        <v>0</v>
      </c>
      <c r="AI455" s="42">
        <v>0</v>
      </c>
      <c r="AJ455" s="42">
        <v>0</v>
      </c>
      <c r="AK455" s="42">
        <v>0</v>
      </c>
      <c r="AL455" s="42">
        <v>0</v>
      </c>
      <c r="AM455" s="42">
        <v>0</v>
      </c>
      <c r="AN455" s="42">
        <v>0</v>
      </c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3"/>
      <c r="BU455" s="40">
        <f t="shared" ref="BU455:BU476" si="84">SUM(L455:W455)</f>
        <v>0</v>
      </c>
      <c r="BV455" s="40">
        <f t="shared" si="81"/>
        <v>0</v>
      </c>
      <c r="BW455" s="40">
        <f t="shared" si="74"/>
        <v>0</v>
      </c>
      <c r="BX455" s="40">
        <f t="shared" si="82"/>
        <v>0</v>
      </c>
      <c r="BY455" s="40">
        <f t="shared" si="83"/>
        <v>0</v>
      </c>
      <c r="BZ455" s="29"/>
      <c r="CA455" s="29"/>
      <c r="CB455" s="29"/>
      <c r="CC455" s="29"/>
      <c r="CD455" s="29"/>
      <c r="CE455" s="29"/>
      <c r="CF455" s="29"/>
      <c r="CG455" s="29"/>
      <c r="CH455" s="29"/>
      <c r="CI455" s="29"/>
      <c r="CJ455" s="29"/>
      <c r="CK455" s="29"/>
      <c r="CL455" s="29"/>
      <c r="CM455" s="29"/>
      <c r="CN455" s="29"/>
      <c r="CO455" s="29"/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/>
      <c r="DF455" s="29"/>
      <c r="DG455" s="29"/>
      <c r="DH455" s="29"/>
      <c r="DI455" s="29"/>
      <c r="DJ455" s="29"/>
      <c r="DK455" s="29"/>
      <c r="DL455" s="29"/>
      <c r="DM455" s="29"/>
      <c r="DN455" s="29"/>
      <c r="DO455" s="29"/>
      <c r="DP455" s="29"/>
      <c r="DQ455" s="29"/>
      <c r="DR455" s="29"/>
      <c r="DS455" s="29"/>
      <c r="DT455" s="29"/>
      <c r="DU455" s="29"/>
      <c r="DV455" s="29"/>
      <c r="DW455" s="29"/>
      <c r="DX455" s="29"/>
      <c r="DY455" s="29"/>
      <c r="DZ455" s="29"/>
      <c r="EA455" s="29"/>
      <c r="EB455" s="29"/>
      <c r="EC455" s="29"/>
      <c r="ED455" s="29"/>
      <c r="EE455" s="29"/>
      <c r="EF455" s="29"/>
      <c r="EG455" s="29"/>
      <c r="EH455" s="29"/>
      <c r="EI455" s="29"/>
      <c r="EJ455" s="29"/>
      <c r="EK455" s="29"/>
      <c r="EL455" s="29"/>
      <c r="EM455" s="29"/>
      <c r="EN455" s="29"/>
      <c r="EO455" s="29"/>
      <c r="EP455" s="29"/>
      <c r="EQ455" s="29"/>
      <c r="ER455" s="29"/>
      <c r="ES455" s="29"/>
      <c r="ET455" s="29"/>
      <c r="EU455" s="29"/>
      <c r="EV455" s="29"/>
      <c r="EW455" s="29"/>
      <c r="EX455" s="29"/>
      <c r="EY455" s="29"/>
      <c r="EZ455" s="29"/>
      <c r="FA455" s="29"/>
      <c r="FB455" s="29"/>
      <c r="FC455" s="29"/>
      <c r="FD455" s="29"/>
      <c r="FE455" s="29"/>
      <c r="FF455" s="29"/>
      <c r="FG455" s="29"/>
      <c r="FH455" s="29"/>
      <c r="FI455" s="29"/>
      <c r="FJ455" s="29"/>
      <c r="FK455" s="29"/>
      <c r="FL455" s="29"/>
      <c r="FM455" s="29"/>
      <c r="FN455" s="29"/>
      <c r="FO455" s="29"/>
      <c r="FP455" s="29"/>
      <c r="FQ455" s="29"/>
      <c r="FR455" s="29"/>
      <c r="FS455" s="29"/>
      <c r="FT455" s="29"/>
      <c r="FU455" s="29"/>
      <c r="FV455" s="29"/>
      <c r="FW455" s="29"/>
      <c r="FX455" s="29"/>
      <c r="FY455" s="29"/>
      <c r="FZ455" s="29"/>
      <c r="GA455" s="29"/>
      <c r="GB455" s="29"/>
      <c r="GC455" s="29"/>
      <c r="GD455" s="29"/>
      <c r="GE455" s="29"/>
      <c r="GF455" s="29"/>
      <c r="GG455" s="29"/>
      <c r="GH455" s="29"/>
      <c r="GI455" s="29"/>
      <c r="GJ455" s="29"/>
      <c r="GK455" s="29"/>
      <c r="GL455" s="29"/>
      <c r="GM455" s="29"/>
      <c r="GN455" s="29"/>
      <c r="GO455" s="29"/>
      <c r="GP455" s="29"/>
      <c r="GQ455" s="29"/>
      <c r="GR455" s="29"/>
      <c r="GS455" s="29"/>
      <c r="GT455" s="29"/>
      <c r="GU455" s="29"/>
      <c r="GV455" s="29"/>
      <c r="GW455" s="29"/>
      <c r="GX455" s="29"/>
      <c r="GY455" s="29"/>
      <c r="GZ455" s="29"/>
      <c r="HA455" s="29"/>
      <c r="HB455" s="29"/>
      <c r="HC455" s="29"/>
    </row>
    <row r="456" spans="1:211" s="30" customFormat="1" x14ac:dyDescent="0.25">
      <c r="A456" s="30" t="e">
        <f t="shared" si="73"/>
        <v>#REF!</v>
      </c>
      <c r="B456" s="31" t="s">
        <v>118</v>
      </c>
      <c r="C456" s="31" t="s">
        <v>119</v>
      </c>
      <c r="D456" s="32" t="s">
        <v>634</v>
      </c>
      <c r="E456" s="31" t="s">
        <v>581</v>
      </c>
      <c r="F456" s="31" t="s">
        <v>242</v>
      </c>
      <c r="G456" s="31"/>
      <c r="H456" s="31" t="s">
        <v>243</v>
      </c>
      <c r="I456" s="31" t="s">
        <v>537</v>
      </c>
      <c r="J456" s="31" t="s">
        <v>538</v>
      </c>
      <c r="K456" s="47" t="s">
        <v>434</v>
      </c>
      <c r="L456" s="41">
        <v>0</v>
      </c>
      <c r="M456" s="41">
        <v>0</v>
      </c>
      <c r="N456" s="41">
        <v>0</v>
      </c>
      <c r="O456" s="41">
        <v>0</v>
      </c>
      <c r="P456" s="41">
        <v>0</v>
      </c>
      <c r="Q456" s="41">
        <v>0</v>
      </c>
      <c r="R456" s="41">
        <v>0</v>
      </c>
      <c r="S456" s="41">
        <v>0</v>
      </c>
      <c r="T456" s="41">
        <v>0</v>
      </c>
      <c r="U456" s="41">
        <v>0</v>
      </c>
      <c r="V456" s="41"/>
      <c r="W456" s="41">
        <v>0</v>
      </c>
      <c r="X456" s="41"/>
      <c r="Y456" s="41">
        <v>0</v>
      </c>
      <c r="Z456" s="41">
        <v>0</v>
      </c>
      <c r="AA456" s="41">
        <v>0</v>
      </c>
      <c r="AB456" s="41">
        <v>0</v>
      </c>
      <c r="AC456" s="41">
        <v>0</v>
      </c>
      <c r="AD456" s="41">
        <v>0</v>
      </c>
      <c r="AE456" s="82">
        <v>0</v>
      </c>
      <c r="AF456" s="41">
        <v>0</v>
      </c>
      <c r="AG456" s="41">
        <v>0</v>
      </c>
      <c r="AH456" s="41">
        <v>0</v>
      </c>
      <c r="AI456" s="41">
        <v>0</v>
      </c>
      <c r="AJ456" s="41">
        <v>0</v>
      </c>
      <c r="AK456" s="41">
        <v>0</v>
      </c>
      <c r="AL456" s="41">
        <v>0</v>
      </c>
      <c r="AM456" s="41">
        <v>0</v>
      </c>
      <c r="AN456" s="41">
        <v>0</v>
      </c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3"/>
      <c r="BU456" s="39">
        <f t="shared" si="84"/>
        <v>0</v>
      </c>
      <c r="BV456" s="39">
        <f t="shared" si="81"/>
        <v>0</v>
      </c>
      <c r="BW456" s="39">
        <f t="shared" si="74"/>
        <v>0</v>
      </c>
      <c r="BX456" s="39">
        <f t="shared" si="82"/>
        <v>0</v>
      </c>
      <c r="BY456" s="39">
        <f t="shared" si="83"/>
        <v>0</v>
      </c>
      <c r="BZ456" s="35"/>
      <c r="CA456" s="35"/>
      <c r="CB456" s="35"/>
      <c r="CC456" s="35"/>
      <c r="CD456" s="35"/>
      <c r="CE456" s="35"/>
      <c r="CF456" s="35"/>
      <c r="CG456" s="35"/>
      <c r="CH456" s="35"/>
      <c r="CI456" s="35"/>
      <c r="CJ456" s="35"/>
      <c r="CK456" s="35"/>
      <c r="CL456" s="35"/>
      <c r="CM456" s="35"/>
      <c r="CN456" s="35"/>
      <c r="CO456" s="35"/>
      <c r="CP456" s="35"/>
      <c r="CQ456" s="35"/>
      <c r="CR456" s="35"/>
      <c r="CS456" s="35"/>
      <c r="CT456" s="35"/>
      <c r="CU456" s="35"/>
      <c r="CV456" s="35"/>
      <c r="CW456" s="35"/>
      <c r="CX456" s="35"/>
      <c r="CY456" s="35"/>
      <c r="CZ456" s="35"/>
      <c r="DA456" s="35"/>
      <c r="DB456" s="35"/>
      <c r="DC456" s="35"/>
      <c r="DD456" s="35"/>
      <c r="DE456" s="35"/>
      <c r="DF456" s="35"/>
      <c r="DG456" s="35"/>
      <c r="DH456" s="35"/>
      <c r="DI456" s="35"/>
      <c r="DJ456" s="35"/>
      <c r="DK456" s="35"/>
      <c r="DL456" s="35"/>
      <c r="DM456" s="35"/>
      <c r="DN456" s="35"/>
      <c r="DO456" s="35"/>
      <c r="DP456" s="35"/>
      <c r="DQ456" s="35"/>
      <c r="DR456" s="35"/>
      <c r="DS456" s="35"/>
      <c r="DT456" s="35"/>
      <c r="DU456" s="35"/>
      <c r="DV456" s="35"/>
      <c r="DW456" s="35"/>
      <c r="DX456" s="35"/>
      <c r="DY456" s="35"/>
      <c r="DZ456" s="35"/>
      <c r="EA456" s="35"/>
      <c r="EB456" s="35"/>
      <c r="EC456" s="35"/>
      <c r="ED456" s="35"/>
      <c r="EE456" s="35"/>
      <c r="EF456" s="35"/>
      <c r="EG456" s="35"/>
      <c r="EH456" s="35"/>
      <c r="EI456" s="35"/>
      <c r="EJ456" s="35"/>
      <c r="EK456" s="35"/>
      <c r="EL456" s="35"/>
      <c r="EM456" s="35"/>
      <c r="EN456" s="35"/>
      <c r="EO456" s="35"/>
      <c r="EP456" s="35"/>
      <c r="EQ456" s="35"/>
      <c r="ER456" s="35"/>
      <c r="ES456" s="35"/>
      <c r="ET456" s="35"/>
      <c r="EU456" s="35"/>
      <c r="EV456" s="35"/>
      <c r="EW456" s="35"/>
      <c r="EX456" s="35"/>
      <c r="EY456" s="35"/>
      <c r="EZ456" s="35"/>
      <c r="FA456" s="35"/>
      <c r="FB456" s="35"/>
      <c r="FC456" s="35"/>
      <c r="FD456" s="35"/>
      <c r="FE456" s="35"/>
      <c r="FF456" s="35"/>
      <c r="FG456" s="35"/>
      <c r="FH456" s="35"/>
      <c r="FI456" s="35"/>
      <c r="FJ456" s="35"/>
      <c r="FK456" s="35"/>
      <c r="FL456" s="35"/>
      <c r="FM456" s="35"/>
      <c r="FN456" s="35"/>
      <c r="FO456" s="35"/>
      <c r="FP456" s="35"/>
      <c r="FQ456" s="35"/>
      <c r="FR456" s="35"/>
      <c r="FS456" s="35"/>
      <c r="FT456" s="35"/>
      <c r="FU456" s="35"/>
      <c r="FV456" s="35"/>
      <c r="FW456" s="35"/>
      <c r="FX456" s="35"/>
      <c r="FY456" s="35"/>
      <c r="FZ456" s="35"/>
      <c r="GA456" s="35"/>
      <c r="GB456" s="35"/>
      <c r="GC456" s="35"/>
      <c r="GD456" s="35"/>
      <c r="GE456" s="35"/>
      <c r="GF456" s="35"/>
      <c r="GG456" s="35"/>
      <c r="GH456" s="35"/>
      <c r="GI456" s="35"/>
      <c r="GJ456" s="35"/>
      <c r="GK456" s="35"/>
      <c r="GL456" s="35"/>
      <c r="GM456" s="35"/>
      <c r="GN456" s="35"/>
      <c r="GO456" s="35"/>
      <c r="GP456" s="35"/>
      <c r="GQ456" s="35"/>
      <c r="GR456" s="35"/>
      <c r="GS456" s="35"/>
      <c r="GT456" s="35"/>
      <c r="GU456" s="35"/>
      <c r="GV456" s="35"/>
      <c r="GW456" s="35"/>
      <c r="GX456" s="35"/>
      <c r="GY456" s="35"/>
      <c r="GZ456" s="35"/>
      <c r="HA456" s="35"/>
      <c r="HB456" s="35"/>
      <c r="HC456" s="35"/>
    </row>
    <row r="457" spans="1:211" s="26" customFormat="1" x14ac:dyDescent="0.25">
      <c r="A457" s="26" t="e">
        <f t="shared" ref="A457:A519" si="85">A456+1</f>
        <v>#REF!</v>
      </c>
      <c r="B457" s="15" t="s">
        <v>118</v>
      </c>
      <c r="C457" s="15" t="s">
        <v>119</v>
      </c>
      <c r="D457" s="27" t="s">
        <v>625</v>
      </c>
      <c r="E457" s="16" t="s">
        <v>579</v>
      </c>
      <c r="F457" s="15" t="s">
        <v>242</v>
      </c>
      <c r="G457" s="15"/>
      <c r="H457" s="15" t="s">
        <v>243</v>
      </c>
      <c r="I457" s="15" t="s">
        <v>537</v>
      </c>
      <c r="J457" s="15" t="s">
        <v>538</v>
      </c>
      <c r="K457" s="47" t="s">
        <v>432</v>
      </c>
      <c r="L457" s="42">
        <v>1622235.84</v>
      </c>
      <c r="M457" s="42">
        <v>1530504.17</v>
      </c>
      <c r="N457" s="41">
        <v>1590762.28</v>
      </c>
      <c r="O457" s="42">
        <v>1556292.46</v>
      </c>
      <c r="P457" s="42">
        <v>2020089.57</v>
      </c>
      <c r="Q457" s="42">
        <v>1832204.55</v>
      </c>
      <c r="R457" s="42">
        <v>1916082.35</v>
      </c>
      <c r="S457" s="42">
        <v>2224959.12</v>
      </c>
      <c r="T457" s="42">
        <v>1588466.99</v>
      </c>
      <c r="U457" s="42">
        <v>1972388.56</v>
      </c>
      <c r="V457" s="42">
        <v>1880596.14</v>
      </c>
      <c r="W457" s="42">
        <v>1823688.63</v>
      </c>
      <c r="X457" s="42">
        <v>2068726.15</v>
      </c>
      <c r="Y457" s="42">
        <v>2028707.01</v>
      </c>
      <c r="Z457" s="42">
        <v>1989414.85</v>
      </c>
      <c r="AA457" s="42">
        <v>2398729.09</v>
      </c>
      <c r="AB457" s="42">
        <v>2151382.87</v>
      </c>
      <c r="AC457" s="42">
        <v>2044974.8</v>
      </c>
      <c r="AD457" s="42">
        <v>2395083.7599999998</v>
      </c>
      <c r="AE457" s="42">
        <v>2176550.5299999998</v>
      </c>
      <c r="AF457" s="42">
        <v>1801682.14</v>
      </c>
      <c r="AG457" s="42">
        <v>1829026.08</v>
      </c>
      <c r="AH457" s="42">
        <v>2055570.55</v>
      </c>
      <c r="AI457" s="42">
        <v>2091269.72</v>
      </c>
      <c r="AJ457" s="42">
        <v>2281343.46</v>
      </c>
      <c r="AK457" s="42">
        <v>2280422.14</v>
      </c>
      <c r="AL457" s="42">
        <v>3328733.8</v>
      </c>
      <c r="AM457" s="42">
        <v>1859771.4</v>
      </c>
      <c r="AN457" s="42">
        <v>2481997.13</v>
      </c>
      <c r="AO457" s="42">
        <v>2410473.0604302287</v>
      </c>
      <c r="AP457" s="42">
        <v>2422953.0348310992</v>
      </c>
      <c r="AQ457" s="42">
        <v>2428229.4063769914</v>
      </c>
      <c r="AR457" s="42">
        <v>2465182.8700734265</v>
      </c>
      <c r="AS457" s="42">
        <v>2487714.4077920951</v>
      </c>
      <c r="AT457" s="42">
        <v>2515975.9688681811</v>
      </c>
      <c r="AU457" s="42">
        <v>2568227.6408974975</v>
      </c>
      <c r="AV457" s="42">
        <v>2625498.6757867262</v>
      </c>
      <c r="AW457" s="42">
        <v>2657950.861650385</v>
      </c>
      <c r="AX457" s="42">
        <v>2679818.8124230206</v>
      </c>
      <c r="AY457" s="42">
        <v>2725112.3749874905</v>
      </c>
      <c r="AZ457" s="42">
        <v>2761071.794715479</v>
      </c>
      <c r="BA457" s="42">
        <v>2798537.6777639464</v>
      </c>
      <c r="BB457" s="42">
        <v>2838191.9410903156</v>
      </c>
      <c r="BC457" s="42">
        <v>2875193.1368270442</v>
      </c>
      <c r="BD457" s="42">
        <v>2916751.042678982</v>
      </c>
      <c r="BE457" s="42">
        <v>2934622.7440153062</v>
      </c>
      <c r="BF457" s="42">
        <v>2963018.4769028425</v>
      </c>
      <c r="BG457" s="42">
        <v>2986247.5970832333</v>
      </c>
      <c r="BH457" s="42">
        <v>3018938.6728638634</v>
      </c>
      <c r="BI457" s="42">
        <v>3047183.6282989681</v>
      </c>
      <c r="BJ457" s="42">
        <v>3071492.7260077372</v>
      </c>
      <c r="BK457" s="42">
        <v>3105157.619041644</v>
      </c>
      <c r="BL457" s="42">
        <v>3127850.5032290667</v>
      </c>
      <c r="BM457" s="42">
        <v>3150550.8454013914</v>
      </c>
      <c r="BN457" s="42">
        <v>3173808.0427268371</v>
      </c>
      <c r="BO457" s="42">
        <v>3202845.6503306702</v>
      </c>
      <c r="BP457" s="42">
        <v>3234769.5813590437</v>
      </c>
      <c r="BQ457" s="42">
        <v>3256783.4457329959</v>
      </c>
      <c r="BR457" s="42">
        <v>3285245.3415826857</v>
      </c>
      <c r="BS457" s="42">
        <v>3306781.3266450241</v>
      </c>
      <c r="BT457" s="43"/>
      <c r="BU457" s="40">
        <f t="shared" si="84"/>
        <v>21558270.66</v>
      </c>
      <c r="BV457" s="40">
        <f t="shared" si="81"/>
        <v>25031117.550000001</v>
      </c>
      <c r="BW457" s="40">
        <f t="shared" si="74"/>
        <v>29531024.319269519</v>
      </c>
      <c r="BX457" s="40">
        <f t="shared" si="82"/>
        <v>33762015.135924771</v>
      </c>
      <c r="BY457" s="40">
        <f t="shared" si="83"/>
        <v>37981407.383219928</v>
      </c>
      <c r="BZ457" s="29"/>
      <c r="CA457" s="29"/>
      <c r="CB457" s="29"/>
      <c r="CC457" s="29"/>
      <c r="CD457" s="29"/>
      <c r="CE457" s="29"/>
      <c r="CF457" s="29"/>
      <c r="CG457" s="29"/>
      <c r="CH457" s="29"/>
      <c r="CI457" s="29"/>
      <c r="CJ457" s="29"/>
      <c r="CK457" s="29"/>
      <c r="CL457" s="29"/>
      <c r="CM457" s="29"/>
      <c r="CN457" s="29"/>
      <c r="CO457" s="29"/>
      <c r="CP457" s="29"/>
      <c r="CQ457" s="29"/>
      <c r="CR457" s="29"/>
      <c r="CS457" s="29"/>
      <c r="CT457" s="29"/>
      <c r="CU457" s="29"/>
      <c r="CV457" s="29"/>
      <c r="CW457" s="29"/>
      <c r="CX457" s="29"/>
      <c r="CY457" s="29"/>
      <c r="CZ457" s="29"/>
      <c r="DA457" s="29"/>
      <c r="DB457" s="29"/>
      <c r="DC457" s="29"/>
      <c r="DD457" s="29"/>
      <c r="DE457" s="29"/>
      <c r="DF457" s="29"/>
      <c r="DG457" s="29"/>
      <c r="DH457" s="29"/>
      <c r="DI457" s="29"/>
      <c r="DJ457" s="29"/>
      <c r="DK457" s="29"/>
      <c r="DL457" s="29"/>
      <c r="DM457" s="29"/>
      <c r="DN457" s="29"/>
      <c r="DO457" s="29"/>
      <c r="DP457" s="29"/>
      <c r="DQ457" s="29"/>
      <c r="DR457" s="29"/>
      <c r="DS457" s="29"/>
      <c r="DT457" s="29"/>
      <c r="DU457" s="29"/>
      <c r="DV457" s="29"/>
      <c r="DW457" s="29"/>
      <c r="DX457" s="29"/>
      <c r="DY457" s="29"/>
      <c r="DZ457" s="29"/>
      <c r="EA457" s="29"/>
      <c r="EB457" s="29"/>
      <c r="EC457" s="29"/>
      <c r="ED457" s="29"/>
      <c r="EE457" s="29"/>
      <c r="EF457" s="29"/>
      <c r="EG457" s="29"/>
      <c r="EH457" s="29"/>
      <c r="EI457" s="29"/>
      <c r="EJ457" s="29"/>
      <c r="EK457" s="29"/>
      <c r="EL457" s="29"/>
      <c r="EM457" s="29"/>
      <c r="EN457" s="29"/>
      <c r="EO457" s="29"/>
      <c r="EP457" s="29"/>
      <c r="EQ457" s="29"/>
      <c r="ER457" s="29"/>
      <c r="ES457" s="29"/>
      <c r="ET457" s="29"/>
      <c r="EU457" s="29"/>
      <c r="EV457" s="29"/>
      <c r="EW457" s="29"/>
      <c r="EX457" s="29"/>
      <c r="EY457" s="29"/>
      <c r="EZ457" s="29"/>
      <c r="FA457" s="29"/>
      <c r="FB457" s="29"/>
      <c r="FC457" s="29"/>
      <c r="FD457" s="29"/>
      <c r="FE457" s="29"/>
      <c r="FF457" s="29"/>
      <c r="FG457" s="29"/>
      <c r="FH457" s="29"/>
      <c r="FI457" s="29"/>
      <c r="FJ457" s="29"/>
      <c r="FK457" s="29"/>
      <c r="FL457" s="29"/>
      <c r="FM457" s="29"/>
      <c r="FN457" s="29"/>
      <c r="FO457" s="29"/>
      <c r="FP457" s="29"/>
      <c r="FQ457" s="29"/>
      <c r="FR457" s="29"/>
      <c r="FS457" s="29"/>
      <c r="FT457" s="29"/>
      <c r="FU457" s="29"/>
      <c r="FV457" s="29"/>
      <c r="FW457" s="29"/>
      <c r="FX457" s="29"/>
      <c r="FY457" s="29"/>
      <c r="FZ457" s="29"/>
      <c r="GA457" s="29"/>
      <c r="GB457" s="29"/>
      <c r="GC457" s="29"/>
      <c r="GD457" s="29"/>
      <c r="GE457" s="29"/>
      <c r="GF457" s="29"/>
      <c r="GG457" s="29"/>
      <c r="GH457" s="29"/>
      <c r="GI457" s="29"/>
      <c r="GJ457" s="29"/>
      <c r="GK457" s="29"/>
      <c r="GL457" s="29"/>
      <c r="GM457" s="29"/>
      <c r="GN457" s="29"/>
      <c r="GO457" s="29"/>
      <c r="GP457" s="29"/>
      <c r="GQ457" s="29"/>
      <c r="GR457" s="29"/>
      <c r="GS457" s="29"/>
      <c r="GT457" s="29"/>
      <c r="GU457" s="29"/>
      <c r="GV457" s="29"/>
      <c r="GW457" s="29"/>
      <c r="GX457" s="29"/>
      <c r="GY457" s="29"/>
      <c r="GZ457" s="29"/>
      <c r="HA457" s="29"/>
      <c r="HB457" s="29"/>
      <c r="HC457" s="29"/>
    </row>
    <row r="458" spans="1:211" s="26" customFormat="1" x14ac:dyDescent="0.25">
      <c r="A458" s="26" t="e">
        <f t="shared" si="85"/>
        <v>#REF!</v>
      </c>
      <c r="B458" s="15" t="s">
        <v>122</v>
      </c>
      <c r="C458" s="15" t="s">
        <v>123</v>
      </c>
      <c r="D458" s="27">
        <v>899</v>
      </c>
      <c r="E458" s="16" t="s">
        <v>578</v>
      </c>
      <c r="F458" s="15" t="s">
        <v>242</v>
      </c>
      <c r="G458" s="15"/>
      <c r="H458" s="15" t="s">
        <v>243</v>
      </c>
      <c r="I458" s="15" t="s">
        <v>537</v>
      </c>
      <c r="J458" s="15" t="s">
        <v>538</v>
      </c>
      <c r="K458" s="47" t="s">
        <v>432</v>
      </c>
      <c r="L458" s="42">
        <v>0</v>
      </c>
      <c r="M458" s="42">
        <v>0</v>
      </c>
      <c r="N458" s="41">
        <v>0</v>
      </c>
      <c r="O458" s="42">
        <v>0</v>
      </c>
      <c r="P458" s="42">
        <v>17826175.969999999</v>
      </c>
      <c r="Q458" s="42">
        <v>4300276.1500000004</v>
      </c>
      <c r="R458" s="42">
        <v>4447417.59</v>
      </c>
      <c r="S458" s="42">
        <v>4743096.3600000003</v>
      </c>
      <c r="T458" s="42">
        <v>4090542.85</v>
      </c>
      <c r="U458" s="42">
        <v>5561863.8899999997</v>
      </c>
      <c r="V458" s="42">
        <v>4958835.1900000004</v>
      </c>
      <c r="W458" s="42">
        <v>4530406.12</v>
      </c>
      <c r="X458" s="42">
        <v>0</v>
      </c>
      <c r="Y458" s="42">
        <v>0</v>
      </c>
      <c r="Z458" s="42">
        <v>0</v>
      </c>
      <c r="AA458" s="42">
        <v>0</v>
      </c>
      <c r="AB458" s="42">
        <v>0</v>
      </c>
      <c r="AC458" s="42">
        <v>0</v>
      </c>
      <c r="AD458" s="42">
        <v>0</v>
      </c>
      <c r="AE458" s="121">
        <v>0</v>
      </c>
      <c r="AF458" s="42">
        <v>0</v>
      </c>
      <c r="AG458" s="42">
        <v>0</v>
      </c>
      <c r="AH458" s="42">
        <v>0</v>
      </c>
      <c r="AI458" s="42">
        <v>0</v>
      </c>
      <c r="AJ458" s="42">
        <v>0</v>
      </c>
      <c r="AK458" s="42">
        <v>0</v>
      </c>
      <c r="AL458" s="42">
        <v>0</v>
      </c>
      <c r="AM458" s="42">
        <v>0</v>
      </c>
      <c r="AN458" s="42">
        <v>0</v>
      </c>
      <c r="AO458" s="42">
        <v>1534886.5597221814</v>
      </c>
      <c r="AP458" s="42">
        <v>1551373.9777318314</v>
      </c>
      <c r="AQ458" s="42">
        <v>1567122.3156404011</v>
      </c>
      <c r="AR458" s="42">
        <v>1581241.2753721923</v>
      </c>
      <c r="AS458" s="42">
        <v>1592899.6759264432</v>
      </c>
      <c r="AT458" s="42">
        <v>1603376.0078317486</v>
      </c>
      <c r="AU458" s="42">
        <v>1611144.2351135015</v>
      </c>
      <c r="AV458" s="42">
        <v>1617393.2305890396</v>
      </c>
      <c r="AW458" s="42">
        <v>1621283.6575199999</v>
      </c>
      <c r="AX458" s="42">
        <v>1620900.2082533911</v>
      </c>
      <c r="AY458" s="42">
        <v>1619624.4081346504</v>
      </c>
      <c r="AZ458" s="42">
        <v>1614941.9965909235</v>
      </c>
      <c r="BA458" s="42">
        <v>1607718.3835295439</v>
      </c>
      <c r="BB458" s="42">
        <v>1596779.5512760766</v>
      </c>
      <c r="BC458" s="42">
        <v>1582817.4995399043</v>
      </c>
      <c r="BD458" s="42">
        <v>1565165.0786515269</v>
      </c>
      <c r="BE458" s="42">
        <v>1543309.8486109115</v>
      </c>
      <c r="BF458" s="42">
        <v>1517629.3606661782</v>
      </c>
      <c r="BG458" s="42">
        <v>1487398.0846025562</v>
      </c>
      <c r="BH458" s="42">
        <v>1452742.1581571568</v>
      </c>
      <c r="BI458" s="42">
        <v>1413222.3031812881</v>
      </c>
      <c r="BJ458" s="42">
        <v>1368655.3045881318</v>
      </c>
      <c r="BK458" s="42">
        <v>1318600.5355927506</v>
      </c>
      <c r="BL458" s="42">
        <v>1263016.2418395635</v>
      </c>
      <c r="BM458" s="42">
        <v>1201227.8209095187</v>
      </c>
      <c r="BN458" s="42">
        <v>1133493.9832428321</v>
      </c>
      <c r="BO458" s="42">
        <v>1058745.8812511228</v>
      </c>
      <c r="BP458" s="42">
        <v>977044.37893992662</v>
      </c>
      <c r="BQ458" s="42">
        <v>888761.98122670129</v>
      </c>
      <c r="BR458" s="42">
        <v>792149.87676672637</v>
      </c>
      <c r="BS458" s="42">
        <v>688508.05625891685</v>
      </c>
      <c r="BT458" s="43"/>
      <c r="BU458" s="40">
        <f t="shared" si="84"/>
        <v>50458614.11999999</v>
      </c>
      <c r="BV458" s="40">
        <f t="shared" si="81"/>
        <v>0</v>
      </c>
      <c r="BW458" s="40">
        <f t="shared" ref="BW458:BW521" si="86">SUM(AJ458:AU458)</f>
        <v>11042044.047338299</v>
      </c>
      <c r="BX458" s="40">
        <f t="shared" si="82"/>
        <v>18994961.307964705</v>
      </c>
      <c r="BY458" s="40">
        <f t="shared" si="83"/>
        <v>13556168.521954635</v>
      </c>
      <c r="BZ458" s="29"/>
      <c r="CA458" s="29"/>
      <c r="CB458" s="29"/>
      <c r="CC458" s="29"/>
      <c r="CD458" s="29"/>
      <c r="CE458" s="29"/>
      <c r="CF458" s="29"/>
      <c r="CG458" s="29"/>
      <c r="CH458" s="29"/>
      <c r="CI458" s="29"/>
      <c r="CJ458" s="29"/>
      <c r="CK458" s="29"/>
      <c r="CL458" s="29"/>
      <c r="CM458" s="29"/>
      <c r="CN458" s="29"/>
      <c r="CO458" s="29"/>
      <c r="CP458" s="29"/>
      <c r="CQ458" s="29"/>
      <c r="CR458" s="29"/>
      <c r="CS458" s="29"/>
      <c r="CT458" s="29"/>
      <c r="CU458" s="29"/>
      <c r="CV458" s="29"/>
      <c r="CW458" s="29"/>
      <c r="CX458" s="29"/>
      <c r="CY458" s="29"/>
      <c r="CZ458" s="29"/>
      <c r="DA458" s="29"/>
      <c r="DB458" s="29"/>
      <c r="DC458" s="29"/>
      <c r="DD458" s="29"/>
      <c r="DE458" s="29"/>
      <c r="DF458" s="29"/>
      <c r="DG458" s="29"/>
      <c r="DH458" s="29"/>
      <c r="DI458" s="29"/>
      <c r="DJ458" s="29"/>
      <c r="DK458" s="29"/>
      <c r="DL458" s="29"/>
      <c r="DM458" s="29"/>
      <c r="DN458" s="29"/>
      <c r="DO458" s="29"/>
      <c r="DP458" s="29"/>
      <c r="DQ458" s="29"/>
      <c r="DR458" s="29"/>
      <c r="DS458" s="29"/>
      <c r="DT458" s="29"/>
      <c r="DU458" s="29"/>
      <c r="DV458" s="29"/>
      <c r="DW458" s="29"/>
      <c r="DX458" s="29"/>
      <c r="DY458" s="29"/>
      <c r="DZ458" s="29"/>
      <c r="EA458" s="29"/>
      <c r="EB458" s="29"/>
      <c r="EC458" s="29"/>
      <c r="ED458" s="29"/>
      <c r="EE458" s="29"/>
      <c r="EF458" s="29"/>
      <c r="EG458" s="29"/>
      <c r="EH458" s="29"/>
      <c r="EI458" s="29"/>
      <c r="EJ458" s="29"/>
      <c r="EK458" s="29"/>
      <c r="EL458" s="29"/>
      <c r="EM458" s="29"/>
      <c r="EN458" s="29"/>
      <c r="EO458" s="29"/>
      <c r="EP458" s="29"/>
      <c r="EQ458" s="29"/>
      <c r="ER458" s="29"/>
      <c r="ES458" s="29"/>
      <c r="ET458" s="29"/>
      <c r="EU458" s="29"/>
      <c r="EV458" s="29"/>
      <c r="EW458" s="29"/>
      <c r="EX458" s="29"/>
      <c r="EY458" s="29"/>
      <c r="EZ458" s="29"/>
      <c r="FA458" s="29"/>
      <c r="FB458" s="29"/>
      <c r="FC458" s="29"/>
      <c r="FD458" s="29"/>
      <c r="FE458" s="29"/>
      <c r="FF458" s="29"/>
      <c r="FG458" s="29"/>
      <c r="FH458" s="29"/>
      <c r="FI458" s="29"/>
      <c r="FJ458" s="29"/>
      <c r="FK458" s="29"/>
      <c r="FL458" s="29"/>
      <c r="FM458" s="29"/>
      <c r="FN458" s="29"/>
      <c r="FO458" s="29"/>
      <c r="FP458" s="29"/>
      <c r="FQ458" s="29"/>
      <c r="FR458" s="29"/>
      <c r="FS458" s="29"/>
      <c r="FT458" s="29"/>
      <c r="FU458" s="29"/>
      <c r="FV458" s="29"/>
      <c r="FW458" s="29"/>
      <c r="FX458" s="29"/>
      <c r="FY458" s="29"/>
      <c r="FZ458" s="29"/>
      <c r="GA458" s="29"/>
      <c r="GB458" s="29"/>
      <c r="GC458" s="29"/>
      <c r="GD458" s="29"/>
      <c r="GE458" s="29"/>
      <c r="GF458" s="29"/>
      <c r="GG458" s="29"/>
      <c r="GH458" s="29"/>
      <c r="GI458" s="29"/>
      <c r="GJ458" s="29"/>
      <c r="GK458" s="29"/>
      <c r="GL458" s="29"/>
      <c r="GM458" s="29"/>
      <c r="GN458" s="29"/>
      <c r="GO458" s="29"/>
      <c r="GP458" s="29"/>
      <c r="GQ458" s="29"/>
      <c r="GR458" s="29"/>
      <c r="GS458" s="29"/>
      <c r="GT458" s="29"/>
      <c r="GU458" s="29"/>
      <c r="GV458" s="29"/>
      <c r="GW458" s="29"/>
      <c r="GX458" s="29"/>
      <c r="GY458" s="29"/>
      <c r="GZ458" s="29"/>
      <c r="HA458" s="29"/>
      <c r="HB458" s="29"/>
      <c r="HC458" s="29"/>
    </row>
    <row r="459" spans="1:211" s="30" customFormat="1" x14ac:dyDescent="0.25">
      <c r="A459" s="30" t="e">
        <f t="shared" si="85"/>
        <v>#REF!</v>
      </c>
      <c r="B459" s="31" t="s">
        <v>122</v>
      </c>
      <c r="C459" s="31" t="s">
        <v>123</v>
      </c>
      <c r="D459" s="33" t="s">
        <v>634</v>
      </c>
      <c r="E459" s="34" t="s">
        <v>581</v>
      </c>
      <c r="F459" s="31" t="s">
        <v>242</v>
      </c>
      <c r="G459" s="31"/>
      <c r="H459" s="31" t="s">
        <v>243</v>
      </c>
      <c r="I459" s="31" t="s">
        <v>537</v>
      </c>
      <c r="J459" s="31" t="s">
        <v>538</v>
      </c>
      <c r="K459" s="47" t="s">
        <v>432</v>
      </c>
      <c r="L459" s="41">
        <v>3223153.12</v>
      </c>
      <c r="M459" s="41">
        <v>3200365.6</v>
      </c>
      <c r="N459" s="41">
        <v>3936215.76</v>
      </c>
      <c r="O459" s="41">
        <v>3707070.6</v>
      </c>
      <c r="P459" s="41">
        <v>-14066805.08</v>
      </c>
      <c r="Q459" s="41">
        <v>0</v>
      </c>
      <c r="R459" s="41">
        <v>0</v>
      </c>
      <c r="S459" s="41">
        <v>0</v>
      </c>
      <c r="T459" s="41">
        <v>0</v>
      </c>
      <c r="U459" s="41">
        <v>0</v>
      </c>
      <c r="V459" s="41">
        <v>0</v>
      </c>
      <c r="W459" s="41">
        <v>0</v>
      </c>
      <c r="X459" s="41">
        <v>4983695.57</v>
      </c>
      <c r="Y459" s="41">
        <v>4505632.0199999996</v>
      </c>
      <c r="Z459" s="41">
        <v>4568183.8600000003</v>
      </c>
      <c r="AA459" s="41">
        <v>5476061.46</v>
      </c>
      <c r="AB459" s="41">
        <v>5145007.29</v>
      </c>
      <c r="AC459" s="41">
        <v>5428180.2400000002</v>
      </c>
      <c r="AD459" s="41">
        <v>5407137.46</v>
      </c>
      <c r="AE459" s="41">
        <v>5597645.3499999996</v>
      </c>
      <c r="AF459" s="41">
        <v>5261592.33</v>
      </c>
      <c r="AG459" s="41">
        <v>6306760.75</v>
      </c>
      <c r="AH459" s="41">
        <v>5322218.08</v>
      </c>
      <c r="AI459" s="41">
        <v>5224336.54</v>
      </c>
      <c r="AJ459" s="41">
        <v>4978073.57</v>
      </c>
      <c r="AK459" s="41">
        <v>5048450.13</v>
      </c>
      <c r="AL459" s="41">
        <v>5112597.37</v>
      </c>
      <c r="AM459" s="41">
        <v>6248909.9699999997</v>
      </c>
      <c r="AN459" s="41">
        <v>5596181.4400000004</v>
      </c>
      <c r="AO459" s="41">
        <v>4152333.070560813</v>
      </c>
      <c r="AP459" s="41">
        <v>4224968.0412115604</v>
      </c>
      <c r="AQ459" s="41">
        <v>4307687.2056250945</v>
      </c>
      <c r="AR459" s="41">
        <v>4369186.6603461206</v>
      </c>
      <c r="AS459" s="41">
        <v>4441141.1900677681</v>
      </c>
      <c r="AT459" s="41">
        <v>4487838.1805639416</v>
      </c>
      <c r="AU459" s="41">
        <v>4547699.9281784296</v>
      </c>
      <c r="AV459" s="41">
        <v>4615088.0375994369</v>
      </c>
      <c r="AW459" s="41">
        <v>4680324.0933979005</v>
      </c>
      <c r="AX459" s="41">
        <v>4763618.6933130771</v>
      </c>
      <c r="AY459" s="41">
        <v>4877083.3221432567</v>
      </c>
      <c r="AZ459" s="41">
        <v>4978099.2075687796</v>
      </c>
      <c r="BA459" s="41">
        <v>5083581.9729403555</v>
      </c>
      <c r="BB459" s="41">
        <v>5202757.2808602005</v>
      </c>
      <c r="BC459" s="41">
        <v>5322585.4426192194</v>
      </c>
      <c r="BD459" s="41">
        <v>5392550.0584233105</v>
      </c>
      <c r="BE459" s="41">
        <v>5481952.0020548105</v>
      </c>
      <c r="BF459" s="41">
        <v>5565955.840562582</v>
      </c>
      <c r="BG459" s="41">
        <v>5664130.9030655026</v>
      </c>
      <c r="BH459" s="41">
        <v>5802400.0874056369</v>
      </c>
      <c r="BI459" s="41">
        <v>5939795.4052250236</v>
      </c>
      <c r="BJ459" s="41">
        <v>6048070.4808731526</v>
      </c>
      <c r="BK459" s="41">
        <v>6188374.1387081295</v>
      </c>
      <c r="BL459" s="41">
        <v>6321423.1371825635</v>
      </c>
      <c r="BM459" s="41">
        <v>6473664.6318746954</v>
      </c>
      <c r="BN459" s="41">
        <v>6640045.6216877848</v>
      </c>
      <c r="BO459" s="41">
        <v>6805921.4440761507</v>
      </c>
      <c r="BP459" s="41">
        <v>6905020.2020941377</v>
      </c>
      <c r="BQ459" s="41">
        <v>7047708.6366281211</v>
      </c>
      <c r="BR459" s="41">
        <v>7197777.6011990011</v>
      </c>
      <c r="BS459" s="41">
        <v>7348306.2094214261</v>
      </c>
      <c r="BT459" s="43"/>
      <c r="BU459" s="39">
        <f t="shared" si="84"/>
        <v>0</v>
      </c>
      <c r="BV459" s="39">
        <f t="shared" si="81"/>
        <v>63226450.949999996</v>
      </c>
      <c r="BW459" s="39">
        <f t="shared" si="86"/>
        <v>57515066.756553732</v>
      </c>
      <c r="BX459" s="39">
        <f t="shared" si="82"/>
        <v>61627726.854548432</v>
      </c>
      <c r="BY459" s="39">
        <f t="shared" si="83"/>
        <v>78718507.596375823</v>
      </c>
      <c r="BZ459" s="35"/>
      <c r="CA459" s="35"/>
      <c r="CB459" s="35"/>
      <c r="CC459" s="35"/>
      <c r="CD459" s="35"/>
      <c r="CE459" s="35"/>
      <c r="CF459" s="35"/>
      <c r="CG459" s="35"/>
      <c r="CH459" s="35"/>
      <c r="CI459" s="35"/>
      <c r="CJ459" s="35"/>
      <c r="CK459" s="35"/>
      <c r="CL459" s="35"/>
      <c r="CM459" s="35"/>
      <c r="CN459" s="35"/>
      <c r="CO459" s="35"/>
      <c r="CP459" s="35"/>
      <c r="CQ459" s="35"/>
      <c r="CR459" s="35"/>
      <c r="CS459" s="35"/>
      <c r="CT459" s="35"/>
      <c r="CU459" s="35"/>
      <c r="CV459" s="35"/>
      <c r="CW459" s="35"/>
      <c r="CX459" s="35"/>
      <c r="CY459" s="35"/>
      <c r="CZ459" s="35"/>
      <c r="DA459" s="35"/>
      <c r="DB459" s="35"/>
      <c r="DC459" s="35"/>
      <c r="DD459" s="35"/>
      <c r="DE459" s="35"/>
      <c r="DF459" s="35"/>
      <c r="DG459" s="35"/>
      <c r="DH459" s="35"/>
      <c r="DI459" s="35"/>
      <c r="DJ459" s="35"/>
      <c r="DK459" s="35"/>
      <c r="DL459" s="35"/>
      <c r="DM459" s="35"/>
      <c r="DN459" s="35"/>
      <c r="DO459" s="35"/>
      <c r="DP459" s="35"/>
      <c r="DQ459" s="35"/>
      <c r="DR459" s="35"/>
      <c r="DS459" s="35"/>
      <c r="DT459" s="35"/>
      <c r="DU459" s="35"/>
      <c r="DV459" s="35"/>
      <c r="DW459" s="35"/>
      <c r="DX459" s="35"/>
      <c r="DY459" s="35"/>
      <c r="DZ459" s="35"/>
      <c r="EA459" s="35"/>
      <c r="EB459" s="35"/>
      <c r="EC459" s="35"/>
      <c r="ED459" s="35"/>
      <c r="EE459" s="35"/>
      <c r="EF459" s="35"/>
      <c r="EG459" s="35"/>
      <c r="EH459" s="35"/>
      <c r="EI459" s="35"/>
      <c r="EJ459" s="35"/>
      <c r="EK459" s="35"/>
      <c r="EL459" s="35"/>
      <c r="EM459" s="35"/>
      <c r="EN459" s="35"/>
      <c r="EO459" s="35"/>
      <c r="EP459" s="35"/>
      <c r="EQ459" s="35"/>
      <c r="ER459" s="35"/>
      <c r="ES459" s="35"/>
      <c r="ET459" s="35"/>
      <c r="EU459" s="35"/>
      <c r="EV459" s="35"/>
      <c r="EW459" s="35"/>
      <c r="EX459" s="35"/>
      <c r="EY459" s="35"/>
      <c r="EZ459" s="35"/>
      <c r="FA459" s="35"/>
      <c r="FB459" s="35"/>
      <c r="FC459" s="35"/>
      <c r="FD459" s="35"/>
      <c r="FE459" s="35"/>
      <c r="FF459" s="35"/>
      <c r="FG459" s="35"/>
      <c r="FH459" s="35"/>
      <c r="FI459" s="35"/>
      <c r="FJ459" s="35"/>
      <c r="FK459" s="35"/>
      <c r="FL459" s="35"/>
      <c r="FM459" s="35"/>
      <c r="FN459" s="35"/>
      <c r="FO459" s="35"/>
      <c r="FP459" s="35"/>
      <c r="FQ459" s="35"/>
      <c r="FR459" s="35"/>
      <c r="FS459" s="35"/>
      <c r="FT459" s="35"/>
      <c r="FU459" s="35"/>
      <c r="FV459" s="35"/>
      <c r="FW459" s="35"/>
      <c r="FX459" s="35"/>
      <c r="FY459" s="35"/>
      <c r="FZ459" s="35"/>
      <c r="GA459" s="35"/>
      <c r="GB459" s="35"/>
      <c r="GC459" s="35"/>
      <c r="GD459" s="35"/>
      <c r="GE459" s="35"/>
      <c r="GF459" s="35"/>
      <c r="GG459" s="35"/>
      <c r="GH459" s="35"/>
      <c r="GI459" s="35"/>
      <c r="GJ459" s="35"/>
      <c r="GK459" s="35"/>
      <c r="GL459" s="35"/>
      <c r="GM459" s="35"/>
      <c r="GN459" s="35"/>
      <c r="GO459" s="35"/>
      <c r="GP459" s="35"/>
      <c r="GQ459" s="35"/>
      <c r="GR459" s="35"/>
      <c r="GS459" s="35"/>
      <c r="GT459" s="35"/>
      <c r="GU459" s="35"/>
      <c r="GV459" s="35"/>
      <c r="GW459" s="35"/>
      <c r="GX459" s="35"/>
      <c r="GY459" s="35"/>
      <c r="GZ459" s="35"/>
      <c r="HA459" s="35"/>
      <c r="HB459" s="35"/>
      <c r="HC459" s="35"/>
    </row>
    <row r="460" spans="1:211" s="26" customFormat="1" x14ac:dyDescent="0.25">
      <c r="A460" s="26" t="e">
        <f t="shared" si="85"/>
        <v>#REF!</v>
      </c>
      <c r="B460" s="15" t="s">
        <v>37</v>
      </c>
      <c r="C460" s="15" t="s">
        <v>38</v>
      </c>
      <c r="D460" s="27" t="s">
        <v>634</v>
      </c>
      <c r="E460" s="16" t="s">
        <v>581</v>
      </c>
      <c r="F460" s="15" t="s">
        <v>244</v>
      </c>
      <c r="G460" s="15"/>
      <c r="H460" s="15" t="s">
        <v>245</v>
      </c>
      <c r="I460" s="15" t="s">
        <v>537</v>
      </c>
      <c r="J460" s="15" t="s">
        <v>538</v>
      </c>
      <c r="K460" s="47" t="s">
        <v>428</v>
      </c>
      <c r="L460" s="42">
        <v>0</v>
      </c>
      <c r="M460" s="42">
        <v>238332.18</v>
      </c>
      <c r="N460" s="41">
        <v>44801.54</v>
      </c>
      <c r="O460" s="42">
        <v>61751.92</v>
      </c>
      <c r="P460" s="42">
        <v>66312.649999999994</v>
      </c>
      <c r="Q460" s="42">
        <v>28655.79</v>
      </c>
      <c r="R460" s="42">
        <v>47950.06</v>
      </c>
      <c r="S460" s="42">
        <v>60108.07</v>
      </c>
      <c r="T460" s="42">
        <v>59157.71</v>
      </c>
      <c r="U460" s="42">
        <v>0</v>
      </c>
      <c r="V460" s="42">
        <v>125896.43</v>
      </c>
      <c r="W460" s="42">
        <v>37159.08</v>
      </c>
      <c r="X460" s="42">
        <v>27149.14</v>
      </c>
      <c r="Y460" s="42">
        <v>22394.39</v>
      </c>
      <c r="Z460" s="42">
        <v>32076.98</v>
      </c>
      <c r="AA460" s="42">
        <v>48318.42</v>
      </c>
      <c r="AB460" s="42">
        <v>53454.57</v>
      </c>
      <c r="AC460" s="42">
        <v>27577.64</v>
      </c>
      <c r="AD460" s="42">
        <v>85241.279999999999</v>
      </c>
      <c r="AE460" s="42">
        <v>38207.86</v>
      </c>
      <c r="AF460" s="42">
        <v>34241.72</v>
      </c>
      <c r="AG460" s="42">
        <v>37530.78</v>
      </c>
      <c r="AH460" s="42">
        <v>41124</v>
      </c>
      <c r="AI460" s="42">
        <v>45453.32</v>
      </c>
      <c r="AJ460" s="42">
        <v>17955.22</v>
      </c>
      <c r="AK460" s="42">
        <v>16713.45</v>
      </c>
      <c r="AL460" s="42">
        <v>46993</v>
      </c>
      <c r="AM460" s="42">
        <v>101317.03</v>
      </c>
      <c r="AN460" s="42">
        <v>89063.72</v>
      </c>
      <c r="AO460" s="42">
        <v>29711.761042828799</v>
      </c>
      <c r="AP460" s="42">
        <v>91837.754874777602</v>
      </c>
      <c r="AQ460" s="42">
        <v>41164.610397331198</v>
      </c>
      <c r="AR460" s="42">
        <v>36891.547004582404</v>
      </c>
      <c r="AS460" s="42">
        <v>40435.133938617597</v>
      </c>
      <c r="AT460" s="42">
        <v>44306.418574080002</v>
      </c>
      <c r="AU460" s="42">
        <v>48970.766985254399</v>
      </c>
      <c r="AV460" s="42">
        <v>19102.818908689998</v>
      </c>
      <c r="AW460" s="42">
        <v>17781.681800024999</v>
      </c>
      <c r="AX460" s="42">
        <v>49996.534098499993</v>
      </c>
      <c r="AY460" s="42">
        <v>107792.65731393499</v>
      </c>
      <c r="AZ460" s="42">
        <v>94756.183131939993</v>
      </c>
      <c r="BA460" s="42">
        <v>31610.773394000676</v>
      </c>
      <c r="BB460" s="42">
        <v>97707.519058721562</v>
      </c>
      <c r="BC460" s="42">
        <v>43795.62588857142</v>
      </c>
      <c r="BD460" s="42">
        <v>39249.451785606783</v>
      </c>
      <c r="BE460" s="42">
        <v>43019.525306737363</v>
      </c>
      <c r="BF460" s="42">
        <v>47138.241164033032</v>
      </c>
      <c r="BG460" s="42">
        <v>52100.709071733436</v>
      </c>
      <c r="BH460" s="42">
        <v>20264.27029833835</v>
      </c>
      <c r="BI460" s="42">
        <v>18862.808053466517</v>
      </c>
      <c r="BJ460" s="42">
        <v>53036.323371688792</v>
      </c>
      <c r="BK460" s="42">
        <v>114346.45087862224</v>
      </c>
      <c r="BL460" s="42">
        <v>100517.35906636194</v>
      </c>
      <c r="BM460" s="42">
        <v>33532.708416355919</v>
      </c>
      <c r="BN460" s="42">
        <v>103648.13621749183</v>
      </c>
      <c r="BO460" s="42">
        <v>46458.399942596559</v>
      </c>
      <c r="BP460" s="42">
        <v>41635.818454171676</v>
      </c>
      <c r="BQ460" s="42">
        <v>45635.112445386992</v>
      </c>
      <c r="BR460" s="42">
        <v>50004.246226806237</v>
      </c>
      <c r="BS460" s="42">
        <v>55268.432183294826</v>
      </c>
      <c r="BT460" s="43"/>
      <c r="BU460" s="40">
        <f t="shared" si="84"/>
        <v>770125.42999999982</v>
      </c>
      <c r="BV460" s="40">
        <f t="shared" si="81"/>
        <v>492770.10000000003</v>
      </c>
      <c r="BW460" s="40">
        <f t="shared" si="86"/>
        <v>605360.41281747201</v>
      </c>
      <c r="BX460" s="40">
        <f t="shared" si="82"/>
        <v>644051.72092249419</v>
      </c>
      <c r="BY460" s="40">
        <f t="shared" si="83"/>
        <v>683210.0655545817</v>
      </c>
      <c r="BZ460" s="29"/>
      <c r="CA460" s="29"/>
      <c r="CB460" s="29"/>
      <c r="CC460" s="29"/>
      <c r="CD460" s="29"/>
      <c r="CE460" s="29"/>
      <c r="CF460" s="29"/>
      <c r="CG460" s="29"/>
      <c r="CH460" s="29"/>
      <c r="CI460" s="29"/>
      <c r="CJ460" s="29"/>
      <c r="CK460" s="29"/>
      <c r="CL460" s="29"/>
      <c r="CM460" s="29"/>
      <c r="CN460" s="29"/>
      <c r="CO460" s="29"/>
      <c r="CP460" s="29"/>
      <c r="CQ460" s="29"/>
      <c r="CR460" s="29"/>
      <c r="CS460" s="29"/>
      <c r="CT460" s="29"/>
      <c r="CU460" s="29"/>
      <c r="CV460" s="29"/>
      <c r="CW460" s="29"/>
      <c r="CX460" s="29"/>
      <c r="CY460" s="29"/>
      <c r="CZ460" s="29"/>
      <c r="DA460" s="29"/>
      <c r="DB460" s="29"/>
      <c r="DC460" s="29"/>
      <c r="DD460" s="29"/>
      <c r="DE460" s="29"/>
      <c r="DF460" s="29"/>
      <c r="DG460" s="29"/>
      <c r="DH460" s="29"/>
      <c r="DI460" s="29"/>
      <c r="DJ460" s="29"/>
      <c r="DK460" s="29"/>
      <c r="DL460" s="29"/>
      <c r="DM460" s="29"/>
      <c r="DN460" s="29"/>
      <c r="DO460" s="29"/>
      <c r="DP460" s="29"/>
      <c r="DQ460" s="29"/>
      <c r="DR460" s="29"/>
      <c r="DS460" s="29"/>
      <c r="DT460" s="29"/>
      <c r="DU460" s="29"/>
      <c r="DV460" s="29"/>
      <c r="DW460" s="29"/>
      <c r="DX460" s="29"/>
      <c r="DY460" s="29"/>
      <c r="DZ460" s="29"/>
      <c r="EA460" s="29"/>
      <c r="EB460" s="29"/>
      <c r="EC460" s="29"/>
      <c r="ED460" s="29"/>
      <c r="EE460" s="29"/>
      <c r="EF460" s="29"/>
      <c r="EG460" s="29"/>
      <c r="EH460" s="29"/>
      <c r="EI460" s="29"/>
      <c r="EJ460" s="29"/>
      <c r="EK460" s="29"/>
      <c r="EL460" s="29"/>
      <c r="EM460" s="29"/>
      <c r="EN460" s="29"/>
      <c r="EO460" s="29"/>
      <c r="EP460" s="29"/>
      <c r="EQ460" s="29"/>
      <c r="ER460" s="29"/>
      <c r="ES460" s="29"/>
      <c r="ET460" s="29"/>
      <c r="EU460" s="29"/>
      <c r="EV460" s="29"/>
      <c r="EW460" s="29"/>
      <c r="EX460" s="29"/>
      <c r="EY460" s="29"/>
      <c r="EZ460" s="29"/>
      <c r="FA460" s="29"/>
      <c r="FB460" s="29"/>
      <c r="FC460" s="29"/>
      <c r="FD460" s="29"/>
      <c r="FE460" s="29"/>
      <c r="FF460" s="29"/>
      <c r="FG460" s="29"/>
      <c r="FH460" s="29"/>
      <c r="FI460" s="29"/>
      <c r="FJ460" s="29"/>
      <c r="FK460" s="29"/>
      <c r="FL460" s="29"/>
      <c r="FM460" s="29"/>
      <c r="FN460" s="29"/>
      <c r="FO460" s="29"/>
      <c r="FP460" s="29"/>
      <c r="FQ460" s="29"/>
      <c r="FR460" s="29"/>
      <c r="FS460" s="29"/>
      <c r="FT460" s="29"/>
      <c r="FU460" s="29"/>
      <c r="FV460" s="29"/>
      <c r="FW460" s="29"/>
      <c r="FX460" s="29"/>
      <c r="FY460" s="29"/>
      <c r="FZ460" s="29"/>
      <c r="GA460" s="29"/>
      <c r="GB460" s="29"/>
      <c r="GC460" s="29"/>
      <c r="GD460" s="29"/>
      <c r="GE460" s="29"/>
      <c r="GF460" s="29"/>
      <c r="GG460" s="29"/>
      <c r="GH460" s="29"/>
      <c r="GI460" s="29"/>
      <c r="GJ460" s="29"/>
      <c r="GK460" s="29"/>
      <c r="GL460" s="29"/>
      <c r="GM460" s="29"/>
      <c r="GN460" s="29"/>
      <c r="GO460" s="29"/>
      <c r="GP460" s="29"/>
      <c r="GQ460" s="29"/>
      <c r="GR460" s="29"/>
      <c r="GS460" s="29"/>
      <c r="GT460" s="29"/>
      <c r="GU460" s="29"/>
      <c r="GV460" s="29"/>
      <c r="GW460" s="29"/>
      <c r="GX460" s="29"/>
      <c r="GY460" s="29"/>
      <c r="GZ460" s="29"/>
      <c r="HA460" s="29"/>
      <c r="HB460" s="29"/>
      <c r="HC460" s="29"/>
    </row>
    <row r="461" spans="1:211" s="30" customFormat="1" x14ac:dyDescent="0.25">
      <c r="A461" s="30" t="e">
        <f t="shared" si="85"/>
        <v>#REF!</v>
      </c>
      <c r="B461" s="31" t="s">
        <v>122</v>
      </c>
      <c r="C461" s="31" t="s">
        <v>123</v>
      </c>
      <c r="D461" s="32" t="s">
        <v>634</v>
      </c>
      <c r="E461" s="31" t="s">
        <v>581</v>
      </c>
      <c r="F461" s="31" t="s">
        <v>246</v>
      </c>
      <c r="G461" s="31"/>
      <c r="H461" s="31" t="s">
        <v>247</v>
      </c>
      <c r="I461" s="31" t="s">
        <v>537</v>
      </c>
      <c r="J461" s="31" t="s">
        <v>538</v>
      </c>
      <c r="K461" s="47" t="s">
        <v>434</v>
      </c>
      <c r="L461" s="41">
        <v>0</v>
      </c>
      <c r="M461" s="41">
        <v>0</v>
      </c>
      <c r="N461" s="41">
        <v>0</v>
      </c>
      <c r="O461" s="41">
        <v>0</v>
      </c>
      <c r="P461" s="41">
        <v>0</v>
      </c>
      <c r="Q461" s="41">
        <v>0</v>
      </c>
      <c r="R461" s="41">
        <v>0</v>
      </c>
      <c r="S461" s="41">
        <v>0</v>
      </c>
      <c r="T461" s="41">
        <v>0</v>
      </c>
      <c r="U461" s="41">
        <v>0</v>
      </c>
      <c r="V461" s="41"/>
      <c r="W461" s="41">
        <v>0</v>
      </c>
      <c r="X461" s="41"/>
      <c r="Y461" s="41">
        <v>0</v>
      </c>
      <c r="Z461" s="41">
        <v>0</v>
      </c>
      <c r="AA461" s="41">
        <v>0</v>
      </c>
      <c r="AB461" s="41">
        <v>0</v>
      </c>
      <c r="AC461" s="41">
        <v>0</v>
      </c>
      <c r="AD461" s="41">
        <v>0</v>
      </c>
      <c r="AE461" s="82">
        <v>0</v>
      </c>
      <c r="AF461" s="41">
        <v>0</v>
      </c>
      <c r="AG461" s="41">
        <v>0</v>
      </c>
      <c r="AH461" s="41">
        <v>0</v>
      </c>
      <c r="AI461" s="41">
        <v>0</v>
      </c>
      <c r="AJ461" s="41">
        <v>0</v>
      </c>
      <c r="AK461" s="41">
        <v>0</v>
      </c>
      <c r="AL461" s="41">
        <v>0</v>
      </c>
      <c r="AM461" s="41">
        <v>0</v>
      </c>
      <c r="AN461" s="41">
        <v>0</v>
      </c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3"/>
      <c r="BU461" s="39">
        <f t="shared" si="84"/>
        <v>0</v>
      </c>
      <c r="BV461" s="39">
        <f t="shared" si="81"/>
        <v>0</v>
      </c>
      <c r="BW461" s="39">
        <f t="shared" si="86"/>
        <v>0</v>
      </c>
      <c r="BX461" s="39">
        <f t="shared" si="82"/>
        <v>0</v>
      </c>
      <c r="BY461" s="39">
        <f t="shared" si="83"/>
        <v>0</v>
      </c>
      <c r="BZ461" s="35"/>
      <c r="CA461" s="35"/>
      <c r="CB461" s="35"/>
      <c r="CC461" s="35"/>
      <c r="CD461" s="35"/>
      <c r="CE461" s="35"/>
      <c r="CF461" s="35"/>
      <c r="CG461" s="35"/>
      <c r="CH461" s="35"/>
      <c r="CI461" s="35"/>
      <c r="CJ461" s="35"/>
      <c r="CK461" s="35"/>
      <c r="CL461" s="35"/>
      <c r="CM461" s="35"/>
      <c r="CN461" s="35"/>
      <c r="CO461" s="35"/>
      <c r="CP461" s="35"/>
      <c r="CQ461" s="35"/>
      <c r="CR461" s="35"/>
      <c r="CS461" s="35"/>
      <c r="CT461" s="35"/>
      <c r="CU461" s="35"/>
      <c r="CV461" s="35"/>
      <c r="CW461" s="35"/>
      <c r="CX461" s="35"/>
      <c r="CY461" s="35"/>
      <c r="CZ461" s="35"/>
      <c r="DA461" s="35"/>
      <c r="DB461" s="35"/>
      <c r="DC461" s="35"/>
      <c r="DD461" s="35"/>
      <c r="DE461" s="35"/>
      <c r="DF461" s="35"/>
      <c r="DG461" s="35"/>
      <c r="DH461" s="35"/>
      <c r="DI461" s="35"/>
      <c r="DJ461" s="35"/>
      <c r="DK461" s="35"/>
      <c r="DL461" s="35"/>
      <c r="DM461" s="35"/>
      <c r="DN461" s="35"/>
      <c r="DO461" s="35"/>
      <c r="DP461" s="35"/>
      <c r="DQ461" s="35"/>
      <c r="DR461" s="35"/>
      <c r="DS461" s="35"/>
      <c r="DT461" s="35"/>
      <c r="DU461" s="35"/>
      <c r="DV461" s="35"/>
      <c r="DW461" s="35"/>
      <c r="DX461" s="35"/>
      <c r="DY461" s="35"/>
      <c r="DZ461" s="35"/>
      <c r="EA461" s="35"/>
      <c r="EB461" s="35"/>
      <c r="EC461" s="35"/>
      <c r="ED461" s="35"/>
      <c r="EE461" s="35"/>
      <c r="EF461" s="35"/>
      <c r="EG461" s="35"/>
      <c r="EH461" s="35"/>
      <c r="EI461" s="35"/>
      <c r="EJ461" s="35"/>
      <c r="EK461" s="35"/>
      <c r="EL461" s="35"/>
      <c r="EM461" s="35"/>
      <c r="EN461" s="35"/>
      <c r="EO461" s="35"/>
      <c r="EP461" s="35"/>
      <c r="EQ461" s="35"/>
      <c r="ER461" s="35"/>
      <c r="ES461" s="35"/>
      <c r="ET461" s="35"/>
      <c r="EU461" s="35"/>
      <c r="EV461" s="35"/>
      <c r="EW461" s="35"/>
      <c r="EX461" s="35"/>
      <c r="EY461" s="35"/>
      <c r="EZ461" s="35"/>
      <c r="FA461" s="35"/>
      <c r="FB461" s="35"/>
      <c r="FC461" s="35"/>
      <c r="FD461" s="35"/>
      <c r="FE461" s="35"/>
      <c r="FF461" s="35"/>
      <c r="FG461" s="35"/>
      <c r="FH461" s="35"/>
      <c r="FI461" s="35"/>
      <c r="FJ461" s="35"/>
      <c r="FK461" s="35"/>
      <c r="FL461" s="35"/>
      <c r="FM461" s="35"/>
      <c r="FN461" s="35"/>
      <c r="FO461" s="35"/>
      <c r="FP461" s="35"/>
      <c r="FQ461" s="35"/>
      <c r="FR461" s="35"/>
      <c r="FS461" s="35"/>
      <c r="FT461" s="35"/>
      <c r="FU461" s="35"/>
      <c r="FV461" s="35"/>
      <c r="FW461" s="35"/>
      <c r="FX461" s="35"/>
      <c r="FY461" s="35"/>
      <c r="FZ461" s="35"/>
      <c r="GA461" s="35"/>
      <c r="GB461" s="35"/>
      <c r="GC461" s="35"/>
      <c r="GD461" s="35"/>
      <c r="GE461" s="35"/>
      <c r="GF461" s="35"/>
      <c r="GG461" s="35"/>
      <c r="GH461" s="35"/>
      <c r="GI461" s="35"/>
      <c r="GJ461" s="35"/>
      <c r="GK461" s="35"/>
      <c r="GL461" s="35"/>
      <c r="GM461" s="35"/>
      <c r="GN461" s="35"/>
      <c r="GO461" s="35"/>
      <c r="GP461" s="35"/>
      <c r="GQ461" s="35"/>
      <c r="GR461" s="35"/>
      <c r="GS461" s="35"/>
      <c r="GT461" s="35"/>
      <c r="GU461" s="35"/>
      <c r="GV461" s="35"/>
      <c r="GW461" s="35"/>
      <c r="GX461" s="35"/>
      <c r="GY461" s="35"/>
      <c r="GZ461" s="35"/>
      <c r="HA461" s="35"/>
      <c r="HB461" s="35"/>
      <c r="HC461" s="35"/>
    </row>
    <row r="462" spans="1:211" s="26" customFormat="1" x14ac:dyDescent="0.25">
      <c r="A462" s="26" t="e">
        <f t="shared" si="85"/>
        <v>#REF!</v>
      </c>
      <c r="B462" s="15" t="s">
        <v>124</v>
      </c>
      <c r="C462" s="15" t="s">
        <v>125</v>
      </c>
      <c r="D462" s="18" t="s">
        <v>634</v>
      </c>
      <c r="E462" s="15" t="s">
        <v>581</v>
      </c>
      <c r="F462" s="15" t="s">
        <v>246</v>
      </c>
      <c r="G462" s="15"/>
      <c r="H462" s="15" t="s">
        <v>247</v>
      </c>
      <c r="I462" s="15" t="s">
        <v>537</v>
      </c>
      <c r="J462" s="15" t="s">
        <v>538</v>
      </c>
      <c r="K462" s="47" t="s">
        <v>434</v>
      </c>
      <c r="L462" s="42">
        <v>0</v>
      </c>
      <c r="M462" s="42">
        <v>0</v>
      </c>
      <c r="N462" s="41">
        <v>0</v>
      </c>
      <c r="O462" s="42">
        <v>0</v>
      </c>
      <c r="P462" s="42">
        <v>0</v>
      </c>
      <c r="Q462" s="42">
        <v>0</v>
      </c>
      <c r="R462" s="42">
        <v>0</v>
      </c>
      <c r="S462" s="42">
        <v>0</v>
      </c>
      <c r="T462" s="42">
        <v>0</v>
      </c>
      <c r="U462" s="42">
        <v>0</v>
      </c>
      <c r="V462" s="42"/>
      <c r="W462" s="42">
        <v>0</v>
      </c>
      <c r="X462" s="42"/>
      <c r="Y462" s="42">
        <v>0</v>
      </c>
      <c r="Z462" s="42">
        <v>0</v>
      </c>
      <c r="AA462" s="42">
        <v>0</v>
      </c>
      <c r="AB462" s="42">
        <v>0</v>
      </c>
      <c r="AC462" s="42">
        <v>0</v>
      </c>
      <c r="AD462" s="42">
        <v>0</v>
      </c>
      <c r="AE462" s="121">
        <v>0</v>
      </c>
      <c r="AF462" s="42">
        <v>0</v>
      </c>
      <c r="AG462" s="42">
        <v>0</v>
      </c>
      <c r="AH462" s="42">
        <v>0</v>
      </c>
      <c r="AI462" s="42">
        <v>0</v>
      </c>
      <c r="AJ462" s="42">
        <v>0</v>
      </c>
      <c r="AK462" s="42">
        <v>0</v>
      </c>
      <c r="AL462" s="42">
        <v>0</v>
      </c>
      <c r="AM462" s="42">
        <v>0</v>
      </c>
      <c r="AN462" s="42">
        <v>0</v>
      </c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3"/>
      <c r="BU462" s="40">
        <f t="shared" si="84"/>
        <v>0</v>
      </c>
      <c r="BV462" s="40">
        <f t="shared" si="81"/>
        <v>0</v>
      </c>
      <c r="BW462" s="40">
        <f t="shared" si="86"/>
        <v>0</v>
      </c>
      <c r="BX462" s="40">
        <f t="shared" si="82"/>
        <v>0</v>
      </c>
      <c r="BY462" s="40">
        <f t="shared" si="83"/>
        <v>0</v>
      </c>
      <c r="BZ462" s="29"/>
      <c r="CA462" s="29"/>
      <c r="CB462" s="29"/>
      <c r="CC462" s="29"/>
      <c r="CD462" s="29"/>
      <c r="CE462" s="29"/>
      <c r="CF462" s="29"/>
      <c r="CG462" s="29"/>
      <c r="CH462" s="29"/>
      <c r="CI462" s="29"/>
      <c r="CJ462" s="29"/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  <c r="DG462" s="29"/>
      <c r="DH462" s="29"/>
      <c r="DI462" s="29"/>
      <c r="DJ462" s="29"/>
      <c r="DK462" s="29"/>
      <c r="DL462" s="29"/>
      <c r="DM462" s="29"/>
      <c r="DN462" s="29"/>
      <c r="DO462" s="29"/>
      <c r="DP462" s="29"/>
      <c r="DQ462" s="29"/>
      <c r="DR462" s="29"/>
      <c r="DS462" s="29"/>
      <c r="DT462" s="29"/>
      <c r="DU462" s="29"/>
      <c r="DV462" s="29"/>
      <c r="DW462" s="29"/>
      <c r="DX462" s="29"/>
      <c r="DY462" s="29"/>
      <c r="DZ462" s="29"/>
      <c r="EA462" s="29"/>
      <c r="EB462" s="29"/>
      <c r="EC462" s="29"/>
      <c r="ED462" s="29"/>
      <c r="EE462" s="29"/>
      <c r="EF462" s="29"/>
      <c r="EG462" s="29"/>
      <c r="EH462" s="29"/>
      <c r="EI462" s="29"/>
      <c r="EJ462" s="29"/>
      <c r="EK462" s="29"/>
      <c r="EL462" s="29"/>
      <c r="EM462" s="29"/>
      <c r="EN462" s="29"/>
      <c r="EO462" s="29"/>
      <c r="EP462" s="29"/>
      <c r="EQ462" s="29"/>
      <c r="ER462" s="29"/>
      <c r="ES462" s="29"/>
      <c r="ET462" s="29"/>
      <c r="EU462" s="29"/>
      <c r="EV462" s="29"/>
      <c r="EW462" s="29"/>
      <c r="EX462" s="29"/>
      <c r="EY462" s="29"/>
      <c r="EZ462" s="29"/>
      <c r="FA462" s="29"/>
      <c r="FB462" s="29"/>
      <c r="FC462" s="29"/>
      <c r="FD462" s="29"/>
      <c r="FE462" s="29"/>
      <c r="FF462" s="29"/>
      <c r="FG462" s="29"/>
      <c r="FH462" s="29"/>
      <c r="FI462" s="29"/>
      <c r="FJ462" s="29"/>
      <c r="FK462" s="29"/>
      <c r="FL462" s="29"/>
      <c r="FM462" s="29"/>
      <c r="FN462" s="29"/>
      <c r="FO462" s="29"/>
      <c r="FP462" s="29"/>
      <c r="FQ462" s="29"/>
      <c r="FR462" s="29"/>
      <c r="FS462" s="29"/>
      <c r="FT462" s="29"/>
      <c r="FU462" s="29"/>
      <c r="FV462" s="29"/>
      <c r="FW462" s="29"/>
      <c r="FX462" s="29"/>
      <c r="FY462" s="29"/>
      <c r="FZ462" s="29"/>
      <c r="GA462" s="29"/>
      <c r="GB462" s="29"/>
      <c r="GC462" s="29"/>
      <c r="GD462" s="29"/>
      <c r="GE462" s="29"/>
      <c r="GF462" s="29"/>
      <c r="GG462" s="29"/>
      <c r="GH462" s="29"/>
      <c r="GI462" s="29"/>
      <c r="GJ462" s="29"/>
      <c r="GK462" s="29"/>
      <c r="GL462" s="29"/>
      <c r="GM462" s="29"/>
      <c r="GN462" s="29"/>
      <c r="GO462" s="29"/>
      <c r="GP462" s="29"/>
      <c r="GQ462" s="29"/>
      <c r="GR462" s="29"/>
      <c r="GS462" s="29"/>
      <c r="GT462" s="29"/>
      <c r="GU462" s="29"/>
      <c r="GV462" s="29"/>
      <c r="GW462" s="29"/>
      <c r="GX462" s="29"/>
      <c r="GY462" s="29"/>
      <c r="GZ462" s="29"/>
      <c r="HA462" s="29"/>
      <c r="HB462" s="29"/>
      <c r="HC462" s="29"/>
    </row>
    <row r="463" spans="1:211" s="30" customFormat="1" x14ac:dyDescent="0.25">
      <c r="A463" s="30" t="e">
        <f t="shared" si="85"/>
        <v>#REF!</v>
      </c>
      <c r="B463" s="31" t="s">
        <v>5</v>
      </c>
      <c r="C463" s="31" t="s">
        <v>6</v>
      </c>
      <c r="D463" s="32" t="s">
        <v>625</v>
      </c>
      <c r="E463" s="31" t="s">
        <v>579</v>
      </c>
      <c r="F463" s="31" t="s">
        <v>248</v>
      </c>
      <c r="G463" s="31"/>
      <c r="H463" s="31" t="s">
        <v>249</v>
      </c>
      <c r="I463" s="31" t="s">
        <v>537</v>
      </c>
      <c r="J463" s="31" t="s">
        <v>538</v>
      </c>
      <c r="K463" s="47" t="s">
        <v>434</v>
      </c>
      <c r="L463" s="41">
        <v>0</v>
      </c>
      <c r="M463" s="41">
        <v>0</v>
      </c>
      <c r="N463" s="41">
        <v>0</v>
      </c>
      <c r="O463" s="41">
        <v>0</v>
      </c>
      <c r="P463" s="41">
        <v>0</v>
      </c>
      <c r="Q463" s="41">
        <v>0</v>
      </c>
      <c r="R463" s="41">
        <v>0</v>
      </c>
      <c r="S463" s="41">
        <v>0</v>
      </c>
      <c r="T463" s="41">
        <v>0</v>
      </c>
      <c r="U463" s="41">
        <v>0</v>
      </c>
      <c r="V463" s="41"/>
      <c r="W463" s="41">
        <v>0</v>
      </c>
      <c r="X463" s="41"/>
      <c r="Y463" s="41">
        <v>0</v>
      </c>
      <c r="Z463" s="41">
        <v>0</v>
      </c>
      <c r="AA463" s="41">
        <v>0</v>
      </c>
      <c r="AB463" s="41">
        <v>0</v>
      </c>
      <c r="AC463" s="41">
        <v>0</v>
      </c>
      <c r="AD463" s="41">
        <v>0</v>
      </c>
      <c r="AE463" s="82">
        <v>0</v>
      </c>
      <c r="AF463" s="41">
        <v>0</v>
      </c>
      <c r="AG463" s="41">
        <v>0</v>
      </c>
      <c r="AH463" s="41">
        <v>0</v>
      </c>
      <c r="AI463" s="41">
        <v>0</v>
      </c>
      <c r="AJ463" s="41">
        <v>0</v>
      </c>
      <c r="AK463" s="41">
        <v>0</v>
      </c>
      <c r="AL463" s="41">
        <v>0</v>
      </c>
      <c r="AM463" s="41">
        <v>0</v>
      </c>
      <c r="AN463" s="41">
        <v>0</v>
      </c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3"/>
      <c r="BU463" s="39">
        <f t="shared" si="84"/>
        <v>0</v>
      </c>
      <c r="BV463" s="39">
        <f t="shared" si="81"/>
        <v>0</v>
      </c>
      <c r="BW463" s="39">
        <f t="shared" si="86"/>
        <v>0</v>
      </c>
      <c r="BX463" s="39">
        <f t="shared" si="82"/>
        <v>0</v>
      </c>
      <c r="BY463" s="39">
        <f t="shared" si="83"/>
        <v>0</v>
      </c>
      <c r="BZ463" s="35"/>
      <c r="CA463" s="35"/>
      <c r="CB463" s="35"/>
      <c r="CC463" s="35"/>
      <c r="CD463" s="35"/>
      <c r="CE463" s="35"/>
      <c r="CF463" s="35"/>
      <c r="CG463" s="35"/>
      <c r="CH463" s="35"/>
      <c r="CI463" s="35"/>
      <c r="CJ463" s="35"/>
      <c r="CK463" s="35"/>
      <c r="CL463" s="35"/>
      <c r="CM463" s="35"/>
      <c r="CN463" s="35"/>
      <c r="CO463" s="35"/>
      <c r="CP463" s="35"/>
      <c r="CQ463" s="35"/>
      <c r="CR463" s="35"/>
      <c r="CS463" s="35"/>
      <c r="CT463" s="35"/>
      <c r="CU463" s="35"/>
      <c r="CV463" s="35"/>
      <c r="CW463" s="35"/>
      <c r="CX463" s="35"/>
      <c r="CY463" s="35"/>
      <c r="CZ463" s="35"/>
      <c r="DA463" s="35"/>
      <c r="DB463" s="35"/>
      <c r="DC463" s="35"/>
      <c r="DD463" s="35"/>
      <c r="DE463" s="35"/>
      <c r="DF463" s="35"/>
      <c r="DG463" s="35"/>
      <c r="DH463" s="35"/>
      <c r="DI463" s="35"/>
      <c r="DJ463" s="35"/>
      <c r="DK463" s="35"/>
      <c r="DL463" s="35"/>
      <c r="DM463" s="35"/>
      <c r="DN463" s="35"/>
      <c r="DO463" s="35"/>
      <c r="DP463" s="35"/>
      <c r="DQ463" s="35"/>
      <c r="DR463" s="35"/>
      <c r="DS463" s="35"/>
      <c r="DT463" s="35"/>
      <c r="DU463" s="35"/>
      <c r="DV463" s="35"/>
      <c r="DW463" s="35"/>
      <c r="DX463" s="35"/>
      <c r="DY463" s="35"/>
      <c r="DZ463" s="35"/>
      <c r="EA463" s="35"/>
      <c r="EB463" s="35"/>
      <c r="EC463" s="35"/>
      <c r="ED463" s="35"/>
      <c r="EE463" s="35"/>
      <c r="EF463" s="35"/>
      <c r="EG463" s="35"/>
      <c r="EH463" s="35"/>
      <c r="EI463" s="35"/>
      <c r="EJ463" s="35"/>
      <c r="EK463" s="35"/>
      <c r="EL463" s="35"/>
      <c r="EM463" s="35"/>
      <c r="EN463" s="35"/>
      <c r="EO463" s="35"/>
      <c r="EP463" s="35"/>
      <c r="EQ463" s="35"/>
      <c r="ER463" s="35"/>
      <c r="ES463" s="35"/>
      <c r="ET463" s="35"/>
      <c r="EU463" s="35"/>
      <c r="EV463" s="35"/>
      <c r="EW463" s="35"/>
      <c r="EX463" s="35"/>
      <c r="EY463" s="35"/>
      <c r="EZ463" s="35"/>
      <c r="FA463" s="35"/>
      <c r="FB463" s="35"/>
      <c r="FC463" s="35"/>
      <c r="FD463" s="35"/>
      <c r="FE463" s="35"/>
      <c r="FF463" s="35"/>
      <c r="FG463" s="35"/>
      <c r="FH463" s="35"/>
      <c r="FI463" s="35"/>
      <c r="FJ463" s="35"/>
      <c r="FK463" s="35"/>
      <c r="FL463" s="35"/>
      <c r="FM463" s="35"/>
      <c r="FN463" s="35"/>
      <c r="FO463" s="35"/>
      <c r="FP463" s="35"/>
      <c r="FQ463" s="35"/>
      <c r="FR463" s="35"/>
      <c r="FS463" s="35"/>
      <c r="FT463" s="35"/>
      <c r="FU463" s="35"/>
      <c r="FV463" s="35"/>
      <c r="FW463" s="35"/>
      <c r="FX463" s="35"/>
      <c r="FY463" s="35"/>
      <c r="FZ463" s="35"/>
      <c r="GA463" s="35"/>
      <c r="GB463" s="35"/>
      <c r="GC463" s="35"/>
      <c r="GD463" s="35"/>
      <c r="GE463" s="35"/>
      <c r="GF463" s="35"/>
      <c r="GG463" s="35"/>
      <c r="GH463" s="35"/>
      <c r="GI463" s="35"/>
      <c r="GJ463" s="35"/>
      <c r="GK463" s="35"/>
      <c r="GL463" s="35"/>
      <c r="GM463" s="35"/>
      <c r="GN463" s="35"/>
      <c r="GO463" s="35"/>
      <c r="GP463" s="35"/>
      <c r="GQ463" s="35"/>
      <c r="GR463" s="35"/>
      <c r="GS463" s="35"/>
      <c r="GT463" s="35"/>
      <c r="GU463" s="35"/>
      <c r="GV463" s="35"/>
      <c r="GW463" s="35"/>
      <c r="GX463" s="35"/>
      <c r="GY463" s="35"/>
      <c r="GZ463" s="35"/>
      <c r="HA463" s="35"/>
      <c r="HB463" s="35"/>
      <c r="HC463" s="35"/>
    </row>
    <row r="464" spans="1:211" s="26" customFormat="1" x14ac:dyDescent="0.25">
      <c r="A464" s="26" t="e">
        <f t="shared" si="85"/>
        <v>#REF!</v>
      </c>
      <c r="B464" s="15" t="s">
        <v>9</v>
      </c>
      <c r="C464" s="15" t="s">
        <v>10</v>
      </c>
      <c r="D464" s="27" t="s">
        <v>625</v>
      </c>
      <c r="E464" s="16" t="s">
        <v>579</v>
      </c>
      <c r="F464" s="15" t="s">
        <v>248</v>
      </c>
      <c r="G464" s="15"/>
      <c r="H464" s="15" t="s">
        <v>249</v>
      </c>
      <c r="I464" s="15" t="s">
        <v>537</v>
      </c>
      <c r="J464" s="15" t="s">
        <v>538</v>
      </c>
      <c r="K464" s="47" t="s">
        <v>428</v>
      </c>
      <c r="L464" s="42">
        <v>501.24</v>
      </c>
      <c r="M464" s="42">
        <v>695.16</v>
      </c>
      <c r="N464" s="41">
        <v>1043.52</v>
      </c>
      <c r="O464" s="42">
        <v>1014.05</v>
      </c>
      <c r="P464" s="42">
        <v>862.14</v>
      </c>
      <c r="Q464" s="42">
        <v>578.77</v>
      </c>
      <c r="R464" s="42">
        <v>436.41</v>
      </c>
      <c r="S464" s="42">
        <v>342.72</v>
      </c>
      <c r="T464" s="42">
        <v>524.47</v>
      </c>
      <c r="U464" s="42">
        <v>665.6</v>
      </c>
      <c r="V464" s="42">
        <v>462.92</v>
      </c>
      <c r="W464" s="42">
        <v>71.569999999999993</v>
      </c>
      <c r="X464" s="42">
        <v>402.48</v>
      </c>
      <c r="Y464" s="42">
        <v>322.51</v>
      </c>
      <c r="Z464" s="42">
        <v>468.3</v>
      </c>
      <c r="AA464" s="42">
        <v>505.54</v>
      </c>
      <c r="AB464" s="42">
        <v>371.3</v>
      </c>
      <c r="AC464" s="42">
        <v>235.44</v>
      </c>
      <c r="AD464" s="42">
        <v>334.61</v>
      </c>
      <c r="AE464" s="42">
        <v>167.28</v>
      </c>
      <c r="AF464" s="42">
        <v>117.19</v>
      </c>
      <c r="AG464" s="42">
        <v>154.41999999999999</v>
      </c>
      <c r="AH464" s="42">
        <v>0</v>
      </c>
      <c r="AI464" s="42">
        <v>97.53</v>
      </c>
      <c r="AJ464" s="42">
        <v>82.44</v>
      </c>
      <c r="AK464" s="42">
        <v>0</v>
      </c>
      <c r="AL464" s="42">
        <v>0</v>
      </c>
      <c r="AM464" s="42">
        <v>35.78</v>
      </c>
      <c r="AN464" s="42">
        <v>26.27</v>
      </c>
      <c r="AO464" s="42">
        <v>253.6597410048</v>
      </c>
      <c r="AP464" s="42">
        <v>360.50410269119999</v>
      </c>
      <c r="AQ464" s="42">
        <v>180.22511669759999</v>
      </c>
      <c r="AR464" s="42">
        <v>126.25885596479999</v>
      </c>
      <c r="AS464" s="42">
        <v>166.36993376639998</v>
      </c>
      <c r="AT464" s="42">
        <v>0</v>
      </c>
      <c r="AU464" s="42">
        <v>105.0774487776</v>
      </c>
      <c r="AV464" s="42">
        <v>87.709111379999982</v>
      </c>
      <c r="AW464" s="42">
        <v>0</v>
      </c>
      <c r="AX464" s="42">
        <v>0</v>
      </c>
      <c r="AY464" s="42">
        <v>38.066860809999994</v>
      </c>
      <c r="AZ464" s="42">
        <v>27.949033914999998</v>
      </c>
      <c r="BA464" s="42">
        <v>269.87227652125125</v>
      </c>
      <c r="BB464" s="42">
        <v>383.54554216265666</v>
      </c>
      <c r="BC464" s="42">
        <v>191.74411491876873</v>
      </c>
      <c r="BD464" s="42">
        <v>134.32862761436218</v>
      </c>
      <c r="BE464" s="42">
        <v>177.00338489811253</v>
      </c>
      <c r="BF464" s="42">
        <v>0</v>
      </c>
      <c r="BG464" s="42">
        <v>111.7934213774959</v>
      </c>
      <c r="BH464" s="42">
        <v>93.041825351903981</v>
      </c>
      <c r="BI464" s="42">
        <v>0</v>
      </c>
      <c r="BJ464" s="42">
        <v>0</v>
      </c>
      <c r="BK464" s="42">
        <v>40.381325947247994</v>
      </c>
      <c r="BL464" s="42">
        <v>29.648335177031996</v>
      </c>
      <c r="BM464" s="42">
        <v>286.2805109337433</v>
      </c>
      <c r="BN464" s="42">
        <v>406.86511112614619</v>
      </c>
      <c r="BO464" s="42">
        <v>203.40215710582987</v>
      </c>
      <c r="BP464" s="42">
        <v>142.4958081733154</v>
      </c>
      <c r="BQ464" s="42">
        <v>187.76519069991775</v>
      </c>
      <c r="BR464" s="42">
        <v>0</v>
      </c>
      <c r="BS464" s="42">
        <v>118.59046139724765</v>
      </c>
      <c r="BT464" s="43"/>
      <c r="BU464" s="40">
        <f t="shared" si="84"/>
        <v>7198.5700000000015</v>
      </c>
      <c r="BV464" s="40">
        <f t="shared" si="81"/>
        <v>3176.6000000000008</v>
      </c>
      <c r="BW464" s="40">
        <f t="shared" si="86"/>
        <v>1336.5851989024</v>
      </c>
      <c r="BX464" s="40">
        <f t="shared" si="82"/>
        <v>1422.0123735976472</v>
      </c>
      <c r="BY464" s="40">
        <f t="shared" si="83"/>
        <v>1508.4707259123845</v>
      </c>
      <c r="BZ464" s="29"/>
      <c r="CA464" s="29"/>
      <c r="CB464" s="29"/>
      <c r="CC464" s="29"/>
      <c r="CD464" s="29"/>
      <c r="CE464" s="29"/>
      <c r="CF464" s="29"/>
      <c r="CG464" s="29"/>
      <c r="CH464" s="29"/>
      <c r="CI464" s="29"/>
      <c r="CJ464" s="29"/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  <c r="DG464" s="29"/>
      <c r="DH464" s="29"/>
      <c r="DI464" s="29"/>
      <c r="DJ464" s="29"/>
      <c r="DK464" s="29"/>
      <c r="DL464" s="29"/>
      <c r="DM464" s="29"/>
      <c r="DN464" s="29"/>
      <c r="DO464" s="29"/>
      <c r="DP464" s="29"/>
      <c r="DQ464" s="29"/>
      <c r="DR464" s="29"/>
      <c r="DS464" s="29"/>
      <c r="DT464" s="29"/>
      <c r="DU464" s="29"/>
      <c r="DV464" s="29"/>
      <c r="DW464" s="29"/>
      <c r="DX464" s="29"/>
      <c r="DY464" s="29"/>
      <c r="DZ464" s="29"/>
      <c r="EA464" s="29"/>
      <c r="EB464" s="29"/>
      <c r="EC464" s="29"/>
      <c r="ED464" s="29"/>
      <c r="EE464" s="29"/>
      <c r="EF464" s="29"/>
      <c r="EG464" s="29"/>
      <c r="EH464" s="29"/>
      <c r="EI464" s="29"/>
      <c r="EJ464" s="29"/>
      <c r="EK464" s="29"/>
      <c r="EL464" s="29"/>
      <c r="EM464" s="29"/>
      <c r="EN464" s="29"/>
      <c r="EO464" s="29"/>
      <c r="EP464" s="29"/>
      <c r="EQ464" s="29"/>
      <c r="ER464" s="29"/>
      <c r="ES464" s="29"/>
      <c r="ET464" s="29"/>
      <c r="EU464" s="29"/>
      <c r="EV464" s="29"/>
      <c r="EW464" s="29"/>
      <c r="EX464" s="29"/>
      <c r="EY464" s="29"/>
      <c r="EZ464" s="29"/>
      <c r="FA464" s="29"/>
      <c r="FB464" s="29"/>
      <c r="FC464" s="29"/>
      <c r="FD464" s="29"/>
      <c r="FE464" s="29"/>
      <c r="FF464" s="29"/>
      <c r="FG464" s="29"/>
      <c r="FH464" s="29"/>
      <c r="FI464" s="29"/>
      <c r="FJ464" s="29"/>
      <c r="FK464" s="29"/>
      <c r="FL464" s="29"/>
      <c r="FM464" s="29"/>
      <c r="FN464" s="29"/>
      <c r="FO464" s="29"/>
      <c r="FP464" s="29"/>
      <c r="FQ464" s="29"/>
      <c r="FR464" s="29"/>
      <c r="FS464" s="29"/>
      <c r="FT464" s="29"/>
      <c r="FU464" s="29"/>
      <c r="FV464" s="29"/>
      <c r="FW464" s="29"/>
      <c r="FX464" s="29"/>
      <c r="FY464" s="29"/>
      <c r="FZ464" s="29"/>
      <c r="GA464" s="29"/>
      <c r="GB464" s="29"/>
      <c r="GC464" s="29"/>
      <c r="GD464" s="29"/>
      <c r="GE464" s="29"/>
      <c r="GF464" s="29"/>
      <c r="GG464" s="29"/>
      <c r="GH464" s="29"/>
      <c r="GI464" s="29"/>
      <c r="GJ464" s="29"/>
      <c r="GK464" s="29"/>
      <c r="GL464" s="29"/>
      <c r="GM464" s="29"/>
      <c r="GN464" s="29"/>
      <c r="GO464" s="29"/>
      <c r="GP464" s="29"/>
      <c r="GQ464" s="29"/>
      <c r="GR464" s="29"/>
      <c r="GS464" s="29"/>
      <c r="GT464" s="29"/>
      <c r="GU464" s="29"/>
      <c r="GV464" s="29"/>
      <c r="GW464" s="29"/>
      <c r="GX464" s="29"/>
      <c r="GY464" s="29"/>
      <c r="GZ464" s="29"/>
      <c r="HA464" s="29"/>
      <c r="HB464" s="29"/>
      <c r="HC464" s="29"/>
    </row>
    <row r="465" spans="1:211" s="30" customFormat="1" x14ac:dyDescent="0.25">
      <c r="A465" s="30" t="e">
        <f t="shared" si="85"/>
        <v>#REF!</v>
      </c>
      <c r="B465" s="31" t="s">
        <v>100</v>
      </c>
      <c r="C465" s="31" t="s">
        <v>101</v>
      </c>
      <c r="D465" s="32" t="s">
        <v>623</v>
      </c>
      <c r="E465" s="31" t="s">
        <v>577</v>
      </c>
      <c r="F465" s="31" t="s">
        <v>248</v>
      </c>
      <c r="G465" s="31"/>
      <c r="H465" s="31" t="s">
        <v>249</v>
      </c>
      <c r="I465" s="31" t="s">
        <v>537</v>
      </c>
      <c r="J465" s="31" t="s">
        <v>538</v>
      </c>
      <c r="K465" s="47" t="s">
        <v>434</v>
      </c>
      <c r="L465" s="41">
        <v>0</v>
      </c>
      <c r="M465" s="41">
        <v>0</v>
      </c>
      <c r="N465" s="41">
        <v>0</v>
      </c>
      <c r="O465" s="41">
        <v>0</v>
      </c>
      <c r="P465" s="41">
        <v>0</v>
      </c>
      <c r="Q465" s="41">
        <v>0</v>
      </c>
      <c r="R465" s="41">
        <v>0</v>
      </c>
      <c r="S465" s="41">
        <v>0</v>
      </c>
      <c r="T465" s="41">
        <v>0</v>
      </c>
      <c r="U465" s="41">
        <v>0</v>
      </c>
      <c r="V465" s="41"/>
      <c r="W465" s="41">
        <v>0</v>
      </c>
      <c r="X465" s="41"/>
      <c r="Y465" s="41">
        <v>0</v>
      </c>
      <c r="Z465" s="41">
        <v>0</v>
      </c>
      <c r="AA465" s="41">
        <v>0</v>
      </c>
      <c r="AB465" s="41">
        <v>0</v>
      </c>
      <c r="AC465" s="41">
        <v>0</v>
      </c>
      <c r="AD465" s="41">
        <v>0</v>
      </c>
      <c r="AE465" s="82">
        <v>0</v>
      </c>
      <c r="AF465" s="41">
        <v>0</v>
      </c>
      <c r="AG465" s="41">
        <v>0</v>
      </c>
      <c r="AH465" s="41">
        <v>0</v>
      </c>
      <c r="AI465" s="41">
        <v>0</v>
      </c>
      <c r="AJ465" s="41">
        <v>0</v>
      </c>
      <c r="AK465" s="41">
        <v>0</v>
      </c>
      <c r="AL465" s="41">
        <v>0</v>
      </c>
      <c r="AM465" s="41">
        <v>0</v>
      </c>
      <c r="AN465" s="41">
        <v>0</v>
      </c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3"/>
      <c r="BU465" s="39">
        <f t="shared" si="84"/>
        <v>0</v>
      </c>
      <c r="BV465" s="39">
        <f t="shared" si="81"/>
        <v>0</v>
      </c>
      <c r="BW465" s="39">
        <f t="shared" si="86"/>
        <v>0</v>
      </c>
      <c r="BX465" s="39">
        <f t="shared" si="82"/>
        <v>0</v>
      </c>
      <c r="BY465" s="39">
        <f t="shared" si="83"/>
        <v>0</v>
      </c>
      <c r="BZ465" s="35"/>
      <c r="CA465" s="35"/>
      <c r="CB465" s="35"/>
      <c r="CC465" s="35"/>
      <c r="CD465" s="35"/>
      <c r="CE465" s="35"/>
      <c r="CF465" s="35"/>
      <c r="CG465" s="35"/>
      <c r="CH465" s="35"/>
      <c r="CI465" s="35"/>
      <c r="CJ465" s="35"/>
      <c r="CK465" s="35"/>
      <c r="CL465" s="35"/>
      <c r="CM465" s="35"/>
      <c r="CN465" s="35"/>
      <c r="CO465" s="35"/>
      <c r="CP465" s="35"/>
      <c r="CQ465" s="35"/>
      <c r="CR465" s="35"/>
      <c r="CS465" s="35"/>
      <c r="CT465" s="35"/>
      <c r="CU465" s="35"/>
      <c r="CV465" s="35"/>
      <c r="CW465" s="35"/>
      <c r="CX465" s="35"/>
      <c r="CY465" s="35"/>
      <c r="CZ465" s="35"/>
      <c r="DA465" s="35"/>
      <c r="DB465" s="35"/>
      <c r="DC465" s="35"/>
      <c r="DD465" s="35"/>
      <c r="DE465" s="35"/>
      <c r="DF465" s="35"/>
      <c r="DG465" s="35"/>
      <c r="DH465" s="35"/>
      <c r="DI465" s="35"/>
      <c r="DJ465" s="35"/>
      <c r="DK465" s="35"/>
      <c r="DL465" s="35"/>
      <c r="DM465" s="35"/>
      <c r="DN465" s="35"/>
      <c r="DO465" s="35"/>
      <c r="DP465" s="35"/>
      <c r="DQ465" s="35"/>
      <c r="DR465" s="35"/>
      <c r="DS465" s="35"/>
      <c r="DT465" s="35"/>
      <c r="DU465" s="35"/>
      <c r="DV465" s="35"/>
      <c r="DW465" s="35"/>
      <c r="DX465" s="35"/>
      <c r="DY465" s="35"/>
      <c r="DZ465" s="35"/>
      <c r="EA465" s="35"/>
      <c r="EB465" s="35"/>
      <c r="EC465" s="35"/>
      <c r="ED465" s="35"/>
      <c r="EE465" s="35"/>
      <c r="EF465" s="35"/>
      <c r="EG465" s="35"/>
      <c r="EH465" s="35"/>
      <c r="EI465" s="35"/>
      <c r="EJ465" s="35"/>
      <c r="EK465" s="35"/>
      <c r="EL465" s="35"/>
      <c r="EM465" s="35"/>
      <c r="EN465" s="35"/>
      <c r="EO465" s="35"/>
      <c r="EP465" s="35"/>
      <c r="EQ465" s="35"/>
      <c r="ER465" s="35"/>
      <c r="ES465" s="35"/>
      <c r="ET465" s="35"/>
      <c r="EU465" s="35"/>
      <c r="EV465" s="35"/>
      <c r="EW465" s="35"/>
      <c r="EX465" s="35"/>
      <c r="EY465" s="35"/>
      <c r="EZ465" s="35"/>
      <c r="FA465" s="35"/>
      <c r="FB465" s="35"/>
      <c r="FC465" s="35"/>
      <c r="FD465" s="35"/>
      <c r="FE465" s="35"/>
      <c r="FF465" s="35"/>
      <c r="FG465" s="35"/>
      <c r="FH465" s="35"/>
      <c r="FI465" s="35"/>
      <c r="FJ465" s="35"/>
      <c r="FK465" s="35"/>
      <c r="FL465" s="35"/>
      <c r="FM465" s="35"/>
      <c r="FN465" s="35"/>
      <c r="FO465" s="35"/>
      <c r="FP465" s="35"/>
      <c r="FQ465" s="35"/>
      <c r="FR465" s="35"/>
      <c r="FS465" s="35"/>
      <c r="FT465" s="35"/>
      <c r="FU465" s="35"/>
      <c r="FV465" s="35"/>
      <c r="FW465" s="35"/>
      <c r="FX465" s="35"/>
      <c r="FY465" s="35"/>
      <c r="FZ465" s="35"/>
      <c r="GA465" s="35"/>
      <c r="GB465" s="35"/>
      <c r="GC465" s="35"/>
      <c r="GD465" s="35"/>
      <c r="GE465" s="35"/>
      <c r="GF465" s="35"/>
      <c r="GG465" s="35"/>
      <c r="GH465" s="35"/>
      <c r="GI465" s="35"/>
      <c r="GJ465" s="35"/>
      <c r="GK465" s="35"/>
      <c r="GL465" s="35"/>
      <c r="GM465" s="35"/>
      <c r="GN465" s="35"/>
      <c r="GO465" s="35"/>
      <c r="GP465" s="35"/>
      <c r="GQ465" s="35"/>
      <c r="GR465" s="35"/>
      <c r="GS465" s="35"/>
      <c r="GT465" s="35"/>
      <c r="GU465" s="35"/>
      <c r="GV465" s="35"/>
      <c r="GW465" s="35"/>
      <c r="GX465" s="35"/>
      <c r="GY465" s="35"/>
      <c r="GZ465" s="35"/>
      <c r="HA465" s="35"/>
      <c r="HB465" s="35"/>
      <c r="HC465" s="35"/>
    </row>
    <row r="466" spans="1:211" s="26" customFormat="1" x14ac:dyDescent="0.25">
      <c r="A466" s="26" t="e">
        <f t="shared" si="85"/>
        <v>#REF!</v>
      </c>
      <c r="B466" s="15" t="s">
        <v>100</v>
      </c>
      <c r="C466" s="15" t="s">
        <v>101</v>
      </c>
      <c r="D466" s="18" t="s">
        <v>634</v>
      </c>
      <c r="E466" s="15" t="s">
        <v>581</v>
      </c>
      <c r="F466" s="15" t="s">
        <v>248</v>
      </c>
      <c r="G466" s="15"/>
      <c r="H466" s="15" t="s">
        <v>249</v>
      </c>
      <c r="I466" s="15" t="s">
        <v>537</v>
      </c>
      <c r="J466" s="15" t="s">
        <v>538</v>
      </c>
      <c r="K466" s="47" t="s">
        <v>434</v>
      </c>
      <c r="L466" s="42">
        <v>0</v>
      </c>
      <c r="M466" s="42">
        <v>0</v>
      </c>
      <c r="N466" s="41">
        <v>0</v>
      </c>
      <c r="O466" s="42">
        <v>0</v>
      </c>
      <c r="P466" s="42">
        <v>0</v>
      </c>
      <c r="Q466" s="42">
        <v>0</v>
      </c>
      <c r="R466" s="42">
        <v>0</v>
      </c>
      <c r="S466" s="42">
        <v>0</v>
      </c>
      <c r="T466" s="42">
        <v>0</v>
      </c>
      <c r="U466" s="42">
        <v>0</v>
      </c>
      <c r="V466" s="42"/>
      <c r="W466" s="42">
        <v>0</v>
      </c>
      <c r="X466" s="42"/>
      <c r="Y466" s="42">
        <v>0</v>
      </c>
      <c r="Z466" s="42">
        <v>0</v>
      </c>
      <c r="AA466" s="42">
        <v>0</v>
      </c>
      <c r="AB466" s="42">
        <v>0</v>
      </c>
      <c r="AC466" s="42">
        <v>0</v>
      </c>
      <c r="AD466" s="42">
        <v>0</v>
      </c>
      <c r="AE466" s="121">
        <v>0</v>
      </c>
      <c r="AF466" s="42">
        <v>0</v>
      </c>
      <c r="AG466" s="42">
        <v>0</v>
      </c>
      <c r="AH466" s="42">
        <v>0</v>
      </c>
      <c r="AI466" s="42">
        <v>0</v>
      </c>
      <c r="AJ466" s="42">
        <v>0</v>
      </c>
      <c r="AK466" s="42">
        <v>0</v>
      </c>
      <c r="AL466" s="42">
        <v>0</v>
      </c>
      <c r="AM466" s="42">
        <v>0</v>
      </c>
      <c r="AN466" s="42">
        <v>0</v>
      </c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3"/>
      <c r="BU466" s="40">
        <f t="shared" si="84"/>
        <v>0</v>
      </c>
      <c r="BV466" s="40">
        <f t="shared" si="81"/>
        <v>0</v>
      </c>
      <c r="BW466" s="40">
        <f t="shared" si="86"/>
        <v>0</v>
      </c>
      <c r="BX466" s="40">
        <f t="shared" si="82"/>
        <v>0</v>
      </c>
      <c r="BY466" s="40">
        <f t="shared" si="83"/>
        <v>0</v>
      </c>
      <c r="BZ466" s="29"/>
      <c r="CA466" s="29"/>
      <c r="CB466" s="29"/>
      <c r="CC466" s="29"/>
      <c r="CD466" s="29"/>
      <c r="CE466" s="29"/>
      <c r="CF466" s="29"/>
      <c r="CG466" s="29"/>
      <c r="CH466" s="29"/>
      <c r="CI466" s="29"/>
      <c r="CJ466" s="29"/>
      <c r="CK466" s="29"/>
      <c r="CL466" s="29"/>
      <c r="CM466" s="29"/>
      <c r="CN466" s="29"/>
      <c r="CO466" s="29"/>
      <c r="CP466" s="29"/>
      <c r="CQ466" s="29"/>
      <c r="CR466" s="29"/>
      <c r="CS466" s="29"/>
      <c r="CT466" s="29"/>
      <c r="CU466" s="29"/>
      <c r="CV466" s="29"/>
      <c r="CW466" s="29"/>
      <c r="CX466" s="29"/>
      <c r="CY466" s="29"/>
      <c r="CZ466" s="29"/>
      <c r="DA466" s="29"/>
      <c r="DB466" s="29"/>
      <c r="DC466" s="29"/>
      <c r="DD466" s="29"/>
      <c r="DE466" s="29"/>
      <c r="DF466" s="29"/>
      <c r="DG466" s="29"/>
      <c r="DH466" s="29"/>
      <c r="DI466" s="29"/>
      <c r="DJ466" s="29"/>
      <c r="DK466" s="29"/>
      <c r="DL466" s="29"/>
      <c r="DM466" s="29"/>
      <c r="DN466" s="29"/>
      <c r="DO466" s="29"/>
      <c r="DP466" s="29"/>
      <c r="DQ466" s="29"/>
      <c r="DR466" s="29"/>
      <c r="DS466" s="29"/>
      <c r="DT466" s="29"/>
      <c r="DU466" s="29"/>
      <c r="DV466" s="29"/>
      <c r="DW466" s="29"/>
      <c r="DX466" s="29"/>
      <c r="DY466" s="29"/>
      <c r="DZ466" s="29"/>
      <c r="EA466" s="29"/>
      <c r="EB466" s="29"/>
      <c r="EC466" s="29"/>
      <c r="ED466" s="29"/>
      <c r="EE466" s="29"/>
      <c r="EF466" s="29"/>
      <c r="EG466" s="29"/>
      <c r="EH466" s="29"/>
      <c r="EI466" s="29"/>
      <c r="EJ466" s="29"/>
      <c r="EK466" s="29"/>
      <c r="EL466" s="29"/>
      <c r="EM466" s="29"/>
      <c r="EN466" s="29"/>
      <c r="EO466" s="29"/>
      <c r="EP466" s="29"/>
      <c r="EQ466" s="29"/>
      <c r="ER466" s="29"/>
      <c r="ES466" s="29"/>
      <c r="ET466" s="29"/>
      <c r="EU466" s="29"/>
      <c r="EV466" s="29"/>
      <c r="EW466" s="29"/>
      <c r="EX466" s="29"/>
      <c r="EY466" s="29"/>
      <c r="EZ466" s="29"/>
      <c r="FA466" s="29"/>
      <c r="FB466" s="29"/>
      <c r="FC466" s="29"/>
      <c r="FD466" s="29"/>
      <c r="FE466" s="29"/>
      <c r="FF466" s="29"/>
      <c r="FG466" s="29"/>
      <c r="FH466" s="29"/>
      <c r="FI466" s="29"/>
      <c r="FJ466" s="29"/>
      <c r="FK466" s="29"/>
      <c r="FL466" s="29"/>
      <c r="FM466" s="29"/>
      <c r="FN466" s="29"/>
      <c r="FO466" s="29"/>
      <c r="FP466" s="29"/>
      <c r="FQ466" s="29"/>
      <c r="FR466" s="29"/>
      <c r="FS466" s="29"/>
      <c r="FT466" s="29"/>
      <c r="FU466" s="29"/>
      <c r="FV466" s="29"/>
      <c r="FW466" s="29"/>
      <c r="FX466" s="29"/>
      <c r="FY466" s="29"/>
      <c r="FZ466" s="29"/>
      <c r="GA466" s="29"/>
      <c r="GB466" s="29"/>
      <c r="GC466" s="29"/>
      <c r="GD466" s="29"/>
      <c r="GE466" s="29"/>
      <c r="GF466" s="29"/>
      <c r="GG466" s="29"/>
      <c r="GH466" s="29"/>
      <c r="GI466" s="29"/>
      <c r="GJ466" s="29"/>
      <c r="GK466" s="29"/>
      <c r="GL466" s="29"/>
      <c r="GM466" s="29"/>
      <c r="GN466" s="29"/>
      <c r="GO466" s="29"/>
      <c r="GP466" s="29"/>
      <c r="GQ466" s="29"/>
      <c r="GR466" s="29"/>
      <c r="GS466" s="29"/>
      <c r="GT466" s="29"/>
      <c r="GU466" s="29"/>
      <c r="GV466" s="29"/>
      <c r="GW466" s="29"/>
      <c r="GX466" s="29"/>
      <c r="GY466" s="29"/>
      <c r="GZ466" s="29"/>
      <c r="HA466" s="29"/>
      <c r="HB466" s="29"/>
      <c r="HC466" s="29"/>
    </row>
    <row r="467" spans="1:211" s="30" customFormat="1" x14ac:dyDescent="0.25">
      <c r="A467" s="30" t="e">
        <f t="shared" si="85"/>
        <v>#REF!</v>
      </c>
      <c r="B467" s="31" t="s">
        <v>128</v>
      </c>
      <c r="C467" s="31" t="s">
        <v>129</v>
      </c>
      <c r="D467" s="32" t="s">
        <v>623</v>
      </c>
      <c r="E467" s="31" t="s">
        <v>577</v>
      </c>
      <c r="F467" s="31" t="s">
        <v>248</v>
      </c>
      <c r="G467" s="31"/>
      <c r="H467" s="31" t="s">
        <v>249</v>
      </c>
      <c r="I467" s="31" t="s">
        <v>537</v>
      </c>
      <c r="J467" s="31" t="s">
        <v>538</v>
      </c>
      <c r="K467" s="47" t="s">
        <v>434</v>
      </c>
      <c r="L467" s="41">
        <v>0</v>
      </c>
      <c r="M467" s="41">
        <v>0</v>
      </c>
      <c r="N467" s="41">
        <v>0</v>
      </c>
      <c r="O467" s="41">
        <v>0</v>
      </c>
      <c r="P467" s="41">
        <v>0</v>
      </c>
      <c r="Q467" s="41">
        <v>0</v>
      </c>
      <c r="R467" s="41">
        <v>0</v>
      </c>
      <c r="S467" s="41">
        <v>0</v>
      </c>
      <c r="T467" s="41">
        <v>0</v>
      </c>
      <c r="U467" s="41">
        <v>0</v>
      </c>
      <c r="V467" s="41"/>
      <c r="W467" s="41">
        <v>0</v>
      </c>
      <c r="X467" s="41"/>
      <c r="Y467" s="41">
        <v>0</v>
      </c>
      <c r="Z467" s="41">
        <v>0</v>
      </c>
      <c r="AA467" s="41">
        <v>0</v>
      </c>
      <c r="AB467" s="41">
        <v>0</v>
      </c>
      <c r="AC467" s="41">
        <v>0</v>
      </c>
      <c r="AD467" s="41">
        <v>0</v>
      </c>
      <c r="AE467" s="82">
        <v>0</v>
      </c>
      <c r="AF467" s="41">
        <v>0</v>
      </c>
      <c r="AG467" s="41">
        <v>0</v>
      </c>
      <c r="AH467" s="41">
        <v>0</v>
      </c>
      <c r="AI467" s="41">
        <v>0</v>
      </c>
      <c r="AJ467" s="41">
        <v>0</v>
      </c>
      <c r="AK467" s="41">
        <v>0</v>
      </c>
      <c r="AL467" s="41">
        <v>0</v>
      </c>
      <c r="AM467" s="41">
        <v>0</v>
      </c>
      <c r="AN467" s="41">
        <v>0</v>
      </c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3"/>
      <c r="BU467" s="39">
        <f t="shared" si="84"/>
        <v>0</v>
      </c>
      <c r="BV467" s="39">
        <f t="shared" si="81"/>
        <v>0</v>
      </c>
      <c r="BW467" s="39">
        <f t="shared" si="86"/>
        <v>0</v>
      </c>
      <c r="BX467" s="150">
        <f t="shared" si="82"/>
        <v>0</v>
      </c>
      <c r="BY467" s="39">
        <f t="shared" si="83"/>
        <v>0</v>
      </c>
      <c r="BZ467" s="35"/>
      <c r="CA467" s="35"/>
      <c r="CB467" s="35"/>
      <c r="CC467" s="35"/>
      <c r="CD467" s="35"/>
      <c r="CE467" s="35"/>
      <c r="CF467" s="35"/>
      <c r="CG467" s="35"/>
      <c r="CH467" s="35"/>
      <c r="CI467" s="35"/>
      <c r="CJ467" s="35"/>
      <c r="CK467" s="35"/>
      <c r="CL467" s="35"/>
      <c r="CM467" s="35"/>
      <c r="CN467" s="35"/>
      <c r="CO467" s="35"/>
      <c r="CP467" s="35"/>
      <c r="CQ467" s="35"/>
      <c r="CR467" s="35"/>
      <c r="CS467" s="35"/>
      <c r="CT467" s="35"/>
      <c r="CU467" s="35"/>
      <c r="CV467" s="35"/>
      <c r="CW467" s="35"/>
      <c r="CX467" s="35"/>
      <c r="CY467" s="35"/>
      <c r="CZ467" s="35"/>
      <c r="DA467" s="35"/>
      <c r="DB467" s="35"/>
      <c r="DC467" s="35"/>
      <c r="DD467" s="35"/>
      <c r="DE467" s="35"/>
      <c r="DF467" s="35"/>
      <c r="DG467" s="35"/>
      <c r="DH467" s="35"/>
      <c r="DI467" s="35"/>
      <c r="DJ467" s="35"/>
      <c r="DK467" s="35"/>
      <c r="DL467" s="35"/>
      <c r="DM467" s="35"/>
      <c r="DN467" s="35"/>
      <c r="DO467" s="35"/>
      <c r="DP467" s="35"/>
      <c r="DQ467" s="35"/>
      <c r="DR467" s="35"/>
      <c r="DS467" s="35"/>
      <c r="DT467" s="35"/>
      <c r="DU467" s="35"/>
      <c r="DV467" s="35"/>
      <c r="DW467" s="35"/>
      <c r="DX467" s="35"/>
      <c r="DY467" s="35"/>
      <c r="DZ467" s="35"/>
      <c r="EA467" s="35"/>
      <c r="EB467" s="35"/>
      <c r="EC467" s="35"/>
      <c r="ED467" s="35"/>
      <c r="EE467" s="35"/>
      <c r="EF467" s="35"/>
      <c r="EG467" s="35"/>
      <c r="EH467" s="35"/>
      <c r="EI467" s="35"/>
      <c r="EJ467" s="35"/>
      <c r="EK467" s="35"/>
      <c r="EL467" s="35"/>
      <c r="EM467" s="35"/>
      <c r="EN467" s="35"/>
      <c r="EO467" s="35"/>
      <c r="EP467" s="35"/>
      <c r="EQ467" s="35"/>
      <c r="ER467" s="35"/>
      <c r="ES467" s="35"/>
      <c r="ET467" s="35"/>
      <c r="EU467" s="35"/>
      <c r="EV467" s="35"/>
      <c r="EW467" s="35"/>
      <c r="EX467" s="35"/>
      <c r="EY467" s="35"/>
      <c r="EZ467" s="35"/>
      <c r="FA467" s="35"/>
      <c r="FB467" s="35"/>
      <c r="FC467" s="35"/>
      <c r="FD467" s="35"/>
      <c r="FE467" s="35"/>
      <c r="FF467" s="35"/>
      <c r="FG467" s="35"/>
      <c r="FH467" s="35"/>
      <c r="FI467" s="35"/>
      <c r="FJ467" s="35"/>
      <c r="FK467" s="35"/>
      <c r="FL467" s="35"/>
      <c r="FM467" s="35"/>
      <c r="FN467" s="35"/>
      <c r="FO467" s="35"/>
      <c r="FP467" s="35"/>
      <c r="FQ467" s="35"/>
      <c r="FR467" s="35"/>
      <c r="FS467" s="35"/>
      <c r="FT467" s="35"/>
      <c r="FU467" s="35"/>
      <c r="FV467" s="35"/>
      <c r="FW467" s="35"/>
      <c r="FX467" s="35"/>
      <c r="FY467" s="35"/>
      <c r="FZ467" s="35"/>
      <c r="GA467" s="35"/>
      <c r="GB467" s="35"/>
      <c r="GC467" s="35"/>
      <c r="GD467" s="35"/>
      <c r="GE467" s="35"/>
      <c r="GF467" s="35"/>
      <c r="GG467" s="35"/>
      <c r="GH467" s="35"/>
      <c r="GI467" s="35"/>
      <c r="GJ467" s="35"/>
      <c r="GK467" s="35"/>
      <c r="GL467" s="35"/>
      <c r="GM467" s="35"/>
      <c r="GN467" s="35"/>
      <c r="GO467" s="35"/>
      <c r="GP467" s="35"/>
      <c r="GQ467" s="35"/>
      <c r="GR467" s="35"/>
      <c r="GS467" s="35"/>
      <c r="GT467" s="35"/>
      <c r="GU467" s="35"/>
      <c r="GV467" s="35"/>
      <c r="GW467" s="35"/>
      <c r="GX467" s="35"/>
      <c r="GY467" s="35"/>
      <c r="GZ467" s="35"/>
      <c r="HA467" s="35"/>
      <c r="HB467" s="35"/>
      <c r="HC467" s="35"/>
    </row>
    <row r="468" spans="1:211" s="30" customFormat="1" x14ac:dyDescent="0.25">
      <c r="A468" s="30" t="e">
        <f t="shared" si="85"/>
        <v>#REF!</v>
      </c>
      <c r="B468" s="31" t="s">
        <v>128</v>
      </c>
      <c r="C468" s="31" t="s">
        <v>129</v>
      </c>
      <c r="D468" s="33">
        <v>759</v>
      </c>
      <c r="E468" s="34" t="s">
        <v>579</v>
      </c>
      <c r="F468" s="31" t="s">
        <v>248</v>
      </c>
      <c r="G468" s="31"/>
      <c r="H468" s="31" t="s">
        <v>249</v>
      </c>
      <c r="I468" s="31" t="s">
        <v>537</v>
      </c>
      <c r="J468" s="31" t="s">
        <v>538</v>
      </c>
      <c r="K468" s="47" t="s">
        <v>436</v>
      </c>
      <c r="L468" s="41">
        <v>389691.73</v>
      </c>
      <c r="M468" s="41">
        <v>470993.49</v>
      </c>
      <c r="N468" s="41">
        <v>1148700.02</v>
      </c>
      <c r="O468" s="41">
        <v>584280.01</v>
      </c>
      <c r="P468" s="41">
        <v>603468.42999999993</v>
      </c>
      <c r="Q468" s="41">
        <v>678848.74</v>
      </c>
      <c r="R468" s="41">
        <v>723972.82000000007</v>
      </c>
      <c r="S468" s="41">
        <v>546417</v>
      </c>
      <c r="T468" s="41">
        <v>666955.23</v>
      </c>
      <c r="U468" s="41">
        <v>637973.18999999994</v>
      </c>
      <c r="V468" s="41">
        <v>662298.54</v>
      </c>
      <c r="W468" s="41">
        <v>858290.36</v>
      </c>
      <c r="X468" s="41">
        <v>278480.42</v>
      </c>
      <c r="Y468" s="41">
        <v>562031.28</v>
      </c>
      <c r="Z468" s="41">
        <v>655075.43999999994</v>
      </c>
      <c r="AA468" s="41">
        <v>754407.25</v>
      </c>
      <c r="AB468" s="41">
        <v>605226.48</v>
      </c>
      <c r="AC468" s="41">
        <v>614320.32000000007</v>
      </c>
      <c r="AD468" s="41">
        <v>692289.74</v>
      </c>
      <c r="AE468" s="41">
        <v>643045.80000000005</v>
      </c>
      <c r="AF468" s="41">
        <v>620461.42000000004</v>
      </c>
      <c r="AG468" s="41">
        <v>720026.78</v>
      </c>
      <c r="AH468" s="41">
        <v>699764.62</v>
      </c>
      <c r="AI468" s="41">
        <v>819890.28</v>
      </c>
      <c r="AJ468" s="41">
        <v>401433.59999999998</v>
      </c>
      <c r="AK468" s="41">
        <v>709623.35</v>
      </c>
      <c r="AL468" s="41">
        <v>686723.09000000008</v>
      </c>
      <c r="AM468" s="41">
        <v>621644.15</v>
      </c>
      <c r="AN468" s="41">
        <v>571738.17000000004</v>
      </c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3"/>
      <c r="BU468" s="39">
        <f t="shared" si="84"/>
        <v>7971889.5600000005</v>
      </c>
      <c r="BV468" s="39">
        <f t="shared" si="81"/>
        <v>7665019.8300000001</v>
      </c>
      <c r="BW468" s="39">
        <f t="shared" si="86"/>
        <v>2991162.36</v>
      </c>
      <c r="BX468" s="39">
        <f t="shared" si="82"/>
        <v>0</v>
      </c>
      <c r="BY468" s="39">
        <f t="shared" si="83"/>
        <v>0</v>
      </c>
      <c r="BZ468" s="35"/>
      <c r="CA468" s="35"/>
      <c r="CB468" s="35"/>
      <c r="CC468" s="35"/>
      <c r="CD468" s="35"/>
      <c r="CE468" s="35"/>
      <c r="CF468" s="35"/>
      <c r="CG468" s="35"/>
      <c r="CH468" s="35"/>
      <c r="CI468" s="35"/>
      <c r="CJ468" s="35"/>
      <c r="CK468" s="35"/>
      <c r="CL468" s="35"/>
      <c r="CM468" s="35"/>
      <c r="CN468" s="35"/>
      <c r="CO468" s="35"/>
      <c r="CP468" s="35"/>
      <c r="CQ468" s="35"/>
      <c r="CR468" s="35"/>
      <c r="CS468" s="35"/>
      <c r="CT468" s="35"/>
      <c r="CU468" s="35"/>
      <c r="CV468" s="35"/>
      <c r="CW468" s="35"/>
      <c r="CX468" s="35"/>
      <c r="CY468" s="35"/>
      <c r="CZ468" s="35"/>
      <c r="DA468" s="35"/>
      <c r="DB468" s="35"/>
      <c r="DC468" s="35"/>
      <c r="DD468" s="35"/>
      <c r="DE468" s="35"/>
      <c r="DF468" s="35"/>
      <c r="DG468" s="35"/>
      <c r="DH468" s="35"/>
      <c r="DI468" s="35"/>
      <c r="DJ468" s="35"/>
      <c r="DK468" s="35"/>
      <c r="DL468" s="35"/>
      <c r="DM468" s="35"/>
      <c r="DN468" s="35"/>
      <c r="DO468" s="35"/>
      <c r="DP468" s="35"/>
      <c r="DQ468" s="35"/>
      <c r="DR468" s="35"/>
      <c r="DS468" s="35"/>
      <c r="DT468" s="35"/>
      <c r="DU468" s="35"/>
      <c r="DV468" s="35"/>
      <c r="DW468" s="35"/>
      <c r="DX468" s="35"/>
      <c r="DY468" s="35"/>
      <c r="DZ468" s="35"/>
      <c r="EA468" s="35"/>
      <c r="EB468" s="35"/>
      <c r="EC468" s="35"/>
      <c r="ED468" s="35"/>
      <c r="EE468" s="35"/>
      <c r="EF468" s="35"/>
      <c r="EG468" s="35"/>
      <c r="EH468" s="35"/>
      <c r="EI468" s="35"/>
      <c r="EJ468" s="35"/>
      <c r="EK468" s="35"/>
      <c r="EL468" s="35"/>
      <c r="EM468" s="35"/>
      <c r="EN468" s="35"/>
      <c r="EO468" s="35"/>
      <c r="EP468" s="35"/>
      <c r="EQ468" s="35"/>
      <c r="ER468" s="35"/>
      <c r="ES468" s="35"/>
      <c r="ET468" s="35"/>
      <c r="EU468" s="35"/>
      <c r="EV468" s="35"/>
      <c r="EW468" s="35"/>
      <c r="EX468" s="35"/>
      <c r="EY468" s="35"/>
      <c r="EZ468" s="35"/>
      <c r="FA468" s="35"/>
      <c r="FB468" s="35"/>
      <c r="FC468" s="35"/>
      <c r="FD468" s="35"/>
      <c r="FE468" s="35"/>
      <c r="FF468" s="35"/>
      <c r="FG468" s="35"/>
      <c r="FH468" s="35"/>
      <c r="FI468" s="35"/>
      <c r="FJ468" s="35"/>
      <c r="FK468" s="35"/>
      <c r="FL468" s="35"/>
      <c r="FM468" s="35"/>
      <c r="FN468" s="35"/>
      <c r="FO468" s="35"/>
      <c r="FP468" s="35"/>
      <c r="FQ468" s="35"/>
      <c r="FR468" s="35"/>
      <c r="FS468" s="35"/>
      <c r="FT468" s="35"/>
      <c r="FU468" s="35"/>
      <c r="FV468" s="35"/>
      <c r="FW468" s="35"/>
      <c r="FX468" s="35"/>
      <c r="FY468" s="35"/>
      <c r="FZ468" s="35"/>
      <c r="GA468" s="35"/>
      <c r="GB468" s="35"/>
      <c r="GC468" s="35"/>
      <c r="GD468" s="35"/>
      <c r="GE468" s="35"/>
      <c r="GF468" s="35"/>
      <c r="GG468" s="35"/>
      <c r="GH468" s="35"/>
      <c r="GI468" s="35"/>
      <c r="GJ468" s="35"/>
      <c r="GK468" s="35"/>
      <c r="GL468" s="35"/>
      <c r="GM468" s="35"/>
      <c r="GN468" s="35"/>
      <c r="GO468" s="35"/>
      <c r="GP468" s="35"/>
      <c r="GQ468" s="35"/>
      <c r="GR468" s="35"/>
      <c r="GS468" s="35"/>
      <c r="GT468" s="35"/>
      <c r="GU468" s="35"/>
      <c r="GV468" s="35"/>
      <c r="GW468" s="35"/>
      <c r="GX468" s="35"/>
      <c r="GY468" s="35"/>
      <c r="GZ468" s="35"/>
      <c r="HA468" s="35"/>
      <c r="HB468" s="35"/>
      <c r="HC468" s="35"/>
    </row>
    <row r="469" spans="1:211" s="26" customFormat="1" x14ac:dyDescent="0.25">
      <c r="A469" s="26" t="e">
        <f t="shared" si="85"/>
        <v>#REF!</v>
      </c>
      <c r="B469" s="15" t="s">
        <v>51</v>
      </c>
      <c r="C469" s="15" t="s">
        <v>52</v>
      </c>
      <c r="D469" s="27" t="s">
        <v>623</v>
      </c>
      <c r="E469" s="16" t="s">
        <v>577</v>
      </c>
      <c r="F469" s="15" t="s">
        <v>252</v>
      </c>
      <c r="G469" s="15"/>
      <c r="H469" s="15" t="s">
        <v>253</v>
      </c>
      <c r="I469" s="15" t="s">
        <v>537</v>
      </c>
      <c r="J469" s="15" t="s">
        <v>538</v>
      </c>
      <c r="K469" s="47" t="s">
        <v>760</v>
      </c>
      <c r="L469" s="42">
        <v>411055682.85000002</v>
      </c>
      <c r="M469" s="42">
        <v>574352704.12</v>
      </c>
      <c r="N469" s="41">
        <v>344012130.56</v>
      </c>
      <c r="O469" s="42">
        <v>396609930.25</v>
      </c>
      <c r="P469" s="42">
        <v>435079065.63999999</v>
      </c>
      <c r="Q469" s="42">
        <v>410544702.69999999</v>
      </c>
      <c r="R469" s="42">
        <v>306571904.70999998</v>
      </c>
      <c r="S469" s="42">
        <v>351600106.17000002</v>
      </c>
      <c r="T469" s="42">
        <v>308351727.58999997</v>
      </c>
      <c r="U469" s="42">
        <v>332968591.52999997</v>
      </c>
      <c r="V469" s="42">
        <v>439583181.76999998</v>
      </c>
      <c r="W469" s="42">
        <v>481666469.00999999</v>
      </c>
      <c r="X469" s="42">
        <v>448999776.68000001</v>
      </c>
      <c r="Y469" s="42">
        <v>608893316.59000003</v>
      </c>
      <c r="Z469" s="42">
        <v>380071843.07999998</v>
      </c>
      <c r="AA469" s="42">
        <v>398741274.72000003</v>
      </c>
      <c r="AB469" s="42">
        <v>464101327.80000001</v>
      </c>
      <c r="AC469" s="42">
        <v>497418501.58999997</v>
      </c>
      <c r="AD469" s="42">
        <v>322717478.26999998</v>
      </c>
      <c r="AE469" s="42">
        <v>421686805.05000001</v>
      </c>
      <c r="AF469" s="42">
        <v>344616368.17000002</v>
      </c>
      <c r="AG469" s="42">
        <v>367575659.38999999</v>
      </c>
      <c r="AH469" s="42">
        <v>470020601</v>
      </c>
      <c r="AI469" s="42">
        <v>527660204.05000001</v>
      </c>
      <c r="AJ469" s="42">
        <v>484621626.25999999</v>
      </c>
      <c r="AK469" s="42">
        <v>658543877.62</v>
      </c>
      <c r="AL469" s="42">
        <v>432016797.70999998</v>
      </c>
      <c r="AM469" s="42">
        <v>437896171.37</v>
      </c>
      <c r="AN469" s="42">
        <v>559635213.88999999</v>
      </c>
      <c r="AO469" s="42">
        <v>566260215.02803636</v>
      </c>
      <c r="AP469" s="42">
        <v>367380119.47439998</v>
      </c>
      <c r="AQ469" s="42">
        <v>480043276.70826644</v>
      </c>
      <c r="AR469" s="42">
        <v>392306440.73730141</v>
      </c>
      <c r="AS469" s="42">
        <v>418442719.65748161</v>
      </c>
      <c r="AT469" s="42">
        <v>535069531.38675976</v>
      </c>
      <c r="AU469" s="42">
        <v>581655883.91588676</v>
      </c>
      <c r="AV469" s="42">
        <v>515595975.19159472</v>
      </c>
      <c r="AW469" s="42">
        <v>700634380.28614342</v>
      </c>
      <c r="AX469" s="42">
        <v>459628935.3272357</v>
      </c>
      <c r="AY469" s="42">
        <v>465884086.21502781</v>
      </c>
      <c r="AZ469" s="42">
        <v>595404018.76817226</v>
      </c>
      <c r="BA469" s="42">
        <v>602452453.54144573</v>
      </c>
      <c r="BB469" s="42">
        <v>390861036.12054646</v>
      </c>
      <c r="BC469" s="42">
        <v>510725002.71743685</v>
      </c>
      <c r="BD469" s="42">
        <v>417380510.74380559</v>
      </c>
      <c r="BE469" s="42">
        <v>445187276.86302966</v>
      </c>
      <c r="BF469" s="42">
        <v>569268232.95057869</v>
      </c>
      <c r="BG469" s="42">
        <v>618832128.90842867</v>
      </c>
      <c r="BH469" s="42">
        <v>546944210.4832437</v>
      </c>
      <c r="BI469" s="42">
        <v>743232950.60754097</v>
      </c>
      <c r="BJ469" s="42">
        <v>487574374.59513164</v>
      </c>
      <c r="BK469" s="42">
        <v>494209838.65690148</v>
      </c>
      <c r="BL469" s="42">
        <v>631604583.10927713</v>
      </c>
      <c r="BM469" s="42">
        <v>639081562.71676564</v>
      </c>
      <c r="BN469" s="42">
        <v>414625387.11667567</v>
      </c>
      <c r="BO469" s="42">
        <v>541777082.88265705</v>
      </c>
      <c r="BP469" s="42">
        <v>442757245.79702896</v>
      </c>
      <c r="BQ469" s="42">
        <v>472254663.29630184</v>
      </c>
      <c r="BR469" s="42">
        <v>603879741.51397383</v>
      </c>
      <c r="BS469" s="42">
        <v>656457122.34606111</v>
      </c>
      <c r="BT469" s="43"/>
      <c r="BU469" s="40">
        <f t="shared" si="84"/>
        <v>4792396196.8999996</v>
      </c>
      <c r="BV469" s="40">
        <f t="shared" si="81"/>
        <v>5252503156.3900003</v>
      </c>
      <c r="BW469" s="40">
        <f t="shared" si="86"/>
        <v>5913871873.758132</v>
      </c>
      <c r="BX469" s="40">
        <f t="shared" si="82"/>
        <v>6291854037.6334457</v>
      </c>
      <c r="BY469" s="40">
        <f t="shared" si="83"/>
        <v>6674398763.1215591</v>
      </c>
      <c r="BZ469" s="29"/>
      <c r="CA469" s="29"/>
      <c r="CB469" s="29"/>
      <c r="CC469" s="29"/>
      <c r="CD469" s="29"/>
      <c r="CE469" s="29"/>
      <c r="CF469" s="29"/>
      <c r="CG469" s="29"/>
      <c r="CH469" s="29"/>
      <c r="CI469" s="29"/>
      <c r="CJ469" s="29"/>
      <c r="CK469" s="29"/>
      <c r="CL469" s="29"/>
      <c r="CM469" s="29"/>
      <c r="CN469" s="29"/>
      <c r="CO469" s="29"/>
      <c r="CP469" s="29"/>
      <c r="CQ469" s="29"/>
      <c r="CR469" s="29"/>
      <c r="CS469" s="29"/>
      <c r="CT469" s="29"/>
      <c r="CU469" s="29"/>
      <c r="CV469" s="29"/>
      <c r="CW469" s="29"/>
      <c r="CX469" s="29"/>
      <c r="CY469" s="29"/>
      <c r="CZ469" s="29"/>
      <c r="DA469" s="29"/>
      <c r="DB469" s="29"/>
      <c r="DC469" s="29"/>
      <c r="DD469" s="29"/>
      <c r="DE469" s="29"/>
      <c r="DF469" s="29"/>
      <c r="DG469" s="29"/>
      <c r="DH469" s="29"/>
      <c r="DI469" s="29"/>
      <c r="DJ469" s="29"/>
      <c r="DK469" s="29"/>
      <c r="DL469" s="29"/>
      <c r="DM469" s="29"/>
      <c r="DN469" s="29"/>
      <c r="DO469" s="29"/>
      <c r="DP469" s="29"/>
      <c r="DQ469" s="29"/>
      <c r="DR469" s="29"/>
      <c r="DS469" s="29"/>
      <c r="DT469" s="29"/>
      <c r="DU469" s="29"/>
      <c r="DV469" s="29"/>
      <c r="DW469" s="29"/>
      <c r="DX469" s="29"/>
      <c r="DY469" s="29"/>
      <c r="DZ469" s="29"/>
      <c r="EA469" s="29"/>
      <c r="EB469" s="29"/>
      <c r="EC469" s="29"/>
      <c r="ED469" s="29"/>
      <c r="EE469" s="29"/>
      <c r="EF469" s="29"/>
      <c r="EG469" s="29"/>
      <c r="EH469" s="29"/>
      <c r="EI469" s="29"/>
      <c r="EJ469" s="29"/>
      <c r="EK469" s="29"/>
      <c r="EL469" s="29"/>
      <c r="EM469" s="29"/>
      <c r="EN469" s="29"/>
      <c r="EO469" s="29"/>
      <c r="EP469" s="29"/>
      <c r="EQ469" s="29"/>
      <c r="ER469" s="29"/>
      <c r="ES469" s="29"/>
      <c r="ET469" s="29"/>
      <c r="EU469" s="29"/>
      <c r="EV469" s="29"/>
      <c r="EW469" s="29"/>
      <c r="EX469" s="29"/>
      <c r="EY469" s="29"/>
      <c r="EZ469" s="29"/>
      <c r="FA469" s="29"/>
      <c r="FB469" s="29"/>
      <c r="FC469" s="29"/>
      <c r="FD469" s="29"/>
      <c r="FE469" s="29"/>
      <c r="FF469" s="29"/>
      <c r="FG469" s="29"/>
      <c r="FH469" s="29"/>
      <c r="FI469" s="29"/>
      <c r="FJ469" s="29"/>
      <c r="FK469" s="29"/>
      <c r="FL469" s="29"/>
      <c r="FM469" s="29"/>
      <c r="FN469" s="29"/>
      <c r="FO469" s="29"/>
      <c r="FP469" s="29"/>
      <c r="FQ469" s="29"/>
      <c r="FR469" s="29"/>
      <c r="FS469" s="29"/>
      <c r="FT469" s="29"/>
      <c r="FU469" s="29"/>
      <c r="FV469" s="29"/>
      <c r="FW469" s="29"/>
      <c r="FX469" s="29"/>
      <c r="FY469" s="29"/>
      <c r="FZ469" s="29"/>
      <c r="GA469" s="29"/>
      <c r="GB469" s="29"/>
      <c r="GC469" s="29"/>
      <c r="GD469" s="29"/>
      <c r="GE469" s="29"/>
      <c r="GF469" s="29"/>
      <c r="GG469" s="29"/>
      <c r="GH469" s="29"/>
      <c r="GI469" s="29"/>
      <c r="GJ469" s="29"/>
      <c r="GK469" s="29"/>
      <c r="GL469" s="29"/>
      <c r="GM469" s="29"/>
      <c r="GN469" s="29"/>
      <c r="GO469" s="29"/>
      <c r="GP469" s="29"/>
      <c r="GQ469" s="29"/>
      <c r="GR469" s="29"/>
      <c r="GS469" s="29"/>
      <c r="GT469" s="29"/>
      <c r="GU469" s="29"/>
      <c r="GV469" s="29"/>
      <c r="GW469" s="29"/>
      <c r="GX469" s="29"/>
      <c r="GY469" s="29"/>
      <c r="GZ469" s="29"/>
      <c r="HA469" s="29"/>
      <c r="HB469" s="29"/>
      <c r="HC469" s="29"/>
    </row>
    <row r="470" spans="1:211" s="30" customFormat="1" x14ac:dyDescent="0.25">
      <c r="A470" s="30" t="e">
        <f t="shared" si="85"/>
        <v>#REF!</v>
      </c>
      <c r="B470" s="31" t="s">
        <v>51</v>
      </c>
      <c r="C470" s="31" t="s">
        <v>52</v>
      </c>
      <c r="D470" s="33" t="s">
        <v>623</v>
      </c>
      <c r="E470" s="34" t="s">
        <v>577</v>
      </c>
      <c r="F470" s="31" t="s">
        <v>254</v>
      </c>
      <c r="G470" s="31"/>
      <c r="H470" s="31" t="s">
        <v>255</v>
      </c>
      <c r="I470" s="31" t="s">
        <v>537</v>
      </c>
      <c r="J470" s="31" t="s">
        <v>538</v>
      </c>
      <c r="K470" s="151" t="s">
        <v>755</v>
      </c>
      <c r="L470" s="41">
        <v>2078490.1</v>
      </c>
      <c r="M470" s="41">
        <v>1482213.46</v>
      </c>
      <c r="N470" s="41">
        <v>1836926.66</v>
      </c>
      <c r="O470" s="41">
        <v>1958295.74</v>
      </c>
      <c r="P470" s="41">
        <v>1761014.25</v>
      </c>
      <c r="Q470" s="41">
        <v>2195938.08</v>
      </c>
      <c r="R470" s="41">
        <v>1995081.21</v>
      </c>
      <c r="S470" s="41">
        <v>1775820.21</v>
      </c>
      <c r="T470" s="41">
        <v>2301465.6000000001</v>
      </c>
      <c r="U470" s="41">
        <v>2571042.87</v>
      </c>
      <c r="V470" s="41">
        <v>2106648.8199999998</v>
      </c>
      <c r="W470" s="41">
        <v>2293489.12</v>
      </c>
      <c r="X470" s="41">
        <v>2118012.02</v>
      </c>
      <c r="Y470" s="41">
        <v>2202847.2000000002</v>
      </c>
      <c r="Z470" s="41">
        <v>2587944</v>
      </c>
      <c r="AA470" s="41">
        <v>2238051.61</v>
      </c>
      <c r="AB470" s="41">
        <v>2355624.86</v>
      </c>
      <c r="AC470" s="41">
        <v>2960003.48</v>
      </c>
      <c r="AD470" s="41">
        <v>2616389.0099999998</v>
      </c>
      <c r="AE470" s="41">
        <v>3540848.08</v>
      </c>
      <c r="AF470" s="41">
        <v>3865198.49</v>
      </c>
      <c r="AG470" s="41">
        <v>2624192</v>
      </c>
      <c r="AH470" s="41">
        <v>2914256.01</v>
      </c>
      <c r="AI470" s="41">
        <v>3421343.19</v>
      </c>
      <c r="AJ470" s="41">
        <v>2920648.61</v>
      </c>
      <c r="AK470" s="41">
        <v>3306193.71</v>
      </c>
      <c r="AL470" s="41">
        <v>3600541.86</v>
      </c>
      <c r="AM470" s="41">
        <v>3380491.17</v>
      </c>
      <c r="AN470" s="41">
        <v>3284213.99</v>
      </c>
      <c r="AO470" s="41">
        <v>3189066.0725030014</v>
      </c>
      <c r="AP470" s="41">
        <v>2818860.6806167387</v>
      </c>
      <c r="AQ470" s="41">
        <v>3814859.8662510337</v>
      </c>
      <c r="AR470" s="41">
        <v>4164310.4311312609</v>
      </c>
      <c r="AS470" s="41">
        <v>2827267.5121766399</v>
      </c>
      <c r="AT470" s="41">
        <v>3139778.392449379</v>
      </c>
      <c r="AU470" s="41">
        <v>3686106.9803938847</v>
      </c>
      <c r="AV470" s="41">
        <v>3107320.4055838445</v>
      </c>
      <c r="AW470" s="41">
        <v>3517507.4278777945</v>
      </c>
      <c r="AX470" s="41">
        <v>3830668.6927109696</v>
      </c>
      <c r="AY470" s="41">
        <v>3596553.5728849643</v>
      </c>
      <c r="AZ470" s="41">
        <v>3494122.885063855</v>
      </c>
      <c r="BA470" s="41">
        <v>3392893.6359939943</v>
      </c>
      <c r="BB470" s="41">
        <v>2999026.7515880167</v>
      </c>
      <c r="BC470" s="41">
        <v>4058684.7271725349</v>
      </c>
      <c r="BD470" s="41">
        <v>4430470.2501817998</v>
      </c>
      <c r="BE470" s="41">
        <v>3007970.9015836534</v>
      </c>
      <c r="BF470" s="41">
        <v>3340455.7585135843</v>
      </c>
      <c r="BG470" s="41">
        <v>3921702.6649922691</v>
      </c>
      <c r="BH470" s="41">
        <v>3296245.486243342</v>
      </c>
      <c r="BI470" s="41">
        <v>3731371.8794927644</v>
      </c>
      <c r="BJ470" s="41">
        <v>4063573.3492277963</v>
      </c>
      <c r="BK470" s="41">
        <v>3815224.0301163699</v>
      </c>
      <c r="BL470" s="41">
        <v>3706565.5564757371</v>
      </c>
      <c r="BM470" s="41">
        <v>3599181.569062429</v>
      </c>
      <c r="BN470" s="41">
        <v>3181367.578084568</v>
      </c>
      <c r="BO470" s="41">
        <v>4305452.7585846251</v>
      </c>
      <c r="BP470" s="41">
        <v>4699842.8413928533</v>
      </c>
      <c r="BQ470" s="41">
        <v>3190855.5323999394</v>
      </c>
      <c r="BR470" s="41">
        <v>3543555.4686312103</v>
      </c>
      <c r="BS470" s="41">
        <v>4160142.1870237989</v>
      </c>
      <c r="BT470" s="43"/>
      <c r="BU470" s="39">
        <f t="shared" si="84"/>
        <v>24356426.120000005</v>
      </c>
      <c r="BV470" s="39">
        <f t="shared" si="81"/>
        <v>33444709.949999999</v>
      </c>
      <c r="BW470" s="39">
        <f t="shared" si="86"/>
        <v>40132339.275521941</v>
      </c>
      <c r="BX470" s="39">
        <f t="shared" si="82"/>
        <v>42697377.674147278</v>
      </c>
      <c r="BY470" s="39">
        <f t="shared" si="83"/>
        <v>45293378.236735433</v>
      </c>
      <c r="BZ470" s="35"/>
      <c r="CA470" s="35"/>
      <c r="CB470" s="35"/>
      <c r="CC470" s="35"/>
      <c r="CD470" s="35"/>
      <c r="CE470" s="35"/>
      <c r="CF470" s="35"/>
      <c r="CG470" s="35"/>
      <c r="CH470" s="35"/>
      <c r="CI470" s="35"/>
      <c r="CJ470" s="35"/>
      <c r="CK470" s="35"/>
      <c r="CL470" s="35"/>
      <c r="CM470" s="35"/>
      <c r="CN470" s="35"/>
      <c r="CO470" s="35"/>
      <c r="CP470" s="35"/>
      <c r="CQ470" s="35"/>
      <c r="CR470" s="35"/>
      <c r="CS470" s="35"/>
      <c r="CT470" s="35"/>
      <c r="CU470" s="35"/>
      <c r="CV470" s="35"/>
      <c r="CW470" s="35"/>
      <c r="CX470" s="35"/>
      <c r="CY470" s="35"/>
      <c r="CZ470" s="35"/>
      <c r="DA470" s="35"/>
      <c r="DB470" s="35"/>
      <c r="DC470" s="35"/>
      <c r="DD470" s="35"/>
      <c r="DE470" s="35"/>
      <c r="DF470" s="35"/>
      <c r="DG470" s="35"/>
      <c r="DH470" s="35"/>
      <c r="DI470" s="35"/>
      <c r="DJ470" s="35"/>
      <c r="DK470" s="35"/>
      <c r="DL470" s="35"/>
      <c r="DM470" s="35"/>
      <c r="DN470" s="35"/>
      <c r="DO470" s="35"/>
      <c r="DP470" s="35"/>
      <c r="DQ470" s="35"/>
      <c r="DR470" s="35"/>
      <c r="DS470" s="35"/>
      <c r="DT470" s="35"/>
      <c r="DU470" s="35"/>
      <c r="DV470" s="35"/>
      <c r="DW470" s="35"/>
      <c r="DX470" s="35"/>
      <c r="DY470" s="35"/>
      <c r="DZ470" s="35"/>
      <c r="EA470" s="35"/>
      <c r="EB470" s="35"/>
      <c r="EC470" s="35"/>
      <c r="ED470" s="35"/>
      <c r="EE470" s="35"/>
      <c r="EF470" s="35"/>
      <c r="EG470" s="35"/>
      <c r="EH470" s="35"/>
      <c r="EI470" s="35"/>
      <c r="EJ470" s="35"/>
      <c r="EK470" s="35"/>
      <c r="EL470" s="35"/>
      <c r="EM470" s="35"/>
      <c r="EN470" s="35"/>
      <c r="EO470" s="35"/>
      <c r="EP470" s="35"/>
      <c r="EQ470" s="35"/>
      <c r="ER470" s="35"/>
      <c r="ES470" s="35"/>
      <c r="ET470" s="35"/>
      <c r="EU470" s="35"/>
      <c r="EV470" s="35"/>
      <c r="EW470" s="35"/>
      <c r="EX470" s="35"/>
      <c r="EY470" s="35"/>
      <c r="EZ470" s="35"/>
      <c r="FA470" s="35"/>
      <c r="FB470" s="35"/>
      <c r="FC470" s="35"/>
      <c r="FD470" s="35"/>
      <c r="FE470" s="35"/>
      <c r="FF470" s="35"/>
      <c r="FG470" s="35"/>
      <c r="FH470" s="35"/>
      <c r="FI470" s="35"/>
      <c r="FJ470" s="35"/>
      <c r="FK470" s="35"/>
      <c r="FL470" s="35"/>
      <c r="FM470" s="35"/>
      <c r="FN470" s="35"/>
      <c r="FO470" s="35"/>
      <c r="FP470" s="35"/>
      <c r="FQ470" s="35"/>
      <c r="FR470" s="35"/>
      <c r="FS470" s="35"/>
      <c r="FT470" s="35"/>
      <c r="FU470" s="35"/>
      <c r="FV470" s="35"/>
      <c r="FW470" s="35"/>
      <c r="FX470" s="35"/>
      <c r="FY470" s="35"/>
      <c r="FZ470" s="35"/>
      <c r="GA470" s="35"/>
      <c r="GB470" s="35"/>
      <c r="GC470" s="35"/>
      <c r="GD470" s="35"/>
      <c r="GE470" s="35"/>
      <c r="GF470" s="35"/>
      <c r="GG470" s="35"/>
      <c r="GH470" s="35"/>
      <c r="GI470" s="35"/>
      <c r="GJ470" s="35"/>
      <c r="GK470" s="35"/>
      <c r="GL470" s="35"/>
      <c r="GM470" s="35"/>
      <c r="GN470" s="35"/>
      <c r="GO470" s="35"/>
      <c r="GP470" s="35"/>
      <c r="GQ470" s="35"/>
      <c r="GR470" s="35"/>
      <c r="GS470" s="35"/>
      <c r="GT470" s="35"/>
      <c r="GU470" s="35"/>
      <c r="GV470" s="35"/>
      <c r="GW470" s="35"/>
      <c r="GX470" s="35"/>
      <c r="GY470" s="35"/>
      <c r="GZ470" s="35"/>
      <c r="HA470" s="35"/>
      <c r="HB470" s="35"/>
      <c r="HC470" s="35"/>
    </row>
    <row r="471" spans="1:211" s="26" customFormat="1" x14ac:dyDescent="0.25">
      <c r="A471" s="26" t="e">
        <f t="shared" si="85"/>
        <v>#REF!</v>
      </c>
      <c r="B471" s="15" t="s">
        <v>35</v>
      </c>
      <c r="C471" s="15" t="s">
        <v>36</v>
      </c>
      <c r="D471" s="27" t="s">
        <v>636</v>
      </c>
      <c r="E471" s="16" t="s">
        <v>585</v>
      </c>
      <c r="F471" s="15" t="s">
        <v>256</v>
      </c>
      <c r="G471" s="15"/>
      <c r="H471" s="15" t="s">
        <v>257</v>
      </c>
      <c r="I471" s="15" t="s">
        <v>537</v>
      </c>
      <c r="J471" s="15" t="s">
        <v>538</v>
      </c>
      <c r="K471" s="47" t="s">
        <v>429</v>
      </c>
      <c r="L471" s="42">
        <v>65859.09</v>
      </c>
      <c r="M471" s="42">
        <v>0</v>
      </c>
      <c r="N471" s="41">
        <v>0</v>
      </c>
      <c r="O471" s="42">
        <v>0</v>
      </c>
      <c r="P471" s="42">
        <v>0</v>
      </c>
      <c r="Q471" s="42">
        <v>0</v>
      </c>
      <c r="R471" s="42">
        <v>0</v>
      </c>
      <c r="S471" s="42">
        <v>0</v>
      </c>
      <c r="T471" s="42">
        <v>0</v>
      </c>
      <c r="U471" s="42">
        <v>1462584.01</v>
      </c>
      <c r="V471" s="42"/>
      <c r="W471" s="42">
        <v>0</v>
      </c>
      <c r="X471" s="42">
        <v>3123769.17</v>
      </c>
      <c r="Y471" s="42">
        <v>0</v>
      </c>
      <c r="Z471" s="42">
        <v>0</v>
      </c>
      <c r="AA471" s="42">
        <v>2995901.99</v>
      </c>
      <c r="AB471" s="42">
        <v>0</v>
      </c>
      <c r="AC471" s="42">
        <v>0</v>
      </c>
      <c r="AD471" s="42">
        <v>2906699.16</v>
      </c>
      <c r="AE471" s="121">
        <v>0</v>
      </c>
      <c r="AF471" s="42">
        <v>0</v>
      </c>
      <c r="AG471" s="42">
        <v>3620651.4000000004</v>
      </c>
      <c r="AH471" s="42">
        <v>0</v>
      </c>
      <c r="AI471" s="42">
        <v>0</v>
      </c>
      <c r="AJ471" s="42">
        <v>3192994.69</v>
      </c>
      <c r="AK471" s="42">
        <v>0</v>
      </c>
      <c r="AL471" s="42">
        <v>0</v>
      </c>
      <c r="AM471" s="42">
        <v>2963855.47</v>
      </c>
      <c r="AN471" s="42">
        <v>0</v>
      </c>
      <c r="AO471" s="42">
        <v>0</v>
      </c>
      <c r="AP471" s="42">
        <v>1933477.7977033958</v>
      </c>
      <c r="AQ471" s="42">
        <v>0</v>
      </c>
      <c r="AR471" s="42">
        <v>0</v>
      </c>
      <c r="AS471" s="42">
        <v>2294493.3398003639</v>
      </c>
      <c r="AT471" s="42">
        <v>0</v>
      </c>
      <c r="AU471" s="42">
        <v>0</v>
      </c>
      <c r="AV471" s="42">
        <v>2277816.7872573626</v>
      </c>
      <c r="AW471" s="42">
        <v>0</v>
      </c>
      <c r="AX471" s="42">
        <v>0</v>
      </c>
      <c r="AY471" s="42">
        <v>2249141.9529982917</v>
      </c>
      <c r="AZ471" s="42">
        <v>0</v>
      </c>
      <c r="BA471" s="42">
        <v>0</v>
      </c>
      <c r="BB471" s="42">
        <v>1961813.5509665294</v>
      </c>
      <c r="BC471" s="42">
        <v>0</v>
      </c>
      <c r="BD471" s="42">
        <v>0</v>
      </c>
      <c r="BE471" s="42">
        <v>2222921.3779436313</v>
      </c>
      <c r="BF471" s="42">
        <v>0</v>
      </c>
      <c r="BG471" s="42">
        <v>0</v>
      </c>
      <c r="BH471" s="42">
        <v>2476888.3269733218</v>
      </c>
      <c r="BI471" s="42">
        <v>0</v>
      </c>
      <c r="BJ471" s="42">
        <v>0</v>
      </c>
      <c r="BK471" s="42">
        <v>2489285.3992153173</v>
      </c>
      <c r="BL471" s="42">
        <v>0</v>
      </c>
      <c r="BM471" s="42">
        <v>0</v>
      </c>
      <c r="BN471" s="42">
        <v>2051587.7343610113</v>
      </c>
      <c r="BO471" s="42">
        <v>0</v>
      </c>
      <c r="BP471" s="42">
        <v>0</v>
      </c>
      <c r="BQ471" s="42">
        <v>2169902.131508566</v>
      </c>
      <c r="BR471" s="42">
        <v>0</v>
      </c>
      <c r="BS471" s="42">
        <v>0</v>
      </c>
      <c r="BT471" s="43"/>
      <c r="BU471" s="40">
        <f t="shared" si="84"/>
        <v>1528443.1</v>
      </c>
      <c r="BV471" s="40">
        <f t="shared" si="81"/>
        <v>12647021.720000001</v>
      </c>
      <c r="BW471" s="40">
        <f t="shared" si="86"/>
        <v>10384821.29750376</v>
      </c>
      <c r="BX471" s="40">
        <f t="shared" si="82"/>
        <v>8711693.6691658143</v>
      </c>
      <c r="BY471" s="40">
        <f t="shared" si="83"/>
        <v>9187663.5920582172</v>
      </c>
      <c r="BZ471" s="29"/>
      <c r="CA471" s="29"/>
      <c r="CB471" s="29"/>
      <c r="CC471" s="29"/>
      <c r="CD471" s="29"/>
      <c r="CE471" s="29"/>
      <c r="CF471" s="29"/>
      <c r="CG471" s="29"/>
      <c r="CH471" s="29"/>
      <c r="CI471" s="29"/>
      <c r="CJ471" s="29"/>
      <c r="CK471" s="29"/>
      <c r="CL471" s="29"/>
      <c r="CM471" s="29"/>
      <c r="CN471" s="29"/>
      <c r="CO471" s="29"/>
      <c r="CP471" s="29"/>
      <c r="CQ471" s="29"/>
      <c r="CR471" s="29"/>
      <c r="CS471" s="29"/>
      <c r="CT471" s="29"/>
      <c r="CU471" s="29"/>
      <c r="CV471" s="29"/>
      <c r="CW471" s="29"/>
      <c r="CX471" s="29"/>
      <c r="CY471" s="29"/>
      <c r="CZ471" s="29"/>
      <c r="DA471" s="29"/>
      <c r="DB471" s="29"/>
      <c r="DC471" s="29"/>
      <c r="DD471" s="29"/>
      <c r="DE471" s="29"/>
      <c r="DF471" s="29"/>
      <c r="DG471" s="29"/>
      <c r="DH471" s="29"/>
      <c r="DI471" s="29"/>
      <c r="DJ471" s="29"/>
      <c r="DK471" s="29"/>
      <c r="DL471" s="29"/>
      <c r="DM471" s="29"/>
      <c r="DN471" s="29"/>
      <c r="DO471" s="29"/>
      <c r="DP471" s="29"/>
      <c r="DQ471" s="29"/>
      <c r="DR471" s="29"/>
      <c r="DS471" s="29"/>
      <c r="DT471" s="29"/>
      <c r="DU471" s="29"/>
      <c r="DV471" s="29"/>
      <c r="DW471" s="29"/>
      <c r="DX471" s="29"/>
      <c r="DY471" s="29"/>
      <c r="DZ471" s="29"/>
      <c r="EA471" s="29"/>
      <c r="EB471" s="29"/>
      <c r="EC471" s="29"/>
      <c r="ED471" s="29"/>
      <c r="EE471" s="29"/>
      <c r="EF471" s="29"/>
      <c r="EG471" s="29"/>
      <c r="EH471" s="29"/>
      <c r="EI471" s="29"/>
      <c r="EJ471" s="29"/>
      <c r="EK471" s="29"/>
      <c r="EL471" s="29"/>
      <c r="EM471" s="29"/>
      <c r="EN471" s="29"/>
      <c r="EO471" s="29"/>
      <c r="EP471" s="29"/>
      <c r="EQ471" s="29"/>
      <c r="ER471" s="29"/>
      <c r="ES471" s="29"/>
      <c r="ET471" s="29"/>
      <c r="EU471" s="29"/>
      <c r="EV471" s="29"/>
      <c r="EW471" s="29"/>
      <c r="EX471" s="29"/>
      <c r="EY471" s="29"/>
      <c r="EZ471" s="29"/>
      <c r="FA471" s="29"/>
      <c r="FB471" s="29"/>
      <c r="FC471" s="29"/>
      <c r="FD471" s="29"/>
      <c r="FE471" s="29"/>
      <c r="FF471" s="29"/>
      <c r="FG471" s="29"/>
      <c r="FH471" s="29"/>
      <c r="FI471" s="29"/>
      <c r="FJ471" s="29"/>
      <c r="FK471" s="29"/>
      <c r="FL471" s="29"/>
      <c r="FM471" s="29"/>
      <c r="FN471" s="29"/>
      <c r="FO471" s="29"/>
      <c r="FP471" s="29"/>
      <c r="FQ471" s="29"/>
      <c r="FR471" s="29"/>
      <c r="FS471" s="29"/>
      <c r="FT471" s="29"/>
      <c r="FU471" s="29"/>
      <c r="FV471" s="29"/>
      <c r="FW471" s="29"/>
      <c r="FX471" s="29"/>
      <c r="FY471" s="29"/>
      <c r="FZ471" s="29"/>
      <c r="GA471" s="29"/>
      <c r="GB471" s="29"/>
      <c r="GC471" s="29"/>
      <c r="GD471" s="29"/>
      <c r="GE471" s="29"/>
      <c r="GF471" s="29"/>
      <c r="GG471" s="29"/>
      <c r="GH471" s="29"/>
      <c r="GI471" s="29"/>
      <c r="GJ471" s="29"/>
      <c r="GK471" s="29"/>
      <c r="GL471" s="29"/>
      <c r="GM471" s="29"/>
      <c r="GN471" s="29"/>
      <c r="GO471" s="29"/>
      <c r="GP471" s="29"/>
      <c r="GQ471" s="29"/>
      <c r="GR471" s="29"/>
      <c r="GS471" s="29"/>
      <c r="GT471" s="29"/>
      <c r="GU471" s="29"/>
      <c r="GV471" s="29"/>
      <c r="GW471" s="29"/>
      <c r="GX471" s="29"/>
      <c r="GY471" s="29"/>
      <c r="GZ471" s="29"/>
      <c r="HA471" s="29"/>
      <c r="HB471" s="29"/>
      <c r="HC471" s="29"/>
    </row>
    <row r="472" spans="1:211" s="30" customFormat="1" x14ac:dyDescent="0.25">
      <c r="A472" s="30" t="e">
        <f t="shared" si="85"/>
        <v>#REF!</v>
      </c>
      <c r="B472" s="31" t="s">
        <v>51</v>
      </c>
      <c r="C472" s="31" t="s">
        <v>52</v>
      </c>
      <c r="D472" s="32" t="s">
        <v>636</v>
      </c>
      <c r="E472" s="31" t="s">
        <v>585</v>
      </c>
      <c r="F472" s="31" t="s">
        <v>256</v>
      </c>
      <c r="G472" s="31"/>
      <c r="H472" s="31" t="s">
        <v>257</v>
      </c>
      <c r="I472" s="31" t="s">
        <v>537</v>
      </c>
      <c r="J472" s="31" t="s">
        <v>538</v>
      </c>
      <c r="K472" s="47" t="s">
        <v>434</v>
      </c>
      <c r="L472" s="41">
        <v>0</v>
      </c>
      <c r="M472" s="41">
        <v>0</v>
      </c>
      <c r="N472" s="41">
        <v>0</v>
      </c>
      <c r="O472" s="41">
        <v>0</v>
      </c>
      <c r="P472" s="41">
        <v>0</v>
      </c>
      <c r="Q472" s="41">
        <v>0</v>
      </c>
      <c r="R472" s="41">
        <v>0</v>
      </c>
      <c r="S472" s="41">
        <v>0</v>
      </c>
      <c r="T472" s="41">
        <v>0</v>
      </c>
      <c r="U472" s="41">
        <v>0</v>
      </c>
      <c r="V472" s="41"/>
      <c r="W472" s="41">
        <v>0</v>
      </c>
      <c r="X472" s="41"/>
      <c r="Y472" s="41">
        <v>0</v>
      </c>
      <c r="Z472" s="41">
        <v>0</v>
      </c>
      <c r="AA472" s="41">
        <v>0</v>
      </c>
      <c r="AB472" s="41">
        <v>0</v>
      </c>
      <c r="AC472" s="41">
        <v>0</v>
      </c>
      <c r="AD472" s="41">
        <v>0</v>
      </c>
      <c r="AE472" s="82">
        <v>0</v>
      </c>
      <c r="AF472" s="41">
        <v>0</v>
      </c>
      <c r="AG472" s="41">
        <v>0</v>
      </c>
      <c r="AH472" s="41">
        <v>0</v>
      </c>
      <c r="AI472" s="41">
        <v>0</v>
      </c>
      <c r="AJ472" s="41">
        <v>0</v>
      </c>
      <c r="AK472" s="41">
        <v>0</v>
      </c>
      <c r="AL472" s="41">
        <v>0</v>
      </c>
      <c r="AM472" s="41">
        <v>0</v>
      </c>
      <c r="AN472" s="41">
        <v>0</v>
      </c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3"/>
      <c r="BU472" s="39">
        <f t="shared" si="84"/>
        <v>0</v>
      </c>
      <c r="BV472" s="39">
        <f t="shared" si="81"/>
        <v>0</v>
      </c>
      <c r="BW472" s="39">
        <f t="shared" si="86"/>
        <v>0</v>
      </c>
      <c r="BX472" s="39">
        <f t="shared" si="82"/>
        <v>0</v>
      </c>
      <c r="BY472" s="39">
        <f t="shared" si="83"/>
        <v>0</v>
      </c>
      <c r="BZ472" s="35"/>
      <c r="CA472" s="35"/>
      <c r="CB472" s="35"/>
      <c r="CC472" s="35"/>
      <c r="CD472" s="35"/>
      <c r="CE472" s="35"/>
      <c r="CF472" s="35"/>
      <c r="CG472" s="35"/>
      <c r="CH472" s="35"/>
      <c r="CI472" s="35"/>
      <c r="CJ472" s="35"/>
      <c r="CK472" s="35"/>
      <c r="CL472" s="35"/>
      <c r="CM472" s="35"/>
      <c r="CN472" s="35"/>
      <c r="CO472" s="35"/>
      <c r="CP472" s="35"/>
      <c r="CQ472" s="35"/>
      <c r="CR472" s="35"/>
      <c r="CS472" s="35"/>
      <c r="CT472" s="35"/>
      <c r="CU472" s="35"/>
      <c r="CV472" s="35"/>
      <c r="CW472" s="35"/>
      <c r="CX472" s="35"/>
      <c r="CY472" s="35"/>
      <c r="CZ472" s="35"/>
      <c r="DA472" s="35"/>
      <c r="DB472" s="35"/>
      <c r="DC472" s="35"/>
      <c r="DD472" s="35"/>
      <c r="DE472" s="35"/>
      <c r="DF472" s="35"/>
      <c r="DG472" s="35"/>
      <c r="DH472" s="35"/>
      <c r="DI472" s="35"/>
      <c r="DJ472" s="35"/>
      <c r="DK472" s="35"/>
      <c r="DL472" s="35"/>
      <c r="DM472" s="35"/>
      <c r="DN472" s="35"/>
      <c r="DO472" s="35"/>
      <c r="DP472" s="35"/>
      <c r="DQ472" s="35"/>
      <c r="DR472" s="35"/>
      <c r="DS472" s="35"/>
      <c r="DT472" s="35"/>
      <c r="DU472" s="35"/>
      <c r="DV472" s="35"/>
      <c r="DW472" s="35"/>
      <c r="DX472" s="35"/>
      <c r="DY472" s="35"/>
      <c r="DZ472" s="35"/>
      <c r="EA472" s="35"/>
      <c r="EB472" s="35"/>
      <c r="EC472" s="35"/>
      <c r="ED472" s="35"/>
      <c r="EE472" s="35"/>
      <c r="EF472" s="35"/>
      <c r="EG472" s="35"/>
      <c r="EH472" s="35"/>
      <c r="EI472" s="35"/>
      <c r="EJ472" s="35"/>
      <c r="EK472" s="35"/>
      <c r="EL472" s="35"/>
      <c r="EM472" s="35"/>
      <c r="EN472" s="35"/>
      <c r="EO472" s="35"/>
      <c r="EP472" s="35"/>
      <c r="EQ472" s="35"/>
      <c r="ER472" s="35"/>
      <c r="ES472" s="35"/>
      <c r="ET472" s="35"/>
      <c r="EU472" s="35"/>
      <c r="EV472" s="35"/>
      <c r="EW472" s="35"/>
      <c r="EX472" s="35"/>
      <c r="EY472" s="35"/>
      <c r="EZ472" s="35"/>
      <c r="FA472" s="35"/>
      <c r="FB472" s="35"/>
      <c r="FC472" s="35"/>
      <c r="FD472" s="35"/>
      <c r="FE472" s="35"/>
      <c r="FF472" s="35"/>
      <c r="FG472" s="35"/>
      <c r="FH472" s="35"/>
      <c r="FI472" s="35"/>
      <c r="FJ472" s="35"/>
      <c r="FK472" s="35"/>
      <c r="FL472" s="35"/>
      <c r="FM472" s="35"/>
      <c r="FN472" s="35"/>
      <c r="FO472" s="35"/>
      <c r="FP472" s="35"/>
      <c r="FQ472" s="35"/>
      <c r="FR472" s="35"/>
      <c r="FS472" s="35"/>
      <c r="FT472" s="35"/>
      <c r="FU472" s="35"/>
      <c r="FV472" s="35"/>
      <c r="FW472" s="35"/>
      <c r="FX472" s="35"/>
      <c r="FY472" s="35"/>
      <c r="FZ472" s="35"/>
      <c r="GA472" s="35"/>
      <c r="GB472" s="35"/>
      <c r="GC472" s="35"/>
      <c r="GD472" s="35"/>
      <c r="GE472" s="35"/>
      <c r="GF472" s="35"/>
      <c r="GG472" s="35"/>
      <c r="GH472" s="35"/>
      <c r="GI472" s="35"/>
      <c r="GJ472" s="35"/>
      <c r="GK472" s="35"/>
      <c r="GL472" s="35"/>
      <c r="GM472" s="35"/>
      <c r="GN472" s="35"/>
      <c r="GO472" s="35"/>
      <c r="GP472" s="35"/>
      <c r="GQ472" s="35"/>
      <c r="GR472" s="35"/>
      <c r="GS472" s="35"/>
      <c r="GT472" s="35"/>
      <c r="GU472" s="35"/>
      <c r="GV472" s="35"/>
      <c r="GW472" s="35"/>
      <c r="GX472" s="35"/>
      <c r="GY472" s="35"/>
      <c r="GZ472" s="35"/>
      <c r="HA472" s="35"/>
      <c r="HB472" s="35"/>
      <c r="HC472" s="35"/>
    </row>
    <row r="473" spans="1:211" s="26" customFormat="1" x14ac:dyDescent="0.25">
      <c r="A473" s="26" t="e">
        <f t="shared" si="85"/>
        <v>#REF!</v>
      </c>
      <c r="B473" s="15" t="s">
        <v>51</v>
      </c>
      <c r="C473" s="15" t="s">
        <v>52</v>
      </c>
      <c r="D473" s="27" t="s">
        <v>623</v>
      </c>
      <c r="E473" s="16" t="s">
        <v>577</v>
      </c>
      <c r="F473" s="15" t="s">
        <v>258</v>
      </c>
      <c r="G473" s="15"/>
      <c r="H473" s="15" t="s">
        <v>259</v>
      </c>
      <c r="I473" s="15" t="s">
        <v>537</v>
      </c>
      <c r="J473" s="15" t="s">
        <v>538</v>
      </c>
      <c r="K473" s="47" t="s">
        <v>432</v>
      </c>
      <c r="L473" s="42">
        <v>75027.73</v>
      </c>
      <c r="M473" s="42">
        <v>65934.91</v>
      </c>
      <c r="N473" s="41">
        <v>58016.62</v>
      </c>
      <c r="O473" s="42">
        <v>89743.18</v>
      </c>
      <c r="P473" s="42">
        <v>97386</v>
      </c>
      <c r="Q473" s="42">
        <v>61490.23</v>
      </c>
      <c r="R473" s="42">
        <v>62715.42</v>
      </c>
      <c r="S473" s="42">
        <v>79076.639999999999</v>
      </c>
      <c r="T473" s="42">
        <v>62610.720000000001</v>
      </c>
      <c r="U473" s="42">
        <v>49597.08</v>
      </c>
      <c r="V473" s="42">
        <v>23475.279999999999</v>
      </c>
      <c r="W473" s="42">
        <v>12593.69</v>
      </c>
      <c r="X473" s="42">
        <v>24276.2</v>
      </c>
      <c r="Y473" s="42">
        <v>32943.949999999997</v>
      </c>
      <c r="Z473" s="42">
        <v>39969.660000000003</v>
      </c>
      <c r="AA473" s="42">
        <v>57366.48</v>
      </c>
      <c r="AB473" s="42">
        <v>26662.52</v>
      </c>
      <c r="AC473" s="42">
        <v>29144.32</v>
      </c>
      <c r="AD473" s="42">
        <v>35561.93</v>
      </c>
      <c r="AE473" s="42">
        <v>33904.46</v>
      </c>
      <c r="AF473" s="42">
        <v>26075.34</v>
      </c>
      <c r="AG473" s="42">
        <v>50950.37</v>
      </c>
      <c r="AH473" s="42">
        <v>62180.97</v>
      </c>
      <c r="AI473" s="42">
        <v>70551.47</v>
      </c>
      <c r="AJ473" s="42">
        <v>57279.29</v>
      </c>
      <c r="AK473" s="42">
        <v>88161.13</v>
      </c>
      <c r="AL473" s="42">
        <v>73976.399999999994</v>
      </c>
      <c r="AM473" s="42">
        <v>123715.8</v>
      </c>
      <c r="AN473" s="42">
        <v>102023.36</v>
      </c>
      <c r="AO473" s="42">
        <v>45719.364587056218</v>
      </c>
      <c r="AP473" s="42">
        <v>44102.624835110968</v>
      </c>
      <c r="AQ473" s="42">
        <v>43648.241042795125</v>
      </c>
      <c r="AR473" s="42">
        <v>43977.774923240999</v>
      </c>
      <c r="AS473" s="42">
        <v>43144.680510018719</v>
      </c>
      <c r="AT473" s="42">
        <v>41760.420095535927</v>
      </c>
      <c r="AU473" s="42">
        <v>39970.318382912548</v>
      </c>
      <c r="AV473" s="42">
        <v>37557.707975965226</v>
      </c>
      <c r="AW473" s="42">
        <v>35242.688032100676</v>
      </c>
      <c r="AX473" s="42">
        <v>34741.362137119053</v>
      </c>
      <c r="AY473" s="42">
        <v>32236.915245080832</v>
      </c>
      <c r="AZ473" s="42">
        <v>30296.597123108571</v>
      </c>
      <c r="BA473" s="42">
        <v>28577.859193774173</v>
      </c>
      <c r="BB473" s="42">
        <v>27995.92475381773</v>
      </c>
      <c r="BC473" s="42">
        <v>26416.072456267895</v>
      </c>
      <c r="BD473" s="42">
        <v>26313.473634973168</v>
      </c>
      <c r="BE473" s="42">
        <v>26126.276257941732</v>
      </c>
      <c r="BF473" s="42">
        <v>24758.98784403177</v>
      </c>
      <c r="BG473" s="42">
        <v>25326.736356602749</v>
      </c>
      <c r="BH473" s="42">
        <v>25729.578644103138</v>
      </c>
      <c r="BI473" s="42">
        <v>25181.538640648127</v>
      </c>
      <c r="BJ473" s="42">
        <v>24461.973584965337</v>
      </c>
      <c r="BK473" s="42">
        <v>23866.473867898807</v>
      </c>
      <c r="BL473" s="42">
        <v>21776.961108710617</v>
      </c>
      <c r="BM473" s="42">
        <v>21730.040106720757</v>
      </c>
      <c r="BN473" s="42">
        <v>21779.873007716844</v>
      </c>
      <c r="BO473" s="42">
        <v>22019.029631671961</v>
      </c>
      <c r="BP473" s="42">
        <v>22442.875193276675</v>
      </c>
      <c r="BQ473" s="42">
        <v>21987.372759835562</v>
      </c>
      <c r="BR473" s="42">
        <v>21368.022422733018</v>
      </c>
      <c r="BS473" s="42">
        <v>20576.410978474654</v>
      </c>
      <c r="BT473" s="43"/>
      <c r="BU473" s="40">
        <f t="shared" si="84"/>
        <v>737667.49999999988</v>
      </c>
      <c r="BV473" s="40">
        <f t="shared" si="81"/>
        <v>489587.67000000004</v>
      </c>
      <c r="BW473" s="40">
        <f t="shared" si="86"/>
        <v>747479.40437667049</v>
      </c>
      <c r="BX473" s="40">
        <f t="shared" si="82"/>
        <v>355590.60101078358</v>
      </c>
      <c r="BY473" s="40">
        <f t="shared" si="83"/>
        <v>272920.1499467555</v>
      </c>
      <c r="BZ473" s="29"/>
      <c r="CA473" s="29"/>
      <c r="CB473" s="29"/>
      <c r="CC473" s="29"/>
      <c r="CD473" s="29"/>
      <c r="CE473" s="29"/>
      <c r="CF473" s="29"/>
      <c r="CG473" s="29"/>
      <c r="CH473" s="29"/>
      <c r="CI473" s="29"/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/>
      <c r="CY473" s="29"/>
      <c r="CZ473" s="29"/>
      <c r="DA473" s="29"/>
      <c r="DB473" s="29"/>
      <c r="DC473" s="29"/>
      <c r="DD473" s="29"/>
      <c r="DE473" s="29"/>
      <c r="DF473" s="29"/>
      <c r="DG473" s="29"/>
      <c r="DH473" s="29"/>
      <c r="DI473" s="29"/>
      <c r="DJ473" s="29"/>
      <c r="DK473" s="29"/>
      <c r="DL473" s="29"/>
      <c r="DM473" s="29"/>
      <c r="DN473" s="29"/>
      <c r="DO473" s="29"/>
      <c r="DP473" s="29"/>
      <c r="DQ473" s="29"/>
      <c r="DR473" s="29"/>
      <c r="DS473" s="29"/>
      <c r="DT473" s="29"/>
      <c r="DU473" s="29"/>
      <c r="DV473" s="29"/>
      <c r="DW473" s="29"/>
      <c r="DX473" s="29"/>
      <c r="DY473" s="29"/>
      <c r="DZ473" s="29"/>
      <c r="EA473" s="29"/>
      <c r="EB473" s="29"/>
      <c r="EC473" s="29"/>
      <c r="ED473" s="29"/>
      <c r="EE473" s="29"/>
      <c r="EF473" s="29"/>
      <c r="EG473" s="29"/>
      <c r="EH473" s="29"/>
      <c r="EI473" s="29"/>
      <c r="EJ473" s="29"/>
      <c r="EK473" s="29"/>
      <c r="EL473" s="29"/>
      <c r="EM473" s="29"/>
      <c r="EN473" s="29"/>
      <c r="EO473" s="29"/>
      <c r="EP473" s="29"/>
      <c r="EQ473" s="29"/>
      <c r="ER473" s="29"/>
      <c r="ES473" s="29"/>
      <c r="ET473" s="29"/>
      <c r="EU473" s="29"/>
      <c r="EV473" s="29"/>
      <c r="EW473" s="29"/>
      <c r="EX473" s="29"/>
      <c r="EY473" s="29"/>
      <c r="EZ473" s="29"/>
      <c r="FA473" s="29"/>
      <c r="FB473" s="29"/>
      <c r="FC473" s="29"/>
      <c r="FD473" s="29"/>
      <c r="FE473" s="29"/>
      <c r="FF473" s="29"/>
      <c r="FG473" s="29"/>
      <c r="FH473" s="29"/>
      <c r="FI473" s="29"/>
      <c r="FJ473" s="29"/>
      <c r="FK473" s="29"/>
      <c r="FL473" s="29"/>
      <c r="FM473" s="29"/>
      <c r="FN473" s="29"/>
      <c r="FO473" s="29"/>
      <c r="FP473" s="29"/>
      <c r="FQ473" s="29"/>
      <c r="FR473" s="29"/>
      <c r="FS473" s="29"/>
      <c r="FT473" s="29"/>
      <c r="FU473" s="29"/>
      <c r="FV473" s="29"/>
      <c r="FW473" s="29"/>
      <c r="FX473" s="29"/>
      <c r="FY473" s="29"/>
      <c r="FZ473" s="29"/>
      <c r="GA473" s="29"/>
      <c r="GB473" s="29"/>
      <c r="GC473" s="29"/>
      <c r="GD473" s="29"/>
      <c r="GE473" s="29"/>
      <c r="GF473" s="29"/>
      <c r="GG473" s="29"/>
      <c r="GH473" s="29"/>
      <c r="GI473" s="29"/>
      <c r="GJ473" s="29"/>
      <c r="GK473" s="29"/>
      <c r="GL473" s="29"/>
      <c r="GM473" s="29"/>
      <c r="GN473" s="29"/>
      <c r="GO473" s="29"/>
      <c r="GP473" s="29"/>
      <c r="GQ473" s="29"/>
      <c r="GR473" s="29"/>
      <c r="GS473" s="29"/>
      <c r="GT473" s="29"/>
      <c r="GU473" s="29"/>
      <c r="GV473" s="29"/>
      <c r="GW473" s="29"/>
      <c r="GX473" s="29"/>
      <c r="GY473" s="29"/>
      <c r="GZ473" s="29"/>
      <c r="HA473" s="29"/>
      <c r="HB473" s="29"/>
      <c r="HC473" s="29"/>
    </row>
    <row r="474" spans="1:211" s="30" customFormat="1" x14ac:dyDescent="0.25">
      <c r="A474" s="30" t="e">
        <f t="shared" si="85"/>
        <v>#REF!</v>
      </c>
      <c r="B474" s="31" t="s">
        <v>51</v>
      </c>
      <c r="C474" s="31" t="s">
        <v>52</v>
      </c>
      <c r="D474" s="33" t="s">
        <v>638</v>
      </c>
      <c r="E474" s="34" t="s">
        <v>588</v>
      </c>
      <c r="F474" s="31" t="s">
        <v>260</v>
      </c>
      <c r="G474" s="31"/>
      <c r="H474" s="31" t="s">
        <v>261</v>
      </c>
      <c r="I474" s="31" t="s">
        <v>537</v>
      </c>
      <c r="J474" s="31" t="s">
        <v>538</v>
      </c>
      <c r="K474" s="47" t="s">
        <v>432</v>
      </c>
      <c r="L474" s="41">
        <v>0</v>
      </c>
      <c r="M474" s="41">
        <v>1986182.03</v>
      </c>
      <c r="N474" s="41">
        <v>7011850.96</v>
      </c>
      <c r="O474" s="41">
        <v>0</v>
      </c>
      <c r="P474" s="41">
        <v>8839191.4900000002</v>
      </c>
      <c r="Q474" s="41">
        <v>0</v>
      </c>
      <c r="R474" s="41">
        <v>8163150.3099999996</v>
      </c>
      <c r="S474" s="41">
        <v>0</v>
      </c>
      <c r="T474" s="41">
        <v>7097638.0499999998</v>
      </c>
      <c r="U474" s="41">
        <v>1929991.67</v>
      </c>
      <c r="V474" s="41">
        <v>0</v>
      </c>
      <c r="W474" s="41">
        <v>1832625.97</v>
      </c>
      <c r="X474" s="41">
        <v>1452144.57</v>
      </c>
      <c r="Y474" s="41">
        <v>0</v>
      </c>
      <c r="Z474" s="41">
        <v>3775703.43</v>
      </c>
      <c r="AA474" s="41">
        <v>4965376.8</v>
      </c>
      <c r="AB474" s="41">
        <v>5874214.7199999997</v>
      </c>
      <c r="AC474" s="41">
        <v>6724431.7699999996</v>
      </c>
      <c r="AD474" s="41">
        <v>6378670.0499999998</v>
      </c>
      <c r="AE474" s="41">
        <v>8293396.54</v>
      </c>
      <c r="AF474" s="41">
        <v>2016015.42</v>
      </c>
      <c r="AG474" s="41">
        <v>0</v>
      </c>
      <c r="AH474" s="41">
        <v>1429613.09</v>
      </c>
      <c r="AI474" s="41">
        <v>1419048.35</v>
      </c>
      <c r="AJ474" s="41">
        <v>1695939.24</v>
      </c>
      <c r="AK474" s="41">
        <v>0</v>
      </c>
      <c r="AL474" s="41">
        <v>11470307.640000001</v>
      </c>
      <c r="AM474" s="41">
        <v>7409458.9100000001</v>
      </c>
      <c r="AN474" s="41">
        <v>0</v>
      </c>
      <c r="AO474" s="41">
        <v>3612867.9137499509</v>
      </c>
      <c r="AP474" s="41">
        <v>3694497.1326034963</v>
      </c>
      <c r="AQ474" s="41">
        <v>3689691.2650678344</v>
      </c>
      <c r="AR474" s="41">
        <v>3777605.180671256</v>
      </c>
      <c r="AS474" s="41">
        <v>3685273.1689745449</v>
      </c>
      <c r="AT474" s="41">
        <v>3735844.7668907549</v>
      </c>
      <c r="AU474" s="41">
        <v>3635673.650607402</v>
      </c>
      <c r="AV474" s="41">
        <v>3609556.0613770513</v>
      </c>
      <c r="AW474" s="41">
        <v>3539290.9660837487</v>
      </c>
      <c r="AX474" s="41">
        <v>3414594.6765463166</v>
      </c>
      <c r="AY474" s="41">
        <v>3383624.8271437101</v>
      </c>
      <c r="AZ474" s="41">
        <v>3425020.5016137976</v>
      </c>
      <c r="BA474" s="41">
        <v>3621654.1001296854</v>
      </c>
      <c r="BB474" s="41">
        <v>3666697.8581223078</v>
      </c>
      <c r="BC474" s="41">
        <v>3558335.425414864</v>
      </c>
      <c r="BD474" s="41">
        <v>3627683.0880280142</v>
      </c>
      <c r="BE474" s="41">
        <v>3679315.9861797094</v>
      </c>
      <c r="BF474" s="41">
        <v>3673753.7291280907</v>
      </c>
      <c r="BG474" s="41">
        <v>3611980.5069629978</v>
      </c>
      <c r="BH474" s="41">
        <v>3571729.3334822902</v>
      </c>
      <c r="BI474" s="41">
        <v>3517829.2578004734</v>
      </c>
      <c r="BJ474" s="41">
        <v>3389023.7089070436</v>
      </c>
      <c r="BK474" s="41">
        <v>3406961.9580902662</v>
      </c>
      <c r="BL474" s="41">
        <v>3663442.0831501205</v>
      </c>
      <c r="BM474" s="41">
        <v>3780127.6674968936</v>
      </c>
      <c r="BN474" s="41">
        <v>3888241.1969809271</v>
      </c>
      <c r="BO474" s="41">
        <v>3962272.7689321078</v>
      </c>
      <c r="BP474" s="41">
        <v>4002504.3566804938</v>
      </c>
      <c r="BQ474" s="41">
        <v>3923202.7297920659</v>
      </c>
      <c r="BR474" s="41">
        <v>3961816.4396637604</v>
      </c>
      <c r="BS474" s="41">
        <v>3915162.9882716462</v>
      </c>
      <c r="BT474" s="43"/>
      <c r="BU474" s="39">
        <f t="shared" si="84"/>
        <v>36860630.479999997</v>
      </c>
      <c r="BV474" s="39">
        <f t="shared" si="81"/>
        <v>42328614.74000001</v>
      </c>
      <c r="BW474" s="39">
        <f t="shared" si="86"/>
        <v>46407158.868565246</v>
      </c>
      <c r="BX474" s="39">
        <f t="shared" si="82"/>
        <v>42811507.726730302</v>
      </c>
      <c r="BY474" s="39">
        <f t="shared" si="83"/>
        <v>44982314.489248089</v>
      </c>
      <c r="BZ474" s="35"/>
      <c r="CA474" s="35"/>
      <c r="CB474" s="35"/>
      <c r="CC474" s="35"/>
      <c r="CD474" s="35"/>
      <c r="CE474" s="35"/>
      <c r="CF474" s="35"/>
      <c r="CG474" s="35"/>
      <c r="CH474" s="35"/>
      <c r="CI474" s="35"/>
      <c r="CJ474" s="35"/>
      <c r="CK474" s="35"/>
      <c r="CL474" s="35"/>
      <c r="CM474" s="35"/>
      <c r="CN474" s="35"/>
      <c r="CO474" s="35"/>
      <c r="CP474" s="35"/>
      <c r="CQ474" s="35"/>
      <c r="CR474" s="35"/>
      <c r="CS474" s="35"/>
      <c r="CT474" s="35"/>
      <c r="CU474" s="35"/>
      <c r="CV474" s="35"/>
      <c r="CW474" s="35"/>
      <c r="CX474" s="35"/>
      <c r="CY474" s="35"/>
      <c r="CZ474" s="35"/>
      <c r="DA474" s="35"/>
      <c r="DB474" s="35"/>
      <c r="DC474" s="35"/>
      <c r="DD474" s="35"/>
      <c r="DE474" s="35"/>
      <c r="DF474" s="35"/>
      <c r="DG474" s="35"/>
      <c r="DH474" s="35"/>
      <c r="DI474" s="35"/>
      <c r="DJ474" s="35"/>
      <c r="DK474" s="35"/>
      <c r="DL474" s="35"/>
      <c r="DM474" s="35"/>
      <c r="DN474" s="35"/>
      <c r="DO474" s="35"/>
      <c r="DP474" s="35"/>
      <c r="DQ474" s="35"/>
      <c r="DR474" s="35"/>
      <c r="DS474" s="35"/>
      <c r="DT474" s="35"/>
      <c r="DU474" s="35"/>
      <c r="DV474" s="35"/>
      <c r="DW474" s="35"/>
      <c r="DX474" s="35"/>
      <c r="DY474" s="35"/>
      <c r="DZ474" s="35"/>
      <c r="EA474" s="35"/>
      <c r="EB474" s="35"/>
      <c r="EC474" s="35"/>
      <c r="ED474" s="35"/>
      <c r="EE474" s="35"/>
      <c r="EF474" s="35"/>
      <c r="EG474" s="35"/>
      <c r="EH474" s="35"/>
      <c r="EI474" s="35"/>
      <c r="EJ474" s="35"/>
      <c r="EK474" s="35"/>
      <c r="EL474" s="35"/>
      <c r="EM474" s="35"/>
      <c r="EN474" s="35"/>
      <c r="EO474" s="35"/>
      <c r="EP474" s="35"/>
      <c r="EQ474" s="35"/>
      <c r="ER474" s="35"/>
      <c r="ES474" s="35"/>
      <c r="ET474" s="35"/>
      <c r="EU474" s="35"/>
      <c r="EV474" s="35"/>
      <c r="EW474" s="35"/>
      <c r="EX474" s="35"/>
      <c r="EY474" s="35"/>
      <c r="EZ474" s="35"/>
      <c r="FA474" s="35"/>
      <c r="FB474" s="35"/>
      <c r="FC474" s="35"/>
      <c r="FD474" s="35"/>
      <c r="FE474" s="35"/>
      <c r="FF474" s="35"/>
      <c r="FG474" s="35"/>
      <c r="FH474" s="35"/>
      <c r="FI474" s="35"/>
      <c r="FJ474" s="35"/>
      <c r="FK474" s="35"/>
      <c r="FL474" s="35"/>
      <c r="FM474" s="35"/>
      <c r="FN474" s="35"/>
      <c r="FO474" s="35"/>
      <c r="FP474" s="35"/>
      <c r="FQ474" s="35"/>
      <c r="FR474" s="35"/>
      <c r="FS474" s="35"/>
      <c r="FT474" s="35"/>
      <c r="FU474" s="35"/>
      <c r="FV474" s="35"/>
      <c r="FW474" s="35"/>
      <c r="FX474" s="35"/>
      <c r="FY474" s="35"/>
      <c r="FZ474" s="35"/>
      <c r="GA474" s="35"/>
      <c r="GB474" s="35"/>
      <c r="GC474" s="35"/>
      <c r="GD474" s="35"/>
      <c r="GE474" s="35"/>
      <c r="GF474" s="35"/>
      <c r="GG474" s="35"/>
      <c r="GH474" s="35"/>
      <c r="GI474" s="35"/>
      <c r="GJ474" s="35"/>
      <c r="GK474" s="35"/>
      <c r="GL474" s="35"/>
      <c r="GM474" s="35"/>
      <c r="GN474" s="35"/>
      <c r="GO474" s="35"/>
      <c r="GP474" s="35"/>
      <c r="GQ474" s="35"/>
      <c r="GR474" s="35"/>
      <c r="GS474" s="35"/>
      <c r="GT474" s="35"/>
      <c r="GU474" s="35"/>
      <c r="GV474" s="35"/>
      <c r="GW474" s="35"/>
      <c r="GX474" s="35"/>
      <c r="GY474" s="35"/>
      <c r="GZ474" s="35"/>
      <c r="HA474" s="35"/>
      <c r="HB474" s="35"/>
      <c r="HC474" s="35"/>
    </row>
    <row r="475" spans="1:211" s="26" customFormat="1" x14ac:dyDescent="0.25">
      <c r="A475" s="26" t="e">
        <f t="shared" si="85"/>
        <v>#REF!</v>
      </c>
      <c r="B475" s="15" t="s">
        <v>51</v>
      </c>
      <c r="C475" s="15" t="s">
        <v>52</v>
      </c>
      <c r="D475" s="27" t="s">
        <v>642</v>
      </c>
      <c r="E475" s="16" t="s">
        <v>594</v>
      </c>
      <c r="F475" s="15" t="s">
        <v>262</v>
      </c>
      <c r="G475" s="15"/>
      <c r="H475" s="15" t="s">
        <v>263</v>
      </c>
      <c r="I475" s="15" t="s">
        <v>537</v>
      </c>
      <c r="J475" s="15" t="s">
        <v>538</v>
      </c>
      <c r="K475" s="47" t="s">
        <v>432</v>
      </c>
      <c r="L475" s="42">
        <v>287729.40000000002</v>
      </c>
      <c r="M475" s="42">
        <v>388225</v>
      </c>
      <c r="N475" s="41">
        <v>288332.65999999997</v>
      </c>
      <c r="O475" s="42">
        <v>367864.1</v>
      </c>
      <c r="P475" s="42">
        <v>360205.07</v>
      </c>
      <c r="Q475" s="42">
        <v>0</v>
      </c>
      <c r="R475" s="42">
        <v>293450.44</v>
      </c>
      <c r="S475" s="42">
        <v>305720.92</v>
      </c>
      <c r="T475" s="42">
        <v>0</v>
      </c>
      <c r="U475" s="42">
        <v>928575.9</v>
      </c>
      <c r="V475" s="42">
        <v>293666.99</v>
      </c>
      <c r="W475" s="42">
        <v>287049.23</v>
      </c>
      <c r="X475" s="42">
        <v>180439.51</v>
      </c>
      <c r="Y475" s="42">
        <v>304766.09999999998</v>
      </c>
      <c r="Z475" s="42">
        <v>162529.79999999999</v>
      </c>
      <c r="AA475" s="42">
        <v>308906.42</v>
      </c>
      <c r="AB475" s="42">
        <v>271635.59000000003</v>
      </c>
      <c r="AC475" s="42">
        <v>320272.38</v>
      </c>
      <c r="AD475" s="42">
        <v>291685.53000000003</v>
      </c>
      <c r="AE475" s="42">
        <v>314808.12</v>
      </c>
      <c r="AF475" s="42">
        <v>329899.71999999997</v>
      </c>
      <c r="AG475" s="42">
        <v>421820.13</v>
      </c>
      <c r="AH475" s="42">
        <v>420632.67</v>
      </c>
      <c r="AI475" s="42">
        <v>336684.44</v>
      </c>
      <c r="AJ475" s="42">
        <v>323002.09999999998</v>
      </c>
      <c r="AK475" s="42">
        <v>332686.11</v>
      </c>
      <c r="AL475" s="42">
        <v>432460.48</v>
      </c>
      <c r="AM475" s="42">
        <v>311532.7</v>
      </c>
      <c r="AN475" s="42">
        <v>394257.06</v>
      </c>
      <c r="AO475" s="42">
        <v>313470.40344132204</v>
      </c>
      <c r="AP475" s="42">
        <v>298002.11251321621</v>
      </c>
      <c r="AQ475" s="42">
        <v>283896.06713707279</v>
      </c>
      <c r="AR475" s="42">
        <v>272933.15339686722</v>
      </c>
      <c r="AS475" s="42">
        <v>258381.93764813989</v>
      </c>
      <c r="AT475" s="42">
        <v>246448.87487621419</v>
      </c>
      <c r="AU475" s="42">
        <v>232984.89552640729</v>
      </c>
      <c r="AV475" s="42">
        <v>218225.99130640179</v>
      </c>
      <c r="AW475" s="42">
        <v>198974.45540721714</v>
      </c>
      <c r="AX475" s="42">
        <v>183823.99702184275</v>
      </c>
      <c r="AY475" s="42">
        <v>164164.33499218896</v>
      </c>
      <c r="AZ475" s="42">
        <v>145808.45829866081</v>
      </c>
      <c r="BA475" s="42">
        <v>127688.87069936097</v>
      </c>
      <c r="BB475" s="42">
        <v>140492.56626360677</v>
      </c>
      <c r="BC475" s="42">
        <v>121291.63930334151</v>
      </c>
      <c r="BD475" s="42">
        <v>99944.950858689845</v>
      </c>
      <c r="BE475" s="42">
        <v>79869.528541980311</v>
      </c>
      <c r="BF475" s="42">
        <v>63906.425569780171</v>
      </c>
      <c r="BG475" s="42">
        <v>43483.927534135059</v>
      </c>
      <c r="BH475" s="42">
        <v>26675.502884123474</v>
      </c>
      <c r="BI475" s="42">
        <v>21449.854503953829</v>
      </c>
      <c r="BJ475" s="42">
        <v>-12020.635490614921</v>
      </c>
      <c r="BK475" s="42">
        <v>86221.787972373888</v>
      </c>
      <c r="BL475" s="42">
        <v>92031.167838254943</v>
      </c>
      <c r="BM475" s="42">
        <v>93202.127590974793</v>
      </c>
      <c r="BN475" s="42">
        <v>84685.486347978935</v>
      </c>
      <c r="BO475" s="42">
        <v>83198.782356705517</v>
      </c>
      <c r="BP475" s="42">
        <v>79821.006027195603</v>
      </c>
      <c r="BQ475" s="42">
        <v>74851.338871601969</v>
      </c>
      <c r="BR475" s="42">
        <v>71225.444291429594</v>
      </c>
      <c r="BS475" s="42">
        <v>66598.741623520851</v>
      </c>
      <c r="BT475" s="43"/>
      <c r="BU475" s="40">
        <f t="shared" si="84"/>
        <v>3800819.7100000004</v>
      </c>
      <c r="BV475" s="40">
        <f t="shared" si="81"/>
        <v>3664080.4099999997</v>
      </c>
      <c r="BW475" s="40">
        <f t="shared" si="86"/>
        <v>3700055.8945392398</v>
      </c>
      <c r="BX475" s="40">
        <f t="shared" si="82"/>
        <v>1587675.1457972061</v>
      </c>
      <c r="BY475" s="40">
        <f t="shared" si="83"/>
        <v>767940.60481749848</v>
      </c>
      <c r="BZ475" s="29"/>
      <c r="CA475" s="29"/>
      <c r="CB475" s="29"/>
      <c r="CC475" s="29"/>
      <c r="CD475" s="29"/>
      <c r="CE475" s="29"/>
      <c r="CF475" s="29"/>
      <c r="CG475" s="29"/>
      <c r="CH475" s="29"/>
      <c r="CI475" s="29"/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/>
      <c r="DK475" s="29"/>
      <c r="DL475" s="29"/>
      <c r="DM475" s="29"/>
      <c r="DN475" s="29"/>
      <c r="DO475" s="29"/>
      <c r="DP475" s="29"/>
      <c r="DQ475" s="29"/>
      <c r="DR475" s="29"/>
      <c r="DS475" s="29"/>
      <c r="DT475" s="29"/>
      <c r="DU475" s="29"/>
      <c r="DV475" s="29"/>
      <c r="DW475" s="29"/>
      <c r="DX475" s="29"/>
      <c r="DY475" s="29"/>
      <c r="DZ475" s="29"/>
      <c r="EA475" s="29"/>
      <c r="EB475" s="29"/>
      <c r="EC475" s="29"/>
      <c r="ED475" s="29"/>
      <c r="EE475" s="29"/>
      <c r="EF475" s="29"/>
      <c r="EG475" s="29"/>
      <c r="EH475" s="29"/>
      <c r="EI475" s="29"/>
      <c r="EJ475" s="29"/>
      <c r="EK475" s="29"/>
      <c r="EL475" s="29"/>
      <c r="EM475" s="29"/>
      <c r="EN475" s="29"/>
      <c r="EO475" s="29"/>
      <c r="EP475" s="29"/>
      <c r="EQ475" s="29"/>
      <c r="ER475" s="29"/>
      <c r="ES475" s="29"/>
      <c r="ET475" s="29"/>
      <c r="EU475" s="29"/>
      <c r="EV475" s="29"/>
      <c r="EW475" s="29"/>
      <c r="EX475" s="29"/>
      <c r="EY475" s="29"/>
      <c r="EZ475" s="29"/>
      <c r="FA475" s="29"/>
      <c r="FB475" s="29"/>
      <c r="FC475" s="29"/>
      <c r="FD475" s="29"/>
      <c r="FE475" s="29"/>
      <c r="FF475" s="29"/>
      <c r="FG475" s="29"/>
      <c r="FH475" s="29"/>
      <c r="FI475" s="29"/>
      <c r="FJ475" s="29"/>
      <c r="FK475" s="29"/>
      <c r="FL475" s="29"/>
      <c r="FM475" s="29"/>
      <c r="FN475" s="29"/>
      <c r="FO475" s="29"/>
      <c r="FP475" s="29"/>
      <c r="FQ475" s="29"/>
      <c r="FR475" s="29"/>
      <c r="FS475" s="29"/>
      <c r="FT475" s="29"/>
      <c r="FU475" s="29"/>
      <c r="FV475" s="29"/>
      <c r="FW475" s="29"/>
      <c r="FX475" s="29"/>
      <c r="FY475" s="29"/>
      <c r="FZ475" s="29"/>
      <c r="GA475" s="29"/>
      <c r="GB475" s="29"/>
      <c r="GC475" s="29"/>
      <c r="GD475" s="29"/>
      <c r="GE475" s="29"/>
      <c r="GF475" s="29"/>
      <c r="GG475" s="29"/>
      <c r="GH475" s="29"/>
      <c r="GI475" s="29"/>
      <c r="GJ475" s="29"/>
      <c r="GK475" s="29"/>
      <c r="GL475" s="29"/>
      <c r="GM475" s="29"/>
      <c r="GN475" s="29"/>
      <c r="GO475" s="29"/>
      <c r="GP475" s="29"/>
      <c r="GQ475" s="29"/>
      <c r="GR475" s="29"/>
      <c r="GS475" s="29"/>
      <c r="GT475" s="29"/>
      <c r="GU475" s="29"/>
      <c r="GV475" s="29"/>
      <c r="GW475" s="29"/>
      <c r="GX475" s="29"/>
      <c r="GY475" s="29"/>
      <c r="GZ475" s="29"/>
      <c r="HA475" s="29"/>
      <c r="HB475" s="29"/>
      <c r="HC475" s="29"/>
    </row>
    <row r="476" spans="1:211" s="30" customFormat="1" x14ac:dyDescent="0.25">
      <c r="A476" s="30" t="e">
        <f t="shared" si="85"/>
        <v>#REF!</v>
      </c>
      <c r="B476" s="31" t="s">
        <v>51</v>
      </c>
      <c r="C476" s="31" t="s">
        <v>52</v>
      </c>
      <c r="D476" s="33">
        <v>704</v>
      </c>
      <c r="E476" s="34" t="s">
        <v>584</v>
      </c>
      <c r="F476" s="31" t="s">
        <v>264</v>
      </c>
      <c r="G476" s="31"/>
      <c r="H476" s="31" t="s">
        <v>265</v>
      </c>
      <c r="I476" s="31" t="s">
        <v>537</v>
      </c>
      <c r="J476" s="31" t="s">
        <v>538</v>
      </c>
      <c r="K476" s="47" t="s">
        <v>432</v>
      </c>
      <c r="L476" s="41">
        <v>2616332.1</v>
      </c>
      <c r="M476" s="41">
        <v>2402242.0699999998</v>
      </c>
      <c r="N476" s="41">
        <v>2537031.6800000002</v>
      </c>
      <c r="O476" s="41">
        <v>2307102</v>
      </c>
      <c r="P476" s="41">
        <v>2275413.2599999998</v>
      </c>
      <c r="Q476" s="41">
        <v>2387350.11</v>
      </c>
      <c r="R476" s="41">
        <v>0</v>
      </c>
      <c r="S476" s="41">
        <v>2229896.79</v>
      </c>
      <c r="T476" s="41">
        <v>4707709.04</v>
      </c>
      <c r="U476" s="41">
        <v>2741020.72</v>
      </c>
      <c r="V476" s="41">
        <v>3129175.52</v>
      </c>
      <c r="W476" s="41">
        <v>3088381.68</v>
      </c>
      <c r="X476" s="41">
        <v>0</v>
      </c>
      <c r="Y476" s="41">
        <v>0</v>
      </c>
      <c r="Z476" s="41">
        <v>0</v>
      </c>
      <c r="AA476" s="41">
        <v>0</v>
      </c>
      <c r="AB476" s="41">
        <v>0</v>
      </c>
      <c r="AC476" s="41">
        <v>0</v>
      </c>
      <c r="AD476" s="41">
        <v>0</v>
      </c>
      <c r="AE476" s="82">
        <v>0</v>
      </c>
      <c r="AF476" s="41">
        <v>0</v>
      </c>
      <c r="AG476" s="41">
        <v>0</v>
      </c>
      <c r="AH476" s="41">
        <v>0</v>
      </c>
      <c r="AI476" s="41">
        <v>0</v>
      </c>
      <c r="AJ476" s="41">
        <v>0</v>
      </c>
      <c r="AK476" s="41">
        <v>0</v>
      </c>
      <c r="AL476" s="41">
        <v>0</v>
      </c>
      <c r="AM476" s="41">
        <v>0</v>
      </c>
      <c r="AN476" s="41">
        <v>0</v>
      </c>
      <c r="AO476" s="63">
        <v>0</v>
      </c>
      <c r="AP476" s="63">
        <v>0</v>
      </c>
      <c r="AQ476" s="63">
        <v>0</v>
      </c>
      <c r="AR476" s="63">
        <v>0</v>
      </c>
      <c r="AS476" s="63">
        <v>0</v>
      </c>
      <c r="AT476" s="63">
        <v>0</v>
      </c>
      <c r="AU476" s="63">
        <v>0</v>
      </c>
      <c r="AV476" s="63">
        <v>0</v>
      </c>
      <c r="AW476" s="63">
        <v>0</v>
      </c>
      <c r="AX476" s="63">
        <v>0</v>
      </c>
      <c r="AY476" s="63">
        <v>0</v>
      </c>
      <c r="AZ476" s="63">
        <v>0</v>
      </c>
      <c r="BA476" s="63">
        <v>0</v>
      </c>
      <c r="BB476" s="63">
        <v>0</v>
      </c>
      <c r="BC476" s="63">
        <v>0</v>
      </c>
      <c r="BD476" s="63">
        <v>0</v>
      </c>
      <c r="BE476" s="63">
        <v>0</v>
      </c>
      <c r="BF476" s="63">
        <v>0</v>
      </c>
      <c r="BG476" s="63">
        <v>0</v>
      </c>
      <c r="BH476" s="63">
        <v>0</v>
      </c>
      <c r="BI476" s="63">
        <v>0</v>
      </c>
      <c r="BJ476" s="63">
        <v>0</v>
      </c>
      <c r="BK476" s="63">
        <v>0</v>
      </c>
      <c r="BL476" s="63">
        <v>0</v>
      </c>
      <c r="BM476" s="63">
        <v>0</v>
      </c>
      <c r="BN476" s="63">
        <v>0</v>
      </c>
      <c r="BO476" s="63">
        <v>0</v>
      </c>
      <c r="BP476" s="63">
        <v>0</v>
      </c>
      <c r="BQ476" s="63">
        <v>0</v>
      </c>
      <c r="BR476" s="63">
        <v>0</v>
      </c>
      <c r="BS476" s="63">
        <v>0</v>
      </c>
      <c r="BT476" s="43"/>
      <c r="BU476" s="39">
        <f t="shared" si="84"/>
        <v>30421654.969999995</v>
      </c>
      <c r="BV476" s="39">
        <f t="shared" si="81"/>
        <v>0</v>
      </c>
      <c r="BW476" s="39">
        <f t="shared" si="86"/>
        <v>0</v>
      </c>
      <c r="BX476" s="39">
        <f t="shared" si="82"/>
        <v>0</v>
      </c>
      <c r="BY476" s="39">
        <f t="shared" si="83"/>
        <v>0</v>
      </c>
      <c r="BZ476" s="35"/>
      <c r="CA476" s="35"/>
      <c r="CB476" s="35"/>
      <c r="CC476" s="35"/>
      <c r="CD476" s="35"/>
      <c r="CE476" s="35"/>
      <c r="CF476" s="35"/>
      <c r="CG476" s="35"/>
      <c r="CH476" s="35"/>
      <c r="CI476" s="35"/>
      <c r="CJ476" s="35"/>
      <c r="CK476" s="35"/>
      <c r="CL476" s="35"/>
      <c r="CM476" s="35"/>
      <c r="CN476" s="35"/>
      <c r="CO476" s="35"/>
      <c r="CP476" s="35"/>
      <c r="CQ476" s="35"/>
      <c r="CR476" s="35"/>
      <c r="CS476" s="35"/>
      <c r="CT476" s="35"/>
      <c r="CU476" s="35"/>
      <c r="CV476" s="35"/>
      <c r="CW476" s="35"/>
      <c r="CX476" s="35"/>
      <c r="CY476" s="35"/>
      <c r="CZ476" s="35"/>
      <c r="DA476" s="35"/>
      <c r="DB476" s="35"/>
      <c r="DC476" s="35"/>
      <c r="DD476" s="35"/>
      <c r="DE476" s="35"/>
      <c r="DF476" s="35"/>
      <c r="DG476" s="35"/>
      <c r="DH476" s="35"/>
      <c r="DI476" s="35"/>
      <c r="DJ476" s="35"/>
      <c r="DK476" s="35"/>
      <c r="DL476" s="35"/>
      <c r="DM476" s="35"/>
      <c r="DN476" s="35"/>
      <c r="DO476" s="35"/>
      <c r="DP476" s="35"/>
      <c r="DQ476" s="35"/>
      <c r="DR476" s="35"/>
      <c r="DS476" s="35"/>
      <c r="DT476" s="35"/>
      <c r="DU476" s="35"/>
      <c r="DV476" s="35"/>
      <c r="DW476" s="35"/>
      <c r="DX476" s="35"/>
      <c r="DY476" s="35"/>
      <c r="DZ476" s="35"/>
      <c r="EA476" s="35"/>
      <c r="EB476" s="35"/>
      <c r="EC476" s="35"/>
      <c r="ED476" s="35"/>
      <c r="EE476" s="35"/>
      <c r="EF476" s="35"/>
      <c r="EG476" s="35"/>
      <c r="EH476" s="35"/>
      <c r="EI476" s="35"/>
      <c r="EJ476" s="35"/>
      <c r="EK476" s="35"/>
      <c r="EL476" s="35"/>
      <c r="EM476" s="35"/>
      <c r="EN476" s="35"/>
      <c r="EO476" s="35"/>
      <c r="EP476" s="35"/>
      <c r="EQ476" s="35"/>
      <c r="ER476" s="35"/>
      <c r="ES476" s="35"/>
      <c r="ET476" s="35"/>
      <c r="EU476" s="35"/>
      <c r="EV476" s="35"/>
      <c r="EW476" s="35"/>
      <c r="EX476" s="35"/>
      <c r="EY476" s="35"/>
      <c r="EZ476" s="35"/>
      <c r="FA476" s="35"/>
      <c r="FB476" s="35"/>
      <c r="FC476" s="35"/>
      <c r="FD476" s="35"/>
      <c r="FE476" s="35"/>
      <c r="FF476" s="35"/>
      <c r="FG476" s="35"/>
      <c r="FH476" s="35"/>
      <c r="FI476" s="35"/>
      <c r="FJ476" s="35"/>
      <c r="FK476" s="35"/>
      <c r="FL476" s="35"/>
      <c r="FM476" s="35"/>
      <c r="FN476" s="35"/>
      <c r="FO476" s="35"/>
      <c r="FP476" s="35"/>
      <c r="FQ476" s="35"/>
      <c r="FR476" s="35"/>
      <c r="FS476" s="35"/>
      <c r="FT476" s="35"/>
      <c r="FU476" s="35"/>
      <c r="FV476" s="35"/>
      <c r="FW476" s="35"/>
      <c r="FX476" s="35"/>
      <c r="FY476" s="35"/>
      <c r="FZ476" s="35"/>
      <c r="GA476" s="35"/>
      <c r="GB476" s="35"/>
      <c r="GC476" s="35"/>
      <c r="GD476" s="35"/>
      <c r="GE476" s="35"/>
      <c r="GF476" s="35"/>
      <c r="GG476" s="35"/>
      <c r="GH476" s="35"/>
      <c r="GI476" s="35"/>
      <c r="GJ476" s="35"/>
      <c r="GK476" s="35"/>
      <c r="GL476" s="35"/>
      <c r="GM476" s="35"/>
      <c r="GN476" s="35"/>
      <c r="GO476" s="35"/>
      <c r="GP476" s="35"/>
      <c r="GQ476" s="35"/>
      <c r="GR476" s="35"/>
      <c r="GS476" s="35"/>
      <c r="GT476" s="35"/>
      <c r="GU476" s="35"/>
      <c r="GV476" s="35"/>
      <c r="GW476" s="35"/>
      <c r="GX476" s="35"/>
      <c r="GY476" s="35"/>
      <c r="GZ476" s="35"/>
      <c r="HA476" s="35"/>
      <c r="HB476" s="35"/>
      <c r="HC476" s="35"/>
    </row>
    <row r="477" spans="1:211" s="30" customFormat="1" x14ac:dyDescent="0.25">
      <c r="A477" s="30" t="e">
        <f t="shared" si="85"/>
        <v>#REF!</v>
      </c>
      <c r="B477" s="31" t="s">
        <v>51</v>
      </c>
      <c r="C477" s="31" t="s">
        <v>52</v>
      </c>
      <c r="D477" s="33">
        <v>720</v>
      </c>
      <c r="E477" s="34" t="s">
        <v>701</v>
      </c>
      <c r="F477" s="31" t="s">
        <v>264</v>
      </c>
      <c r="G477" s="31"/>
      <c r="H477" s="31" t="s">
        <v>265</v>
      </c>
      <c r="I477" s="31" t="s">
        <v>537</v>
      </c>
      <c r="J477" s="31" t="s">
        <v>538</v>
      </c>
      <c r="K477" s="47" t="s">
        <v>432</v>
      </c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>
        <v>2278163.4500000002</v>
      </c>
      <c r="Y477" s="41">
        <v>2155812.73</v>
      </c>
      <c r="Z477" s="41">
        <v>2190534.0299999998</v>
      </c>
      <c r="AA477" s="41">
        <v>2164010.62</v>
      </c>
      <c r="AB477" s="41">
        <v>2211788.4300000002</v>
      </c>
      <c r="AC477" s="41">
        <v>0</v>
      </c>
      <c r="AD477" s="41">
        <v>2209365.8199999998</v>
      </c>
      <c r="AE477" s="41">
        <v>3663527.3</v>
      </c>
      <c r="AF477" s="41">
        <v>3389403.19</v>
      </c>
      <c r="AG477" s="41">
        <v>2424015</v>
      </c>
      <c r="AH477" s="41">
        <v>2277771.23</v>
      </c>
      <c r="AI477" s="41">
        <v>2325706.62</v>
      </c>
      <c r="AJ477" s="41">
        <v>2498685.5099999998</v>
      </c>
      <c r="AK477" s="41">
        <v>2763302.28</v>
      </c>
      <c r="AL477" s="41">
        <v>2955708.08</v>
      </c>
      <c r="AM477" s="41">
        <v>2472794.85</v>
      </c>
      <c r="AN477" s="41">
        <v>2746041.95</v>
      </c>
      <c r="AO477" s="41">
        <v>2927042.3944626153</v>
      </c>
      <c r="AP477" s="41">
        <v>2927301.4521603361</v>
      </c>
      <c r="AQ477" s="41">
        <v>2932930.1905015782</v>
      </c>
      <c r="AR477" s="41">
        <v>2951116.4082511961</v>
      </c>
      <c r="AS477" s="41">
        <v>2964199.0694589615</v>
      </c>
      <c r="AT477" s="41">
        <v>2979569.5479835272</v>
      </c>
      <c r="AU477" s="41">
        <v>2984398.0733728297</v>
      </c>
      <c r="AV477" s="41">
        <v>2988742.450528428</v>
      </c>
      <c r="AW477" s="41">
        <v>2989913.6227706037</v>
      </c>
      <c r="AX477" s="41">
        <v>2988891.1741245613</v>
      </c>
      <c r="AY477" s="41">
        <v>2997325.7435981333</v>
      </c>
      <c r="AZ477" s="41">
        <v>3003337.2560346089</v>
      </c>
      <c r="BA477" s="41">
        <v>3017031.4291995727</v>
      </c>
      <c r="BB477" s="41">
        <v>3027362.1859946586</v>
      </c>
      <c r="BC477" s="41">
        <v>3037825.3965008035</v>
      </c>
      <c r="BD477" s="41">
        <v>3045302.7261919007</v>
      </c>
      <c r="BE477" s="41">
        <v>3056691.8369937502</v>
      </c>
      <c r="BF477" s="41">
        <v>3066184.229725033</v>
      </c>
      <c r="BG477" s="41">
        <v>3077965.3168856129</v>
      </c>
      <c r="BH477" s="41">
        <v>3097562.3563736714</v>
      </c>
      <c r="BI477" s="41">
        <v>3107631.5002744086</v>
      </c>
      <c r="BJ477" s="41">
        <v>3111379.0594870448</v>
      </c>
      <c r="BK477" s="41">
        <v>3129356.080985371</v>
      </c>
      <c r="BL477" s="41">
        <v>3139758.6320992224</v>
      </c>
      <c r="BM477" s="41">
        <v>3170025.6027422696</v>
      </c>
      <c r="BN477" s="41">
        <v>3184636.4976076484</v>
      </c>
      <c r="BO477" s="41">
        <v>3208531.5117336735</v>
      </c>
      <c r="BP477" s="41">
        <v>3234047.3712787963</v>
      </c>
      <c r="BQ477" s="41">
        <v>3264233.0112599842</v>
      </c>
      <c r="BR477" s="41">
        <v>3289478.0366558805</v>
      </c>
      <c r="BS477" s="41">
        <v>3303895.1528605185</v>
      </c>
      <c r="BT477" s="43"/>
      <c r="BU477" s="39"/>
      <c r="BV477" s="39">
        <f t="shared" si="81"/>
        <v>27290098.420000002</v>
      </c>
      <c r="BW477" s="39">
        <f t="shared" si="86"/>
        <v>34103089.806191042</v>
      </c>
      <c r="BX477" s="39">
        <f t="shared" si="82"/>
        <v>36296573.368547663</v>
      </c>
      <c r="BY477" s="39">
        <f t="shared" si="83"/>
        <v>38240534.813358486</v>
      </c>
      <c r="BZ477" s="35"/>
      <c r="CA477" s="35"/>
      <c r="CB477" s="35"/>
      <c r="CC477" s="35"/>
      <c r="CD477" s="35"/>
      <c r="CE477" s="35"/>
      <c r="CF477" s="35"/>
      <c r="CG477" s="35"/>
      <c r="CH477" s="35"/>
      <c r="CI477" s="35"/>
      <c r="CJ477" s="35"/>
      <c r="CK477" s="35"/>
      <c r="CL477" s="35"/>
      <c r="CM477" s="35"/>
      <c r="CN477" s="35"/>
      <c r="CO477" s="35"/>
      <c r="CP477" s="35"/>
      <c r="CQ477" s="35"/>
      <c r="CR477" s="35"/>
      <c r="CS477" s="35"/>
      <c r="CT477" s="35"/>
      <c r="CU477" s="35"/>
      <c r="CV477" s="35"/>
      <c r="CW477" s="35"/>
      <c r="CX477" s="35"/>
      <c r="CY477" s="35"/>
      <c r="CZ477" s="35"/>
      <c r="DA477" s="35"/>
      <c r="DB477" s="35"/>
      <c r="DC477" s="35"/>
      <c r="DD477" s="35"/>
      <c r="DE477" s="35"/>
      <c r="DF477" s="35"/>
      <c r="DG477" s="35"/>
      <c r="DH477" s="35"/>
      <c r="DI477" s="35"/>
      <c r="DJ477" s="35"/>
      <c r="DK477" s="35"/>
      <c r="DL477" s="35"/>
      <c r="DM477" s="35"/>
      <c r="DN477" s="35"/>
      <c r="DO477" s="35"/>
      <c r="DP477" s="35"/>
      <c r="DQ477" s="35"/>
      <c r="DR477" s="35"/>
      <c r="DS477" s="35"/>
      <c r="DT477" s="35"/>
      <c r="DU477" s="35"/>
      <c r="DV477" s="35"/>
      <c r="DW477" s="35"/>
      <c r="DX477" s="35"/>
      <c r="DY477" s="35"/>
      <c r="DZ477" s="35"/>
      <c r="EA477" s="35"/>
      <c r="EB477" s="35"/>
      <c r="EC477" s="35"/>
      <c r="ED477" s="35"/>
      <c r="EE477" s="35"/>
      <c r="EF477" s="35"/>
      <c r="EG477" s="35"/>
      <c r="EH477" s="35"/>
      <c r="EI477" s="35"/>
      <c r="EJ477" s="35"/>
      <c r="EK477" s="35"/>
      <c r="EL477" s="35"/>
      <c r="EM477" s="35"/>
      <c r="EN477" s="35"/>
      <c r="EO477" s="35"/>
      <c r="EP477" s="35"/>
      <c r="EQ477" s="35"/>
      <c r="ER477" s="35"/>
      <c r="ES477" s="35"/>
      <c r="ET477" s="35"/>
      <c r="EU477" s="35"/>
      <c r="EV477" s="35"/>
      <c r="EW477" s="35"/>
      <c r="EX477" s="35"/>
      <c r="EY477" s="35"/>
      <c r="EZ477" s="35"/>
      <c r="FA477" s="35"/>
      <c r="FB477" s="35"/>
      <c r="FC477" s="35"/>
      <c r="FD477" s="35"/>
      <c r="FE477" s="35"/>
      <c r="FF477" s="35"/>
      <c r="FG477" s="35"/>
      <c r="FH477" s="35"/>
      <c r="FI477" s="35"/>
      <c r="FJ477" s="35"/>
      <c r="FK477" s="35"/>
      <c r="FL477" s="35"/>
      <c r="FM477" s="35"/>
      <c r="FN477" s="35"/>
      <c r="FO477" s="35"/>
      <c r="FP477" s="35"/>
      <c r="FQ477" s="35"/>
      <c r="FR477" s="35"/>
      <c r="FS477" s="35"/>
      <c r="FT477" s="35"/>
      <c r="FU477" s="35"/>
      <c r="FV477" s="35"/>
      <c r="FW477" s="35"/>
      <c r="FX477" s="35"/>
      <c r="FY477" s="35"/>
      <c r="FZ477" s="35"/>
      <c r="GA477" s="35"/>
      <c r="GB477" s="35"/>
      <c r="GC477" s="35"/>
      <c r="GD477" s="35"/>
      <c r="GE477" s="35"/>
      <c r="GF477" s="35"/>
      <c r="GG477" s="35"/>
      <c r="GH477" s="35"/>
      <c r="GI477" s="35"/>
      <c r="GJ477" s="35"/>
      <c r="GK477" s="35"/>
      <c r="GL477" s="35"/>
      <c r="GM477" s="35"/>
      <c r="GN477" s="35"/>
      <c r="GO477" s="35"/>
      <c r="GP477" s="35"/>
      <c r="GQ477" s="35"/>
      <c r="GR477" s="35"/>
      <c r="GS477" s="35"/>
      <c r="GT477" s="35"/>
      <c r="GU477" s="35"/>
      <c r="GV477" s="35"/>
      <c r="GW477" s="35"/>
      <c r="GX477" s="35"/>
      <c r="GY477" s="35"/>
      <c r="GZ477" s="35"/>
      <c r="HA477" s="35"/>
      <c r="HB477" s="35"/>
      <c r="HC477" s="35"/>
    </row>
    <row r="478" spans="1:211" s="26" customFormat="1" x14ac:dyDescent="0.25">
      <c r="A478" s="26" t="e">
        <f t="shared" si="85"/>
        <v>#REF!</v>
      </c>
      <c r="B478" s="15" t="s">
        <v>51</v>
      </c>
      <c r="C478" s="15" t="s">
        <v>52</v>
      </c>
      <c r="D478" s="18" t="s">
        <v>653</v>
      </c>
      <c r="E478" s="15" t="s">
        <v>587</v>
      </c>
      <c r="F478" s="15" t="s">
        <v>266</v>
      </c>
      <c r="G478" s="15"/>
      <c r="H478" s="15" t="s">
        <v>267</v>
      </c>
      <c r="I478" s="15" t="s">
        <v>537</v>
      </c>
      <c r="J478" s="15" t="s">
        <v>538</v>
      </c>
      <c r="K478" s="47" t="s">
        <v>434</v>
      </c>
      <c r="L478" s="42">
        <v>0</v>
      </c>
      <c r="M478" s="42">
        <v>0</v>
      </c>
      <c r="N478" s="41">
        <v>0</v>
      </c>
      <c r="O478" s="42">
        <v>0</v>
      </c>
      <c r="P478" s="42">
        <v>0</v>
      </c>
      <c r="Q478" s="42">
        <v>0</v>
      </c>
      <c r="R478" s="42">
        <v>0</v>
      </c>
      <c r="S478" s="42">
        <v>0</v>
      </c>
      <c r="T478" s="42">
        <v>0</v>
      </c>
      <c r="U478" s="42">
        <v>0</v>
      </c>
      <c r="V478" s="42"/>
      <c r="W478" s="42">
        <v>0</v>
      </c>
      <c r="X478" s="42"/>
      <c r="Y478" s="42">
        <v>0</v>
      </c>
      <c r="Z478" s="42">
        <v>0</v>
      </c>
      <c r="AA478" s="42">
        <v>0</v>
      </c>
      <c r="AB478" s="42">
        <v>0</v>
      </c>
      <c r="AC478" s="42">
        <v>0</v>
      </c>
      <c r="AD478" s="42">
        <v>0</v>
      </c>
      <c r="AE478" s="121">
        <v>0</v>
      </c>
      <c r="AF478" s="42">
        <v>0</v>
      </c>
      <c r="AG478" s="42">
        <v>0</v>
      </c>
      <c r="AH478" s="42">
        <v>0</v>
      </c>
      <c r="AI478" s="42">
        <v>0</v>
      </c>
      <c r="AJ478" s="42">
        <v>0</v>
      </c>
      <c r="AK478" s="42">
        <v>0</v>
      </c>
      <c r="AL478" s="42">
        <v>0</v>
      </c>
      <c r="AM478" s="42">
        <v>0</v>
      </c>
      <c r="AN478" s="42">
        <v>0</v>
      </c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3"/>
      <c r="BU478" s="40">
        <f>SUM(L478:W478)</f>
        <v>0</v>
      </c>
      <c r="BV478" s="40">
        <f t="shared" si="81"/>
        <v>0</v>
      </c>
      <c r="BW478" s="40">
        <f t="shared" si="86"/>
        <v>0</v>
      </c>
      <c r="BX478" s="40">
        <f t="shared" si="82"/>
        <v>0</v>
      </c>
      <c r="BY478" s="40">
        <f t="shared" si="83"/>
        <v>0</v>
      </c>
      <c r="BZ478" s="29"/>
      <c r="CA478" s="29"/>
      <c r="CB478" s="29"/>
      <c r="CC478" s="29"/>
      <c r="CD478" s="29"/>
      <c r="CE478" s="29"/>
      <c r="CF478" s="29"/>
      <c r="CG478" s="29"/>
      <c r="CH478" s="29"/>
      <c r="CI478" s="29"/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/>
      <c r="DK478" s="29"/>
      <c r="DL478" s="29"/>
      <c r="DM478" s="29"/>
      <c r="DN478" s="29"/>
      <c r="DO478" s="29"/>
      <c r="DP478" s="29"/>
      <c r="DQ478" s="29"/>
      <c r="DR478" s="29"/>
      <c r="DS478" s="29"/>
      <c r="DT478" s="29"/>
      <c r="DU478" s="29"/>
      <c r="DV478" s="29"/>
      <c r="DW478" s="29"/>
      <c r="DX478" s="29"/>
      <c r="DY478" s="29"/>
      <c r="DZ478" s="29"/>
      <c r="EA478" s="29"/>
      <c r="EB478" s="29"/>
      <c r="EC478" s="29"/>
      <c r="ED478" s="29"/>
      <c r="EE478" s="29"/>
      <c r="EF478" s="29"/>
      <c r="EG478" s="29"/>
      <c r="EH478" s="29"/>
      <c r="EI478" s="29"/>
      <c r="EJ478" s="29"/>
      <c r="EK478" s="29"/>
      <c r="EL478" s="29"/>
      <c r="EM478" s="29"/>
      <c r="EN478" s="29"/>
      <c r="EO478" s="29"/>
      <c r="EP478" s="29"/>
      <c r="EQ478" s="29"/>
      <c r="ER478" s="29"/>
      <c r="ES478" s="29"/>
      <c r="ET478" s="29"/>
      <c r="EU478" s="29"/>
      <c r="EV478" s="29"/>
      <c r="EW478" s="29"/>
      <c r="EX478" s="29"/>
      <c r="EY478" s="29"/>
      <c r="EZ478" s="29"/>
      <c r="FA478" s="29"/>
      <c r="FB478" s="29"/>
      <c r="FC478" s="29"/>
      <c r="FD478" s="29"/>
      <c r="FE478" s="29"/>
      <c r="FF478" s="29"/>
      <c r="FG478" s="29"/>
      <c r="FH478" s="29"/>
      <c r="FI478" s="29"/>
      <c r="FJ478" s="29"/>
      <c r="FK478" s="29"/>
      <c r="FL478" s="29"/>
      <c r="FM478" s="29"/>
      <c r="FN478" s="29"/>
      <c r="FO478" s="29"/>
      <c r="FP478" s="29"/>
      <c r="FQ478" s="29"/>
      <c r="FR478" s="29"/>
      <c r="FS478" s="29"/>
      <c r="FT478" s="29"/>
      <c r="FU478" s="29"/>
      <c r="FV478" s="29"/>
      <c r="FW478" s="29"/>
      <c r="FX478" s="29"/>
      <c r="FY478" s="29"/>
      <c r="FZ478" s="29"/>
      <c r="GA478" s="29"/>
      <c r="GB478" s="29"/>
      <c r="GC478" s="29"/>
      <c r="GD478" s="29"/>
      <c r="GE478" s="29"/>
      <c r="GF478" s="29"/>
      <c r="GG478" s="29"/>
      <c r="GH478" s="29"/>
      <c r="GI478" s="29"/>
      <c r="GJ478" s="29"/>
      <c r="GK478" s="29"/>
      <c r="GL478" s="29"/>
      <c r="GM478" s="29"/>
      <c r="GN478" s="29"/>
      <c r="GO478" s="29"/>
      <c r="GP478" s="29"/>
      <c r="GQ478" s="29"/>
      <c r="GR478" s="29"/>
      <c r="GS478" s="29"/>
      <c r="GT478" s="29"/>
      <c r="GU478" s="29"/>
      <c r="GV478" s="29"/>
      <c r="GW478" s="29"/>
      <c r="GX478" s="29"/>
      <c r="GY478" s="29"/>
      <c r="GZ478" s="29"/>
      <c r="HA478" s="29"/>
      <c r="HB478" s="29"/>
      <c r="HC478" s="29"/>
    </row>
    <row r="479" spans="1:211" s="30" customFormat="1" x14ac:dyDescent="0.25">
      <c r="A479" s="30" t="e">
        <f t="shared" si="85"/>
        <v>#REF!</v>
      </c>
      <c r="B479" s="31" t="s">
        <v>51</v>
      </c>
      <c r="C479" s="31" t="s">
        <v>52</v>
      </c>
      <c r="D479" s="32" t="s">
        <v>653</v>
      </c>
      <c r="E479" s="31" t="s">
        <v>587</v>
      </c>
      <c r="F479" s="31" t="s">
        <v>268</v>
      </c>
      <c r="G479" s="31"/>
      <c r="H479" s="31" t="s">
        <v>267</v>
      </c>
      <c r="I479" s="31" t="s">
        <v>537</v>
      </c>
      <c r="J479" s="31" t="s">
        <v>538</v>
      </c>
      <c r="K479" s="47" t="s">
        <v>434</v>
      </c>
      <c r="L479" s="41">
        <v>0</v>
      </c>
      <c r="M479" s="41">
        <v>0</v>
      </c>
      <c r="N479" s="41">
        <v>0</v>
      </c>
      <c r="O479" s="41">
        <v>0</v>
      </c>
      <c r="P479" s="41">
        <v>0</v>
      </c>
      <c r="Q479" s="41">
        <v>0</v>
      </c>
      <c r="R479" s="41">
        <v>0</v>
      </c>
      <c r="S479" s="41">
        <v>0</v>
      </c>
      <c r="T479" s="41">
        <v>0</v>
      </c>
      <c r="U479" s="41">
        <v>0</v>
      </c>
      <c r="V479" s="41"/>
      <c r="W479" s="41">
        <v>0</v>
      </c>
      <c r="X479" s="41"/>
      <c r="Y479" s="41">
        <v>0</v>
      </c>
      <c r="Z479" s="41">
        <v>0</v>
      </c>
      <c r="AA479" s="41">
        <v>0</v>
      </c>
      <c r="AB479" s="41">
        <v>0</v>
      </c>
      <c r="AC479" s="41">
        <v>0</v>
      </c>
      <c r="AD479" s="41">
        <v>0</v>
      </c>
      <c r="AE479" s="82">
        <v>0</v>
      </c>
      <c r="AF479" s="41">
        <v>0</v>
      </c>
      <c r="AG479" s="41">
        <v>0</v>
      </c>
      <c r="AH479" s="41">
        <v>0</v>
      </c>
      <c r="AI479" s="41">
        <v>0</v>
      </c>
      <c r="AJ479" s="41">
        <v>0</v>
      </c>
      <c r="AK479" s="41">
        <v>0</v>
      </c>
      <c r="AL479" s="41">
        <v>0</v>
      </c>
      <c r="AM479" s="41">
        <v>0</v>
      </c>
      <c r="AN479" s="41">
        <v>0</v>
      </c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3"/>
      <c r="BU479" s="39">
        <f>SUM(L479:W479)</f>
        <v>0</v>
      </c>
      <c r="BV479" s="39">
        <f t="shared" si="81"/>
        <v>0</v>
      </c>
      <c r="BW479" s="39">
        <f t="shared" si="86"/>
        <v>0</v>
      </c>
      <c r="BX479" s="39">
        <f t="shared" si="82"/>
        <v>0</v>
      </c>
      <c r="BY479" s="39">
        <f t="shared" si="83"/>
        <v>0</v>
      </c>
      <c r="BZ479" s="35"/>
      <c r="CA479" s="35"/>
      <c r="CB479" s="35"/>
      <c r="CC479" s="35"/>
      <c r="CD479" s="35"/>
      <c r="CE479" s="35"/>
      <c r="CF479" s="35"/>
      <c r="CG479" s="35"/>
      <c r="CH479" s="35"/>
      <c r="CI479" s="35"/>
      <c r="CJ479" s="35"/>
      <c r="CK479" s="35"/>
      <c r="CL479" s="35"/>
      <c r="CM479" s="35"/>
      <c r="CN479" s="35"/>
      <c r="CO479" s="35"/>
      <c r="CP479" s="35"/>
      <c r="CQ479" s="35"/>
      <c r="CR479" s="35"/>
      <c r="CS479" s="35"/>
      <c r="CT479" s="35"/>
      <c r="CU479" s="35"/>
      <c r="CV479" s="35"/>
      <c r="CW479" s="35"/>
      <c r="CX479" s="35"/>
      <c r="CY479" s="35"/>
      <c r="CZ479" s="35"/>
      <c r="DA479" s="35"/>
      <c r="DB479" s="35"/>
      <c r="DC479" s="35"/>
      <c r="DD479" s="35"/>
      <c r="DE479" s="35"/>
      <c r="DF479" s="35"/>
      <c r="DG479" s="35"/>
      <c r="DH479" s="35"/>
      <c r="DI479" s="35"/>
      <c r="DJ479" s="35"/>
      <c r="DK479" s="35"/>
      <c r="DL479" s="35"/>
      <c r="DM479" s="35"/>
      <c r="DN479" s="35"/>
      <c r="DO479" s="35"/>
      <c r="DP479" s="35"/>
      <c r="DQ479" s="35"/>
      <c r="DR479" s="35"/>
      <c r="DS479" s="35"/>
      <c r="DT479" s="35"/>
      <c r="DU479" s="35"/>
      <c r="DV479" s="35"/>
      <c r="DW479" s="35"/>
      <c r="DX479" s="35"/>
      <c r="DY479" s="35"/>
      <c r="DZ479" s="35"/>
      <c r="EA479" s="35"/>
      <c r="EB479" s="35"/>
      <c r="EC479" s="35"/>
      <c r="ED479" s="35"/>
      <c r="EE479" s="35"/>
      <c r="EF479" s="35"/>
      <c r="EG479" s="35"/>
      <c r="EH479" s="35"/>
      <c r="EI479" s="35"/>
      <c r="EJ479" s="35"/>
      <c r="EK479" s="35"/>
      <c r="EL479" s="35"/>
      <c r="EM479" s="35"/>
      <c r="EN479" s="35"/>
      <c r="EO479" s="35"/>
      <c r="EP479" s="35"/>
      <c r="EQ479" s="35"/>
      <c r="ER479" s="35"/>
      <c r="ES479" s="35"/>
      <c r="ET479" s="35"/>
      <c r="EU479" s="35"/>
      <c r="EV479" s="35"/>
      <c r="EW479" s="35"/>
      <c r="EX479" s="35"/>
      <c r="EY479" s="35"/>
      <c r="EZ479" s="35"/>
      <c r="FA479" s="35"/>
      <c r="FB479" s="35"/>
      <c r="FC479" s="35"/>
      <c r="FD479" s="35"/>
      <c r="FE479" s="35"/>
      <c r="FF479" s="35"/>
      <c r="FG479" s="35"/>
      <c r="FH479" s="35"/>
      <c r="FI479" s="35"/>
      <c r="FJ479" s="35"/>
      <c r="FK479" s="35"/>
      <c r="FL479" s="35"/>
      <c r="FM479" s="35"/>
      <c r="FN479" s="35"/>
      <c r="FO479" s="35"/>
      <c r="FP479" s="35"/>
      <c r="FQ479" s="35"/>
      <c r="FR479" s="35"/>
      <c r="FS479" s="35"/>
      <c r="FT479" s="35"/>
      <c r="FU479" s="35"/>
      <c r="FV479" s="35"/>
      <c r="FW479" s="35"/>
      <c r="FX479" s="35"/>
      <c r="FY479" s="35"/>
      <c r="FZ479" s="35"/>
      <c r="GA479" s="35"/>
      <c r="GB479" s="35"/>
      <c r="GC479" s="35"/>
      <c r="GD479" s="35"/>
      <c r="GE479" s="35"/>
      <c r="GF479" s="35"/>
      <c r="GG479" s="35"/>
      <c r="GH479" s="35"/>
      <c r="GI479" s="35"/>
      <c r="GJ479" s="35"/>
      <c r="GK479" s="35"/>
      <c r="GL479" s="35"/>
      <c r="GM479" s="35"/>
      <c r="GN479" s="35"/>
      <c r="GO479" s="35"/>
      <c r="GP479" s="35"/>
      <c r="GQ479" s="35"/>
      <c r="GR479" s="35"/>
      <c r="GS479" s="35"/>
      <c r="GT479" s="35"/>
      <c r="GU479" s="35"/>
      <c r="GV479" s="35"/>
      <c r="GW479" s="35"/>
      <c r="GX479" s="35"/>
      <c r="GY479" s="35"/>
      <c r="GZ479" s="35"/>
      <c r="HA479" s="35"/>
      <c r="HB479" s="35"/>
      <c r="HC479" s="35"/>
    </row>
    <row r="480" spans="1:211" s="30" customFormat="1" x14ac:dyDescent="0.25">
      <c r="A480" s="30" t="e">
        <f t="shared" si="85"/>
        <v>#REF!</v>
      </c>
      <c r="B480" s="31" t="s">
        <v>96</v>
      </c>
      <c r="C480" s="31" t="s">
        <v>97</v>
      </c>
      <c r="D480" s="33" t="s">
        <v>632</v>
      </c>
      <c r="E480" s="34" t="s">
        <v>578</v>
      </c>
      <c r="F480" s="64" t="s">
        <v>555</v>
      </c>
      <c r="G480" s="31"/>
      <c r="H480" s="31" t="s">
        <v>158</v>
      </c>
      <c r="I480" s="31" t="s">
        <v>537</v>
      </c>
      <c r="J480" s="31" t="s">
        <v>538</v>
      </c>
      <c r="K480" s="47" t="s">
        <v>434</v>
      </c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>
        <v>26100</v>
      </c>
      <c r="AD480" s="41">
        <v>0</v>
      </c>
      <c r="AE480" s="82">
        <v>0</v>
      </c>
      <c r="AF480" s="41">
        <v>0</v>
      </c>
      <c r="AG480" s="41">
        <v>0</v>
      </c>
      <c r="AH480" s="41">
        <v>0</v>
      </c>
      <c r="AI480" s="41">
        <v>0</v>
      </c>
      <c r="AJ480" s="41">
        <v>0</v>
      </c>
      <c r="AK480" s="41">
        <v>0</v>
      </c>
      <c r="AL480" s="41">
        <v>0</v>
      </c>
      <c r="AM480" s="41">
        <v>0</v>
      </c>
      <c r="AN480" s="41">
        <v>0</v>
      </c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3"/>
      <c r="BU480" s="39"/>
      <c r="BV480" s="39">
        <f t="shared" si="81"/>
        <v>26100</v>
      </c>
      <c r="BW480" s="39">
        <f t="shared" si="86"/>
        <v>0</v>
      </c>
      <c r="BX480" s="39">
        <f t="shared" si="82"/>
        <v>0</v>
      </c>
      <c r="BY480" s="39">
        <f t="shared" si="83"/>
        <v>0</v>
      </c>
      <c r="BZ480" s="35"/>
      <c r="CA480" s="35"/>
      <c r="CB480" s="35"/>
      <c r="CC480" s="35"/>
      <c r="CD480" s="35"/>
      <c r="CE480" s="35"/>
      <c r="CF480" s="35"/>
      <c r="CG480" s="35"/>
      <c r="CH480" s="35"/>
      <c r="CI480" s="35"/>
      <c r="CJ480" s="35"/>
      <c r="CK480" s="35"/>
      <c r="CL480" s="35"/>
      <c r="CM480" s="35"/>
      <c r="CN480" s="35"/>
      <c r="CO480" s="35"/>
      <c r="CP480" s="35"/>
      <c r="CQ480" s="35"/>
      <c r="CR480" s="35"/>
      <c r="CS480" s="35"/>
      <c r="CT480" s="35"/>
      <c r="CU480" s="35"/>
      <c r="CV480" s="35"/>
      <c r="CW480" s="35"/>
      <c r="CX480" s="35"/>
      <c r="CY480" s="35"/>
      <c r="CZ480" s="35"/>
      <c r="DA480" s="35"/>
      <c r="DB480" s="35"/>
      <c r="DC480" s="35"/>
      <c r="DD480" s="35"/>
      <c r="DE480" s="35"/>
      <c r="DF480" s="35"/>
      <c r="DG480" s="35"/>
      <c r="DH480" s="35"/>
      <c r="DI480" s="35"/>
      <c r="DJ480" s="35"/>
      <c r="DK480" s="35"/>
      <c r="DL480" s="35"/>
      <c r="DM480" s="35"/>
      <c r="DN480" s="35"/>
      <c r="DO480" s="35"/>
      <c r="DP480" s="35"/>
      <c r="DQ480" s="35"/>
      <c r="DR480" s="35"/>
      <c r="DS480" s="35"/>
      <c r="DT480" s="35"/>
      <c r="DU480" s="35"/>
      <c r="DV480" s="35"/>
      <c r="DW480" s="35"/>
      <c r="DX480" s="35"/>
      <c r="DY480" s="35"/>
      <c r="DZ480" s="35"/>
      <c r="EA480" s="35"/>
      <c r="EB480" s="35"/>
      <c r="EC480" s="35"/>
      <c r="ED480" s="35"/>
      <c r="EE480" s="35"/>
      <c r="EF480" s="35"/>
      <c r="EG480" s="35"/>
      <c r="EH480" s="35"/>
      <c r="EI480" s="35"/>
      <c r="EJ480" s="35"/>
      <c r="EK480" s="35"/>
      <c r="EL480" s="35"/>
      <c r="EM480" s="35"/>
      <c r="EN480" s="35"/>
      <c r="EO480" s="35"/>
      <c r="EP480" s="35"/>
      <c r="EQ480" s="35"/>
      <c r="ER480" s="35"/>
      <c r="ES480" s="35"/>
      <c r="ET480" s="35"/>
      <c r="EU480" s="35"/>
      <c r="EV480" s="35"/>
      <c r="EW480" s="35"/>
      <c r="EX480" s="35"/>
      <c r="EY480" s="35"/>
      <c r="EZ480" s="35"/>
      <c r="FA480" s="35"/>
      <c r="FB480" s="35"/>
      <c r="FC480" s="35"/>
      <c r="FD480" s="35"/>
      <c r="FE480" s="35"/>
      <c r="FF480" s="35"/>
      <c r="FG480" s="35"/>
      <c r="FH480" s="35"/>
      <c r="FI480" s="35"/>
      <c r="FJ480" s="35"/>
      <c r="FK480" s="35"/>
      <c r="FL480" s="35"/>
      <c r="FM480" s="35"/>
      <c r="FN480" s="35"/>
      <c r="FO480" s="35"/>
      <c r="FP480" s="35"/>
      <c r="FQ480" s="35"/>
      <c r="FR480" s="35"/>
      <c r="FS480" s="35"/>
      <c r="FT480" s="35"/>
      <c r="FU480" s="35"/>
      <c r="FV480" s="35"/>
      <c r="FW480" s="35"/>
      <c r="FX480" s="35"/>
      <c r="FY480" s="35"/>
      <c r="FZ480" s="35"/>
      <c r="GA480" s="35"/>
      <c r="GB480" s="35"/>
      <c r="GC480" s="35"/>
      <c r="GD480" s="35"/>
      <c r="GE480" s="35"/>
      <c r="GF480" s="35"/>
      <c r="GG480" s="35"/>
      <c r="GH480" s="35"/>
      <c r="GI480" s="35"/>
      <c r="GJ480" s="35"/>
      <c r="GK480" s="35"/>
      <c r="GL480" s="35"/>
      <c r="GM480" s="35"/>
      <c r="GN480" s="35"/>
      <c r="GO480" s="35"/>
      <c r="GP480" s="35"/>
      <c r="GQ480" s="35"/>
      <c r="GR480" s="35"/>
      <c r="GS480" s="35"/>
      <c r="GT480" s="35"/>
      <c r="GU480" s="35"/>
      <c r="GV480" s="35"/>
      <c r="GW480" s="35"/>
      <c r="GX480" s="35"/>
      <c r="GY480" s="35"/>
      <c r="GZ480" s="35"/>
      <c r="HA480" s="35"/>
      <c r="HB480" s="35"/>
      <c r="HC480" s="35"/>
    </row>
    <row r="481" spans="1:211" s="26" customFormat="1" x14ac:dyDescent="0.25">
      <c r="A481" s="26" t="e">
        <f t="shared" si="85"/>
        <v>#REF!</v>
      </c>
      <c r="B481" s="15" t="s">
        <v>96</v>
      </c>
      <c r="C481" s="15" t="s">
        <v>97</v>
      </c>
      <c r="D481" s="27" t="s">
        <v>651</v>
      </c>
      <c r="E481" s="16" t="s">
        <v>607</v>
      </c>
      <c r="F481" s="15" t="s">
        <v>269</v>
      </c>
      <c r="G481" s="15"/>
      <c r="H481" s="15" t="s">
        <v>270</v>
      </c>
      <c r="I481" s="15" t="s">
        <v>537</v>
      </c>
      <c r="J481" s="15" t="s">
        <v>538</v>
      </c>
      <c r="K481" s="47" t="s">
        <v>428</v>
      </c>
      <c r="L481" s="42">
        <v>40000</v>
      </c>
      <c r="M481" s="42">
        <v>59800</v>
      </c>
      <c r="N481" s="41">
        <v>49900</v>
      </c>
      <c r="O481" s="42">
        <v>49900</v>
      </c>
      <c r="P481" s="42">
        <v>49900</v>
      </c>
      <c r="Q481" s="42">
        <v>49900</v>
      </c>
      <c r="R481" s="42">
        <v>49900</v>
      </c>
      <c r="S481" s="42">
        <v>49900</v>
      </c>
      <c r="T481" s="42">
        <v>49900</v>
      </c>
      <c r="U481" s="42">
        <v>49900</v>
      </c>
      <c r="V481" s="42">
        <v>9900</v>
      </c>
      <c r="W481" s="42">
        <v>166860</v>
      </c>
      <c r="X481" s="42">
        <v>67720</v>
      </c>
      <c r="Y481" s="42">
        <v>67720</v>
      </c>
      <c r="Z481" s="42">
        <v>67720</v>
      </c>
      <c r="AA481" s="42">
        <v>27720</v>
      </c>
      <c r="AB481" s="42">
        <v>67720</v>
      </c>
      <c r="AC481" s="42">
        <v>67720</v>
      </c>
      <c r="AD481" s="42">
        <v>67720</v>
      </c>
      <c r="AE481" s="42">
        <v>67720</v>
      </c>
      <c r="AF481" s="42">
        <v>67720</v>
      </c>
      <c r="AG481" s="42">
        <v>67720</v>
      </c>
      <c r="AH481" s="42">
        <v>67720</v>
      </c>
      <c r="AI481" s="42">
        <v>67720</v>
      </c>
      <c r="AJ481" s="42">
        <v>40000</v>
      </c>
      <c r="AK481" s="42">
        <v>95440</v>
      </c>
      <c r="AL481" s="42">
        <v>67720</v>
      </c>
      <c r="AM481" s="42">
        <v>0</v>
      </c>
      <c r="AN481" s="42">
        <v>171220</v>
      </c>
      <c r="AO481" s="42">
        <v>72960.574502400006</v>
      </c>
      <c r="AP481" s="42">
        <v>72960.574502400006</v>
      </c>
      <c r="AQ481" s="42">
        <v>72960.574502400006</v>
      </c>
      <c r="AR481" s="42">
        <v>72960.574502400006</v>
      </c>
      <c r="AS481" s="42">
        <v>72960.574502400006</v>
      </c>
      <c r="AT481" s="42">
        <v>72960.574502400006</v>
      </c>
      <c r="AU481" s="42">
        <v>72960.574502400006</v>
      </c>
      <c r="AV481" s="42">
        <v>42556.579999999994</v>
      </c>
      <c r="AW481" s="42">
        <v>101539.99987999999</v>
      </c>
      <c r="AX481" s="42">
        <v>72048.289939999988</v>
      </c>
      <c r="AY481" s="42">
        <v>0</v>
      </c>
      <c r="AZ481" s="42">
        <v>182163.44068999999</v>
      </c>
      <c r="BA481" s="42">
        <v>77623.813141433639</v>
      </c>
      <c r="BB481" s="42">
        <v>77623.813141433639</v>
      </c>
      <c r="BC481" s="42">
        <v>77623.813141433639</v>
      </c>
      <c r="BD481" s="42">
        <v>77623.813141433639</v>
      </c>
      <c r="BE481" s="42">
        <v>77623.813141433639</v>
      </c>
      <c r="BF481" s="42">
        <v>77623.813141433639</v>
      </c>
      <c r="BG481" s="42">
        <v>77623.813141433639</v>
      </c>
      <c r="BH481" s="42">
        <v>45144.020063999989</v>
      </c>
      <c r="BI481" s="42">
        <v>107713.63187270399</v>
      </c>
      <c r="BJ481" s="42">
        <v>76428.825968351986</v>
      </c>
      <c r="BK481" s="42">
        <v>0</v>
      </c>
      <c r="BL481" s="42">
        <v>193238.97788395197</v>
      </c>
      <c r="BM481" s="42">
        <v>82343.340980432797</v>
      </c>
      <c r="BN481" s="42">
        <v>82343.340980432797</v>
      </c>
      <c r="BO481" s="42">
        <v>82343.340980432797</v>
      </c>
      <c r="BP481" s="42">
        <v>82343.340980432797</v>
      </c>
      <c r="BQ481" s="42">
        <v>82343.340980432797</v>
      </c>
      <c r="BR481" s="42">
        <v>82343.340980432797</v>
      </c>
      <c r="BS481" s="42">
        <v>82343.340980432797</v>
      </c>
      <c r="BT481" s="43"/>
      <c r="BU481" s="40">
        <f t="shared" ref="BU481:BU506" si="87">SUM(L481:W481)</f>
        <v>675760</v>
      </c>
      <c r="BV481" s="40">
        <f t="shared" si="81"/>
        <v>772640</v>
      </c>
      <c r="BW481" s="40">
        <f t="shared" si="86"/>
        <v>885104.02151680004</v>
      </c>
      <c r="BX481" s="40">
        <f t="shared" si="82"/>
        <v>941675.00250003545</v>
      </c>
      <c r="BY481" s="40">
        <f t="shared" si="83"/>
        <v>998928.84265203762</v>
      </c>
      <c r="BZ481" s="29"/>
      <c r="CA481" s="29"/>
      <c r="CB481" s="29"/>
      <c r="CC481" s="29"/>
      <c r="CD481" s="29"/>
      <c r="CE481" s="29"/>
      <c r="CF481" s="29"/>
      <c r="CG481" s="29"/>
      <c r="CH481" s="29"/>
      <c r="CI481" s="29"/>
      <c r="CJ481" s="29"/>
      <c r="CK481" s="29"/>
      <c r="CL481" s="29"/>
      <c r="CM481" s="29"/>
      <c r="CN481" s="29"/>
      <c r="CO481" s="29"/>
      <c r="CP481" s="29"/>
      <c r="CQ481" s="29"/>
      <c r="CR481" s="29"/>
      <c r="CS481" s="29"/>
      <c r="CT481" s="29"/>
      <c r="CU481" s="29"/>
      <c r="CV481" s="29"/>
      <c r="CW481" s="29"/>
      <c r="CX481" s="29"/>
      <c r="CY481" s="29"/>
      <c r="CZ481" s="29"/>
      <c r="DA481" s="29"/>
      <c r="DB481" s="29"/>
      <c r="DC481" s="29"/>
      <c r="DD481" s="29"/>
      <c r="DE481" s="29"/>
      <c r="DF481" s="29"/>
      <c r="DG481" s="29"/>
      <c r="DH481" s="29"/>
      <c r="DI481" s="29"/>
      <c r="DJ481" s="29"/>
      <c r="DK481" s="29"/>
      <c r="DL481" s="29"/>
      <c r="DM481" s="29"/>
      <c r="DN481" s="29"/>
      <c r="DO481" s="29"/>
      <c r="DP481" s="29"/>
      <c r="DQ481" s="29"/>
      <c r="DR481" s="29"/>
      <c r="DS481" s="29"/>
      <c r="DT481" s="29"/>
      <c r="DU481" s="29"/>
      <c r="DV481" s="29"/>
      <c r="DW481" s="29"/>
      <c r="DX481" s="29"/>
      <c r="DY481" s="29"/>
      <c r="DZ481" s="29"/>
      <c r="EA481" s="29"/>
      <c r="EB481" s="29"/>
      <c r="EC481" s="29"/>
      <c r="ED481" s="29"/>
      <c r="EE481" s="29"/>
      <c r="EF481" s="29"/>
      <c r="EG481" s="29"/>
      <c r="EH481" s="29"/>
      <c r="EI481" s="29"/>
      <c r="EJ481" s="29"/>
      <c r="EK481" s="29"/>
      <c r="EL481" s="29"/>
      <c r="EM481" s="29"/>
      <c r="EN481" s="29"/>
      <c r="EO481" s="29"/>
      <c r="EP481" s="29"/>
      <c r="EQ481" s="29"/>
      <c r="ER481" s="29"/>
      <c r="ES481" s="29"/>
      <c r="ET481" s="29"/>
      <c r="EU481" s="29"/>
      <c r="EV481" s="29"/>
      <c r="EW481" s="29"/>
      <c r="EX481" s="29"/>
      <c r="EY481" s="29"/>
      <c r="EZ481" s="29"/>
      <c r="FA481" s="29"/>
      <c r="FB481" s="29"/>
      <c r="FC481" s="29"/>
      <c r="FD481" s="29"/>
      <c r="FE481" s="29"/>
      <c r="FF481" s="29"/>
      <c r="FG481" s="29"/>
      <c r="FH481" s="29"/>
      <c r="FI481" s="29"/>
      <c r="FJ481" s="29"/>
      <c r="FK481" s="29"/>
      <c r="FL481" s="29"/>
      <c r="FM481" s="29"/>
      <c r="FN481" s="29"/>
      <c r="FO481" s="29"/>
      <c r="FP481" s="29"/>
      <c r="FQ481" s="29"/>
      <c r="FR481" s="29"/>
      <c r="FS481" s="29"/>
      <c r="FT481" s="29"/>
      <c r="FU481" s="29"/>
      <c r="FV481" s="29"/>
      <c r="FW481" s="29"/>
      <c r="FX481" s="29"/>
      <c r="FY481" s="29"/>
      <c r="FZ481" s="29"/>
      <c r="GA481" s="29"/>
      <c r="GB481" s="29"/>
      <c r="GC481" s="29"/>
      <c r="GD481" s="29"/>
      <c r="GE481" s="29"/>
      <c r="GF481" s="29"/>
      <c r="GG481" s="29"/>
      <c r="GH481" s="29"/>
      <c r="GI481" s="29"/>
      <c r="GJ481" s="29"/>
      <c r="GK481" s="29"/>
      <c r="GL481" s="29"/>
      <c r="GM481" s="29"/>
      <c r="GN481" s="29"/>
      <c r="GO481" s="29"/>
      <c r="GP481" s="29"/>
      <c r="GQ481" s="29"/>
      <c r="GR481" s="29"/>
      <c r="GS481" s="29"/>
      <c r="GT481" s="29"/>
      <c r="GU481" s="29"/>
      <c r="GV481" s="29"/>
      <c r="GW481" s="29"/>
      <c r="GX481" s="29"/>
      <c r="GY481" s="29"/>
      <c r="GZ481" s="29"/>
      <c r="HA481" s="29"/>
      <c r="HB481" s="29"/>
      <c r="HC481" s="29"/>
    </row>
    <row r="482" spans="1:211" s="30" customFormat="1" x14ac:dyDescent="0.25">
      <c r="A482" s="30" t="e">
        <f t="shared" si="85"/>
        <v>#REF!</v>
      </c>
      <c r="B482" s="31" t="s">
        <v>96</v>
      </c>
      <c r="C482" s="31" t="s">
        <v>97</v>
      </c>
      <c r="D482" s="33" t="s">
        <v>651</v>
      </c>
      <c r="E482" s="34" t="s">
        <v>607</v>
      </c>
      <c r="F482" s="31" t="s">
        <v>271</v>
      </c>
      <c r="G482" s="31"/>
      <c r="H482" s="31" t="s">
        <v>272</v>
      </c>
      <c r="I482" s="31" t="s">
        <v>537</v>
      </c>
      <c r="J482" s="31" t="s">
        <v>538</v>
      </c>
      <c r="K482" s="47" t="s">
        <v>432</v>
      </c>
      <c r="L482" s="41">
        <v>22335473.32</v>
      </c>
      <c r="M482" s="41">
        <v>20904763.289999999</v>
      </c>
      <c r="N482" s="41">
        <v>27212032.850000001</v>
      </c>
      <c r="O482" s="41">
        <v>22873230.300000001</v>
      </c>
      <c r="P482" s="41">
        <v>23593919.420000002</v>
      </c>
      <c r="Q482" s="41">
        <v>22347446.809999999</v>
      </c>
      <c r="R482" s="41">
        <v>23354535.280000001</v>
      </c>
      <c r="S482" s="41">
        <v>27239999.57</v>
      </c>
      <c r="T482" s="41">
        <v>23240547.379999999</v>
      </c>
      <c r="U482" s="41">
        <v>37105897.340000004</v>
      </c>
      <c r="V482" s="41">
        <v>46046456.310000002</v>
      </c>
      <c r="W482" s="41">
        <v>29766689.16</v>
      </c>
      <c r="X482" s="41">
        <v>25764818.129999999</v>
      </c>
      <c r="Y482" s="41">
        <v>30896920.34</v>
      </c>
      <c r="Z482" s="41">
        <v>36683909.020000003</v>
      </c>
      <c r="AA482" s="41">
        <v>32751441.399999999</v>
      </c>
      <c r="AB482" s="41">
        <v>29905130.600000001</v>
      </c>
      <c r="AC482" s="41">
        <v>29544837.59</v>
      </c>
      <c r="AD482" s="41">
        <v>30829435.059999999</v>
      </c>
      <c r="AE482" s="41">
        <v>29067845.469999999</v>
      </c>
      <c r="AF482" s="41">
        <v>29129425.199999999</v>
      </c>
      <c r="AG482" s="41">
        <v>26329700.390000001</v>
      </c>
      <c r="AH482" s="41">
        <v>31030015.02</v>
      </c>
      <c r="AI482" s="41">
        <v>49696084.899999999</v>
      </c>
      <c r="AJ482" s="41">
        <v>30647371.649999999</v>
      </c>
      <c r="AK482" s="41">
        <v>31427386.940000001</v>
      </c>
      <c r="AL482" s="41">
        <v>31701887.260000002</v>
      </c>
      <c r="AM482" s="41">
        <v>33473803.27</v>
      </c>
      <c r="AN482" s="41">
        <v>27537443.52</v>
      </c>
      <c r="AO482" s="41">
        <v>33226175.217809558</v>
      </c>
      <c r="AP482" s="41">
        <v>35022463.338999391</v>
      </c>
      <c r="AQ482" s="41">
        <v>35410888.95086211</v>
      </c>
      <c r="AR482" s="41">
        <v>35768615.824742436</v>
      </c>
      <c r="AS482" s="41">
        <v>36111162.696334064</v>
      </c>
      <c r="AT482" s="41">
        <v>36499715.791530609</v>
      </c>
      <c r="AU482" s="41">
        <v>36677014.205473244</v>
      </c>
      <c r="AV482" s="41">
        <v>34754572.130107045</v>
      </c>
      <c r="AW482" s="41">
        <v>34821977.676160485</v>
      </c>
      <c r="AX482" s="41">
        <v>34889314.496258646</v>
      </c>
      <c r="AY482" s="41">
        <v>35171115.516403913</v>
      </c>
      <c r="AZ482" s="41">
        <v>35268932.037258714</v>
      </c>
      <c r="BA482" s="41">
        <v>35476744.456638277</v>
      </c>
      <c r="BB482" s="41">
        <v>35743884.510601699</v>
      </c>
      <c r="BC482" s="41">
        <v>36025190.240924358</v>
      </c>
      <c r="BD482" s="41">
        <v>36308545.652993143</v>
      </c>
      <c r="BE482" s="41">
        <v>36749541.968501031</v>
      </c>
      <c r="BF482" s="41">
        <v>37089838.676622748</v>
      </c>
      <c r="BG482" s="41">
        <v>37276593.994208634</v>
      </c>
      <c r="BH482" s="41">
        <v>37829050.385366559</v>
      </c>
      <c r="BI482" s="41">
        <v>38192985.753055871</v>
      </c>
      <c r="BJ482" s="41">
        <v>38315121.122841179</v>
      </c>
      <c r="BK482" s="41">
        <v>38527256.175825179</v>
      </c>
      <c r="BL482" s="41">
        <v>38669423.83822304</v>
      </c>
      <c r="BM482" s="41">
        <v>38836894.851081967</v>
      </c>
      <c r="BN482" s="41">
        <v>39982366.158207953</v>
      </c>
      <c r="BO482" s="41">
        <v>40242675.170539439</v>
      </c>
      <c r="BP482" s="41">
        <v>40481138.825107694</v>
      </c>
      <c r="BQ482" s="41">
        <v>40706179.487006128</v>
      </c>
      <c r="BR482" s="41">
        <v>40957742.201151967</v>
      </c>
      <c r="BS482" s="41">
        <v>41080873.788153887</v>
      </c>
      <c r="BT482" s="43"/>
      <c r="BU482" s="39">
        <f t="shared" si="87"/>
        <v>326020991.03000003</v>
      </c>
      <c r="BV482" s="39">
        <f t="shared" ref="BV482:BV513" si="88">SUM(X482:AI482)</f>
        <v>381629563.11999995</v>
      </c>
      <c r="BW482" s="39">
        <f t="shared" si="86"/>
        <v>403503928.66575146</v>
      </c>
      <c r="BX482" s="39">
        <f t="shared" si="82"/>
        <v>429576251.35667866</v>
      </c>
      <c r="BY482" s="39">
        <f t="shared" ref="BY482:BY513" si="89">SUM(BH482:BS482)</f>
        <v>473821707.75656086</v>
      </c>
      <c r="BZ482" s="35"/>
      <c r="CA482" s="35"/>
      <c r="CB482" s="35"/>
      <c r="CC482" s="35"/>
      <c r="CD482" s="35"/>
      <c r="CE482" s="35"/>
      <c r="CF482" s="35"/>
      <c r="CG482" s="35"/>
      <c r="CH482" s="35"/>
      <c r="CI482" s="35"/>
      <c r="CJ482" s="35"/>
      <c r="CK482" s="35"/>
      <c r="CL482" s="35"/>
      <c r="CM482" s="35"/>
      <c r="CN482" s="35"/>
      <c r="CO482" s="35"/>
      <c r="CP482" s="35"/>
      <c r="CQ482" s="35"/>
      <c r="CR482" s="35"/>
      <c r="CS482" s="35"/>
      <c r="CT482" s="35"/>
      <c r="CU482" s="35"/>
      <c r="CV482" s="35"/>
      <c r="CW482" s="35"/>
      <c r="CX482" s="35"/>
      <c r="CY482" s="35"/>
      <c r="CZ482" s="35"/>
      <c r="DA482" s="35"/>
      <c r="DB482" s="35"/>
      <c r="DC482" s="35"/>
      <c r="DD482" s="35"/>
      <c r="DE482" s="35"/>
      <c r="DF482" s="35"/>
      <c r="DG482" s="35"/>
      <c r="DH482" s="35"/>
      <c r="DI482" s="35"/>
      <c r="DJ482" s="35"/>
      <c r="DK482" s="35"/>
      <c r="DL482" s="35"/>
      <c r="DM482" s="35"/>
      <c r="DN482" s="35"/>
      <c r="DO482" s="35"/>
      <c r="DP482" s="35"/>
      <c r="DQ482" s="35"/>
      <c r="DR482" s="35"/>
      <c r="DS482" s="35"/>
      <c r="DT482" s="35"/>
      <c r="DU482" s="35"/>
      <c r="DV482" s="35"/>
      <c r="DW482" s="35"/>
      <c r="DX482" s="35"/>
      <c r="DY482" s="35"/>
      <c r="DZ482" s="35"/>
      <c r="EA482" s="35"/>
      <c r="EB482" s="35"/>
      <c r="EC482" s="35"/>
      <c r="ED482" s="35"/>
      <c r="EE482" s="35"/>
      <c r="EF482" s="35"/>
      <c r="EG482" s="35"/>
      <c r="EH482" s="35"/>
      <c r="EI482" s="35"/>
      <c r="EJ482" s="35"/>
      <c r="EK482" s="35"/>
      <c r="EL482" s="35"/>
      <c r="EM482" s="35"/>
      <c r="EN482" s="35"/>
      <c r="EO482" s="35"/>
      <c r="EP482" s="35"/>
      <c r="EQ482" s="35"/>
      <c r="ER482" s="35"/>
      <c r="ES482" s="35"/>
      <c r="ET482" s="35"/>
      <c r="EU482" s="35"/>
      <c r="EV482" s="35"/>
      <c r="EW482" s="35"/>
      <c r="EX482" s="35"/>
      <c r="EY482" s="35"/>
      <c r="EZ482" s="35"/>
      <c r="FA482" s="35"/>
      <c r="FB482" s="35"/>
      <c r="FC482" s="35"/>
      <c r="FD482" s="35"/>
      <c r="FE482" s="35"/>
      <c r="FF482" s="35"/>
      <c r="FG482" s="35"/>
      <c r="FH482" s="35"/>
      <c r="FI482" s="35"/>
      <c r="FJ482" s="35"/>
      <c r="FK482" s="35"/>
      <c r="FL482" s="35"/>
      <c r="FM482" s="35"/>
      <c r="FN482" s="35"/>
      <c r="FO482" s="35"/>
      <c r="FP482" s="35"/>
      <c r="FQ482" s="35"/>
      <c r="FR482" s="35"/>
      <c r="FS482" s="35"/>
      <c r="FT482" s="35"/>
      <c r="FU482" s="35"/>
      <c r="FV482" s="35"/>
      <c r="FW482" s="35"/>
      <c r="FX482" s="35"/>
      <c r="FY482" s="35"/>
      <c r="FZ482" s="35"/>
      <c r="GA482" s="35"/>
      <c r="GB482" s="35"/>
      <c r="GC482" s="35"/>
      <c r="GD482" s="35"/>
      <c r="GE482" s="35"/>
      <c r="GF482" s="35"/>
      <c r="GG482" s="35"/>
      <c r="GH482" s="35"/>
      <c r="GI482" s="35"/>
      <c r="GJ482" s="35"/>
      <c r="GK482" s="35"/>
      <c r="GL482" s="35"/>
      <c r="GM482" s="35"/>
      <c r="GN482" s="35"/>
      <c r="GO482" s="35"/>
      <c r="GP482" s="35"/>
      <c r="GQ482" s="35"/>
      <c r="GR482" s="35"/>
      <c r="GS482" s="35"/>
      <c r="GT482" s="35"/>
      <c r="GU482" s="35"/>
      <c r="GV482" s="35"/>
      <c r="GW482" s="35"/>
      <c r="GX482" s="35"/>
      <c r="GY482" s="35"/>
      <c r="GZ482" s="35"/>
      <c r="HA482" s="35"/>
      <c r="HB482" s="35"/>
      <c r="HC482" s="35"/>
    </row>
    <row r="483" spans="1:211" s="26" customFormat="1" x14ac:dyDescent="0.25">
      <c r="A483" s="26" t="e">
        <f t="shared" si="85"/>
        <v>#REF!</v>
      </c>
      <c r="B483" s="15" t="s">
        <v>96</v>
      </c>
      <c r="C483" s="15" t="s">
        <v>97</v>
      </c>
      <c r="D483" s="27" t="s">
        <v>651</v>
      </c>
      <c r="E483" s="16" t="s">
        <v>607</v>
      </c>
      <c r="F483" s="15" t="s">
        <v>273</v>
      </c>
      <c r="G483" s="15"/>
      <c r="H483" s="15" t="s">
        <v>274</v>
      </c>
      <c r="I483" s="15" t="s">
        <v>537</v>
      </c>
      <c r="J483" s="15" t="s">
        <v>538</v>
      </c>
      <c r="K483" s="47" t="s">
        <v>432</v>
      </c>
      <c r="L483" s="42">
        <v>56083.33</v>
      </c>
      <c r="M483" s="42">
        <v>56083.33</v>
      </c>
      <c r="N483" s="41">
        <v>1530878.98</v>
      </c>
      <c r="O483" s="42">
        <v>547681.88</v>
      </c>
      <c r="P483" s="42">
        <v>547681.88</v>
      </c>
      <c r="Q483" s="42">
        <v>547681.88</v>
      </c>
      <c r="R483" s="42">
        <v>445181.88</v>
      </c>
      <c r="S483" s="42">
        <v>750860.62</v>
      </c>
      <c r="T483" s="42">
        <v>547681.88</v>
      </c>
      <c r="U483" s="42">
        <v>1241518.4099999999</v>
      </c>
      <c r="V483" s="42">
        <v>547681.88</v>
      </c>
      <c r="W483" s="42">
        <v>903339.06</v>
      </c>
      <c r="X483" s="42">
        <v>455679.96</v>
      </c>
      <c r="Y483" s="42">
        <v>522799.12</v>
      </c>
      <c r="Z483" s="42">
        <v>627881.86</v>
      </c>
      <c r="AA483" s="42">
        <v>865679.96</v>
      </c>
      <c r="AB483" s="42">
        <v>598179.96</v>
      </c>
      <c r="AC483" s="42">
        <v>558179.96</v>
      </c>
      <c r="AD483" s="42">
        <v>558179.96</v>
      </c>
      <c r="AE483" s="42">
        <v>558179.96</v>
      </c>
      <c r="AF483" s="42">
        <v>558179.96</v>
      </c>
      <c r="AG483" s="42">
        <v>558179.96</v>
      </c>
      <c r="AH483" s="42">
        <v>558179.96</v>
      </c>
      <c r="AI483" s="42">
        <v>1693535.79</v>
      </c>
      <c r="AJ483" s="42">
        <v>419859.13</v>
      </c>
      <c r="AK483" s="42">
        <v>485952.87</v>
      </c>
      <c r="AL483" s="42">
        <v>485952.87</v>
      </c>
      <c r="AM483" s="42">
        <v>658154.77</v>
      </c>
      <c r="AN483" s="42">
        <v>485952.87</v>
      </c>
      <c r="AO483" s="42">
        <v>660002.07416692516</v>
      </c>
      <c r="AP483" s="42">
        <v>660688.71897421801</v>
      </c>
      <c r="AQ483" s="42">
        <v>652282.36273813201</v>
      </c>
      <c r="AR483" s="42">
        <v>641312.55425421137</v>
      </c>
      <c r="AS483" s="42">
        <v>646687.71121489792</v>
      </c>
      <c r="AT483" s="42">
        <v>672238.52976456052</v>
      </c>
      <c r="AU483" s="42">
        <v>671195.07562329154</v>
      </c>
      <c r="AV483" s="42">
        <v>661159.596555967</v>
      </c>
      <c r="AW483" s="42">
        <v>666434.1134122248</v>
      </c>
      <c r="AX483" s="42">
        <v>661975.64301265881</v>
      </c>
      <c r="AY483" s="42">
        <v>664104.79944017751</v>
      </c>
      <c r="AZ483" s="42">
        <v>659151.71542115405</v>
      </c>
      <c r="BA483" s="42">
        <v>664280.72512708383</v>
      </c>
      <c r="BB483" s="42">
        <v>662703.89769795048</v>
      </c>
      <c r="BC483" s="42">
        <v>657250.42605467676</v>
      </c>
      <c r="BD483" s="42">
        <v>651053.61054815119</v>
      </c>
      <c r="BE483" s="42">
        <v>654841.1398551194</v>
      </c>
      <c r="BF483" s="42">
        <v>666521.88577517821</v>
      </c>
      <c r="BG483" s="42">
        <v>668433.06792154803</v>
      </c>
      <c r="BH483" s="42">
        <v>684410.94718177919</v>
      </c>
      <c r="BI483" s="42">
        <v>665466.19395162305</v>
      </c>
      <c r="BJ483" s="42">
        <v>682117.87850654218</v>
      </c>
      <c r="BK483" s="42">
        <v>681675.8721723468</v>
      </c>
      <c r="BL483" s="42">
        <v>680927.55513714254</v>
      </c>
      <c r="BM483" s="42">
        <v>678062.98599645146</v>
      </c>
      <c r="BN483" s="42">
        <v>678578.10558805719</v>
      </c>
      <c r="BO483" s="42">
        <v>673842.55814711412</v>
      </c>
      <c r="BP483" s="42">
        <v>668038.07937470393</v>
      </c>
      <c r="BQ483" s="42">
        <v>672213.31585682265</v>
      </c>
      <c r="BR483" s="42">
        <v>687890.61553376005</v>
      </c>
      <c r="BS483" s="42">
        <v>687013.3535992289</v>
      </c>
      <c r="BT483" s="43"/>
      <c r="BU483" s="40">
        <f t="shared" si="87"/>
        <v>7722355.0099999998</v>
      </c>
      <c r="BV483" s="40">
        <f t="shared" si="88"/>
        <v>8112836.4100000001</v>
      </c>
      <c r="BW483" s="40">
        <f t="shared" si="86"/>
        <v>7140279.5367362378</v>
      </c>
      <c r="BX483" s="40">
        <f t="shared" si="82"/>
        <v>7937910.6208218904</v>
      </c>
      <c r="BY483" s="40">
        <f t="shared" si="89"/>
        <v>8140237.4610455707</v>
      </c>
      <c r="BZ483" s="29"/>
      <c r="CA483" s="29"/>
      <c r="CB483" s="29"/>
      <c r="CC483" s="29"/>
      <c r="CD483" s="29"/>
      <c r="CE483" s="29"/>
      <c r="CF483" s="29"/>
      <c r="CG483" s="29"/>
      <c r="CH483" s="29"/>
      <c r="CI483" s="29"/>
      <c r="CJ483" s="29"/>
      <c r="CK483" s="29"/>
      <c r="CL483" s="29"/>
      <c r="CM483" s="29"/>
      <c r="CN483" s="29"/>
      <c r="CO483" s="29"/>
      <c r="CP483" s="29"/>
      <c r="CQ483" s="29"/>
      <c r="CR483" s="29"/>
      <c r="CS483" s="29"/>
      <c r="CT483" s="29"/>
      <c r="CU483" s="29"/>
      <c r="CV483" s="29"/>
      <c r="CW483" s="29"/>
      <c r="CX483" s="29"/>
      <c r="CY483" s="29"/>
      <c r="CZ483" s="29"/>
      <c r="DA483" s="29"/>
      <c r="DB483" s="29"/>
      <c r="DC483" s="29"/>
      <c r="DD483" s="29"/>
      <c r="DE483" s="29"/>
      <c r="DF483" s="29"/>
      <c r="DG483" s="29"/>
      <c r="DH483" s="29"/>
      <c r="DI483" s="29"/>
      <c r="DJ483" s="29"/>
      <c r="DK483" s="29"/>
      <c r="DL483" s="29"/>
      <c r="DM483" s="29"/>
      <c r="DN483" s="29"/>
      <c r="DO483" s="29"/>
      <c r="DP483" s="29"/>
      <c r="DQ483" s="29"/>
      <c r="DR483" s="29"/>
      <c r="DS483" s="29"/>
      <c r="DT483" s="29"/>
      <c r="DU483" s="29"/>
      <c r="DV483" s="29"/>
      <c r="DW483" s="29"/>
      <c r="DX483" s="29"/>
      <c r="DY483" s="29"/>
      <c r="DZ483" s="29"/>
      <c r="EA483" s="29"/>
      <c r="EB483" s="29"/>
      <c r="EC483" s="29"/>
      <c r="ED483" s="29"/>
      <c r="EE483" s="29"/>
      <c r="EF483" s="29"/>
      <c r="EG483" s="29"/>
      <c r="EH483" s="29"/>
      <c r="EI483" s="29"/>
      <c r="EJ483" s="29"/>
      <c r="EK483" s="29"/>
      <c r="EL483" s="29"/>
      <c r="EM483" s="29"/>
      <c r="EN483" s="29"/>
      <c r="EO483" s="29"/>
      <c r="EP483" s="29"/>
      <c r="EQ483" s="29"/>
      <c r="ER483" s="29"/>
      <c r="ES483" s="29"/>
      <c r="ET483" s="29"/>
      <c r="EU483" s="29"/>
      <c r="EV483" s="29"/>
      <c r="EW483" s="29"/>
      <c r="EX483" s="29"/>
      <c r="EY483" s="29"/>
      <c r="EZ483" s="29"/>
      <c r="FA483" s="29"/>
      <c r="FB483" s="29"/>
      <c r="FC483" s="29"/>
      <c r="FD483" s="29"/>
      <c r="FE483" s="29"/>
      <c r="FF483" s="29"/>
      <c r="FG483" s="29"/>
      <c r="FH483" s="29"/>
      <c r="FI483" s="29"/>
      <c r="FJ483" s="29"/>
      <c r="FK483" s="29"/>
      <c r="FL483" s="29"/>
      <c r="FM483" s="29"/>
      <c r="FN483" s="29"/>
      <c r="FO483" s="29"/>
      <c r="FP483" s="29"/>
      <c r="FQ483" s="29"/>
      <c r="FR483" s="29"/>
      <c r="FS483" s="29"/>
      <c r="FT483" s="29"/>
      <c r="FU483" s="29"/>
      <c r="FV483" s="29"/>
      <c r="FW483" s="29"/>
      <c r="FX483" s="29"/>
      <c r="FY483" s="29"/>
      <c r="FZ483" s="29"/>
      <c r="GA483" s="29"/>
      <c r="GB483" s="29"/>
      <c r="GC483" s="29"/>
      <c r="GD483" s="29"/>
      <c r="GE483" s="29"/>
      <c r="GF483" s="29"/>
      <c r="GG483" s="29"/>
      <c r="GH483" s="29"/>
      <c r="GI483" s="29"/>
      <c r="GJ483" s="29"/>
      <c r="GK483" s="29"/>
      <c r="GL483" s="29"/>
      <c r="GM483" s="29"/>
      <c r="GN483" s="29"/>
      <c r="GO483" s="29"/>
      <c r="GP483" s="29"/>
      <c r="GQ483" s="29"/>
      <c r="GR483" s="29"/>
      <c r="GS483" s="29"/>
      <c r="GT483" s="29"/>
      <c r="GU483" s="29"/>
      <c r="GV483" s="29"/>
      <c r="GW483" s="29"/>
      <c r="GX483" s="29"/>
      <c r="GY483" s="29"/>
      <c r="GZ483" s="29"/>
      <c r="HA483" s="29"/>
      <c r="HB483" s="29"/>
      <c r="HC483" s="29"/>
    </row>
    <row r="484" spans="1:211" s="26" customFormat="1" x14ac:dyDescent="0.25">
      <c r="A484" s="26" t="e">
        <f t="shared" si="85"/>
        <v>#REF!</v>
      </c>
      <c r="B484" s="15" t="s">
        <v>104</v>
      </c>
      <c r="C484" s="15" t="s">
        <v>105</v>
      </c>
      <c r="D484" s="27">
        <v>500</v>
      </c>
      <c r="E484" s="16" t="s">
        <v>577</v>
      </c>
      <c r="F484" s="80" t="s">
        <v>238</v>
      </c>
      <c r="G484" s="15"/>
      <c r="H484" s="15" t="s">
        <v>239</v>
      </c>
      <c r="I484" s="15" t="s">
        <v>537</v>
      </c>
      <c r="J484" s="15" t="s">
        <v>538</v>
      </c>
      <c r="K484" s="47" t="s">
        <v>428</v>
      </c>
      <c r="L484" s="42"/>
      <c r="M484" s="42"/>
      <c r="N484" s="41"/>
      <c r="O484" s="42"/>
      <c r="P484" s="42"/>
      <c r="Q484" s="42"/>
      <c r="R484" s="42"/>
      <c r="S484" s="42"/>
      <c r="T484" s="42"/>
      <c r="U484" s="42"/>
      <c r="V484" s="42">
        <v>1274.18</v>
      </c>
      <c r="W484" s="42">
        <v>0</v>
      </c>
      <c r="X484" s="42"/>
      <c r="Y484" s="42">
        <v>0</v>
      </c>
      <c r="Z484" s="42">
        <v>0</v>
      </c>
      <c r="AA484" s="42">
        <v>0</v>
      </c>
      <c r="AB484" s="42">
        <v>0</v>
      </c>
      <c r="AC484" s="42">
        <v>0</v>
      </c>
      <c r="AD484" s="42">
        <v>0</v>
      </c>
      <c r="AE484" s="121">
        <v>0</v>
      </c>
      <c r="AF484" s="42">
        <v>0</v>
      </c>
      <c r="AG484" s="42">
        <v>0</v>
      </c>
      <c r="AH484" s="42">
        <v>0</v>
      </c>
      <c r="AI484" s="42">
        <v>0</v>
      </c>
      <c r="AJ484" s="42">
        <v>0</v>
      </c>
      <c r="AK484" s="42">
        <v>0</v>
      </c>
      <c r="AL484" s="42">
        <v>0</v>
      </c>
      <c r="AM484" s="42">
        <v>0</v>
      </c>
      <c r="AN484" s="42">
        <v>0</v>
      </c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>
        <v>0</v>
      </c>
      <c r="BI484" s="42">
        <v>0</v>
      </c>
      <c r="BJ484" s="42">
        <v>0</v>
      </c>
      <c r="BK484" s="42">
        <v>0</v>
      </c>
      <c r="BL484" s="42">
        <v>0</v>
      </c>
      <c r="BM484" s="42">
        <v>0</v>
      </c>
      <c r="BN484" s="42">
        <v>0</v>
      </c>
      <c r="BO484" s="42">
        <v>0</v>
      </c>
      <c r="BP484" s="42">
        <v>0</v>
      </c>
      <c r="BQ484" s="42">
        <v>0</v>
      </c>
      <c r="BR484" s="42">
        <v>0</v>
      </c>
      <c r="BS484" s="42">
        <v>0</v>
      </c>
      <c r="BT484" s="43"/>
      <c r="BU484" s="40">
        <f t="shared" si="87"/>
        <v>1274.18</v>
      </c>
      <c r="BV484" s="40">
        <f t="shared" si="88"/>
        <v>0</v>
      </c>
      <c r="BW484" s="40">
        <f t="shared" si="86"/>
        <v>0</v>
      </c>
      <c r="BX484" s="40">
        <f t="shared" si="82"/>
        <v>0</v>
      </c>
      <c r="BY484" s="40">
        <f t="shared" si="89"/>
        <v>0</v>
      </c>
      <c r="BZ484" s="29"/>
      <c r="CA484" s="29"/>
      <c r="CB484" s="29"/>
      <c r="CC484" s="29"/>
      <c r="CD484" s="29"/>
      <c r="CE484" s="29"/>
      <c r="CF484" s="29"/>
      <c r="CG484" s="29"/>
      <c r="CH484" s="29"/>
      <c r="CI484" s="29"/>
      <c r="CJ484" s="29"/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X484" s="29"/>
      <c r="CY484" s="29"/>
      <c r="CZ484" s="29"/>
      <c r="DA484" s="29"/>
      <c r="DB484" s="29"/>
      <c r="DC484" s="29"/>
      <c r="DD484" s="29"/>
      <c r="DE484" s="29"/>
      <c r="DF484" s="29"/>
      <c r="DG484" s="29"/>
      <c r="DH484" s="29"/>
      <c r="DI484" s="29"/>
      <c r="DJ484" s="29"/>
      <c r="DK484" s="29"/>
      <c r="DL484" s="29"/>
      <c r="DM484" s="29"/>
      <c r="DN484" s="29"/>
      <c r="DO484" s="29"/>
      <c r="DP484" s="29"/>
      <c r="DQ484" s="29"/>
      <c r="DR484" s="29"/>
      <c r="DS484" s="29"/>
      <c r="DT484" s="29"/>
      <c r="DU484" s="29"/>
      <c r="DV484" s="29"/>
      <c r="DW484" s="29"/>
      <c r="DX484" s="29"/>
      <c r="DY484" s="29"/>
      <c r="DZ484" s="29"/>
      <c r="EA484" s="29"/>
      <c r="EB484" s="29"/>
      <c r="EC484" s="29"/>
      <c r="ED484" s="29"/>
      <c r="EE484" s="29"/>
      <c r="EF484" s="29"/>
      <c r="EG484" s="29"/>
      <c r="EH484" s="29"/>
      <c r="EI484" s="29"/>
      <c r="EJ484" s="29"/>
      <c r="EK484" s="29"/>
      <c r="EL484" s="29"/>
      <c r="EM484" s="29"/>
      <c r="EN484" s="29"/>
      <c r="EO484" s="29"/>
      <c r="EP484" s="29"/>
      <c r="EQ484" s="29"/>
      <c r="ER484" s="29"/>
      <c r="ES484" s="29"/>
      <c r="ET484" s="29"/>
      <c r="EU484" s="29"/>
      <c r="EV484" s="29"/>
      <c r="EW484" s="29"/>
      <c r="EX484" s="29"/>
      <c r="EY484" s="29"/>
      <c r="EZ484" s="29"/>
      <c r="FA484" s="29"/>
      <c r="FB484" s="29"/>
      <c r="FC484" s="29"/>
      <c r="FD484" s="29"/>
      <c r="FE484" s="29"/>
      <c r="FF484" s="29"/>
      <c r="FG484" s="29"/>
      <c r="FH484" s="29"/>
      <c r="FI484" s="29"/>
      <c r="FJ484" s="29"/>
      <c r="FK484" s="29"/>
      <c r="FL484" s="29"/>
      <c r="FM484" s="29"/>
      <c r="FN484" s="29"/>
      <c r="FO484" s="29"/>
      <c r="FP484" s="29"/>
      <c r="FQ484" s="29"/>
      <c r="FR484" s="29"/>
      <c r="FS484" s="29"/>
      <c r="FT484" s="29"/>
      <c r="FU484" s="29"/>
      <c r="FV484" s="29"/>
      <c r="FW484" s="29"/>
      <c r="FX484" s="29"/>
      <c r="FY484" s="29"/>
      <c r="FZ484" s="29"/>
      <c r="GA484" s="29"/>
      <c r="GB484" s="29"/>
      <c r="GC484" s="29"/>
      <c r="GD484" s="29"/>
      <c r="GE484" s="29"/>
      <c r="GF484" s="29"/>
      <c r="GG484" s="29"/>
      <c r="GH484" s="29"/>
      <c r="GI484" s="29"/>
      <c r="GJ484" s="29"/>
      <c r="GK484" s="29"/>
      <c r="GL484" s="29"/>
      <c r="GM484" s="29"/>
      <c r="GN484" s="29"/>
      <c r="GO484" s="29"/>
      <c r="GP484" s="29"/>
      <c r="GQ484" s="29"/>
      <c r="GR484" s="29"/>
      <c r="GS484" s="29"/>
      <c r="GT484" s="29"/>
      <c r="GU484" s="29"/>
      <c r="GV484" s="29"/>
      <c r="GW484" s="29"/>
      <c r="GX484" s="29"/>
      <c r="GY484" s="29"/>
      <c r="GZ484" s="29"/>
      <c r="HA484" s="29"/>
      <c r="HB484" s="29"/>
      <c r="HC484" s="29"/>
    </row>
    <row r="485" spans="1:211" s="30" customFormat="1" x14ac:dyDescent="0.25">
      <c r="A485" s="30" t="e">
        <f t="shared" si="85"/>
        <v>#REF!</v>
      </c>
      <c r="B485" s="31" t="s">
        <v>104</v>
      </c>
      <c r="C485" s="31" t="s">
        <v>105</v>
      </c>
      <c r="D485" s="32" t="s">
        <v>651</v>
      </c>
      <c r="E485" s="31" t="s">
        <v>607</v>
      </c>
      <c r="F485" s="31" t="s">
        <v>273</v>
      </c>
      <c r="G485" s="31"/>
      <c r="H485" s="31" t="s">
        <v>274</v>
      </c>
      <c r="I485" s="31" t="s">
        <v>537</v>
      </c>
      <c r="J485" s="31" t="s">
        <v>538</v>
      </c>
      <c r="K485" s="47" t="s">
        <v>434</v>
      </c>
      <c r="L485" s="41">
        <v>0</v>
      </c>
      <c r="M485" s="41">
        <v>0</v>
      </c>
      <c r="N485" s="41">
        <v>0</v>
      </c>
      <c r="O485" s="41">
        <v>0</v>
      </c>
      <c r="P485" s="41">
        <v>0</v>
      </c>
      <c r="Q485" s="41">
        <v>0</v>
      </c>
      <c r="R485" s="41">
        <v>0</v>
      </c>
      <c r="S485" s="41">
        <v>0</v>
      </c>
      <c r="T485" s="41">
        <v>0</v>
      </c>
      <c r="U485" s="41">
        <v>0</v>
      </c>
      <c r="V485" s="41"/>
      <c r="W485" s="41">
        <v>0</v>
      </c>
      <c r="X485" s="41"/>
      <c r="Y485" s="41">
        <v>0</v>
      </c>
      <c r="Z485" s="41">
        <v>0</v>
      </c>
      <c r="AA485" s="41">
        <v>0</v>
      </c>
      <c r="AB485" s="41">
        <v>0</v>
      </c>
      <c r="AC485" s="41">
        <v>0</v>
      </c>
      <c r="AD485" s="41">
        <v>0</v>
      </c>
      <c r="AE485" s="82">
        <v>0</v>
      </c>
      <c r="AF485" s="41">
        <v>0</v>
      </c>
      <c r="AG485" s="41">
        <v>0</v>
      </c>
      <c r="AH485" s="41">
        <v>0</v>
      </c>
      <c r="AI485" s="41">
        <v>0</v>
      </c>
      <c r="AJ485" s="41">
        <v>0</v>
      </c>
      <c r="AK485" s="41">
        <v>0</v>
      </c>
      <c r="AL485" s="41">
        <v>0</v>
      </c>
      <c r="AM485" s="41">
        <v>0</v>
      </c>
      <c r="AN485" s="41">
        <v>0</v>
      </c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3"/>
      <c r="BU485" s="39">
        <f t="shared" si="87"/>
        <v>0</v>
      </c>
      <c r="BV485" s="39">
        <f t="shared" si="88"/>
        <v>0</v>
      </c>
      <c r="BW485" s="39">
        <f t="shared" si="86"/>
        <v>0</v>
      </c>
      <c r="BX485" s="39">
        <f t="shared" si="82"/>
        <v>0</v>
      </c>
      <c r="BY485" s="39">
        <f t="shared" si="89"/>
        <v>0</v>
      </c>
      <c r="BZ485" s="35"/>
      <c r="CA485" s="35"/>
      <c r="CB485" s="35"/>
      <c r="CC485" s="35"/>
      <c r="CD485" s="35"/>
      <c r="CE485" s="35"/>
      <c r="CF485" s="35"/>
      <c r="CG485" s="35"/>
      <c r="CH485" s="35"/>
      <c r="CI485" s="35"/>
      <c r="CJ485" s="35"/>
      <c r="CK485" s="35"/>
      <c r="CL485" s="35"/>
      <c r="CM485" s="35"/>
      <c r="CN485" s="35"/>
      <c r="CO485" s="35"/>
      <c r="CP485" s="35"/>
      <c r="CQ485" s="35"/>
      <c r="CR485" s="35"/>
      <c r="CS485" s="35"/>
      <c r="CT485" s="35"/>
      <c r="CU485" s="35"/>
      <c r="CV485" s="35"/>
      <c r="CW485" s="35"/>
      <c r="CX485" s="35"/>
      <c r="CY485" s="35"/>
      <c r="CZ485" s="35"/>
      <c r="DA485" s="35"/>
      <c r="DB485" s="35"/>
      <c r="DC485" s="35"/>
      <c r="DD485" s="35"/>
      <c r="DE485" s="35"/>
      <c r="DF485" s="35"/>
      <c r="DG485" s="35"/>
      <c r="DH485" s="35"/>
      <c r="DI485" s="35"/>
      <c r="DJ485" s="35"/>
      <c r="DK485" s="35"/>
      <c r="DL485" s="35"/>
      <c r="DM485" s="35"/>
      <c r="DN485" s="35"/>
      <c r="DO485" s="35"/>
      <c r="DP485" s="35"/>
      <c r="DQ485" s="35"/>
      <c r="DR485" s="35"/>
      <c r="DS485" s="35"/>
      <c r="DT485" s="35"/>
      <c r="DU485" s="35"/>
      <c r="DV485" s="35"/>
      <c r="DW485" s="35"/>
      <c r="DX485" s="35"/>
      <c r="DY485" s="35"/>
      <c r="DZ485" s="35"/>
      <c r="EA485" s="35"/>
      <c r="EB485" s="35"/>
      <c r="EC485" s="35"/>
      <c r="ED485" s="35"/>
      <c r="EE485" s="35"/>
      <c r="EF485" s="35"/>
      <c r="EG485" s="35"/>
      <c r="EH485" s="35"/>
      <c r="EI485" s="35"/>
      <c r="EJ485" s="35"/>
      <c r="EK485" s="35"/>
      <c r="EL485" s="35"/>
      <c r="EM485" s="35"/>
      <c r="EN485" s="35"/>
      <c r="EO485" s="35"/>
      <c r="EP485" s="35"/>
      <c r="EQ485" s="35"/>
      <c r="ER485" s="35"/>
      <c r="ES485" s="35"/>
      <c r="ET485" s="35"/>
      <c r="EU485" s="35"/>
      <c r="EV485" s="35"/>
      <c r="EW485" s="35"/>
      <c r="EX485" s="35"/>
      <c r="EY485" s="35"/>
      <c r="EZ485" s="35"/>
      <c r="FA485" s="35"/>
      <c r="FB485" s="35"/>
      <c r="FC485" s="35"/>
      <c r="FD485" s="35"/>
      <c r="FE485" s="35"/>
      <c r="FF485" s="35"/>
      <c r="FG485" s="35"/>
      <c r="FH485" s="35"/>
      <c r="FI485" s="35"/>
      <c r="FJ485" s="35"/>
      <c r="FK485" s="35"/>
      <c r="FL485" s="35"/>
      <c r="FM485" s="35"/>
      <c r="FN485" s="35"/>
      <c r="FO485" s="35"/>
      <c r="FP485" s="35"/>
      <c r="FQ485" s="35"/>
      <c r="FR485" s="35"/>
      <c r="FS485" s="35"/>
      <c r="FT485" s="35"/>
      <c r="FU485" s="35"/>
      <c r="FV485" s="35"/>
      <c r="FW485" s="35"/>
      <c r="FX485" s="35"/>
      <c r="FY485" s="35"/>
      <c r="FZ485" s="35"/>
      <c r="GA485" s="35"/>
      <c r="GB485" s="35"/>
      <c r="GC485" s="35"/>
      <c r="GD485" s="35"/>
      <c r="GE485" s="35"/>
      <c r="GF485" s="35"/>
      <c r="GG485" s="35"/>
      <c r="GH485" s="35"/>
      <c r="GI485" s="35"/>
      <c r="GJ485" s="35"/>
      <c r="GK485" s="35"/>
      <c r="GL485" s="35"/>
      <c r="GM485" s="35"/>
      <c r="GN485" s="35"/>
      <c r="GO485" s="35"/>
      <c r="GP485" s="35"/>
      <c r="GQ485" s="35"/>
      <c r="GR485" s="35"/>
      <c r="GS485" s="35"/>
      <c r="GT485" s="35"/>
      <c r="GU485" s="35"/>
      <c r="GV485" s="35"/>
      <c r="GW485" s="35"/>
      <c r="GX485" s="35"/>
      <c r="GY485" s="35"/>
      <c r="GZ485" s="35"/>
      <c r="HA485" s="35"/>
      <c r="HB485" s="35"/>
      <c r="HC485" s="35"/>
    </row>
    <row r="486" spans="1:211" s="26" customFormat="1" x14ac:dyDescent="0.25">
      <c r="A486" s="26" t="e">
        <f t="shared" si="85"/>
        <v>#REF!</v>
      </c>
      <c r="B486" s="15" t="s">
        <v>96</v>
      </c>
      <c r="C486" s="15" t="s">
        <v>97</v>
      </c>
      <c r="D486" s="27" t="s">
        <v>651</v>
      </c>
      <c r="E486" s="16" t="s">
        <v>607</v>
      </c>
      <c r="F486" s="15" t="s">
        <v>275</v>
      </c>
      <c r="G486" s="15"/>
      <c r="H486" s="15" t="s">
        <v>276</v>
      </c>
      <c r="I486" s="15" t="s">
        <v>537</v>
      </c>
      <c r="J486" s="15" t="s">
        <v>538</v>
      </c>
      <c r="K486" s="47" t="s">
        <v>428</v>
      </c>
      <c r="L486" s="42">
        <v>0</v>
      </c>
      <c r="M486" s="42">
        <v>0</v>
      </c>
      <c r="N486" s="41">
        <v>258375</v>
      </c>
      <c r="O486" s="42">
        <v>0</v>
      </c>
      <c r="P486" s="42">
        <v>265167.42</v>
      </c>
      <c r="Q486" s="42">
        <v>132583.71</v>
      </c>
      <c r="R486" s="42">
        <v>0</v>
      </c>
      <c r="S486" s="42">
        <v>340870.19</v>
      </c>
      <c r="T486" s="42">
        <v>146951.71</v>
      </c>
      <c r="U486" s="42">
        <v>0</v>
      </c>
      <c r="V486" s="42">
        <v>333927.38</v>
      </c>
      <c r="W486" s="42">
        <v>166963.69</v>
      </c>
      <c r="X486" s="42"/>
      <c r="Y486" s="42">
        <v>243715</v>
      </c>
      <c r="Z486" s="42">
        <v>121857.5</v>
      </c>
      <c r="AA486" s="42">
        <v>0</v>
      </c>
      <c r="AB486" s="42">
        <v>269344.24</v>
      </c>
      <c r="AC486" s="42">
        <v>134672.12</v>
      </c>
      <c r="AD486" s="42">
        <v>36647.910000000003</v>
      </c>
      <c r="AE486" s="42">
        <v>526257.93999999994</v>
      </c>
      <c r="AF486" s="42">
        <v>1278169.3999999999</v>
      </c>
      <c r="AG486" s="42">
        <v>0</v>
      </c>
      <c r="AH486" s="42">
        <v>548918.28</v>
      </c>
      <c r="AI486" s="42">
        <v>1097836.56</v>
      </c>
      <c r="AJ486" s="42">
        <v>0</v>
      </c>
      <c r="AK486" s="42">
        <v>1123318.1599999999</v>
      </c>
      <c r="AL486" s="42">
        <v>561659.07999999996</v>
      </c>
      <c r="AM486" s="42">
        <v>0</v>
      </c>
      <c r="AN486" s="42">
        <v>686058.8</v>
      </c>
      <c r="AO486" s="42">
        <v>145093.8459045504</v>
      </c>
      <c r="AP486" s="42">
        <v>39483.942231427201</v>
      </c>
      <c r="AQ486" s="42">
        <v>566982.89484420477</v>
      </c>
      <c r="AR486" s="42">
        <v>1377081.7149348478</v>
      </c>
      <c r="AS486" s="42">
        <v>0</v>
      </c>
      <c r="AT486" s="42">
        <v>591396.82610261766</v>
      </c>
      <c r="AU486" s="42">
        <v>1182793.6522052353</v>
      </c>
      <c r="AV486" s="42">
        <v>0</v>
      </c>
      <c r="AW486" s="42">
        <v>1195114.4785373197</v>
      </c>
      <c r="AX486" s="42">
        <v>597557.23926865985</v>
      </c>
      <c r="AY486" s="42">
        <v>0</v>
      </c>
      <c r="AZ486" s="42">
        <v>729907.90517259995</v>
      </c>
      <c r="BA486" s="42">
        <v>154367.44651861678</v>
      </c>
      <c r="BB486" s="42">
        <v>42007.538657177749</v>
      </c>
      <c r="BC486" s="42">
        <v>603221.32307672466</v>
      </c>
      <c r="BD486" s="42">
        <v>1465097.2042040508</v>
      </c>
      <c r="BE486" s="42">
        <v>0</v>
      </c>
      <c r="BF486" s="42">
        <v>629195.65854455333</v>
      </c>
      <c r="BG486" s="42">
        <v>1258391.3170891067</v>
      </c>
      <c r="BH486" s="42">
        <v>0</v>
      </c>
      <c r="BI486" s="42">
        <v>1267777.4388323887</v>
      </c>
      <c r="BJ486" s="42">
        <v>633888.71941619436</v>
      </c>
      <c r="BK486" s="42">
        <v>0</v>
      </c>
      <c r="BL486" s="42">
        <v>774286.30580709397</v>
      </c>
      <c r="BM486" s="42">
        <v>163752.98726694868</v>
      </c>
      <c r="BN486" s="42">
        <v>44561.597007534154</v>
      </c>
      <c r="BO486" s="42">
        <v>639897.17951978953</v>
      </c>
      <c r="BP486" s="42">
        <v>1554175.1142196571</v>
      </c>
      <c r="BQ486" s="42">
        <v>0</v>
      </c>
      <c r="BR486" s="42">
        <v>667450.75458406215</v>
      </c>
      <c r="BS486" s="42">
        <v>1334901.5091681243</v>
      </c>
      <c r="BT486" s="43"/>
      <c r="BU486" s="40">
        <f t="shared" si="87"/>
        <v>1644839.1</v>
      </c>
      <c r="BV486" s="40">
        <f t="shared" si="88"/>
        <v>4257418.9499999993</v>
      </c>
      <c r="BW486" s="40">
        <f t="shared" si="86"/>
        <v>6273868.9162228843</v>
      </c>
      <c r="BX486" s="40">
        <f t="shared" si="82"/>
        <v>6674860.1110688094</v>
      </c>
      <c r="BY486" s="40">
        <f t="shared" si="89"/>
        <v>7080691.605821792</v>
      </c>
      <c r="BZ486" s="29"/>
      <c r="CA486" s="29"/>
      <c r="CB486" s="29"/>
      <c r="CC486" s="29"/>
      <c r="CD486" s="29"/>
      <c r="CE486" s="29"/>
      <c r="CF486" s="29"/>
      <c r="CG486" s="29"/>
      <c r="CH486" s="29"/>
      <c r="CI486" s="29"/>
      <c r="CJ486" s="29"/>
      <c r="CK486" s="29"/>
      <c r="CL486" s="29"/>
      <c r="CM486" s="29"/>
      <c r="CN486" s="29"/>
      <c r="CO486" s="29"/>
      <c r="CP486" s="29"/>
      <c r="CQ486" s="29"/>
      <c r="CR486" s="29"/>
      <c r="CS486" s="29"/>
      <c r="CT486" s="29"/>
      <c r="CU486" s="29"/>
      <c r="CV486" s="29"/>
      <c r="CW486" s="29"/>
      <c r="CX486" s="29"/>
      <c r="CY486" s="29"/>
      <c r="CZ486" s="29"/>
      <c r="DA486" s="29"/>
      <c r="DB486" s="29"/>
      <c r="DC486" s="29"/>
      <c r="DD486" s="29"/>
      <c r="DE486" s="29"/>
      <c r="DF486" s="29"/>
      <c r="DG486" s="29"/>
      <c r="DH486" s="29"/>
      <c r="DI486" s="29"/>
      <c r="DJ486" s="29"/>
      <c r="DK486" s="29"/>
      <c r="DL486" s="29"/>
      <c r="DM486" s="29"/>
      <c r="DN486" s="29"/>
      <c r="DO486" s="29"/>
      <c r="DP486" s="29"/>
      <c r="DQ486" s="29"/>
      <c r="DR486" s="29"/>
      <c r="DS486" s="29"/>
      <c r="DT486" s="29"/>
      <c r="DU486" s="29"/>
      <c r="DV486" s="29"/>
      <c r="DW486" s="29"/>
      <c r="DX486" s="29"/>
      <c r="DY486" s="29"/>
      <c r="DZ486" s="29"/>
      <c r="EA486" s="29"/>
      <c r="EB486" s="29"/>
      <c r="EC486" s="29"/>
      <c r="ED486" s="29"/>
      <c r="EE486" s="29"/>
      <c r="EF486" s="29"/>
      <c r="EG486" s="29"/>
      <c r="EH486" s="29"/>
      <c r="EI486" s="29"/>
      <c r="EJ486" s="29"/>
      <c r="EK486" s="29"/>
      <c r="EL486" s="29"/>
      <c r="EM486" s="29"/>
      <c r="EN486" s="29"/>
      <c r="EO486" s="29"/>
      <c r="EP486" s="29"/>
      <c r="EQ486" s="29"/>
      <c r="ER486" s="29"/>
      <c r="ES486" s="29"/>
      <c r="ET486" s="29"/>
      <c r="EU486" s="29"/>
      <c r="EV486" s="29"/>
      <c r="EW486" s="29"/>
      <c r="EX486" s="29"/>
      <c r="EY486" s="29"/>
      <c r="EZ486" s="29"/>
      <c r="FA486" s="29"/>
      <c r="FB486" s="29"/>
      <c r="FC486" s="29"/>
      <c r="FD486" s="29"/>
      <c r="FE486" s="29"/>
      <c r="FF486" s="29"/>
      <c r="FG486" s="29"/>
      <c r="FH486" s="29"/>
      <c r="FI486" s="29"/>
      <c r="FJ486" s="29"/>
      <c r="FK486" s="29"/>
      <c r="FL486" s="29"/>
      <c r="FM486" s="29"/>
      <c r="FN486" s="29"/>
      <c r="FO486" s="29"/>
      <c r="FP486" s="29"/>
      <c r="FQ486" s="29"/>
      <c r="FR486" s="29"/>
      <c r="FS486" s="29"/>
      <c r="FT486" s="29"/>
      <c r="FU486" s="29"/>
      <c r="FV486" s="29"/>
      <c r="FW486" s="29"/>
      <c r="FX486" s="29"/>
      <c r="FY486" s="29"/>
      <c r="FZ486" s="29"/>
      <c r="GA486" s="29"/>
      <c r="GB486" s="29"/>
      <c r="GC486" s="29"/>
      <c r="GD486" s="29"/>
      <c r="GE486" s="29"/>
      <c r="GF486" s="29"/>
      <c r="GG486" s="29"/>
      <c r="GH486" s="29"/>
      <c r="GI486" s="29"/>
      <c r="GJ486" s="29"/>
      <c r="GK486" s="29"/>
      <c r="GL486" s="29"/>
      <c r="GM486" s="29"/>
      <c r="GN486" s="29"/>
      <c r="GO486" s="29"/>
      <c r="GP486" s="29"/>
      <c r="GQ486" s="29"/>
      <c r="GR486" s="29"/>
      <c r="GS486" s="29"/>
      <c r="GT486" s="29"/>
      <c r="GU486" s="29"/>
      <c r="GV486" s="29"/>
      <c r="GW486" s="29"/>
      <c r="GX486" s="29"/>
      <c r="GY486" s="29"/>
      <c r="GZ486" s="29"/>
      <c r="HA486" s="29"/>
      <c r="HB486" s="29"/>
      <c r="HC486" s="29"/>
    </row>
    <row r="487" spans="1:211" s="30" customFormat="1" x14ac:dyDescent="0.25">
      <c r="A487" s="30" t="e">
        <f t="shared" si="85"/>
        <v>#REF!</v>
      </c>
      <c r="B487" s="31" t="s">
        <v>96</v>
      </c>
      <c r="C487" s="31" t="s">
        <v>97</v>
      </c>
      <c r="D487" s="33" t="s">
        <v>651</v>
      </c>
      <c r="E487" s="34" t="s">
        <v>607</v>
      </c>
      <c r="F487" s="31" t="s">
        <v>277</v>
      </c>
      <c r="G487" s="31"/>
      <c r="H487" s="31" t="s">
        <v>278</v>
      </c>
      <c r="I487" s="31" t="s">
        <v>537</v>
      </c>
      <c r="J487" s="31" t="s">
        <v>538</v>
      </c>
      <c r="K487" s="47" t="s">
        <v>434</v>
      </c>
      <c r="L487" s="41">
        <v>0</v>
      </c>
      <c r="M487" s="41">
        <v>0</v>
      </c>
      <c r="N487" s="41">
        <v>720.5</v>
      </c>
      <c r="O487" s="41">
        <v>28555.49</v>
      </c>
      <c r="P487" s="41">
        <v>0</v>
      </c>
      <c r="Q487" s="41">
        <v>0</v>
      </c>
      <c r="R487" s="41">
        <v>0</v>
      </c>
      <c r="S487" s="41">
        <v>792.07</v>
      </c>
      <c r="T487" s="41">
        <v>0</v>
      </c>
      <c r="U487" s="41">
        <v>77622.81</v>
      </c>
      <c r="V487" s="41">
        <v>6525.75</v>
      </c>
      <c r="W487" s="41">
        <v>504454.40000000002</v>
      </c>
      <c r="X487" s="41"/>
      <c r="Y487" s="41">
        <v>0</v>
      </c>
      <c r="Z487" s="41">
        <v>0</v>
      </c>
      <c r="AA487" s="41">
        <v>642940.5</v>
      </c>
      <c r="AB487" s="41">
        <v>262077.05</v>
      </c>
      <c r="AC487" s="41">
        <v>0</v>
      </c>
      <c r="AD487" s="41">
        <v>0</v>
      </c>
      <c r="AE487" s="41">
        <v>2143135</v>
      </c>
      <c r="AF487" s="41">
        <v>2000000</v>
      </c>
      <c r="AG487" s="41">
        <v>0</v>
      </c>
      <c r="AH487" s="41">
        <v>0</v>
      </c>
      <c r="AI487" s="41">
        <v>0</v>
      </c>
      <c r="AJ487" s="41">
        <v>60000</v>
      </c>
      <c r="AK487" s="41">
        <v>0</v>
      </c>
      <c r="AL487" s="41">
        <v>0</v>
      </c>
      <c r="AM487" s="41">
        <v>0</v>
      </c>
      <c r="AN487" s="41">
        <v>0</v>
      </c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3"/>
      <c r="BU487" s="39">
        <f t="shared" si="87"/>
        <v>618671.02</v>
      </c>
      <c r="BV487" s="39">
        <f t="shared" si="88"/>
        <v>5048152.55</v>
      </c>
      <c r="BW487" s="39">
        <f t="shared" si="86"/>
        <v>60000</v>
      </c>
      <c r="BX487" s="39">
        <f t="shared" si="82"/>
        <v>0</v>
      </c>
      <c r="BY487" s="39">
        <f t="shared" si="89"/>
        <v>0</v>
      </c>
      <c r="BZ487" s="35"/>
      <c r="CA487" s="35"/>
      <c r="CB487" s="35"/>
      <c r="CC487" s="35"/>
      <c r="CD487" s="35"/>
      <c r="CE487" s="35"/>
      <c r="CF487" s="35"/>
      <c r="CG487" s="35"/>
      <c r="CH487" s="35"/>
      <c r="CI487" s="35"/>
      <c r="CJ487" s="35"/>
      <c r="CK487" s="35"/>
      <c r="CL487" s="35"/>
      <c r="CM487" s="35"/>
      <c r="CN487" s="35"/>
      <c r="CO487" s="35"/>
      <c r="CP487" s="35"/>
      <c r="CQ487" s="35"/>
      <c r="CR487" s="35"/>
      <c r="CS487" s="35"/>
      <c r="CT487" s="35"/>
      <c r="CU487" s="35"/>
      <c r="CV487" s="35"/>
      <c r="CW487" s="35"/>
      <c r="CX487" s="35"/>
      <c r="CY487" s="35"/>
      <c r="CZ487" s="35"/>
      <c r="DA487" s="35"/>
      <c r="DB487" s="35"/>
      <c r="DC487" s="35"/>
      <c r="DD487" s="35"/>
      <c r="DE487" s="35"/>
      <c r="DF487" s="35"/>
      <c r="DG487" s="35"/>
      <c r="DH487" s="35"/>
      <c r="DI487" s="35"/>
      <c r="DJ487" s="35"/>
      <c r="DK487" s="35"/>
      <c r="DL487" s="35"/>
      <c r="DM487" s="35"/>
      <c r="DN487" s="35"/>
      <c r="DO487" s="35"/>
      <c r="DP487" s="35"/>
      <c r="DQ487" s="35"/>
      <c r="DR487" s="35"/>
      <c r="DS487" s="35"/>
      <c r="DT487" s="35"/>
      <c r="DU487" s="35"/>
      <c r="DV487" s="35"/>
      <c r="DW487" s="35"/>
      <c r="DX487" s="35"/>
      <c r="DY487" s="35"/>
      <c r="DZ487" s="35"/>
      <c r="EA487" s="35"/>
      <c r="EB487" s="35"/>
      <c r="EC487" s="35"/>
      <c r="ED487" s="35"/>
      <c r="EE487" s="35"/>
      <c r="EF487" s="35"/>
      <c r="EG487" s="35"/>
      <c r="EH487" s="35"/>
      <c r="EI487" s="35"/>
      <c r="EJ487" s="35"/>
      <c r="EK487" s="35"/>
      <c r="EL487" s="35"/>
      <c r="EM487" s="35"/>
      <c r="EN487" s="35"/>
      <c r="EO487" s="35"/>
      <c r="EP487" s="35"/>
      <c r="EQ487" s="35"/>
      <c r="ER487" s="35"/>
      <c r="ES487" s="35"/>
      <c r="ET487" s="35"/>
      <c r="EU487" s="35"/>
      <c r="EV487" s="35"/>
      <c r="EW487" s="35"/>
      <c r="EX487" s="35"/>
      <c r="EY487" s="35"/>
      <c r="EZ487" s="35"/>
      <c r="FA487" s="35"/>
      <c r="FB487" s="35"/>
      <c r="FC487" s="35"/>
      <c r="FD487" s="35"/>
      <c r="FE487" s="35"/>
      <c r="FF487" s="35"/>
      <c r="FG487" s="35"/>
      <c r="FH487" s="35"/>
      <c r="FI487" s="35"/>
      <c r="FJ487" s="35"/>
      <c r="FK487" s="35"/>
      <c r="FL487" s="35"/>
      <c r="FM487" s="35"/>
      <c r="FN487" s="35"/>
      <c r="FO487" s="35"/>
      <c r="FP487" s="35"/>
      <c r="FQ487" s="35"/>
      <c r="FR487" s="35"/>
      <c r="FS487" s="35"/>
      <c r="FT487" s="35"/>
      <c r="FU487" s="35"/>
      <c r="FV487" s="35"/>
      <c r="FW487" s="35"/>
      <c r="FX487" s="35"/>
      <c r="FY487" s="35"/>
      <c r="FZ487" s="35"/>
      <c r="GA487" s="35"/>
      <c r="GB487" s="35"/>
      <c r="GC487" s="35"/>
      <c r="GD487" s="35"/>
      <c r="GE487" s="35"/>
      <c r="GF487" s="35"/>
      <c r="GG487" s="35"/>
      <c r="GH487" s="35"/>
      <c r="GI487" s="35"/>
      <c r="GJ487" s="35"/>
      <c r="GK487" s="35"/>
      <c r="GL487" s="35"/>
      <c r="GM487" s="35"/>
      <c r="GN487" s="35"/>
      <c r="GO487" s="35"/>
      <c r="GP487" s="35"/>
      <c r="GQ487" s="35"/>
      <c r="GR487" s="35"/>
      <c r="GS487" s="35"/>
      <c r="GT487" s="35"/>
      <c r="GU487" s="35"/>
      <c r="GV487" s="35"/>
      <c r="GW487" s="35"/>
      <c r="GX487" s="35"/>
      <c r="GY487" s="35"/>
      <c r="GZ487" s="35"/>
      <c r="HA487" s="35"/>
      <c r="HB487" s="35"/>
      <c r="HC487" s="35"/>
    </row>
    <row r="488" spans="1:211" s="30" customFormat="1" x14ac:dyDescent="0.25">
      <c r="A488" s="30" t="e">
        <f t="shared" si="85"/>
        <v>#REF!</v>
      </c>
      <c r="B488" s="31" t="s">
        <v>96</v>
      </c>
      <c r="C488" s="31" t="s">
        <v>97</v>
      </c>
      <c r="D488" s="33" t="s">
        <v>690</v>
      </c>
      <c r="E488" s="34" t="s">
        <v>687</v>
      </c>
      <c r="F488" s="31" t="s">
        <v>277</v>
      </c>
      <c r="G488" s="31"/>
      <c r="H488" s="31" t="s">
        <v>278</v>
      </c>
      <c r="I488" s="31" t="s">
        <v>537</v>
      </c>
      <c r="J488" s="31" t="s">
        <v>538</v>
      </c>
      <c r="K488" s="47" t="s">
        <v>434</v>
      </c>
      <c r="L488" s="41"/>
      <c r="M488" s="41"/>
      <c r="N488" s="41"/>
      <c r="O488" s="41"/>
      <c r="P488" s="41"/>
      <c r="Q488" s="41"/>
      <c r="R488" s="41"/>
      <c r="S488" s="41">
        <v>3903243</v>
      </c>
      <c r="T488" s="41">
        <v>0</v>
      </c>
      <c r="U488" s="41">
        <v>6769362.6500000004</v>
      </c>
      <c r="V488" s="41">
        <v>2137879.2200000002</v>
      </c>
      <c r="W488" s="41">
        <v>6303663.2800000003</v>
      </c>
      <c r="X488" s="41">
        <v>2461470.69</v>
      </c>
      <c r="Y488" s="41">
        <v>0</v>
      </c>
      <c r="Z488" s="41">
        <v>2445653.17</v>
      </c>
      <c r="AA488" s="41">
        <v>2452122.96</v>
      </c>
      <c r="AB488" s="41">
        <v>2171795.96</v>
      </c>
      <c r="AC488" s="41">
        <v>2249496.0699999998</v>
      </c>
      <c r="AD488" s="41">
        <v>2288380.92</v>
      </c>
      <c r="AE488" s="41">
        <v>2408248.0099999998</v>
      </c>
      <c r="AF488" s="41">
        <v>3679651.42</v>
      </c>
      <c r="AG488" s="41">
        <v>0</v>
      </c>
      <c r="AH488" s="41">
        <v>0</v>
      </c>
      <c r="AI488" s="41">
        <v>2633617.56</v>
      </c>
      <c r="AJ488" s="41">
        <v>706356.88</v>
      </c>
      <c r="AK488" s="41">
        <v>1392352.82</v>
      </c>
      <c r="AL488" s="41">
        <v>1106347.3500000001</v>
      </c>
      <c r="AM488" s="41">
        <v>1165712.2</v>
      </c>
      <c r="AN488" s="41">
        <v>1375849.57</v>
      </c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3"/>
      <c r="BU488" s="39">
        <f t="shared" si="87"/>
        <v>19114148.150000002</v>
      </c>
      <c r="BV488" s="39">
        <f t="shared" si="88"/>
        <v>22790436.759999998</v>
      </c>
      <c r="BW488" s="39">
        <f t="shared" si="86"/>
        <v>5746618.8200000003</v>
      </c>
      <c r="BX488" s="39">
        <f t="shared" si="82"/>
        <v>0</v>
      </c>
      <c r="BY488" s="39">
        <f t="shared" si="89"/>
        <v>0</v>
      </c>
      <c r="BZ488" s="35"/>
      <c r="CA488" s="35"/>
      <c r="CB488" s="35"/>
      <c r="CC488" s="35"/>
      <c r="CD488" s="35"/>
      <c r="CE488" s="35"/>
      <c r="CF488" s="35"/>
      <c r="CG488" s="35"/>
      <c r="CH488" s="35"/>
      <c r="CI488" s="35"/>
      <c r="CJ488" s="35"/>
      <c r="CK488" s="35"/>
      <c r="CL488" s="35"/>
      <c r="CM488" s="35"/>
      <c r="CN488" s="35"/>
      <c r="CO488" s="35"/>
      <c r="CP488" s="35"/>
      <c r="CQ488" s="35"/>
      <c r="CR488" s="35"/>
      <c r="CS488" s="35"/>
      <c r="CT488" s="35"/>
      <c r="CU488" s="35"/>
      <c r="CV488" s="35"/>
      <c r="CW488" s="35"/>
      <c r="CX488" s="35"/>
      <c r="CY488" s="35"/>
      <c r="CZ488" s="35"/>
      <c r="DA488" s="35"/>
      <c r="DB488" s="35"/>
      <c r="DC488" s="35"/>
      <c r="DD488" s="35"/>
      <c r="DE488" s="35"/>
      <c r="DF488" s="35"/>
      <c r="DG488" s="35"/>
      <c r="DH488" s="35"/>
      <c r="DI488" s="35"/>
      <c r="DJ488" s="35"/>
      <c r="DK488" s="35"/>
      <c r="DL488" s="35"/>
      <c r="DM488" s="35"/>
      <c r="DN488" s="35"/>
      <c r="DO488" s="35"/>
      <c r="DP488" s="35"/>
      <c r="DQ488" s="35"/>
      <c r="DR488" s="35"/>
      <c r="DS488" s="35"/>
      <c r="DT488" s="35"/>
      <c r="DU488" s="35"/>
      <c r="DV488" s="35"/>
      <c r="DW488" s="35"/>
      <c r="DX488" s="35"/>
      <c r="DY488" s="35"/>
      <c r="DZ488" s="35"/>
      <c r="EA488" s="35"/>
      <c r="EB488" s="35"/>
      <c r="EC488" s="35"/>
      <c r="ED488" s="35"/>
      <c r="EE488" s="35"/>
      <c r="EF488" s="35"/>
      <c r="EG488" s="35"/>
      <c r="EH488" s="35"/>
      <c r="EI488" s="35"/>
      <c r="EJ488" s="35"/>
      <c r="EK488" s="35"/>
      <c r="EL488" s="35"/>
      <c r="EM488" s="35"/>
      <c r="EN488" s="35"/>
      <c r="EO488" s="35"/>
      <c r="EP488" s="35"/>
      <c r="EQ488" s="35"/>
      <c r="ER488" s="35"/>
      <c r="ES488" s="35"/>
      <c r="ET488" s="35"/>
      <c r="EU488" s="35"/>
      <c r="EV488" s="35"/>
      <c r="EW488" s="35"/>
      <c r="EX488" s="35"/>
      <c r="EY488" s="35"/>
      <c r="EZ488" s="35"/>
      <c r="FA488" s="35"/>
      <c r="FB488" s="35"/>
      <c r="FC488" s="35"/>
      <c r="FD488" s="35"/>
      <c r="FE488" s="35"/>
      <c r="FF488" s="35"/>
      <c r="FG488" s="35"/>
      <c r="FH488" s="35"/>
      <c r="FI488" s="35"/>
      <c r="FJ488" s="35"/>
      <c r="FK488" s="35"/>
      <c r="FL488" s="35"/>
      <c r="FM488" s="35"/>
      <c r="FN488" s="35"/>
      <c r="FO488" s="35"/>
      <c r="FP488" s="35"/>
      <c r="FQ488" s="35"/>
      <c r="FR488" s="35"/>
      <c r="FS488" s="35"/>
      <c r="FT488" s="35"/>
      <c r="FU488" s="35"/>
      <c r="FV488" s="35"/>
      <c r="FW488" s="35"/>
      <c r="FX488" s="35"/>
      <c r="FY488" s="35"/>
      <c r="FZ488" s="35"/>
      <c r="GA488" s="35"/>
      <c r="GB488" s="35"/>
      <c r="GC488" s="35"/>
      <c r="GD488" s="35"/>
      <c r="GE488" s="35"/>
      <c r="GF488" s="35"/>
      <c r="GG488" s="35"/>
      <c r="GH488" s="35"/>
      <c r="GI488" s="35"/>
      <c r="GJ488" s="35"/>
      <c r="GK488" s="35"/>
      <c r="GL488" s="35"/>
      <c r="GM488" s="35"/>
      <c r="GN488" s="35"/>
      <c r="GO488" s="35"/>
      <c r="GP488" s="35"/>
      <c r="GQ488" s="35"/>
      <c r="GR488" s="35"/>
      <c r="GS488" s="35"/>
      <c r="GT488" s="35"/>
      <c r="GU488" s="35"/>
      <c r="GV488" s="35"/>
      <c r="GW488" s="35"/>
      <c r="GX488" s="35"/>
      <c r="GY488" s="35"/>
      <c r="GZ488" s="35"/>
      <c r="HA488" s="35"/>
      <c r="HB488" s="35"/>
      <c r="HC488" s="35"/>
    </row>
    <row r="489" spans="1:211" s="30" customFormat="1" x14ac:dyDescent="0.25">
      <c r="A489" s="30" t="e">
        <f t="shared" si="85"/>
        <v>#REF!</v>
      </c>
      <c r="B489" s="31" t="s">
        <v>96</v>
      </c>
      <c r="C489" s="31" t="s">
        <v>97</v>
      </c>
      <c r="D489" s="32" t="s">
        <v>651</v>
      </c>
      <c r="E489" s="31" t="s">
        <v>607</v>
      </c>
      <c r="F489" s="31" t="s">
        <v>280</v>
      </c>
      <c r="G489" s="31"/>
      <c r="H489" s="31" t="s">
        <v>281</v>
      </c>
      <c r="I489" s="31" t="s">
        <v>537</v>
      </c>
      <c r="J489" s="31" t="s">
        <v>538</v>
      </c>
      <c r="K489" s="47" t="s">
        <v>434</v>
      </c>
      <c r="L489" s="41">
        <v>0</v>
      </c>
      <c r="M489" s="41">
        <v>0</v>
      </c>
      <c r="N489" s="41">
        <v>0</v>
      </c>
      <c r="O489" s="41">
        <v>0</v>
      </c>
      <c r="P489" s="41">
        <v>0</v>
      </c>
      <c r="Q489" s="41">
        <v>0</v>
      </c>
      <c r="R489" s="41">
        <v>0</v>
      </c>
      <c r="S489" s="41">
        <v>0</v>
      </c>
      <c r="T489" s="41">
        <v>0</v>
      </c>
      <c r="U489" s="41">
        <v>0</v>
      </c>
      <c r="V489" s="41"/>
      <c r="W489" s="41">
        <v>0</v>
      </c>
      <c r="X489" s="41"/>
      <c r="Y489" s="41">
        <v>0</v>
      </c>
      <c r="Z489" s="41">
        <v>0</v>
      </c>
      <c r="AA489" s="41">
        <v>0</v>
      </c>
      <c r="AB489" s="41">
        <v>0</v>
      </c>
      <c r="AC489" s="41">
        <v>0</v>
      </c>
      <c r="AD489" s="41">
        <v>0</v>
      </c>
      <c r="AE489" s="82">
        <v>0</v>
      </c>
      <c r="AF489" s="41">
        <v>0</v>
      </c>
      <c r="AG489" s="41">
        <v>0</v>
      </c>
      <c r="AH489" s="41">
        <v>0</v>
      </c>
      <c r="AI489" s="41">
        <v>0</v>
      </c>
      <c r="AJ489" s="41">
        <v>0</v>
      </c>
      <c r="AK489" s="41">
        <v>0</v>
      </c>
      <c r="AL489" s="41">
        <v>0</v>
      </c>
      <c r="AM489" s="41">
        <v>0</v>
      </c>
      <c r="AN489" s="41">
        <v>0</v>
      </c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3"/>
      <c r="BU489" s="39">
        <f t="shared" si="87"/>
        <v>0</v>
      </c>
      <c r="BV489" s="39">
        <f t="shared" si="88"/>
        <v>0</v>
      </c>
      <c r="BW489" s="39">
        <f t="shared" si="86"/>
        <v>0</v>
      </c>
      <c r="BX489" s="39">
        <f t="shared" si="82"/>
        <v>0</v>
      </c>
      <c r="BY489" s="39">
        <f t="shared" si="89"/>
        <v>0</v>
      </c>
      <c r="BZ489" s="35"/>
      <c r="CA489" s="35"/>
      <c r="CB489" s="35"/>
      <c r="CC489" s="35"/>
      <c r="CD489" s="35"/>
      <c r="CE489" s="35"/>
      <c r="CF489" s="35"/>
      <c r="CG489" s="35"/>
      <c r="CH489" s="35"/>
      <c r="CI489" s="35"/>
      <c r="CJ489" s="35"/>
      <c r="CK489" s="35"/>
      <c r="CL489" s="35"/>
      <c r="CM489" s="35"/>
      <c r="CN489" s="35"/>
      <c r="CO489" s="35"/>
      <c r="CP489" s="35"/>
      <c r="CQ489" s="35"/>
      <c r="CR489" s="35"/>
      <c r="CS489" s="35"/>
      <c r="CT489" s="35"/>
      <c r="CU489" s="35"/>
      <c r="CV489" s="35"/>
      <c r="CW489" s="35"/>
      <c r="CX489" s="35"/>
      <c r="CY489" s="35"/>
      <c r="CZ489" s="35"/>
      <c r="DA489" s="35"/>
      <c r="DB489" s="35"/>
      <c r="DC489" s="35"/>
      <c r="DD489" s="35"/>
      <c r="DE489" s="35"/>
      <c r="DF489" s="35"/>
      <c r="DG489" s="35"/>
      <c r="DH489" s="35"/>
      <c r="DI489" s="35"/>
      <c r="DJ489" s="35"/>
      <c r="DK489" s="35"/>
      <c r="DL489" s="35"/>
      <c r="DM489" s="35"/>
      <c r="DN489" s="35"/>
      <c r="DO489" s="35"/>
      <c r="DP489" s="35"/>
      <c r="DQ489" s="35"/>
      <c r="DR489" s="35"/>
      <c r="DS489" s="35"/>
      <c r="DT489" s="35"/>
      <c r="DU489" s="35"/>
      <c r="DV489" s="35"/>
      <c r="DW489" s="35"/>
      <c r="DX489" s="35"/>
      <c r="DY489" s="35"/>
      <c r="DZ489" s="35"/>
      <c r="EA489" s="35"/>
      <c r="EB489" s="35"/>
      <c r="EC489" s="35"/>
      <c r="ED489" s="35"/>
      <c r="EE489" s="35"/>
      <c r="EF489" s="35"/>
      <c r="EG489" s="35"/>
      <c r="EH489" s="35"/>
      <c r="EI489" s="35"/>
      <c r="EJ489" s="35"/>
      <c r="EK489" s="35"/>
      <c r="EL489" s="35"/>
      <c r="EM489" s="35"/>
      <c r="EN489" s="35"/>
      <c r="EO489" s="35"/>
      <c r="EP489" s="35"/>
      <c r="EQ489" s="35"/>
      <c r="ER489" s="35"/>
      <c r="ES489" s="35"/>
      <c r="ET489" s="35"/>
      <c r="EU489" s="35"/>
      <c r="EV489" s="35"/>
      <c r="EW489" s="35"/>
      <c r="EX489" s="35"/>
      <c r="EY489" s="35"/>
      <c r="EZ489" s="35"/>
      <c r="FA489" s="35"/>
      <c r="FB489" s="35"/>
      <c r="FC489" s="35"/>
      <c r="FD489" s="35"/>
      <c r="FE489" s="35"/>
      <c r="FF489" s="35"/>
      <c r="FG489" s="35"/>
      <c r="FH489" s="35"/>
      <c r="FI489" s="35"/>
      <c r="FJ489" s="35"/>
      <c r="FK489" s="35"/>
      <c r="FL489" s="35"/>
      <c r="FM489" s="35"/>
      <c r="FN489" s="35"/>
      <c r="FO489" s="35"/>
      <c r="FP489" s="35"/>
      <c r="FQ489" s="35"/>
      <c r="FR489" s="35"/>
      <c r="FS489" s="35"/>
      <c r="FT489" s="35"/>
      <c r="FU489" s="35"/>
      <c r="FV489" s="35"/>
      <c r="FW489" s="35"/>
      <c r="FX489" s="35"/>
      <c r="FY489" s="35"/>
      <c r="FZ489" s="35"/>
      <c r="GA489" s="35"/>
      <c r="GB489" s="35"/>
      <c r="GC489" s="35"/>
      <c r="GD489" s="35"/>
      <c r="GE489" s="35"/>
      <c r="GF489" s="35"/>
      <c r="GG489" s="35"/>
      <c r="GH489" s="35"/>
      <c r="GI489" s="35"/>
      <c r="GJ489" s="35"/>
      <c r="GK489" s="35"/>
      <c r="GL489" s="35"/>
      <c r="GM489" s="35"/>
      <c r="GN489" s="35"/>
      <c r="GO489" s="35"/>
      <c r="GP489" s="35"/>
      <c r="GQ489" s="35"/>
      <c r="GR489" s="35"/>
      <c r="GS489" s="35"/>
      <c r="GT489" s="35"/>
      <c r="GU489" s="35"/>
      <c r="GV489" s="35"/>
      <c r="GW489" s="35"/>
      <c r="GX489" s="35"/>
      <c r="GY489" s="35"/>
      <c r="GZ489" s="35"/>
      <c r="HA489" s="35"/>
      <c r="HB489" s="35"/>
      <c r="HC489" s="35"/>
    </row>
    <row r="490" spans="1:211" s="26" customFormat="1" x14ac:dyDescent="0.25">
      <c r="A490" s="26" t="e">
        <f t="shared" si="85"/>
        <v>#REF!</v>
      </c>
      <c r="B490" s="15" t="s">
        <v>83</v>
      </c>
      <c r="C490" s="15" t="s">
        <v>84</v>
      </c>
      <c r="D490" s="27" t="s">
        <v>648</v>
      </c>
      <c r="E490" s="16" t="s">
        <v>602</v>
      </c>
      <c r="F490" s="15" t="s">
        <v>282</v>
      </c>
      <c r="G490" s="15"/>
      <c r="H490" s="15" t="s">
        <v>283</v>
      </c>
      <c r="I490" s="15" t="s">
        <v>537</v>
      </c>
      <c r="J490" s="15" t="s">
        <v>538</v>
      </c>
      <c r="K490" s="47" t="s">
        <v>432</v>
      </c>
      <c r="L490" s="42">
        <v>3559458.8</v>
      </c>
      <c r="M490" s="42">
        <v>2094594.33</v>
      </c>
      <c r="N490" s="41">
        <v>2395231.61</v>
      </c>
      <c r="O490" s="42">
        <v>1928252.23</v>
      </c>
      <c r="P490" s="42">
        <v>2137811.11</v>
      </c>
      <c r="Q490" s="42">
        <v>2289723.75</v>
      </c>
      <c r="R490" s="42">
        <v>2519308.14</v>
      </c>
      <c r="S490" s="42">
        <v>2720848.74</v>
      </c>
      <c r="T490" s="42">
        <v>2319270.87</v>
      </c>
      <c r="U490" s="42">
        <v>2347836.9</v>
      </c>
      <c r="V490" s="42">
        <v>2307749.25</v>
      </c>
      <c r="W490" s="42">
        <v>2341313.11</v>
      </c>
      <c r="X490" s="42">
        <v>3979976.45</v>
      </c>
      <c r="Y490" s="42">
        <v>7354405.2300000004</v>
      </c>
      <c r="Z490" s="42">
        <v>6982113.5199999996</v>
      </c>
      <c r="AA490" s="42">
        <v>6999434.6100000003</v>
      </c>
      <c r="AB490" s="42">
        <v>7214065.79</v>
      </c>
      <c r="AC490" s="42">
        <v>6822399.0800000001</v>
      </c>
      <c r="AD490" s="42">
        <v>7307679</v>
      </c>
      <c r="AE490" s="42">
        <v>7367757.2699999996</v>
      </c>
      <c r="AF490" s="42">
        <v>8035354.1100000003</v>
      </c>
      <c r="AG490" s="42">
        <v>7040934.1699999999</v>
      </c>
      <c r="AH490" s="42">
        <v>7371653.8600000003</v>
      </c>
      <c r="AI490" s="42">
        <v>10793212.449999999</v>
      </c>
      <c r="AJ490" s="42">
        <v>13556648.300000001</v>
      </c>
      <c r="AK490" s="42">
        <v>7691803.9000000004</v>
      </c>
      <c r="AL490" s="42">
        <v>7677094.5300000003</v>
      </c>
      <c r="AM490" s="42">
        <v>7604361.4800000004</v>
      </c>
      <c r="AN490" s="42">
        <v>7586532.4199999999</v>
      </c>
      <c r="AO490" s="42">
        <v>7505199.433073312</v>
      </c>
      <c r="AP490" s="42">
        <v>7683034.1898554862</v>
      </c>
      <c r="AQ490" s="42">
        <v>7870263.2174871564</v>
      </c>
      <c r="AR490" s="42">
        <v>8060075.269028753</v>
      </c>
      <c r="AS490" s="42">
        <v>8246911.3585109115</v>
      </c>
      <c r="AT490" s="42">
        <v>8446174.1812604666</v>
      </c>
      <c r="AU490" s="42">
        <v>8641808.2218169868</v>
      </c>
      <c r="AV490" s="42">
        <v>8841324.2718021572</v>
      </c>
      <c r="AW490" s="42">
        <v>9082031.8874606192</v>
      </c>
      <c r="AX490" s="42">
        <v>9288079.0284253657</v>
      </c>
      <c r="AY490" s="42">
        <v>9499779.7506730855</v>
      </c>
      <c r="AZ490" s="42">
        <v>9704433.3724036515</v>
      </c>
      <c r="BA490" s="42">
        <v>9917667.0568446815</v>
      </c>
      <c r="BB490" s="42">
        <v>10124192.503389388</v>
      </c>
      <c r="BC490" s="42">
        <v>10340218.711270571</v>
      </c>
      <c r="BD490" s="42">
        <v>10556957.953979552</v>
      </c>
      <c r="BE490" s="42">
        <v>10776302.645744115</v>
      </c>
      <c r="BF490" s="42">
        <v>10996500.388548642</v>
      </c>
      <c r="BG490" s="42">
        <v>11205807.302639693</v>
      </c>
      <c r="BH490" s="42">
        <v>11438976.655268461</v>
      </c>
      <c r="BI490" s="42">
        <v>11681797.887384951</v>
      </c>
      <c r="BJ490" s="42">
        <v>11885338.943417132</v>
      </c>
      <c r="BK490" s="42">
        <v>12117673.768503189</v>
      </c>
      <c r="BL490" s="42">
        <v>12327311.487995028</v>
      </c>
      <c r="BM490" s="42">
        <v>12540771.249500275</v>
      </c>
      <c r="BN490" s="42">
        <v>12747753.792612493</v>
      </c>
      <c r="BO490" s="42">
        <v>12954591.547635674</v>
      </c>
      <c r="BP490" s="42">
        <v>13167779.270815909</v>
      </c>
      <c r="BQ490" s="42">
        <v>13366454.627473116</v>
      </c>
      <c r="BR490" s="42">
        <v>13565476.431210816</v>
      </c>
      <c r="BS490" s="42">
        <v>13752349.860954463</v>
      </c>
      <c r="BT490" s="43"/>
      <c r="BU490" s="40">
        <f t="shared" si="87"/>
        <v>28961398.84</v>
      </c>
      <c r="BV490" s="40">
        <f t="shared" si="88"/>
        <v>87268985.540000007</v>
      </c>
      <c r="BW490" s="40">
        <f t="shared" si="86"/>
        <v>100569906.50103308</v>
      </c>
      <c r="BX490" s="40">
        <f t="shared" si="82"/>
        <v>120333294.87318152</v>
      </c>
      <c r="BY490" s="40">
        <f t="shared" si="89"/>
        <v>151546275.52277151</v>
      </c>
      <c r="BZ490" s="29"/>
      <c r="CA490" s="29"/>
      <c r="CB490" s="29"/>
      <c r="CC490" s="29"/>
      <c r="CD490" s="29"/>
      <c r="CE490" s="29"/>
      <c r="CF490" s="29"/>
      <c r="CG490" s="29"/>
      <c r="CH490" s="29"/>
      <c r="CI490" s="29"/>
      <c r="CJ490" s="29"/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X490" s="29"/>
      <c r="CY490" s="29"/>
      <c r="CZ490" s="29"/>
      <c r="DA490" s="29"/>
      <c r="DB490" s="29"/>
      <c r="DC490" s="29"/>
      <c r="DD490" s="29"/>
      <c r="DE490" s="29"/>
      <c r="DF490" s="29"/>
      <c r="DG490" s="29"/>
      <c r="DH490" s="29"/>
      <c r="DI490" s="29"/>
      <c r="DJ490" s="29"/>
      <c r="DK490" s="29"/>
      <c r="DL490" s="29"/>
      <c r="DM490" s="29"/>
      <c r="DN490" s="29"/>
      <c r="DO490" s="29"/>
      <c r="DP490" s="29"/>
      <c r="DQ490" s="29"/>
      <c r="DR490" s="29"/>
      <c r="DS490" s="29"/>
      <c r="DT490" s="29"/>
      <c r="DU490" s="29"/>
      <c r="DV490" s="29"/>
      <c r="DW490" s="29"/>
      <c r="DX490" s="29"/>
      <c r="DY490" s="29"/>
      <c r="DZ490" s="29"/>
      <c r="EA490" s="29"/>
      <c r="EB490" s="29"/>
      <c r="EC490" s="29"/>
      <c r="ED490" s="29"/>
      <c r="EE490" s="29"/>
      <c r="EF490" s="29"/>
      <c r="EG490" s="29"/>
      <c r="EH490" s="29"/>
      <c r="EI490" s="29"/>
      <c r="EJ490" s="29"/>
      <c r="EK490" s="29"/>
      <c r="EL490" s="29"/>
      <c r="EM490" s="29"/>
      <c r="EN490" s="29"/>
      <c r="EO490" s="29"/>
      <c r="EP490" s="29"/>
      <c r="EQ490" s="29"/>
      <c r="ER490" s="29"/>
      <c r="ES490" s="29"/>
      <c r="ET490" s="29"/>
      <c r="EU490" s="29"/>
      <c r="EV490" s="29"/>
      <c r="EW490" s="29"/>
      <c r="EX490" s="29"/>
      <c r="EY490" s="29"/>
      <c r="EZ490" s="29"/>
      <c r="FA490" s="29"/>
      <c r="FB490" s="29"/>
      <c r="FC490" s="29"/>
      <c r="FD490" s="29"/>
      <c r="FE490" s="29"/>
      <c r="FF490" s="29"/>
      <c r="FG490" s="29"/>
      <c r="FH490" s="29"/>
      <c r="FI490" s="29"/>
      <c r="FJ490" s="29"/>
      <c r="FK490" s="29"/>
      <c r="FL490" s="29"/>
      <c r="FM490" s="29"/>
      <c r="FN490" s="29"/>
      <c r="FO490" s="29"/>
      <c r="FP490" s="29"/>
      <c r="FQ490" s="29"/>
      <c r="FR490" s="29"/>
      <c r="FS490" s="29"/>
      <c r="FT490" s="29"/>
      <c r="FU490" s="29"/>
      <c r="FV490" s="29"/>
      <c r="FW490" s="29"/>
      <c r="FX490" s="29"/>
      <c r="FY490" s="29"/>
      <c r="FZ490" s="29"/>
      <c r="GA490" s="29"/>
      <c r="GB490" s="29"/>
      <c r="GC490" s="29"/>
      <c r="GD490" s="29"/>
      <c r="GE490" s="29"/>
      <c r="GF490" s="29"/>
      <c r="GG490" s="29"/>
      <c r="GH490" s="29"/>
      <c r="GI490" s="29"/>
      <c r="GJ490" s="29"/>
      <c r="GK490" s="29"/>
      <c r="GL490" s="29"/>
      <c r="GM490" s="29"/>
      <c r="GN490" s="29"/>
      <c r="GO490" s="29"/>
      <c r="GP490" s="29"/>
      <c r="GQ490" s="29"/>
      <c r="GR490" s="29"/>
      <c r="GS490" s="29"/>
      <c r="GT490" s="29"/>
      <c r="GU490" s="29"/>
      <c r="GV490" s="29"/>
      <c r="GW490" s="29"/>
      <c r="GX490" s="29"/>
      <c r="GY490" s="29"/>
      <c r="GZ490" s="29"/>
      <c r="HA490" s="29"/>
      <c r="HB490" s="29"/>
      <c r="HC490" s="29"/>
    </row>
    <row r="491" spans="1:211" s="30" customFormat="1" x14ac:dyDescent="0.25">
      <c r="A491" s="30" t="e">
        <f t="shared" si="85"/>
        <v>#REF!</v>
      </c>
      <c r="B491" s="31" t="s">
        <v>83</v>
      </c>
      <c r="C491" s="31" t="s">
        <v>84</v>
      </c>
      <c r="D491" s="32" t="s">
        <v>647</v>
      </c>
      <c r="E491" s="31" t="s">
        <v>601</v>
      </c>
      <c r="F491" s="31" t="s">
        <v>284</v>
      </c>
      <c r="G491" s="31"/>
      <c r="H491" s="31" t="s">
        <v>285</v>
      </c>
      <c r="I491" s="31" t="s">
        <v>537</v>
      </c>
      <c r="J491" s="31" t="s">
        <v>538</v>
      </c>
      <c r="K491" s="47" t="s">
        <v>434</v>
      </c>
      <c r="L491" s="41">
        <v>0</v>
      </c>
      <c r="M491" s="41">
        <v>0</v>
      </c>
      <c r="N491" s="41">
        <v>0</v>
      </c>
      <c r="O491" s="41">
        <v>0</v>
      </c>
      <c r="P491" s="41">
        <v>0</v>
      </c>
      <c r="Q491" s="41">
        <v>0</v>
      </c>
      <c r="R491" s="41">
        <v>0</v>
      </c>
      <c r="S491" s="41">
        <v>0</v>
      </c>
      <c r="T491" s="41">
        <v>0</v>
      </c>
      <c r="U491" s="41">
        <v>0</v>
      </c>
      <c r="V491" s="41"/>
      <c r="W491" s="41">
        <v>0</v>
      </c>
      <c r="X491" s="41"/>
      <c r="Y491" s="41">
        <v>0</v>
      </c>
      <c r="Z491" s="41">
        <v>0</v>
      </c>
      <c r="AA491" s="41">
        <v>0</v>
      </c>
      <c r="AB491" s="41">
        <v>0</v>
      </c>
      <c r="AC491" s="41">
        <v>0</v>
      </c>
      <c r="AD491" s="41">
        <v>0</v>
      </c>
      <c r="AE491" s="82">
        <v>0</v>
      </c>
      <c r="AF491" s="41">
        <v>0</v>
      </c>
      <c r="AG491" s="41">
        <v>0</v>
      </c>
      <c r="AH491" s="41">
        <v>0</v>
      </c>
      <c r="AI491" s="41">
        <v>0</v>
      </c>
      <c r="AJ491" s="41">
        <v>0</v>
      </c>
      <c r="AK491" s="41">
        <v>0</v>
      </c>
      <c r="AL491" s="41">
        <v>0</v>
      </c>
      <c r="AM491" s="41">
        <v>0</v>
      </c>
      <c r="AN491" s="41">
        <v>0</v>
      </c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3"/>
      <c r="BU491" s="39">
        <f t="shared" si="87"/>
        <v>0</v>
      </c>
      <c r="BV491" s="39">
        <f t="shared" si="88"/>
        <v>0</v>
      </c>
      <c r="BW491" s="39">
        <f t="shared" si="86"/>
        <v>0</v>
      </c>
      <c r="BX491" s="39">
        <f t="shared" si="82"/>
        <v>0</v>
      </c>
      <c r="BY491" s="39">
        <f t="shared" si="89"/>
        <v>0</v>
      </c>
      <c r="BZ491" s="35"/>
      <c r="CA491" s="35"/>
      <c r="CB491" s="35"/>
      <c r="CC491" s="35"/>
      <c r="CD491" s="35"/>
      <c r="CE491" s="35"/>
      <c r="CF491" s="35"/>
      <c r="CG491" s="35"/>
      <c r="CH491" s="35"/>
      <c r="CI491" s="35"/>
      <c r="CJ491" s="35"/>
      <c r="CK491" s="35"/>
      <c r="CL491" s="35"/>
      <c r="CM491" s="35"/>
      <c r="CN491" s="35"/>
      <c r="CO491" s="35"/>
      <c r="CP491" s="35"/>
      <c r="CQ491" s="35"/>
      <c r="CR491" s="35"/>
      <c r="CS491" s="35"/>
      <c r="CT491" s="35"/>
      <c r="CU491" s="35"/>
      <c r="CV491" s="35"/>
      <c r="CW491" s="35"/>
      <c r="CX491" s="35"/>
      <c r="CY491" s="35"/>
      <c r="CZ491" s="35"/>
      <c r="DA491" s="35"/>
      <c r="DB491" s="35"/>
      <c r="DC491" s="35"/>
      <c r="DD491" s="35"/>
      <c r="DE491" s="35"/>
      <c r="DF491" s="35"/>
      <c r="DG491" s="35"/>
      <c r="DH491" s="35"/>
      <c r="DI491" s="35"/>
      <c r="DJ491" s="35"/>
      <c r="DK491" s="35"/>
      <c r="DL491" s="35"/>
      <c r="DM491" s="35"/>
      <c r="DN491" s="35"/>
      <c r="DO491" s="35"/>
      <c r="DP491" s="35"/>
      <c r="DQ491" s="35"/>
      <c r="DR491" s="35"/>
      <c r="DS491" s="35"/>
      <c r="DT491" s="35"/>
      <c r="DU491" s="35"/>
      <c r="DV491" s="35"/>
      <c r="DW491" s="35"/>
      <c r="DX491" s="35"/>
      <c r="DY491" s="35"/>
      <c r="DZ491" s="35"/>
      <c r="EA491" s="35"/>
      <c r="EB491" s="35"/>
      <c r="EC491" s="35"/>
      <c r="ED491" s="35"/>
      <c r="EE491" s="35"/>
      <c r="EF491" s="35"/>
      <c r="EG491" s="35"/>
      <c r="EH491" s="35"/>
      <c r="EI491" s="35"/>
      <c r="EJ491" s="35"/>
      <c r="EK491" s="35"/>
      <c r="EL491" s="35"/>
      <c r="EM491" s="35"/>
      <c r="EN491" s="35"/>
      <c r="EO491" s="35"/>
      <c r="EP491" s="35"/>
      <c r="EQ491" s="35"/>
      <c r="ER491" s="35"/>
      <c r="ES491" s="35"/>
      <c r="ET491" s="35"/>
      <c r="EU491" s="35"/>
      <c r="EV491" s="35"/>
      <c r="EW491" s="35"/>
      <c r="EX491" s="35"/>
      <c r="EY491" s="35"/>
      <c r="EZ491" s="35"/>
      <c r="FA491" s="35"/>
      <c r="FB491" s="35"/>
      <c r="FC491" s="35"/>
      <c r="FD491" s="35"/>
      <c r="FE491" s="35"/>
      <c r="FF491" s="35"/>
      <c r="FG491" s="35"/>
      <c r="FH491" s="35"/>
      <c r="FI491" s="35"/>
      <c r="FJ491" s="35"/>
      <c r="FK491" s="35"/>
      <c r="FL491" s="35"/>
      <c r="FM491" s="35"/>
      <c r="FN491" s="35"/>
      <c r="FO491" s="35"/>
      <c r="FP491" s="35"/>
      <c r="FQ491" s="35"/>
      <c r="FR491" s="35"/>
      <c r="FS491" s="35"/>
      <c r="FT491" s="35"/>
      <c r="FU491" s="35"/>
      <c r="FV491" s="35"/>
      <c r="FW491" s="35"/>
      <c r="FX491" s="35"/>
      <c r="FY491" s="35"/>
      <c r="FZ491" s="35"/>
      <c r="GA491" s="35"/>
      <c r="GB491" s="35"/>
      <c r="GC491" s="35"/>
      <c r="GD491" s="35"/>
      <c r="GE491" s="35"/>
      <c r="GF491" s="35"/>
      <c r="GG491" s="35"/>
      <c r="GH491" s="35"/>
      <c r="GI491" s="35"/>
      <c r="GJ491" s="35"/>
      <c r="GK491" s="35"/>
      <c r="GL491" s="35"/>
      <c r="GM491" s="35"/>
      <c r="GN491" s="35"/>
      <c r="GO491" s="35"/>
      <c r="GP491" s="35"/>
      <c r="GQ491" s="35"/>
      <c r="GR491" s="35"/>
      <c r="GS491" s="35"/>
      <c r="GT491" s="35"/>
      <c r="GU491" s="35"/>
      <c r="GV491" s="35"/>
      <c r="GW491" s="35"/>
      <c r="GX491" s="35"/>
      <c r="GY491" s="35"/>
      <c r="GZ491" s="35"/>
      <c r="HA491" s="35"/>
      <c r="HB491" s="35"/>
      <c r="HC491" s="35"/>
    </row>
    <row r="492" spans="1:211" s="30" customFormat="1" x14ac:dyDescent="0.25">
      <c r="A492" s="30" t="e">
        <f t="shared" si="85"/>
        <v>#REF!</v>
      </c>
      <c r="B492" s="31" t="s">
        <v>83</v>
      </c>
      <c r="C492" s="31" t="s">
        <v>84</v>
      </c>
      <c r="D492" s="33">
        <v>551</v>
      </c>
      <c r="E492" s="34" t="s">
        <v>603</v>
      </c>
      <c r="F492" s="31" t="s">
        <v>284</v>
      </c>
      <c r="G492" s="31"/>
      <c r="H492" s="31" t="s">
        <v>285</v>
      </c>
      <c r="I492" s="31" t="s">
        <v>537</v>
      </c>
      <c r="J492" s="31" t="s">
        <v>538</v>
      </c>
      <c r="K492" s="47" t="s">
        <v>434</v>
      </c>
      <c r="L492" s="41"/>
      <c r="M492" s="41"/>
      <c r="N492" s="41"/>
      <c r="O492" s="41"/>
      <c r="P492" s="41">
        <v>25760</v>
      </c>
      <c r="Q492" s="41">
        <v>0</v>
      </c>
      <c r="R492" s="41">
        <v>0</v>
      </c>
      <c r="S492" s="41">
        <v>0</v>
      </c>
      <c r="T492" s="41">
        <v>0</v>
      </c>
      <c r="U492" s="41">
        <v>0</v>
      </c>
      <c r="V492" s="41"/>
      <c r="W492" s="41">
        <v>0</v>
      </c>
      <c r="X492" s="41"/>
      <c r="Y492" s="41">
        <v>0</v>
      </c>
      <c r="Z492" s="41">
        <v>0</v>
      </c>
      <c r="AA492" s="41">
        <v>0</v>
      </c>
      <c r="AB492" s="41">
        <v>6300</v>
      </c>
      <c r="AC492" s="41">
        <v>0</v>
      </c>
      <c r="AD492" s="41">
        <v>6300</v>
      </c>
      <c r="AE492" s="82">
        <v>0</v>
      </c>
      <c r="AF492" s="41">
        <v>0</v>
      </c>
      <c r="AG492" s="41">
        <v>0</v>
      </c>
      <c r="AH492" s="41">
        <v>0</v>
      </c>
      <c r="AI492" s="41">
        <v>0</v>
      </c>
      <c r="AJ492" s="41">
        <v>0</v>
      </c>
      <c r="AK492" s="41">
        <v>0</v>
      </c>
      <c r="AL492" s="41">
        <v>0</v>
      </c>
      <c r="AM492" s="41">
        <v>0</v>
      </c>
      <c r="AN492" s="41">
        <v>5630</v>
      </c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3"/>
      <c r="BU492" s="39">
        <f t="shared" si="87"/>
        <v>25760</v>
      </c>
      <c r="BV492" s="39">
        <f t="shared" si="88"/>
        <v>12600</v>
      </c>
      <c r="BW492" s="39">
        <f t="shared" si="86"/>
        <v>5630</v>
      </c>
      <c r="BX492" s="39">
        <f t="shared" si="82"/>
        <v>0</v>
      </c>
      <c r="BY492" s="39">
        <f t="shared" si="89"/>
        <v>0</v>
      </c>
      <c r="BZ492" s="35"/>
      <c r="CA492" s="35"/>
      <c r="CB492" s="35"/>
      <c r="CC492" s="35"/>
      <c r="CD492" s="35"/>
      <c r="CE492" s="35"/>
      <c r="CF492" s="35"/>
      <c r="CG492" s="35"/>
      <c r="CH492" s="35"/>
      <c r="CI492" s="35"/>
      <c r="CJ492" s="35"/>
      <c r="CK492" s="35"/>
      <c r="CL492" s="35"/>
      <c r="CM492" s="35"/>
      <c r="CN492" s="35"/>
      <c r="CO492" s="35"/>
      <c r="CP492" s="35"/>
      <c r="CQ492" s="35"/>
      <c r="CR492" s="35"/>
      <c r="CS492" s="35"/>
      <c r="CT492" s="35"/>
      <c r="CU492" s="35"/>
      <c r="CV492" s="35"/>
      <c r="CW492" s="35"/>
      <c r="CX492" s="35"/>
      <c r="CY492" s="35"/>
      <c r="CZ492" s="35"/>
      <c r="DA492" s="35"/>
      <c r="DB492" s="35"/>
      <c r="DC492" s="35"/>
      <c r="DD492" s="35"/>
      <c r="DE492" s="35"/>
      <c r="DF492" s="35"/>
      <c r="DG492" s="35"/>
      <c r="DH492" s="35"/>
      <c r="DI492" s="35"/>
      <c r="DJ492" s="35"/>
      <c r="DK492" s="35"/>
      <c r="DL492" s="35"/>
      <c r="DM492" s="35"/>
      <c r="DN492" s="35"/>
      <c r="DO492" s="35"/>
      <c r="DP492" s="35"/>
      <c r="DQ492" s="35"/>
      <c r="DR492" s="35"/>
      <c r="DS492" s="35"/>
      <c r="DT492" s="35"/>
      <c r="DU492" s="35"/>
      <c r="DV492" s="35"/>
      <c r="DW492" s="35"/>
      <c r="DX492" s="35"/>
      <c r="DY492" s="35"/>
      <c r="DZ492" s="35"/>
      <c r="EA492" s="35"/>
      <c r="EB492" s="35"/>
      <c r="EC492" s="35"/>
      <c r="ED492" s="35"/>
      <c r="EE492" s="35"/>
      <c r="EF492" s="35"/>
      <c r="EG492" s="35"/>
      <c r="EH492" s="35"/>
      <c r="EI492" s="35"/>
      <c r="EJ492" s="35"/>
      <c r="EK492" s="35"/>
      <c r="EL492" s="35"/>
      <c r="EM492" s="35"/>
      <c r="EN492" s="35"/>
      <c r="EO492" s="35"/>
      <c r="EP492" s="35"/>
      <c r="EQ492" s="35"/>
      <c r="ER492" s="35"/>
      <c r="ES492" s="35"/>
      <c r="ET492" s="35"/>
      <c r="EU492" s="35"/>
      <c r="EV492" s="35"/>
      <c r="EW492" s="35"/>
      <c r="EX492" s="35"/>
      <c r="EY492" s="35"/>
      <c r="EZ492" s="35"/>
      <c r="FA492" s="35"/>
      <c r="FB492" s="35"/>
      <c r="FC492" s="35"/>
      <c r="FD492" s="35"/>
      <c r="FE492" s="35"/>
      <c r="FF492" s="35"/>
      <c r="FG492" s="35"/>
      <c r="FH492" s="35"/>
      <c r="FI492" s="35"/>
      <c r="FJ492" s="35"/>
      <c r="FK492" s="35"/>
      <c r="FL492" s="35"/>
      <c r="FM492" s="35"/>
      <c r="FN492" s="35"/>
      <c r="FO492" s="35"/>
      <c r="FP492" s="35"/>
      <c r="FQ492" s="35"/>
      <c r="FR492" s="35"/>
      <c r="FS492" s="35"/>
      <c r="FT492" s="35"/>
      <c r="FU492" s="35"/>
      <c r="FV492" s="35"/>
      <c r="FW492" s="35"/>
      <c r="FX492" s="35"/>
      <c r="FY492" s="35"/>
      <c r="FZ492" s="35"/>
      <c r="GA492" s="35"/>
      <c r="GB492" s="35"/>
      <c r="GC492" s="35"/>
      <c r="GD492" s="35"/>
      <c r="GE492" s="35"/>
      <c r="GF492" s="35"/>
      <c r="GG492" s="35"/>
      <c r="GH492" s="35"/>
      <c r="GI492" s="35"/>
      <c r="GJ492" s="35"/>
      <c r="GK492" s="35"/>
      <c r="GL492" s="35"/>
      <c r="GM492" s="35"/>
      <c r="GN492" s="35"/>
      <c r="GO492" s="35"/>
      <c r="GP492" s="35"/>
      <c r="GQ492" s="35"/>
      <c r="GR492" s="35"/>
      <c r="GS492" s="35"/>
      <c r="GT492" s="35"/>
      <c r="GU492" s="35"/>
      <c r="GV492" s="35"/>
      <c r="GW492" s="35"/>
      <c r="GX492" s="35"/>
      <c r="GY492" s="35"/>
      <c r="GZ492" s="35"/>
      <c r="HA492" s="35"/>
      <c r="HB492" s="35"/>
      <c r="HC492" s="35"/>
    </row>
    <row r="493" spans="1:211" s="26" customFormat="1" x14ac:dyDescent="0.25">
      <c r="A493" s="26" t="e">
        <f t="shared" si="85"/>
        <v>#REF!</v>
      </c>
      <c r="B493" s="15" t="s">
        <v>83</v>
      </c>
      <c r="C493" s="15" t="s">
        <v>84</v>
      </c>
      <c r="D493" s="18" t="s">
        <v>649</v>
      </c>
      <c r="E493" s="15" t="s">
        <v>605</v>
      </c>
      <c r="F493" s="15" t="s">
        <v>284</v>
      </c>
      <c r="G493" s="15"/>
      <c r="H493" s="15" t="s">
        <v>285</v>
      </c>
      <c r="I493" s="15" t="s">
        <v>537</v>
      </c>
      <c r="J493" s="15" t="s">
        <v>538</v>
      </c>
      <c r="K493" s="47" t="s">
        <v>434</v>
      </c>
      <c r="L493" s="42">
        <v>0</v>
      </c>
      <c r="M493" s="42">
        <v>0</v>
      </c>
      <c r="N493" s="41">
        <v>0</v>
      </c>
      <c r="O493" s="42">
        <v>0</v>
      </c>
      <c r="P493" s="42">
        <v>0</v>
      </c>
      <c r="Q493" s="42">
        <v>0</v>
      </c>
      <c r="R493" s="42">
        <v>0</v>
      </c>
      <c r="S493" s="42">
        <v>0</v>
      </c>
      <c r="T493" s="42">
        <v>0</v>
      </c>
      <c r="U493" s="42">
        <v>0</v>
      </c>
      <c r="V493" s="42"/>
      <c r="W493" s="42">
        <v>0</v>
      </c>
      <c r="X493" s="42"/>
      <c r="Y493" s="42">
        <v>0</v>
      </c>
      <c r="Z493" s="42">
        <v>0</v>
      </c>
      <c r="AA493" s="42">
        <v>0</v>
      </c>
      <c r="AB493" s="42">
        <v>0</v>
      </c>
      <c r="AC493" s="42">
        <v>0</v>
      </c>
      <c r="AD493" s="42">
        <v>0</v>
      </c>
      <c r="AE493" s="121">
        <v>0</v>
      </c>
      <c r="AF493" s="42">
        <v>0</v>
      </c>
      <c r="AG493" s="42">
        <v>0</v>
      </c>
      <c r="AH493" s="42">
        <v>0</v>
      </c>
      <c r="AI493" s="42">
        <v>0</v>
      </c>
      <c r="AJ493" s="42">
        <v>0</v>
      </c>
      <c r="AK493" s="42">
        <v>0</v>
      </c>
      <c r="AL493" s="42">
        <v>0</v>
      </c>
      <c r="AM493" s="42">
        <v>0</v>
      </c>
      <c r="AN493" s="42">
        <v>0</v>
      </c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3"/>
      <c r="BU493" s="40">
        <f t="shared" si="87"/>
        <v>0</v>
      </c>
      <c r="BV493" s="40">
        <f t="shared" si="88"/>
        <v>0</v>
      </c>
      <c r="BW493" s="40">
        <f t="shared" si="86"/>
        <v>0</v>
      </c>
      <c r="BX493" s="40">
        <f t="shared" si="82"/>
        <v>0</v>
      </c>
      <c r="BY493" s="40">
        <f t="shared" si="89"/>
        <v>0</v>
      </c>
      <c r="BZ493" s="29"/>
      <c r="CA493" s="29"/>
      <c r="CB493" s="29"/>
      <c r="CC493" s="29"/>
      <c r="CD493" s="29"/>
      <c r="CE493" s="29"/>
      <c r="CF493" s="29"/>
      <c r="CG493" s="29"/>
      <c r="CH493" s="29"/>
      <c r="CI493" s="29"/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X493" s="29"/>
      <c r="CY493" s="29"/>
      <c r="CZ493" s="29"/>
      <c r="DA493" s="29"/>
      <c r="DB493" s="29"/>
      <c r="DC493" s="29"/>
      <c r="DD493" s="29"/>
      <c r="DE493" s="29"/>
      <c r="DF493" s="29"/>
      <c r="DG493" s="29"/>
      <c r="DH493" s="29"/>
      <c r="DI493" s="29"/>
      <c r="DJ493" s="29"/>
      <c r="DK493" s="29"/>
      <c r="DL493" s="29"/>
      <c r="DM493" s="29"/>
      <c r="DN493" s="29"/>
      <c r="DO493" s="29"/>
      <c r="DP493" s="29"/>
      <c r="DQ493" s="29"/>
      <c r="DR493" s="29"/>
      <c r="DS493" s="29"/>
      <c r="DT493" s="29"/>
      <c r="DU493" s="29"/>
      <c r="DV493" s="29"/>
      <c r="DW493" s="29"/>
      <c r="DX493" s="29"/>
      <c r="DY493" s="29"/>
      <c r="DZ493" s="29"/>
      <c r="EA493" s="29"/>
      <c r="EB493" s="29"/>
      <c r="EC493" s="29"/>
      <c r="ED493" s="29"/>
      <c r="EE493" s="29"/>
      <c r="EF493" s="29"/>
      <c r="EG493" s="29"/>
      <c r="EH493" s="29"/>
      <c r="EI493" s="29"/>
      <c r="EJ493" s="29"/>
      <c r="EK493" s="29"/>
      <c r="EL493" s="29"/>
      <c r="EM493" s="29"/>
      <c r="EN493" s="29"/>
      <c r="EO493" s="29"/>
      <c r="EP493" s="29"/>
      <c r="EQ493" s="29"/>
      <c r="ER493" s="29"/>
      <c r="ES493" s="29"/>
      <c r="ET493" s="29"/>
      <c r="EU493" s="29"/>
      <c r="EV493" s="29"/>
      <c r="EW493" s="29"/>
      <c r="EX493" s="29"/>
      <c r="EY493" s="29"/>
      <c r="EZ493" s="29"/>
      <c r="FA493" s="29"/>
      <c r="FB493" s="29"/>
      <c r="FC493" s="29"/>
      <c r="FD493" s="29"/>
      <c r="FE493" s="29"/>
      <c r="FF493" s="29"/>
      <c r="FG493" s="29"/>
      <c r="FH493" s="29"/>
      <c r="FI493" s="29"/>
      <c r="FJ493" s="29"/>
      <c r="FK493" s="29"/>
      <c r="FL493" s="29"/>
      <c r="FM493" s="29"/>
      <c r="FN493" s="29"/>
      <c r="FO493" s="29"/>
      <c r="FP493" s="29"/>
      <c r="FQ493" s="29"/>
      <c r="FR493" s="29"/>
      <c r="FS493" s="29"/>
      <c r="FT493" s="29"/>
      <c r="FU493" s="29"/>
      <c r="FV493" s="29"/>
      <c r="FW493" s="29"/>
      <c r="FX493" s="29"/>
      <c r="FY493" s="29"/>
      <c r="FZ493" s="29"/>
      <c r="GA493" s="29"/>
      <c r="GB493" s="29"/>
      <c r="GC493" s="29"/>
      <c r="GD493" s="29"/>
      <c r="GE493" s="29"/>
      <c r="GF493" s="29"/>
      <c r="GG493" s="29"/>
      <c r="GH493" s="29"/>
      <c r="GI493" s="29"/>
      <c r="GJ493" s="29"/>
      <c r="GK493" s="29"/>
      <c r="GL493" s="29"/>
      <c r="GM493" s="29"/>
      <c r="GN493" s="29"/>
      <c r="GO493" s="29"/>
      <c r="GP493" s="29"/>
      <c r="GQ493" s="29"/>
      <c r="GR493" s="29"/>
      <c r="GS493" s="29"/>
      <c r="GT493" s="29"/>
      <c r="GU493" s="29"/>
      <c r="GV493" s="29"/>
      <c r="GW493" s="29"/>
      <c r="GX493" s="29"/>
      <c r="GY493" s="29"/>
      <c r="GZ493" s="29"/>
      <c r="HA493" s="29"/>
      <c r="HB493" s="29"/>
      <c r="HC493" s="29"/>
    </row>
    <row r="494" spans="1:211" s="30" customFormat="1" x14ac:dyDescent="0.25">
      <c r="A494" s="30" t="e">
        <f t="shared" si="85"/>
        <v>#REF!</v>
      </c>
      <c r="B494" s="31" t="s">
        <v>83</v>
      </c>
      <c r="C494" s="31" t="s">
        <v>84</v>
      </c>
      <c r="D494" s="32" t="s">
        <v>649</v>
      </c>
      <c r="E494" s="31" t="s">
        <v>605</v>
      </c>
      <c r="F494" s="31" t="s">
        <v>286</v>
      </c>
      <c r="G494" s="31"/>
      <c r="H494" s="31" t="s">
        <v>287</v>
      </c>
      <c r="I494" s="31" t="s">
        <v>537</v>
      </c>
      <c r="J494" s="31" t="s">
        <v>538</v>
      </c>
      <c r="K494" s="47" t="s">
        <v>434</v>
      </c>
      <c r="L494" s="41">
        <v>0</v>
      </c>
      <c r="M494" s="41">
        <v>0</v>
      </c>
      <c r="N494" s="41">
        <v>0</v>
      </c>
      <c r="O494" s="41">
        <v>0</v>
      </c>
      <c r="P494" s="41">
        <v>0</v>
      </c>
      <c r="Q494" s="41">
        <v>0</v>
      </c>
      <c r="R494" s="41">
        <v>0</v>
      </c>
      <c r="S494" s="41">
        <v>0</v>
      </c>
      <c r="T494" s="41">
        <v>0</v>
      </c>
      <c r="U494" s="41">
        <v>0</v>
      </c>
      <c r="V494" s="41"/>
      <c r="W494" s="41">
        <v>0</v>
      </c>
      <c r="X494" s="41"/>
      <c r="Y494" s="41">
        <v>0</v>
      </c>
      <c r="Z494" s="41">
        <v>0</v>
      </c>
      <c r="AA494" s="41">
        <v>0</v>
      </c>
      <c r="AB494" s="41">
        <v>0</v>
      </c>
      <c r="AC494" s="41">
        <v>0</v>
      </c>
      <c r="AD494" s="41">
        <v>0</v>
      </c>
      <c r="AE494" s="82">
        <v>0</v>
      </c>
      <c r="AF494" s="41">
        <v>0</v>
      </c>
      <c r="AG494" s="41">
        <v>0</v>
      </c>
      <c r="AH494" s="41">
        <v>0</v>
      </c>
      <c r="AI494" s="41">
        <v>0</v>
      </c>
      <c r="AJ494" s="41">
        <v>0</v>
      </c>
      <c r="AK494" s="41">
        <v>0</v>
      </c>
      <c r="AL494" s="41">
        <v>0</v>
      </c>
      <c r="AM494" s="41">
        <v>0</v>
      </c>
      <c r="AN494" s="41">
        <v>0</v>
      </c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3"/>
      <c r="BU494" s="39">
        <f t="shared" si="87"/>
        <v>0</v>
      </c>
      <c r="BV494" s="39">
        <f t="shared" si="88"/>
        <v>0</v>
      </c>
      <c r="BW494" s="39">
        <f t="shared" si="86"/>
        <v>0</v>
      </c>
      <c r="BX494" s="39">
        <f t="shared" si="82"/>
        <v>0</v>
      </c>
      <c r="BY494" s="39">
        <f t="shared" si="89"/>
        <v>0</v>
      </c>
      <c r="BZ494" s="35"/>
      <c r="CA494" s="35"/>
      <c r="CB494" s="35"/>
      <c r="CC494" s="35"/>
      <c r="CD494" s="35"/>
      <c r="CE494" s="35"/>
      <c r="CF494" s="35"/>
      <c r="CG494" s="35"/>
      <c r="CH494" s="35"/>
      <c r="CI494" s="35"/>
      <c r="CJ494" s="35"/>
      <c r="CK494" s="35"/>
      <c r="CL494" s="35"/>
      <c r="CM494" s="35"/>
      <c r="CN494" s="35"/>
      <c r="CO494" s="35"/>
      <c r="CP494" s="35"/>
      <c r="CQ494" s="35"/>
      <c r="CR494" s="35"/>
      <c r="CS494" s="35"/>
      <c r="CT494" s="35"/>
      <c r="CU494" s="35"/>
      <c r="CV494" s="35"/>
      <c r="CW494" s="35"/>
      <c r="CX494" s="35"/>
      <c r="CY494" s="35"/>
      <c r="CZ494" s="35"/>
      <c r="DA494" s="35"/>
      <c r="DB494" s="35"/>
      <c r="DC494" s="35"/>
      <c r="DD494" s="35"/>
      <c r="DE494" s="35"/>
      <c r="DF494" s="35"/>
      <c r="DG494" s="35"/>
      <c r="DH494" s="35"/>
      <c r="DI494" s="35"/>
      <c r="DJ494" s="35"/>
      <c r="DK494" s="35"/>
      <c r="DL494" s="35"/>
      <c r="DM494" s="35"/>
      <c r="DN494" s="35"/>
      <c r="DO494" s="35"/>
      <c r="DP494" s="35"/>
      <c r="DQ494" s="35"/>
      <c r="DR494" s="35"/>
      <c r="DS494" s="35"/>
      <c r="DT494" s="35"/>
      <c r="DU494" s="35"/>
      <c r="DV494" s="35"/>
      <c r="DW494" s="35"/>
      <c r="DX494" s="35"/>
      <c r="DY494" s="35"/>
      <c r="DZ494" s="35"/>
      <c r="EA494" s="35"/>
      <c r="EB494" s="35"/>
      <c r="EC494" s="35"/>
      <c r="ED494" s="35"/>
      <c r="EE494" s="35"/>
      <c r="EF494" s="35"/>
      <c r="EG494" s="35"/>
      <c r="EH494" s="35"/>
      <c r="EI494" s="35"/>
      <c r="EJ494" s="35"/>
      <c r="EK494" s="35"/>
      <c r="EL494" s="35"/>
      <c r="EM494" s="35"/>
      <c r="EN494" s="35"/>
      <c r="EO494" s="35"/>
      <c r="EP494" s="35"/>
      <c r="EQ494" s="35"/>
      <c r="ER494" s="35"/>
      <c r="ES494" s="35"/>
      <c r="ET494" s="35"/>
      <c r="EU494" s="35"/>
      <c r="EV494" s="35"/>
      <c r="EW494" s="35"/>
      <c r="EX494" s="35"/>
      <c r="EY494" s="35"/>
      <c r="EZ494" s="35"/>
      <c r="FA494" s="35"/>
      <c r="FB494" s="35"/>
      <c r="FC494" s="35"/>
      <c r="FD494" s="35"/>
      <c r="FE494" s="35"/>
      <c r="FF494" s="35"/>
      <c r="FG494" s="35"/>
      <c r="FH494" s="35"/>
      <c r="FI494" s="35"/>
      <c r="FJ494" s="35"/>
      <c r="FK494" s="35"/>
      <c r="FL494" s="35"/>
      <c r="FM494" s="35"/>
      <c r="FN494" s="35"/>
      <c r="FO494" s="35"/>
      <c r="FP494" s="35"/>
      <c r="FQ494" s="35"/>
      <c r="FR494" s="35"/>
      <c r="FS494" s="35"/>
      <c r="FT494" s="35"/>
      <c r="FU494" s="35"/>
      <c r="FV494" s="35"/>
      <c r="FW494" s="35"/>
      <c r="FX494" s="35"/>
      <c r="FY494" s="35"/>
      <c r="FZ494" s="35"/>
      <c r="GA494" s="35"/>
      <c r="GB494" s="35"/>
      <c r="GC494" s="35"/>
      <c r="GD494" s="35"/>
      <c r="GE494" s="35"/>
      <c r="GF494" s="35"/>
      <c r="GG494" s="35"/>
      <c r="GH494" s="35"/>
      <c r="GI494" s="35"/>
      <c r="GJ494" s="35"/>
      <c r="GK494" s="35"/>
      <c r="GL494" s="35"/>
      <c r="GM494" s="35"/>
      <c r="GN494" s="35"/>
      <c r="GO494" s="35"/>
      <c r="GP494" s="35"/>
      <c r="GQ494" s="35"/>
      <c r="GR494" s="35"/>
      <c r="GS494" s="35"/>
      <c r="GT494" s="35"/>
      <c r="GU494" s="35"/>
      <c r="GV494" s="35"/>
      <c r="GW494" s="35"/>
      <c r="GX494" s="35"/>
      <c r="GY494" s="35"/>
      <c r="GZ494" s="35"/>
      <c r="HA494" s="35"/>
      <c r="HB494" s="35"/>
      <c r="HC494" s="35"/>
    </row>
    <row r="495" spans="1:211" s="26" customFormat="1" x14ac:dyDescent="0.25">
      <c r="A495" s="26" t="e">
        <f t="shared" si="85"/>
        <v>#REF!</v>
      </c>
      <c r="B495" s="15" t="s">
        <v>83</v>
      </c>
      <c r="C495" s="15" t="s">
        <v>84</v>
      </c>
      <c r="D495" s="18" t="s">
        <v>647</v>
      </c>
      <c r="E495" s="15" t="s">
        <v>601</v>
      </c>
      <c r="F495" s="15" t="s">
        <v>288</v>
      </c>
      <c r="G495" s="15"/>
      <c r="H495" s="15" t="s">
        <v>289</v>
      </c>
      <c r="I495" s="15" t="s">
        <v>537</v>
      </c>
      <c r="J495" s="15" t="s">
        <v>538</v>
      </c>
      <c r="K495" s="47" t="s">
        <v>434</v>
      </c>
      <c r="L495" s="42">
        <v>0</v>
      </c>
      <c r="M495" s="42">
        <v>0</v>
      </c>
      <c r="N495" s="41">
        <v>0</v>
      </c>
      <c r="O495" s="42">
        <v>0</v>
      </c>
      <c r="P495" s="42">
        <v>0</v>
      </c>
      <c r="Q495" s="42">
        <v>0</v>
      </c>
      <c r="R495" s="42">
        <v>0</v>
      </c>
      <c r="S495" s="42">
        <v>0</v>
      </c>
      <c r="T495" s="42">
        <v>0</v>
      </c>
      <c r="U495" s="42">
        <v>0</v>
      </c>
      <c r="V495" s="42"/>
      <c r="W495" s="42">
        <v>0</v>
      </c>
      <c r="X495" s="42"/>
      <c r="Y495" s="42">
        <v>0</v>
      </c>
      <c r="Z495" s="42">
        <v>0</v>
      </c>
      <c r="AA495" s="42">
        <v>0</v>
      </c>
      <c r="AB495" s="42">
        <v>0</v>
      </c>
      <c r="AC495" s="42">
        <v>0</v>
      </c>
      <c r="AD495" s="42">
        <v>0</v>
      </c>
      <c r="AE495" s="121">
        <v>0</v>
      </c>
      <c r="AF495" s="42">
        <v>0</v>
      </c>
      <c r="AG495" s="42">
        <v>0</v>
      </c>
      <c r="AH495" s="42">
        <v>0</v>
      </c>
      <c r="AI495" s="42">
        <v>0</v>
      </c>
      <c r="AJ495" s="42">
        <v>0</v>
      </c>
      <c r="AK495" s="42">
        <v>0</v>
      </c>
      <c r="AL495" s="42">
        <v>0</v>
      </c>
      <c r="AM495" s="42">
        <v>0</v>
      </c>
      <c r="AN495" s="42">
        <v>0</v>
      </c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3"/>
      <c r="BU495" s="40">
        <f t="shared" si="87"/>
        <v>0</v>
      </c>
      <c r="BV495" s="40">
        <f t="shared" si="88"/>
        <v>0</v>
      </c>
      <c r="BW495" s="40">
        <f t="shared" si="86"/>
        <v>0</v>
      </c>
      <c r="BX495" s="40">
        <f t="shared" si="82"/>
        <v>0</v>
      </c>
      <c r="BY495" s="40">
        <f t="shared" si="89"/>
        <v>0</v>
      </c>
      <c r="BZ495" s="29"/>
      <c r="CA495" s="29"/>
      <c r="CB495" s="29"/>
      <c r="CC495" s="29"/>
      <c r="CD495" s="29"/>
      <c r="CE495" s="29"/>
      <c r="CF495" s="29"/>
      <c r="CG495" s="29"/>
      <c r="CH495" s="29"/>
      <c r="CI495" s="29"/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/>
      <c r="DK495" s="29"/>
      <c r="DL495" s="29"/>
      <c r="DM495" s="29"/>
      <c r="DN495" s="29"/>
      <c r="DO495" s="29"/>
      <c r="DP495" s="29"/>
      <c r="DQ495" s="29"/>
      <c r="DR495" s="29"/>
      <c r="DS495" s="29"/>
      <c r="DT495" s="29"/>
      <c r="DU495" s="29"/>
      <c r="DV495" s="29"/>
      <c r="DW495" s="29"/>
      <c r="DX495" s="29"/>
      <c r="DY495" s="29"/>
      <c r="DZ495" s="29"/>
      <c r="EA495" s="29"/>
      <c r="EB495" s="29"/>
      <c r="EC495" s="29"/>
      <c r="ED495" s="29"/>
      <c r="EE495" s="29"/>
      <c r="EF495" s="29"/>
      <c r="EG495" s="29"/>
      <c r="EH495" s="29"/>
      <c r="EI495" s="29"/>
      <c r="EJ495" s="29"/>
      <c r="EK495" s="29"/>
      <c r="EL495" s="29"/>
      <c r="EM495" s="29"/>
      <c r="EN495" s="29"/>
      <c r="EO495" s="29"/>
      <c r="EP495" s="29"/>
      <c r="EQ495" s="29"/>
      <c r="ER495" s="29"/>
      <c r="ES495" s="29"/>
      <c r="ET495" s="29"/>
      <c r="EU495" s="29"/>
      <c r="EV495" s="29"/>
      <c r="EW495" s="29"/>
      <c r="EX495" s="29"/>
      <c r="EY495" s="29"/>
      <c r="EZ495" s="29"/>
      <c r="FA495" s="29"/>
      <c r="FB495" s="29"/>
      <c r="FC495" s="29"/>
      <c r="FD495" s="29"/>
      <c r="FE495" s="29"/>
      <c r="FF495" s="29"/>
      <c r="FG495" s="29"/>
      <c r="FH495" s="29"/>
      <c r="FI495" s="29"/>
      <c r="FJ495" s="29"/>
      <c r="FK495" s="29"/>
      <c r="FL495" s="29"/>
      <c r="FM495" s="29"/>
      <c r="FN495" s="29"/>
      <c r="FO495" s="29"/>
      <c r="FP495" s="29"/>
      <c r="FQ495" s="29"/>
      <c r="FR495" s="29"/>
      <c r="FS495" s="29"/>
      <c r="FT495" s="29"/>
      <c r="FU495" s="29"/>
      <c r="FV495" s="29"/>
      <c r="FW495" s="29"/>
      <c r="FX495" s="29"/>
      <c r="FY495" s="29"/>
      <c r="FZ495" s="29"/>
      <c r="GA495" s="29"/>
      <c r="GB495" s="29"/>
      <c r="GC495" s="29"/>
      <c r="GD495" s="29"/>
      <c r="GE495" s="29"/>
      <c r="GF495" s="29"/>
      <c r="GG495" s="29"/>
      <c r="GH495" s="29"/>
      <c r="GI495" s="29"/>
      <c r="GJ495" s="29"/>
      <c r="GK495" s="29"/>
      <c r="GL495" s="29"/>
      <c r="GM495" s="29"/>
      <c r="GN495" s="29"/>
      <c r="GO495" s="29"/>
      <c r="GP495" s="29"/>
      <c r="GQ495" s="29"/>
      <c r="GR495" s="29"/>
      <c r="GS495" s="29"/>
      <c r="GT495" s="29"/>
      <c r="GU495" s="29"/>
      <c r="GV495" s="29"/>
      <c r="GW495" s="29"/>
      <c r="GX495" s="29"/>
      <c r="GY495" s="29"/>
      <c r="GZ495" s="29"/>
      <c r="HA495" s="29"/>
      <c r="HB495" s="29"/>
      <c r="HC495" s="29"/>
    </row>
    <row r="496" spans="1:211" s="30" customFormat="1" x14ac:dyDescent="0.25">
      <c r="A496" s="30" t="e">
        <f t="shared" si="85"/>
        <v>#REF!</v>
      </c>
      <c r="B496" s="31" t="s">
        <v>83</v>
      </c>
      <c r="C496" s="31" t="s">
        <v>84</v>
      </c>
      <c r="D496" s="33">
        <v>553</v>
      </c>
      <c r="E496" s="34" t="s">
        <v>604</v>
      </c>
      <c r="F496" s="31" t="s">
        <v>288</v>
      </c>
      <c r="G496" s="31"/>
      <c r="H496" s="31" t="s">
        <v>289</v>
      </c>
      <c r="I496" s="31" t="s">
        <v>537</v>
      </c>
      <c r="J496" s="31" t="s">
        <v>538</v>
      </c>
      <c r="K496" s="47" t="s">
        <v>429</v>
      </c>
      <c r="L496" s="41">
        <v>0</v>
      </c>
      <c r="M496" s="41">
        <v>0</v>
      </c>
      <c r="N496" s="41">
        <v>329430.09000000003</v>
      </c>
      <c r="O496" s="41">
        <v>0</v>
      </c>
      <c r="P496" s="41">
        <v>892186.81</v>
      </c>
      <c r="Q496" s="41">
        <v>0</v>
      </c>
      <c r="R496" s="41">
        <v>361436.62</v>
      </c>
      <c r="S496" s="41">
        <v>722873.24</v>
      </c>
      <c r="T496" s="41">
        <v>599860.31000000006</v>
      </c>
      <c r="U496" s="41">
        <v>408402.96</v>
      </c>
      <c r="V496" s="41">
        <v>408402.96</v>
      </c>
      <c r="W496" s="41">
        <v>0</v>
      </c>
      <c r="X496" s="41"/>
      <c r="Y496" s="41">
        <v>0</v>
      </c>
      <c r="Z496" s="41">
        <v>0</v>
      </c>
      <c r="AA496" s="41">
        <v>2067770.55</v>
      </c>
      <c r="AB496" s="41">
        <v>0</v>
      </c>
      <c r="AC496" s="41">
        <v>0</v>
      </c>
      <c r="AD496" s="41">
        <v>0</v>
      </c>
      <c r="AE496" s="41">
        <v>2067770.55</v>
      </c>
      <c r="AF496" s="41">
        <v>0</v>
      </c>
      <c r="AG496" s="41">
        <v>0</v>
      </c>
      <c r="AH496" s="41">
        <v>0</v>
      </c>
      <c r="AI496" s="41">
        <v>0</v>
      </c>
      <c r="AJ496" s="41">
        <v>43421.19</v>
      </c>
      <c r="AK496" s="41">
        <v>0</v>
      </c>
      <c r="AL496" s="41">
        <v>0</v>
      </c>
      <c r="AM496" s="41">
        <v>0</v>
      </c>
      <c r="AN496" s="41">
        <v>1936987.5</v>
      </c>
      <c r="AO496" s="41">
        <v>359836.59100628929</v>
      </c>
      <c r="AP496" s="41">
        <v>348689.59212152835</v>
      </c>
      <c r="AQ496" s="41">
        <v>773560.78926367499</v>
      </c>
      <c r="AR496" s="41">
        <v>301496.93423955457</v>
      </c>
      <c r="AS496" s="41">
        <v>260242.24360545215</v>
      </c>
      <c r="AT496" s="41">
        <v>260242.26730794244</v>
      </c>
      <c r="AU496" s="41">
        <v>38639.646600447362</v>
      </c>
      <c r="AV496" s="41">
        <v>11549.10841206375</v>
      </c>
      <c r="AW496" s="41">
        <v>0</v>
      </c>
      <c r="AX496" s="41">
        <v>404961.37854949699</v>
      </c>
      <c r="AY496" s="41">
        <v>607418.35848961293</v>
      </c>
      <c r="AZ496" s="41">
        <v>769432.05861331685</v>
      </c>
      <c r="BA496" s="41">
        <v>146664.16325789315</v>
      </c>
      <c r="BB496" s="41">
        <v>318534.85910725198</v>
      </c>
      <c r="BC496" s="41">
        <v>828498.87646646553</v>
      </c>
      <c r="BD496" s="41">
        <v>261890.49826276168</v>
      </c>
      <c r="BE496" s="41">
        <v>212373.35539171955</v>
      </c>
      <c r="BF496" s="41">
        <v>212373.37958566516</v>
      </c>
      <c r="BG496" s="41">
        <v>25229.065554026329</v>
      </c>
      <c r="BH496" s="41">
        <v>14578.123138879308</v>
      </c>
      <c r="BI496" s="41">
        <v>0</v>
      </c>
      <c r="BJ496" s="41">
        <v>295592.26975626132</v>
      </c>
      <c r="BK496" s="41">
        <v>637459.96671955637</v>
      </c>
      <c r="BL496" s="41">
        <v>833372.21505940135</v>
      </c>
      <c r="BM496" s="41">
        <v>177351.08791908895</v>
      </c>
      <c r="BN496" s="41">
        <v>288132.62076629797</v>
      </c>
      <c r="BO496" s="41">
        <v>1001847.8530621065</v>
      </c>
      <c r="BP496" s="41">
        <v>316686.5289436914</v>
      </c>
      <c r="BQ496" s="41">
        <v>256808.78537123997</v>
      </c>
      <c r="BR496" s="41">
        <v>256808.81462734778</v>
      </c>
      <c r="BS496" s="41">
        <v>13550.385970693136</v>
      </c>
      <c r="BT496" s="43"/>
      <c r="BU496" s="39">
        <f t="shared" si="87"/>
        <v>3722592.9899999998</v>
      </c>
      <c r="BV496" s="39">
        <f t="shared" si="88"/>
        <v>4135541.1</v>
      </c>
      <c r="BW496" s="39">
        <f t="shared" si="86"/>
        <v>4323116.7541448893</v>
      </c>
      <c r="BX496" s="39">
        <f t="shared" si="82"/>
        <v>3798925.1016902742</v>
      </c>
      <c r="BY496" s="39">
        <f t="shared" si="89"/>
        <v>4092188.6513345642</v>
      </c>
      <c r="BZ496" s="35"/>
      <c r="CA496" s="35"/>
      <c r="CB496" s="35"/>
      <c r="CC496" s="35"/>
      <c r="CD496" s="35"/>
      <c r="CE496" s="35"/>
      <c r="CF496" s="35"/>
      <c r="CG496" s="35"/>
      <c r="CH496" s="35"/>
      <c r="CI496" s="35"/>
      <c r="CJ496" s="35"/>
      <c r="CK496" s="35"/>
      <c r="CL496" s="35"/>
      <c r="CM496" s="35"/>
      <c r="CN496" s="35"/>
      <c r="CO496" s="35"/>
      <c r="CP496" s="35"/>
      <c r="CQ496" s="35"/>
      <c r="CR496" s="35"/>
      <c r="CS496" s="35"/>
      <c r="CT496" s="35"/>
      <c r="CU496" s="35"/>
      <c r="CV496" s="35"/>
      <c r="CW496" s="35"/>
      <c r="CX496" s="35"/>
      <c r="CY496" s="35"/>
      <c r="CZ496" s="35"/>
      <c r="DA496" s="35"/>
      <c r="DB496" s="35"/>
      <c r="DC496" s="35"/>
      <c r="DD496" s="35"/>
      <c r="DE496" s="35"/>
      <c r="DF496" s="35"/>
      <c r="DG496" s="35"/>
      <c r="DH496" s="35"/>
      <c r="DI496" s="35"/>
      <c r="DJ496" s="35"/>
      <c r="DK496" s="35"/>
      <c r="DL496" s="35"/>
      <c r="DM496" s="35"/>
      <c r="DN496" s="35"/>
      <c r="DO496" s="35"/>
      <c r="DP496" s="35"/>
      <c r="DQ496" s="35"/>
      <c r="DR496" s="35"/>
      <c r="DS496" s="35"/>
      <c r="DT496" s="35"/>
      <c r="DU496" s="35"/>
      <c r="DV496" s="35"/>
      <c r="DW496" s="35"/>
      <c r="DX496" s="35"/>
      <c r="DY496" s="35"/>
      <c r="DZ496" s="35"/>
      <c r="EA496" s="35"/>
      <c r="EB496" s="35"/>
      <c r="EC496" s="35"/>
      <c r="ED496" s="35"/>
      <c r="EE496" s="35"/>
      <c r="EF496" s="35"/>
      <c r="EG496" s="35"/>
      <c r="EH496" s="35"/>
      <c r="EI496" s="35"/>
      <c r="EJ496" s="35"/>
      <c r="EK496" s="35"/>
      <c r="EL496" s="35"/>
      <c r="EM496" s="35"/>
      <c r="EN496" s="35"/>
      <c r="EO496" s="35"/>
      <c r="EP496" s="35"/>
      <c r="EQ496" s="35"/>
      <c r="ER496" s="35"/>
      <c r="ES496" s="35"/>
      <c r="ET496" s="35"/>
      <c r="EU496" s="35"/>
      <c r="EV496" s="35"/>
      <c r="EW496" s="35"/>
      <c r="EX496" s="35"/>
      <c r="EY496" s="35"/>
      <c r="EZ496" s="35"/>
      <c r="FA496" s="35"/>
      <c r="FB496" s="35"/>
      <c r="FC496" s="35"/>
      <c r="FD496" s="35"/>
      <c r="FE496" s="35"/>
      <c r="FF496" s="35"/>
      <c r="FG496" s="35"/>
      <c r="FH496" s="35"/>
      <c r="FI496" s="35"/>
      <c r="FJ496" s="35"/>
      <c r="FK496" s="35"/>
      <c r="FL496" s="35"/>
      <c r="FM496" s="35"/>
      <c r="FN496" s="35"/>
      <c r="FO496" s="35"/>
      <c r="FP496" s="35"/>
      <c r="FQ496" s="35"/>
      <c r="FR496" s="35"/>
      <c r="FS496" s="35"/>
      <c r="FT496" s="35"/>
      <c r="FU496" s="35"/>
      <c r="FV496" s="35"/>
      <c r="FW496" s="35"/>
      <c r="FX496" s="35"/>
      <c r="FY496" s="35"/>
      <c r="FZ496" s="35"/>
      <c r="GA496" s="35"/>
      <c r="GB496" s="35"/>
      <c r="GC496" s="35"/>
      <c r="GD496" s="35"/>
      <c r="GE496" s="35"/>
      <c r="GF496" s="35"/>
      <c r="GG496" s="35"/>
      <c r="GH496" s="35"/>
      <c r="GI496" s="35"/>
      <c r="GJ496" s="35"/>
      <c r="GK496" s="35"/>
      <c r="GL496" s="35"/>
      <c r="GM496" s="35"/>
      <c r="GN496" s="35"/>
      <c r="GO496" s="35"/>
      <c r="GP496" s="35"/>
      <c r="GQ496" s="35"/>
      <c r="GR496" s="35"/>
      <c r="GS496" s="35"/>
      <c r="GT496" s="35"/>
      <c r="GU496" s="35"/>
      <c r="GV496" s="35"/>
      <c r="GW496" s="35"/>
      <c r="GX496" s="35"/>
      <c r="GY496" s="35"/>
      <c r="GZ496" s="35"/>
      <c r="HA496" s="35"/>
      <c r="HB496" s="35"/>
      <c r="HC496" s="35"/>
    </row>
    <row r="497" spans="1:211" s="26" customFormat="1" x14ac:dyDescent="0.25">
      <c r="A497" s="26" t="e">
        <f t="shared" si="85"/>
        <v>#REF!</v>
      </c>
      <c r="B497" s="15" t="s">
        <v>83</v>
      </c>
      <c r="C497" s="15" t="s">
        <v>84</v>
      </c>
      <c r="D497" s="18" t="s">
        <v>648</v>
      </c>
      <c r="E497" s="15" t="s">
        <v>602</v>
      </c>
      <c r="F497" s="15" t="s">
        <v>290</v>
      </c>
      <c r="G497" s="15"/>
      <c r="H497" s="15" t="s">
        <v>291</v>
      </c>
      <c r="I497" s="15" t="s">
        <v>537</v>
      </c>
      <c r="J497" s="15" t="s">
        <v>538</v>
      </c>
      <c r="K497" s="47" t="s">
        <v>434</v>
      </c>
      <c r="L497" s="42">
        <v>0</v>
      </c>
      <c r="M497" s="42">
        <v>0</v>
      </c>
      <c r="N497" s="41">
        <v>0</v>
      </c>
      <c r="O497" s="42">
        <v>0</v>
      </c>
      <c r="P497" s="42">
        <v>0</v>
      </c>
      <c r="Q497" s="42">
        <v>0</v>
      </c>
      <c r="R497" s="42">
        <v>0</v>
      </c>
      <c r="S497" s="42">
        <v>0</v>
      </c>
      <c r="T497" s="42">
        <v>0</v>
      </c>
      <c r="U497" s="42">
        <v>0</v>
      </c>
      <c r="V497" s="42"/>
      <c r="W497" s="42">
        <v>0</v>
      </c>
      <c r="X497" s="42"/>
      <c r="Y497" s="42">
        <v>0</v>
      </c>
      <c r="Z497" s="42">
        <v>0</v>
      </c>
      <c r="AA497" s="42">
        <v>0</v>
      </c>
      <c r="AB497" s="42">
        <v>0</v>
      </c>
      <c r="AC497" s="42">
        <v>0</v>
      </c>
      <c r="AD497" s="42">
        <v>0</v>
      </c>
      <c r="AE497" s="121">
        <v>0</v>
      </c>
      <c r="AF497" s="42">
        <v>0</v>
      </c>
      <c r="AG497" s="42">
        <v>0</v>
      </c>
      <c r="AH497" s="42">
        <v>0</v>
      </c>
      <c r="AI497" s="42">
        <v>0</v>
      </c>
      <c r="AJ497" s="42">
        <v>0</v>
      </c>
      <c r="AK497" s="42">
        <v>0</v>
      </c>
      <c r="AL497" s="42">
        <v>0</v>
      </c>
      <c r="AM497" s="42">
        <v>0</v>
      </c>
      <c r="AN497" s="42">
        <v>0</v>
      </c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  <c r="BO497" s="42"/>
      <c r="BP497" s="42"/>
      <c r="BQ497" s="42"/>
      <c r="BR497" s="42"/>
      <c r="BS497" s="42"/>
      <c r="BT497" s="43"/>
      <c r="BU497" s="40">
        <f t="shared" si="87"/>
        <v>0</v>
      </c>
      <c r="BV497" s="40">
        <f t="shared" si="88"/>
        <v>0</v>
      </c>
      <c r="BW497" s="40">
        <f t="shared" si="86"/>
        <v>0</v>
      </c>
      <c r="BX497" s="40">
        <f t="shared" si="82"/>
        <v>0</v>
      </c>
      <c r="BY497" s="40">
        <f t="shared" si="89"/>
        <v>0</v>
      </c>
      <c r="BZ497" s="29"/>
      <c r="CA497" s="29"/>
      <c r="CB497" s="29"/>
      <c r="CC497" s="29"/>
      <c r="CD497" s="29"/>
      <c r="CE497" s="29"/>
      <c r="CF497" s="29"/>
      <c r="CG497" s="29"/>
      <c r="CH497" s="29"/>
      <c r="CI497" s="29"/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X497" s="29"/>
      <c r="CY497" s="29"/>
      <c r="CZ497" s="29"/>
      <c r="DA497" s="29"/>
      <c r="DB497" s="29"/>
      <c r="DC497" s="29"/>
      <c r="DD497" s="29"/>
      <c r="DE497" s="29"/>
      <c r="DF497" s="29"/>
      <c r="DG497" s="29"/>
      <c r="DH497" s="29"/>
      <c r="DI497" s="29"/>
      <c r="DJ497" s="29"/>
      <c r="DK497" s="29"/>
      <c r="DL497" s="29"/>
      <c r="DM497" s="29"/>
      <c r="DN497" s="29"/>
      <c r="DO497" s="29"/>
      <c r="DP497" s="29"/>
      <c r="DQ497" s="29"/>
      <c r="DR497" s="29"/>
      <c r="DS497" s="29"/>
      <c r="DT497" s="29"/>
      <c r="DU497" s="29"/>
      <c r="DV497" s="29"/>
      <c r="DW497" s="29"/>
      <c r="DX497" s="29"/>
      <c r="DY497" s="29"/>
      <c r="DZ497" s="29"/>
      <c r="EA497" s="29"/>
      <c r="EB497" s="29"/>
      <c r="EC497" s="29"/>
      <c r="ED497" s="29"/>
      <c r="EE497" s="29"/>
      <c r="EF497" s="29"/>
      <c r="EG497" s="29"/>
      <c r="EH497" s="29"/>
      <c r="EI497" s="29"/>
      <c r="EJ497" s="29"/>
      <c r="EK497" s="29"/>
      <c r="EL497" s="29"/>
      <c r="EM497" s="29"/>
      <c r="EN497" s="29"/>
      <c r="EO497" s="29"/>
      <c r="EP497" s="29"/>
      <c r="EQ497" s="29"/>
      <c r="ER497" s="29"/>
      <c r="ES497" s="29"/>
      <c r="ET497" s="29"/>
      <c r="EU497" s="29"/>
      <c r="EV497" s="29"/>
      <c r="EW497" s="29"/>
      <c r="EX497" s="29"/>
      <c r="EY497" s="29"/>
      <c r="EZ497" s="29"/>
      <c r="FA497" s="29"/>
      <c r="FB497" s="29"/>
      <c r="FC497" s="29"/>
      <c r="FD497" s="29"/>
      <c r="FE497" s="29"/>
      <c r="FF497" s="29"/>
      <c r="FG497" s="29"/>
      <c r="FH497" s="29"/>
      <c r="FI497" s="29"/>
      <c r="FJ497" s="29"/>
      <c r="FK497" s="29"/>
      <c r="FL497" s="29"/>
      <c r="FM497" s="29"/>
      <c r="FN497" s="29"/>
      <c r="FO497" s="29"/>
      <c r="FP497" s="29"/>
      <c r="FQ497" s="29"/>
      <c r="FR497" s="29"/>
      <c r="FS497" s="29"/>
      <c r="FT497" s="29"/>
      <c r="FU497" s="29"/>
      <c r="FV497" s="29"/>
      <c r="FW497" s="29"/>
      <c r="FX497" s="29"/>
      <c r="FY497" s="29"/>
      <c r="FZ497" s="29"/>
      <c r="GA497" s="29"/>
      <c r="GB497" s="29"/>
      <c r="GC497" s="29"/>
      <c r="GD497" s="29"/>
      <c r="GE497" s="29"/>
      <c r="GF497" s="29"/>
      <c r="GG497" s="29"/>
      <c r="GH497" s="29"/>
      <c r="GI497" s="29"/>
      <c r="GJ497" s="29"/>
      <c r="GK497" s="29"/>
      <c r="GL497" s="29"/>
      <c r="GM497" s="29"/>
      <c r="GN497" s="29"/>
      <c r="GO497" s="29"/>
      <c r="GP497" s="29"/>
      <c r="GQ497" s="29"/>
      <c r="GR497" s="29"/>
      <c r="GS497" s="29"/>
      <c r="GT497" s="29"/>
      <c r="GU497" s="29"/>
      <c r="GV497" s="29"/>
      <c r="GW497" s="29"/>
      <c r="GX497" s="29"/>
      <c r="GY497" s="29"/>
      <c r="GZ497" s="29"/>
      <c r="HA497" s="29"/>
      <c r="HB497" s="29"/>
      <c r="HC497" s="29"/>
    </row>
    <row r="498" spans="1:211" s="26" customFormat="1" x14ac:dyDescent="0.25">
      <c r="A498" s="26" t="e">
        <f t="shared" si="85"/>
        <v>#REF!</v>
      </c>
      <c r="B498" s="15" t="s">
        <v>83</v>
      </c>
      <c r="C498" s="15" t="s">
        <v>84</v>
      </c>
      <c r="D498" s="18" t="s">
        <v>647</v>
      </c>
      <c r="E498" s="15" t="s">
        <v>601</v>
      </c>
      <c r="F498" s="15" t="s">
        <v>290</v>
      </c>
      <c r="G498" s="15"/>
      <c r="H498" s="15" t="s">
        <v>291</v>
      </c>
      <c r="I498" s="15" t="s">
        <v>537</v>
      </c>
      <c r="J498" s="15" t="s">
        <v>538</v>
      </c>
      <c r="K498" s="47" t="s">
        <v>434</v>
      </c>
      <c r="L498" s="42">
        <v>0</v>
      </c>
      <c r="M498" s="42">
        <v>0</v>
      </c>
      <c r="N498" s="41">
        <v>0</v>
      </c>
      <c r="O498" s="42">
        <v>0</v>
      </c>
      <c r="P498" s="42">
        <v>0</v>
      </c>
      <c r="Q498" s="42">
        <v>0</v>
      </c>
      <c r="R498" s="42">
        <v>0</v>
      </c>
      <c r="S498" s="42">
        <v>0</v>
      </c>
      <c r="T498" s="42">
        <v>0</v>
      </c>
      <c r="U498" s="42">
        <v>0</v>
      </c>
      <c r="V498" s="42"/>
      <c r="W498" s="42">
        <v>0</v>
      </c>
      <c r="X498" s="42"/>
      <c r="Y498" s="42">
        <v>0</v>
      </c>
      <c r="Z498" s="42">
        <v>0</v>
      </c>
      <c r="AA498" s="42">
        <v>0</v>
      </c>
      <c r="AB498" s="42">
        <v>0</v>
      </c>
      <c r="AC498" s="42">
        <v>0</v>
      </c>
      <c r="AD498" s="42">
        <v>0</v>
      </c>
      <c r="AE498" s="121">
        <v>0</v>
      </c>
      <c r="AF498" s="42">
        <v>0</v>
      </c>
      <c r="AG498" s="42">
        <v>0</v>
      </c>
      <c r="AH498" s="42">
        <v>0</v>
      </c>
      <c r="AI498" s="42">
        <v>0</v>
      </c>
      <c r="AJ498" s="42">
        <v>0</v>
      </c>
      <c r="AK498" s="42">
        <v>0</v>
      </c>
      <c r="AL498" s="42">
        <v>0</v>
      </c>
      <c r="AM498" s="42">
        <v>0</v>
      </c>
      <c r="AN498" s="42">
        <v>0</v>
      </c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  <c r="BO498" s="42"/>
      <c r="BP498" s="42"/>
      <c r="BQ498" s="42"/>
      <c r="BR498" s="42"/>
      <c r="BS498" s="42"/>
      <c r="BT498" s="43"/>
      <c r="BU498" s="40">
        <f t="shared" si="87"/>
        <v>0</v>
      </c>
      <c r="BV498" s="40">
        <f t="shared" si="88"/>
        <v>0</v>
      </c>
      <c r="BW498" s="40">
        <f t="shared" si="86"/>
        <v>0</v>
      </c>
      <c r="BX498" s="40">
        <f t="shared" si="82"/>
        <v>0</v>
      </c>
      <c r="BY498" s="40">
        <f t="shared" si="89"/>
        <v>0</v>
      </c>
      <c r="BZ498" s="29"/>
      <c r="CA498" s="29"/>
      <c r="CB498" s="29"/>
      <c r="CC498" s="29"/>
      <c r="CD498" s="29"/>
      <c r="CE498" s="29"/>
      <c r="CF498" s="29"/>
      <c r="CG498" s="29"/>
      <c r="CH498" s="29"/>
      <c r="CI498" s="29"/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X498" s="29"/>
      <c r="CY498" s="29"/>
      <c r="CZ498" s="29"/>
      <c r="DA498" s="29"/>
      <c r="DB498" s="29"/>
      <c r="DC498" s="29"/>
      <c r="DD498" s="29"/>
      <c r="DE498" s="29"/>
      <c r="DF498" s="29"/>
      <c r="DG498" s="29"/>
      <c r="DH498" s="29"/>
      <c r="DI498" s="29"/>
      <c r="DJ498" s="29"/>
      <c r="DK498" s="29"/>
      <c r="DL498" s="29"/>
      <c r="DM498" s="29"/>
      <c r="DN498" s="29"/>
      <c r="DO498" s="29"/>
      <c r="DP498" s="29"/>
      <c r="DQ498" s="29"/>
      <c r="DR498" s="29"/>
      <c r="DS498" s="29"/>
      <c r="DT498" s="29"/>
      <c r="DU498" s="29"/>
      <c r="DV498" s="29"/>
      <c r="DW498" s="29"/>
      <c r="DX498" s="29"/>
      <c r="DY498" s="29"/>
      <c r="DZ498" s="29"/>
      <c r="EA498" s="29"/>
      <c r="EB498" s="29"/>
      <c r="EC498" s="29"/>
      <c r="ED498" s="29"/>
      <c r="EE498" s="29"/>
      <c r="EF498" s="29"/>
      <c r="EG498" s="29"/>
      <c r="EH498" s="29"/>
      <c r="EI498" s="29"/>
      <c r="EJ498" s="29"/>
      <c r="EK498" s="29"/>
      <c r="EL498" s="29"/>
      <c r="EM498" s="29"/>
      <c r="EN498" s="29"/>
      <c r="EO498" s="29"/>
      <c r="EP498" s="29"/>
      <c r="EQ498" s="29"/>
      <c r="ER498" s="29"/>
      <c r="ES498" s="29"/>
      <c r="ET498" s="29"/>
      <c r="EU498" s="29"/>
      <c r="EV498" s="29"/>
      <c r="EW498" s="29"/>
      <c r="EX498" s="29"/>
      <c r="EY498" s="29"/>
      <c r="EZ498" s="29"/>
      <c r="FA498" s="29"/>
      <c r="FB498" s="29"/>
      <c r="FC498" s="29"/>
      <c r="FD498" s="29"/>
      <c r="FE498" s="29"/>
      <c r="FF498" s="29"/>
      <c r="FG498" s="29"/>
      <c r="FH498" s="29"/>
      <c r="FI498" s="29"/>
      <c r="FJ498" s="29"/>
      <c r="FK498" s="29"/>
      <c r="FL498" s="29"/>
      <c r="FM498" s="29"/>
      <c r="FN498" s="29"/>
      <c r="FO498" s="29"/>
      <c r="FP498" s="29"/>
      <c r="FQ498" s="29"/>
      <c r="FR498" s="29"/>
      <c r="FS498" s="29"/>
      <c r="FT498" s="29"/>
      <c r="FU498" s="29"/>
      <c r="FV498" s="29"/>
      <c r="FW498" s="29"/>
      <c r="FX498" s="29"/>
      <c r="FY498" s="29"/>
      <c r="FZ498" s="29"/>
      <c r="GA498" s="29"/>
      <c r="GB498" s="29"/>
      <c r="GC498" s="29"/>
      <c r="GD498" s="29"/>
      <c r="GE498" s="29"/>
      <c r="GF498" s="29"/>
      <c r="GG498" s="29"/>
      <c r="GH498" s="29"/>
      <c r="GI498" s="29"/>
      <c r="GJ498" s="29"/>
      <c r="GK498" s="29"/>
      <c r="GL498" s="29"/>
      <c r="GM498" s="29"/>
      <c r="GN498" s="29"/>
      <c r="GO498" s="29"/>
      <c r="GP498" s="29"/>
      <c r="GQ498" s="29"/>
      <c r="GR498" s="29"/>
      <c r="GS498" s="29"/>
      <c r="GT498" s="29"/>
      <c r="GU498" s="29"/>
      <c r="GV498" s="29"/>
      <c r="GW498" s="29"/>
      <c r="GX498" s="29"/>
      <c r="GY498" s="29"/>
      <c r="GZ498" s="29"/>
      <c r="HA498" s="29"/>
      <c r="HB498" s="29"/>
      <c r="HC498" s="29"/>
    </row>
    <row r="499" spans="1:211" s="30" customFormat="1" x14ac:dyDescent="0.25">
      <c r="A499" s="30" t="e">
        <f t="shared" si="85"/>
        <v>#REF!</v>
      </c>
      <c r="B499" s="31" t="s">
        <v>83</v>
      </c>
      <c r="C499" s="31" t="s">
        <v>84</v>
      </c>
      <c r="D499" s="33">
        <v>569</v>
      </c>
      <c r="E499" s="34" t="s">
        <v>605</v>
      </c>
      <c r="F499" s="31" t="s">
        <v>290</v>
      </c>
      <c r="G499" s="31"/>
      <c r="H499" s="31" t="s">
        <v>291</v>
      </c>
      <c r="I499" s="31" t="s">
        <v>537</v>
      </c>
      <c r="J499" s="31" t="s">
        <v>538</v>
      </c>
      <c r="K499" s="47" t="s">
        <v>432</v>
      </c>
      <c r="L499" s="41">
        <v>149264.6</v>
      </c>
      <c r="M499" s="41">
        <v>0</v>
      </c>
      <c r="N499" s="41">
        <v>0</v>
      </c>
      <c r="O499" s="41">
        <v>0</v>
      </c>
      <c r="P499" s="41">
        <v>0</v>
      </c>
      <c r="Q499" s="41">
        <v>0</v>
      </c>
      <c r="R499" s="41">
        <v>0</v>
      </c>
      <c r="S499" s="41">
        <v>0</v>
      </c>
      <c r="T499" s="41">
        <v>6683785.5300000003</v>
      </c>
      <c r="U499" s="41">
        <v>0</v>
      </c>
      <c r="V499" s="41">
        <v>243315.71</v>
      </c>
      <c r="W499" s="41">
        <v>0</v>
      </c>
      <c r="X499" s="41">
        <v>0</v>
      </c>
      <c r="Y499" s="41">
        <v>815757.61</v>
      </c>
      <c r="Z499" s="41">
        <v>1040964.71</v>
      </c>
      <c r="AA499" s="41">
        <v>0</v>
      </c>
      <c r="AB499" s="41">
        <v>12470771.57</v>
      </c>
      <c r="AC499" s="41">
        <v>811052.39</v>
      </c>
      <c r="AD499" s="41">
        <v>0</v>
      </c>
      <c r="AE499" s="82">
        <v>0</v>
      </c>
      <c r="AF499" s="41">
        <v>0</v>
      </c>
      <c r="AG499" s="41">
        <v>0</v>
      </c>
      <c r="AH499" s="41">
        <v>0</v>
      </c>
      <c r="AI499" s="41">
        <v>0</v>
      </c>
      <c r="AJ499" s="41">
        <v>0</v>
      </c>
      <c r="AK499" s="41">
        <v>0</v>
      </c>
      <c r="AL499" s="41">
        <v>0</v>
      </c>
      <c r="AM499" s="41">
        <v>0</v>
      </c>
      <c r="AN499" s="41">
        <v>0</v>
      </c>
      <c r="AO499" s="41">
        <v>-186663.7883823365</v>
      </c>
      <c r="AP499" s="41">
        <v>-314470.30310827494</v>
      </c>
      <c r="AQ499" s="41">
        <v>-458038.78259952366</v>
      </c>
      <c r="AR499" s="41">
        <v>-608557.1667650342</v>
      </c>
      <c r="AS499" s="41">
        <v>-543555.70763626695</v>
      </c>
      <c r="AT499" s="41">
        <v>-599367.5975240171</v>
      </c>
      <c r="AU499" s="41">
        <v>-725710.51414175332</v>
      </c>
      <c r="AV499" s="41">
        <v>-581882.75656796992</v>
      </c>
      <c r="AW499" s="41">
        <v>-756344.13852822781</v>
      </c>
      <c r="AX499" s="41">
        <v>-830258.2503939718</v>
      </c>
      <c r="AY499" s="41">
        <v>-952102.16112574935</v>
      </c>
      <c r="AZ499" s="41">
        <v>-1081922.1627850235</v>
      </c>
      <c r="BA499" s="41">
        <v>-1218698.6379663497</v>
      </c>
      <c r="BB499" s="41">
        <v>-1172520.4317743331</v>
      </c>
      <c r="BC499" s="41">
        <v>-1230660.7597773671</v>
      </c>
      <c r="BD499" s="41">
        <v>-1350453.2872010469</v>
      </c>
      <c r="BE499" s="41">
        <v>-1313171.5289598107</v>
      </c>
      <c r="BF499" s="41">
        <v>-1386793.4892070591</v>
      </c>
      <c r="BG499" s="41">
        <v>-1546512.2802734524</v>
      </c>
      <c r="BH499" s="41">
        <v>-1511624.9777906984</v>
      </c>
      <c r="BI499" s="41">
        <v>-1667053.5324520171</v>
      </c>
      <c r="BJ499" s="41">
        <v>-1822745.7697230577</v>
      </c>
      <c r="BK499" s="41">
        <v>-964774.56070937216</v>
      </c>
      <c r="BL499" s="41">
        <v>-1023964.0273999795</v>
      </c>
      <c r="BM499" s="41">
        <v>-1086586.4036965147</v>
      </c>
      <c r="BN499" s="41">
        <v>-1609746.1568581462</v>
      </c>
      <c r="BO499" s="41">
        <v>-1380482.8059211001</v>
      </c>
      <c r="BP499" s="41">
        <v>-1466059.1966520548</v>
      </c>
      <c r="BQ499" s="41">
        <v>-1553408.2559046894</v>
      </c>
      <c r="BR499" s="41">
        <v>-1645749.6232118607</v>
      </c>
      <c r="BS499" s="41">
        <v>-1739869.6147357672</v>
      </c>
      <c r="BT499" s="43"/>
      <c r="BU499" s="39">
        <f t="shared" si="87"/>
        <v>7076365.8399999999</v>
      </c>
      <c r="BV499" s="39">
        <f t="shared" si="88"/>
        <v>15138546.280000001</v>
      </c>
      <c r="BW499" s="39">
        <f t="shared" si="86"/>
        <v>-3436363.8601572067</v>
      </c>
      <c r="BX499" s="39">
        <f t="shared" si="82"/>
        <v>-13421319.884560362</v>
      </c>
      <c r="BY499" s="39">
        <f t="shared" si="89"/>
        <v>-17472064.925055258</v>
      </c>
      <c r="BZ499" s="35"/>
      <c r="CA499" s="35"/>
      <c r="CB499" s="35"/>
      <c r="CC499" s="35"/>
      <c r="CD499" s="35"/>
      <c r="CE499" s="35"/>
      <c r="CF499" s="35"/>
      <c r="CG499" s="35"/>
      <c r="CH499" s="35"/>
      <c r="CI499" s="35"/>
      <c r="CJ499" s="35"/>
      <c r="CK499" s="35"/>
      <c r="CL499" s="35"/>
      <c r="CM499" s="35"/>
      <c r="CN499" s="35"/>
      <c r="CO499" s="35"/>
      <c r="CP499" s="35"/>
      <c r="CQ499" s="35"/>
      <c r="CR499" s="35"/>
      <c r="CS499" s="35"/>
      <c r="CT499" s="35"/>
      <c r="CU499" s="35"/>
      <c r="CV499" s="35"/>
      <c r="CW499" s="35"/>
      <c r="CX499" s="35"/>
      <c r="CY499" s="35"/>
      <c r="CZ499" s="35"/>
      <c r="DA499" s="35"/>
      <c r="DB499" s="35"/>
      <c r="DC499" s="35"/>
      <c r="DD499" s="35"/>
      <c r="DE499" s="35"/>
      <c r="DF499" s="35"/>
      <c r="DG499" s="35"/>
      <c r="DH499" s="35"/>
      <c r="DI499" s="35"/>
      <c r="DJ499" s="35"/>
      <c r="DK499" s="35"/>
      <c r="DL499" s="35"/>
      <c r="DM499" s="35"/>
      <c r="DN499" s="35"/>
      <c r="DO499" s="35"/>
      <c r="DP499" s="35"/>
      <c r="DQ499" s="35"/>
      <c r="DR499" s="35"/>
      <c r="DS499" s="35"/>
      <c r="DT499" s="35"/>
      <c r="DU499" s="35"/>
      <c r="DV499" s="35"/>
      <c r="DW499" s="35"/>
      <c r="DX499" s="35"/>
      <c r="DY499" s="35"/>
      <c r="DZ499" s="35"/>
      <c r="EA499" s="35"/>
      <c r="EB499" s="35"/>
      <c r="EC499" s="35"/>
      <c r="ED499" s="35"/>
      <c r="EE499" s="35"/>
      <c r="EF499" s="35"/>
      <c r="EG499" s="35"/>
      <c r="EH499" s="35"/>
      <c r="EI499" s="35"/>
      <c r="EJ499" s="35"/>
      <c r="EK499" s="35"/>
      <c r="EL499" s="35"/>
      <c r="EM499" s="35"/>
      <c r="EN499" s="35"/>
      <c r="EO499" s="35"/>
      <c r="EP499" s="35"/>
      <c r="EQ499" s="35"/>
      <c r="ER499" s="35"/>
      <c r="ES499" s="35"/>
      <c r="ET499" s="35"/>
      <c r="EU499" s="35"/>
      <c r="EV499" s="35"/>
      <c r="EW499" s="35"/>
      <c r="EX499" s="35"/>
      <c r="EY499" s="35"/>
      <c r="EZ499" s="35"/>
      <c r="FA499" s="35"/>
      <c r="FB499" s="35"/>
      <c r="FC499" s="35"/>
      <c r="FD499" s="35"/>
      <c r="FE499" s="35"/>
      <c r="FF499" s="35"/>
      <c r="FG499" s="35"/>
      <c r="FH499" s="35"/>
      <c r="FI499" s="35"/>
      <c r="FJ499" s="35"/>
      <c r="FK499" s="35"/>
      <c r="FL499" s="35"/>
      <c r="FM499" s="35"/>
      <c r="FN499" s="35"/>
      <c r="FO499" s="35"/>
      <c r="FP499" s="35"/>
      <c r="FQ499" s="35"/>
      <c r="FR499" s="35"/>
      <c r="FS499" s="35"/>
      <c r="FT499" s="35"/>
      <c r="FU499" s="35"/>
      <c r="FV499" s="35"/>
      <c r="FW499" s="35"/>
      <c r="FX499" s="35"/>
      <c r="FY499" s="35"/>
      <c r="FZ499" s="35"/>
      <c r="GA499" s="35"/>
      <c r="GB499" s="35"/>
      <c r="GC499" s="35"/>
      <c r="GD499" s="35"/>
      <c r="GE499" s="35"/>
      <c r="GF499" s="35"/>
      <c r="GG499" s="35"/>
      <c r="GH499" s="35"/>
      <c r="GI499" s="35"/>
      <c r="GJ499" s="35"/>
      <c r="GK499" s="35"/>
      <c r="GL499" s="35"/>
      <c r="GM499" s="35"/>
      <c r="GN499" s="35"/>
      <c r="GO499" s="35"/>
      <c r="GP499" s="35"/>
      <c r="GQ499" s="35"/>
      <c r="GR499" s="35"/>
      <c r="GS499" s="35"/>
      <c r="GT499" s="35"/>
      <c r="GU499" s="35"/>
      <c r="GV499" s="35"/>
      <c r="GW499" s="35"/>
      <c r="GX499" s="35"/>
      <c r="GY499" s="35"/>
      <c r="GZ499" s="35"/>
      <c r="HA499" s="35"/>
      <c r="HB499" s="35"/>
      <c r="HC499" s="35"/>
    </row>
    <row r="500" spans="1:211" s="26" customFormat="1" x14ac:dyDescent="0.25">
      <c r="A500" s="26" t="e">
        <f t="shared" si="85"/>
        <v>#REF!</v>
      </c>
      <c r="B500" s="15" t="s">
        <v>89</v>
      </c>
      <c r="C500" s="15" t="s">
        <v>90</v>
      </c>
      <c r="D500" s="27" t="s">
        <v>649</v>
      </c>
      <c r="E500" s="16" t="s">
        <v>605</v>
      </c>
      <c r="F500" s="15" t="s">
        <v>290</v>
      </c>
      <c r="G500" s="15"/>
      <c r="H500" s="15" t="s">
        <v>291</v>
      </c>
      <c r="I500" s="15" t="s">
        <v>537</v>
      </c>
      <c r="J500" s="15" t="s">
        <v>538</v>
      </c>
      <c r="K500" s="47" t="s">
        <v>434</v>
      </c>
      <c r="L500" s="42">
        <v>0</v>
      </c>
      <c r="M500" s="42">
        <v>0</v>
      </c>
      <c r="N500" s="41">
        <v>0</v>
      </c>
      <c r="O500" s="42">
        <v>0</v>
      </c>
      <c r="P500" s="42">
        <v>0</v>
      </c>
      <c r="Q500" s="42">
        <v>0</v>
      </c>
      <c r="R500" s="42">
        <v>0</v>
      </c>
      <c r="S500" s="42">
        <v>0</v>
      </c>
      <c r="T500" s="42">
        <v>0</v>
      </c>
      <c r="U500" s="42">
        <v>0</v>
      </c>
      <c r="V500" s="42"/>
      <c r="W500" s="42">
        <v>0</v>
      </c>
      <c r="X500" s="42"/>
      <c r="Y500" s="42">
        <v>0</v>
      </c>
      <c r="Z500" s="42">
        <v>1328160</v>
      </c>
      <c r="AA500" s="42">
        <v>0</v>
      </c>
      <c r="AB500" s="42">
        <v>0</v>
      </c>
      <c r="AC500" s="42">
        <v>0</v>
      </c>
      <c r="AD500" s="42">
        <v>0</v>
      </c>
      <c r="AE500" s="121">
        <v>0</v>
      </c>
      <c r="AF500" s="42">
        <v>0</v>
      </c>
      <c r="AG500" s="42">
        <v>0</v>
      </c>
      <c r="AH500" s="42">
        <v>0</v>
      </c>
      <c r="AI500" s="42">
        <v>0</v>
      </c>
      <c r="AJ500" s="42">
        <v>0</v>
      </c>
      <c r="AK500" s="42">
        <v>0</v>
      </c>
      <c r="AL500" s="42">
        <v>0</v>
      </c>
      <c r="AM500" s="42">
        <v>0</v>
      </c>
      <c r="AN500" s="42">
        <v>0</v>
      </c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  <c r="BO500" s="42"/>
      <c r="BP500" s="42"/>
      <c r="BQ500" s="42"/>
      <c r="BR500" s="42"/>
      <c r="BS500" s="42"/>
      <c r="BT500" s="43"/>
      <c r="BU500" s="40">
        <f t="shared" si="87"/>
        <v>0</v>
      </c>
      <c r="BV500" s="40">
        <f t="shared" si="88"/>
        <v>1328160</v>
      </c>
      <c r="BW500" s="40">
        <f t="shared" si="86"/>
        <v>0</v>
      </c>
      <c r="BX500" s="40">
        <f t="shared" si="82"/>
        <v>0</v>
      </c>
      <c r="BY500" s="40">
        <f t="shared" si="89"/>
        <v>0</v>
      </c>
      <c r="BZ500" s="29"/>
      <c r="CA500" s="29"/>
      <c r="CB500" s="29"/>
      <c r="CC500" s="29"/>
      <c r="CD500" s="29"/>
      <c r="CE500" s="29"/>
      <c r="CF500" s="29"/>
      <c r="CG500" s="29"/>
      <c r="CH500" s="29"/>
      <c r="CI500" s="29"/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X500" s="29"/>
      <c r="CY500" s="29"/>
      <c r="CZ500" s="29"/>
      <c r="DA500" s="29"/>
      <c r="DB500" s="29"/>
      <c r="DC500" s="29"/>
      <c r="DD500" s="29"/>
      <c r="DE500" s="29"/>
      <c r="DF500" s="29"/>
      <c r="DG500" s="29"/>
      <c r="DH500" s="29"/>
      <c r="DI500" s="29"/>
      <c r="DJ500" s="29"/>
      <c r="DK500" s="29"/>
      <c r="DL500" s="29"/>
      <c r="DM500" s="29"/>
      <c r="DN500" s="29"/>
      <c r="DO500" s="29"/>
      <c r="DP500" s="29"/>
      <c r="DQ500" s="29"/>
      <c r="DR500" s="29"/>
      <c r="DS500" s="29"/>
      <c r="DT500" s="29"/>
      <c r="DU500" s="29"/>
      <c r="DV500" s="29"/>
      <c r="DW500" s="29"/>
      <c r="DX500" s="29"/>
      <c r="DY500" s="29"/>
      <c r="DZ500" s="29"/>
      <c r="EA500" s="29"/>
      <c r="EB500" s="29"/>
      <c r="EC500" s="29"/>
      <c r="ED500" s="29"/>
      <c r="EE500" s="29"/>
      <c r="EF500" s="29"/>
      <c r="EG500" s="29"/>
      <c r="EH500" s="29"/>
      <c r="EI500" s="29"/>
      <c r="EJ500" s="29"/>
      <c r="EK500" s="29"/>
      <c r="EL500" s="29"/>
      <c r="EM500" s="29"/>
      <c r="EN500" s="29"/>
      <c r="EO500" s="29"/>
      <c r="EP500" s="29"/>
      <c r="EQ500" s="29"/>
      <c r="ER500" s="29"/>
      <c r="ES500" s="29"/>
      <c r="ET500" s="29"/>
      <c r="EU500" s="29"/>
      <c r="EV500" s="29"/>
      <c r="EW500" s="29"/>
      <c r="EX500" s="29"/>
      <c r="EY500" s="29"/>
      <c r="EZ500" s="29"/>
      <c r="FA500" s="29"/>
      <c r="FB500" s="29"/>
      <c r="FC500" s="29"/>
      <c r="FD500" s="29"/>
      <c r="FE500" s="29"/>
      <c r="FF500" s="29"/>
      <c r="FG500" s="29"/>
      <c r="FH500" s="29"/>
      <c r="FI500" s="29"/>
      <c r="FJ500" s="29"/>
      <c r="FK500" s="29"/>
      <c r="FL500" s="29"/>
      <c r="FM500" s="29"/>
      <c r="FN500" s="29"/>
      <c r="FO500" s="29"/>
      <c r="FP500" s="29"/>
      <c r="FQ500" s="29"/>
      <c r="FR500" s="29"/>
      <c r="FS500" s="29"/>
      <c r="FT500" s="29"/>
      <c r="FU500" s="29"/>
      <c r="FV500" s="29"/>
      <c r="FW500" s="29"/>
      <c r="FX500" s="29"/>
      <c r="FY500" s="29"/>
      <c r="FZ500" s="29"/>
      <c r="GA500" s="29"/>
      <c r="GB500" s="29"/>
      <c r="GC500" s="29"/>
      <c r="GD500" s="29"/>
      <c r="GE500" s="29"/>
      <c r="GF500" s="29"/>
      <c r="GG500" s="29"/>
      <c r="GH500" s="29"/>
      <c r="GI500" s="29"/>
      <c r="GJ500" s="29"/>
      <c r="GK500" s="29"/>
      <c r="GL500" s="29"/>
      <c r="GM500" s="29"/>
      <c r="GN500" s="29"/>
      <c r="GO500" s="29"/>
      <c r="GP500" s="29"/>
      <c r="GQ500" s="29"/>
      <c r="GR500" s="29"/>
      <c r="GS500" s="29"/>
      <c r="GT500" s="29"/>
      <c r="GU500" s="29"/>
      <c r="GV500" s="29"/>
      <c r="GW500" s="29"/>
      <c r="GX500" s="29"/>
      <c r="GY500" s="29"/>
      <c r="GZ500" s="29"/>
      <c r="HA500" s="29"/>
      <c r="HB500" s="29"/>
      <c r="HC500" s="29"/>
    </row>
    <row r="501" spans="1:211" s="30" customFormat="1" x14ac:dyDescent="0.25">
      <c r="A501" s="30" t="e">
        <f t="shared" si="85"/>
        <v>#REF!</v>
      </c>
      <c r="B501" s="31" t="s">
        <v>134</v>
      </c>
      <c r="C501" s="31" t="s">
        <v>135</v>
      </c>
      <c r="D501" s="33" t="s">
        <v>650</v>
      </c>
      <c r="E501" s="34" t="s">
        <v>606</v>
      </c>
      <c r="F501" s="31" t="s">
        <v>292</v>
      </c>
      <c r="G501" s="31"/>
      <c r="H501" s="31" t="s">
        <v>293</v>
      </c>
      <c r="I501" s="31" t="s">
        <v>537</v>
      </c>
      <c r="J501" s="31" t="s">
        <v>538</v>
      </c>
      <c r="K501" s="47" t="s">
        <v>429</v>
      </c>
      <c r="L501" s="41">
        <v>0</v>
      </c>
      <c r="M501" s="41">
        <v>26521.759999999998</v>
      </c>
      <c r="N501" s="41">
        <v>19297.810000000001</v>
      </c>
      <c r="O501" s="41">
        <v>153713.17000000001</v>
      </c>
      <c r="P501" s="41">
        <v>55006.05</v>
      </c>
      <c r="Q501" s="41">
        <v>28344.87</v>
      </c>
      <c r="R501" s="41">
        <v>50277.41</v>
      </c>
      <c r="S501" s="41">
        <v>30018.22</v>
      </c>
      <c r="T501" s="41">
        <v>30411.91</v>
      </c>
      <c r="U501" s="41">
        <v>26521.67</v>
      </c>
      <c r="V501" s="41">
        <v>19403.62</v>
      </c>
      <c r="W501" s="41">
        <v>41537.279999999999</v>
      </c>
      <c r="X501" s="41"/>
      <c r="Y501" s="41">
        <v>38939.589999999997</v>
      </c>
      <c r="Z501" s="41">
        <v>59375.839999999997</v>
      </c>
      <c r="AA501" s="41">
        <v>37191.1</v>
      </c>
      <c r="AB501" s="41">
        <v>37168.43</v>
      </c>
      <c r="AC501" s="41">
        <v>29042.34</v>
      </c>
      <c r="AD501" s="41">
        <v>36226.15</v>
      </c>
      <c r="AE501" s="41">
        <v>38550.9</v>
      </c>
      <c r="AF501" s="41">
        <v>26013.439999999999</v>
      </c>
      <c r="AG501" s="41">
        <v>33542.43</v>
      </c>
      <c r="AH501" s="41">
        <v>26459</v>
      </c>
      <c r="AI501" s="41">
        <v>40716.36</v>
      </c>
      <c r="AJ501" s="41">
        <v>37111.78</v>
      </c>
      <c r="AK501" s="41">
        <v>39596.269999999997</v>
      </c>
      <c r="AL501" s="41">
        <v>39507.769999999997</v>
      </c>
      <c r="AM501" s="41">
        <v>597373.37</v>
      </c>
      <c r="AN501" s="41">
        <v>64249.62</v>
      </c>
      <c r="AO501" s="41">
        <v>22161.2573598624</v>
      </c>
      <c r="AP501" s="41">
        <v>33168.478350134399</v>
      </c>
      <c r="AQ501" s="41">
        <v>45952.534973529597</v>
      </c>
      <c r="AR501" s="41">
        <v>39330.677619991671</v>
      </c>
      <c r="AS501" s="41">
        <v>38131.818592283526</v>
      </c>
      <c r="AT501" s="41">
        <v>34633.303020825602</v>
      </c>
      <c r="AU501" s="41">
        <v>36355.687569551999</v>
      </c>
      <c r="AV501" s="41">
        <v>9870.9402157024979</v>
      </c>
      <c r="AW501" s="41">
        <v>25671.273828001991</v>
      </c>
      <c r="AX501" s="41">
        <v>149095.90560418402</v>
      </c>
      <c r="AY501" s="41">
        <v>177208.60361454796</v>
      </c>
      <c r="AZ501" s="41">
        <v>38802.291708124998</v>
      </c>
      <c r="BA501" s="41">
        <v>20854.555698992863</v>
      </c>
      <c r="BB501" s="41">
        <v>36494.622505639803</v>
      </c>
      <c r="BC501" s="41">
        <v>27517.972990975053</v>
      </c>
      <c r="BD501" s="41">
        <v>37907.69018305892</v>
      </c>
      <c r="BE501" s="41">
        <v>41516.716051648997</v>
      </c>
      <c r="BF501" s="41">
        <v>37406.317368481032</v>
      </c>
      <c r="BG501" s="41">
        <v>33966.35081654822</v>
      </c>
      <c r="BH501" s="41">
        <v>12459.817401204302</v>
      </c>
      <c r="BI501" s="41">
        <v>27735.4421145489</v>
      </c>
      <c r="BJ501" s="41">
        <v>175408.65308018369</v>
      </c>
      <c r="BK501" s="41">
        <v>211924.2061428625</v>
      </c>
      <c r="BL501" s="41">
        <v>41419.231264795802</v>
      </c>
      <c r="BM501" s="41">
        <v>23663.720271366728</v>
      </c>
      <c r="BN501" s="41">
        <v>38627.70618156105</v>
      </c>
      <c r="BO501" s="41">
        <v>30135.127468949308</v>
      </c>
      <c r="BP501" s="41">
        <v>29969.237409095211</v>
      </c>
      <c r="BQ501" s="41">
        <v>47841.151724456715</v>
      </c>
      <c r="BR501" s="41">
        <v>42800.768108195291</v>
      </c>
      <c r="BS501" s="41">
        <v>37764.356604795023</v>
      </c>
      <c r="BT501" s="43"/>
      <c r="BU501" s="39">
        <f t="shared" si="87"/>
        <v>481053.77</v>
      </c>
      <c r="BV501" s="39">
        <f t="shared" si="88"/>
        <v>403225.57999999996</v>
      </c>
      <c r="BW501" s="39">
        <f t="shared" si="86"/>
        <v>1027572.5674861793</v>
      </c>
      <c r="BX501" s="39">
        <f t="shared" si="82"/>
        <v>636313.24058590631</v>
      </c>
      <c r="BY501" s="39">
        <f t="shared" si="89"/>
        <v>719749.41777201439</v>
      </c>
      <c r="BZ501" s="35"/>
      <c r="CA501" s="35"/>
      <c r="CB501" s="35"/>
      <c r="CC501" s="35"/>
      <c r="CD501" s="35"/>
      <c r="CE501" s="35"/>
      <c r="CF501" s="35"/>
      <c r="CG501" s="35"/>
      <c r="CH501" s="35"/>
      <c r="CI501" s="35"/>
      <c r="CJ501" s="35"/>
      <c r="CK501" s="35"/>
      <c r="CL501" s="35"/>
      <c r="CM501" s="35"/>
      <c r="CN501" s="35"/>
      <c r="CO501" s="35"/>
      <c r="CP501" s="35"/>
      <c r="CQ501" s="35"/>
      <c r="CR501" s="35"/>
      <c r="CS501" s="35"/>
      <c r="CT501" s="35"/>
      <c r="CU501" s="35"/>
      <c r="CV501" s="35"/>
      <c r="CW501" s="35"/>
      <c r="CX501" s="35"/>
      <c r="CY501" s="35"/>
      <c r="CZ501" s="35"/>
      <c r="DA501" s="35"/>
      <c r="DB501" s="35"/>
      <c r="DC501" s="35"/>
      <c r="DD501" s="35"/>
      <c r="DE501" s="35"/>
      <c r="DF501" s="35"/>
      <c r="DG501" s="35"/>
      <c r="DH501" s="35"/>
      <c r="DI501" s="35"/>
      <c r="DJ501" s="35"/>
      <c r="DK501" s="35"/>
      <c r="DL501" s="35"/>
      <c r="DM501" s="35"/>
      <c r="DN501" s="35"/>
      <c r="DO501" s="35"/>
      <c r="DP501" s="35"/>
      <c r="DQ501" s="35"/>
      <c r="DR501" s="35"/>
      <c r="DS501" s="35"/>
      <c r="DT501" s="35"/>
      <c r="DU501" s="35"/>
      <c r="DV501" s="35"/>
      <c r="DW501" s="35"/>
      <c r="DX501" s="35"/>
      <c r="DY501" s="35"/>
      <c r="DZ501" s="35"/>
      <c r="EA501" s="35"/>
      <c r="EB501" s="35"/>
      <c r="EC501" s="35"/>
      <c r="ED501" s="35"/>
      <c r="EE501" s="35"/>
      <c r="EF501" s="35"/>
      <c r="EG501" s="35"/>
      <c r="EH501" s="35"/>
      <c r="EI501" s="35"/>
      <c r="EJ501" s="35"/>
      <c r="EK501" s="35"/>
      <c r="EL501" s="35"/>
      <c r="EM501" s="35"/>
      <c r="EN501" s="35"/>
      <c r="EO501" s="35"/>
      <c r="EP501" s="35"/>
      <c r="EQ501" s="35"/>
      <c r="ER501" s="35"/>
      <c r="ES501" s="35"/>
      <c r="ET501" s="35"/>
      <c r="EU501" s="35"/>
      <c r="EV501" s="35"/>
      <c r="EW501" s="35"/>
      <c r="EX501" s="35"/>
      <c r="EY501" s="35"/>
      <c r="EZ501" s="35"/>
      <c r="FA501" s="35"/>
      <c r="FB501" s="35"/>
      <c r="FC501" s="35"/>
      <c r="FD501" s="35"/>
      <c r="FE501" s="35"/>
      <c r="FF501" s="35"/>
      <c r="FG501" s="35"/>
      <c r="FH501" s="35"/>
      <c r="FI501" s="35"/>
      <c r="FJ501" s="35"/>
      <c r="FK501" s="35"/>
      <c r="FL501" s="35"/>
      <c r="FM501" s="35"/>
      <c r="FN501" s="35"/>
      <c r="FO501" s="35"/>
      <c r="FP501" s="35"/>
      <c r="FQ501" s="35"/>
      <c r="FR501" s="35"/>
      <c r="FS501" s="35"/>
      <c r="FT501" s="35"/>
      <c r="FU501" s="35"/>
      <c r="FV501" s="35"/>
      <c r="FW501" s="35"/>
      <c r="FX501" s="35"/>
      <c r="FY501" s="35"/>
      <c r="FZ501" s="35"/>
      <c r="GA501" s="35"/>
      <c r="GB501" s="35"/>
      <c r="GC501" s="35"/>
      <c r="GD501" s="35"/>
      <c r="GE501" s="35"/>
      <c r="GF501" s="35"/>
      <c r="GG501" s="35"/>
      <c r="GH501" s="35"/>
      <c r="GI501" s="35"/>
      <c r="GJ501" s="35"/>
      <c r="GK501" s="35"/>
      <c r="GL501" s="35"/>
      <c r="GM501" s="35"/>
      <c r="GN501" s="35"/>
      <c r="GO501" s="35"/>
      <c r="GP501" s="35"/>
      <c r="GQ501" s="35"/>
      <c r="GR501" s="35"/>
      <c r="GS501" s="35"/>
      <c r="GT501" s="35"/>
      <c r="GU501" s="35"/>
      <c r="GV501" s="35"/>
      <c r="GW501" s="35"/>
      <c r="GX501" s="35"/>
      <c r="GY501" s="35"/>
      <c r="GZ501" s="35"/>
      <c r="HA501" s="35"/>
      <c r="HB501" s="35"/>
      <c r="HC501" s="35"/>
    </row>
    <row r="502" spans="1:211" s="30" customFormat="1" x14ac:dyDescent="0.25">
      <c r="A502" s="30" t="e">
        <f>#REF!+1</f>
        <v>#REF!</v>
      </c>
      <c r="B502" s="31" t="s">
        <v>85</v>
      </c>
      <c r="C502" s="31" t="s">
        <v>86</v>
      </c>
      <c r="D502" s="32">
        <v>749</v>
      </c>
      <c r="E502" s="31" t="s">
        <v>587</v>
      </c>
      <c r="F502" s="36" t="s">
        <v>250</v>
      </c>
      <c r="G502" s="31"/>
      <c r="H502" s="31" t="s">
        <v>251</v>
      </c>
      <c r="I502" s="31" t="s">
        <v>537</v>
      </c>
      <c r="J502" s="31" t="s">
        <v>538</v>
      </c>
      <c r="K502" s="47" t="s">
        <v>436</v>
      </c>
      <c r="L502" s="41">
        <v>0</v>
      </c>
      <c r="M502" s="41">
        <v>340815.35999999999</v>
      </c>
      <c r="N502" s="41">
        <v>117479.3</v>
      </c>
      <c r="O502" s="41">
        <v>122310.91</v>
      </c>
      <c r="P502" s="41">
        <v>115215.22</v>
      </c>
      <c r="Q502" s="41">
        <v>120407.9</v>
      </c>
      <c r="R502" s="41">
        <v>131826.70000000001</v>
      </c>
      <c r="S502" s="41">
        <v>0</v>
      </c>
      <c r="T502" s="41">
        <v>168326.31</v>
      </c>
      <c r="U502" s="41">
        <v>116989.07</v>
      </c>
      <c r="V502" s="41">
        <v>40266.07</v>
      </c>
      <c r="W502" s="41">
        <v>23062.07</v>
      </c>
      <c r="X502" s="41"/>
      <c r="Y502" s="41">
        <v>0</v>
      </c>
      <c r="Z502" s="41">
        <v>0</v>
      </c>
      <c r="AA502" s="41">
        <v>0</v>
      </c>
      <c r="AB502" s="41">
        <v>0</v>
      </c>
      <c r="AC502" s="41">
        <v>0</v>
      </c>
      <c r="AD502" s="41">
        <v>0</v>
      </c>
      <c r="AE502" s="82">
        <v>0</v>
      </c>
      <c r="AF502" s="41">
        <v>0</v>
      </c>
      <c r="AG502" s="41">
        <v>0</v>
      </c>
      <c r="AH502" s="41">
        <v>0</v>
      </c>
      <c r="AI502" s="41">
        <v>0</v>
      </c>
      <c r="AJ502" s="41">
        <v>0</v>
      </c>
      <c r="AK502" s="41">
        <v>0</v>
      </c>
      <c r="AL502" s="41">
        <v>0</v>
      </c>
      <c r="AM502" s="41">
        <v>0</v>
      </c>
      <c r="AN502" s="41">
        <v>0</v>
      </c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3"/>
      <c r="BU502" s="39">
        <f t="shared" si="87"/>
        <v>1296698.9100000001</v>
      </c>
      <c r="BV502" s="39">
        <f t="shared" si="88"/>
        <v>0</v>
      </c>
      <c r="BW502" s="39">
        <f t="shared" si="86"/>
        <v>0</v>
      </c>
      <c r="BX502" s="39">
        <f t="shared" si="82"/>
        <v>0</v>
      </c>
      <c r="BY502" s="39">
        <f t="shared" si="89"/>
        <v>0</v>
      </c>
      <c r="BZ502" s="35"/>
      <c r="CA502" s="35"/>
      <c r="CB502" s="35"/>
      <c r="CC502" s="35"/>
      <c r="CD502" s="35"/>
      <c r="CE502" s="35"/>
      <c r="CF502" s="35"/>
      <c r="CG502" s="35"/>
      <c r="CH502" s="35"/>
      <c r="CI502" s="35"/>
      <c r="CJ502" s="35"/>
      <c r="CK502" s="35"/>
      <c r="CL502" s="35"/>
      <c r="CM502" s="35"/>
      <c r="CN502" s="35"/>
      <c r="CO502" s="35"/>
      <c r="CP502" s="35"/>
      <c r="CQ502" s="35"/>
      <c r="CR502" s="35"/>
      <c r="CS502" s="35"/>
      <c r="CT502" s="35"/>
      <c r="CU502" s="35"/>
      <c r="CV502" s="35"/>
      <c r="CW502" s="35"/>
      <c r="CX502" s="35"/>
      <c r="CY502" s="35"/>
      <c r="CZ502" s="35"/>
      <c r="DA502" s="35"/>
      <c r="DB502" s="35"/>
      <c r="DC502" s="35"/>
      <c r="DD502" s="35"/>
      <c r="DE502" s="35"/>
      <c r="DF502" s="35"/>
      <c r="DG502" s="35"/>
      <c r="DH502" s="35"/>
      <c r="DI502" s="35"/>
      <c r="DJ502" s="35"/>
      <c r="DK502" s="35"/>
      <c r="DL502" s="35"/>
      <c r="DM502" s="35"/>
      <c r="DN502" s="35"/>
      <c r="DO502" s="35"/>
      <c r="DP502" s="35"/>
      <c r="DQ502" s="35"/>
      <c r="DR502" s="35"/>
      <c r="DS502" s="35"/>
      <c r="DT502" s="35"/>
      <c r="DU502" s="35"/>
      <c r="DV502" s="35"/>
      <c r="DW502" s="35"/>
      <c r="DX502" s="35"/>
      <c r="DY502" s="35"/>
      <c r="DZ502" s="35"/>
      <c r="EA502" s="35"/>
      <c r="EB502" s="35"/>
      <c r="EC502" s="35"/>
      <c r="ED502" s="35"/>
      <c r="EE502" s="35"/>
      <c r="EF502" s="35"/>
      <c r="EG502" s="35"/>
      <c r="EH502" s="35"/>
      <c r="EI502" s="35"/>
      <c r="EJ502" s="35"/>
      <c r="EK502" s="35"/>
      <c r="EL502" s="35"/>
      <c r="EM502" s="35"/>
      <c r="EN502" s="35"/>
      <c r="EO502" s="35"/>
      <c r="EP502" s="35"/>
      <c r="EQ502" s="35"/>
      <c r="ER502" s="35"/>
      <c r="ES502" s="35"/>
      <c r="ET502" s="35"/>
      <c r="EU502" s="35"/>
      <c r="EV502" s="35"/>
      <c r="EW502" s="35"/>
      <c r="EX502" s="35"/>
      <c r="EY502" s="35"/>
      <c r="EZ502" s="35"/>
      <c r="FA502" s="35"/>
      <c r="FB502" s="35"/>
      <c r="FC502" s="35"/>
      <c r="FD502" s="35"/>
      <c r="FE502" s="35"/>
      <c r="FF502" s="35"/>
      <c r="FG502" s="35"/>
      <c r="FH502" s="35"/>
      <c r="FI502" s="35"/>
      <c r="FJ502" s="35"/>
      <c r="FK502" s="35"/>
      <c r="FL502" s="35"/>
      <c r="FM502" s="35"/>
      <c r="FN502" s="35"/>
      <c r="FO502" s="35"/>
      <c r="FP502" s="35"/>
      <c r="FQ502" s="35"/>
      <c r="FR502" s="35"/>
      <c r="FS502" s="35"/>
      <c r="FT502" s="35"/>
      <c r="FU502" s="35"/>
      <c r="FV502" s="35"/>
      <c r="FW502" s="35"/>
      <c r="FX502" s="35"/>
      <c r="FY502" s="35"/>
      <c r="FZ502" s="35"/>
      <c r="GA502" s="35"/>
      <c r="GB502" s="35"/>
      <c r="GC502" s="35"/>
      <c r="GD502" s="35"/>
      <c r="GE502" s="35"/>
      <c r="GF502" s="35"/>
      <c r="GG502" s="35"/>
      <c r="GH502" s="35"/>
      <c r="GI502" s="35"/>
      <c r="GJ502" s="35"/>
      <c r="GK502" s="35"/>
      <c r="GL502" s="35"/>
      <c r="GM502" s="35"/>
      <c r="GN502" s="35"/>
      <c r="GO502" s="35"/>
      <c r="GP502" s="35"/>
      <c r="GQ502" s="35"/>
      <c r="GR502" s="35"/>
      <c r="GS502" s="35"/>
      <c r="GT502" s="35"/>
      <c r="GU502" s="35"/>
      <c r="GV502" s="35"/>
      <c r="GW502" s="35"/>
      <c r="GX502" s="35"/>
      <c r="GY502" s="35"/>
      <c r="GZ502" s="35"/>
      <c r="HA502" s="35"/>
      <c r="HB502" s="35"/>
      <c r="HC502" s="35"/>
    </row>
    <row r="503" spans="1:211" s="26" customFormat="1" x14ac:dyDescent="0.25">
      <c r="A503" s="26" t="e">
        <f t="shared" si="85"/>
        <v>#REF!</v>
      </c>
      <c r="B503" s="15" t="s">
        <v>114</v>
      </c>
      <c r="C503" s="15" t="s">
        <v>115</v>
      </c>
      <c r="D503" s="27">
        <v>501</v>
      </c>
      <c r="E503" s="16" t="s">
        <v>580</v>
      </c>
      <c r="F503" s="80" t="s">
        <v>238</v>
      </c>
      <c r="G503" s="15"/>
      <c r="H503" s="15" t="s">
        <v>239</v>
      </c>
      <c r="I503" s="15" t="s">
        <v>537</v>
      </c>
      <c r="J503" s="15" t="s">
        <v>538</v>
      </c>
      <c r="K503" s="47" t="s">
        <v>434</v>
      </c>
      <c r="L503" s="42"/>
      <c r="M503" s="42"/>
      <c r="N503" s="41"/>
      <c r="O503" s="42"/>
      <c r="P503" s="42"/>
      <c r="Q503" s="42"/>
      <c r="R503" s="42"/>
      <c r="S503" s="42">
        <v>267101.84000000003</v>
      </c>
      <c r="T503" s="42">
        <v>0</v>
      </c>
      <c r="U503" s="42">
        <v>0</v>
      </c>
      <c r="V503" s="42"/>
      <c r="W503" s="42">
        <v>0</v>
      </c>
      <c r="X503" s="42"/>
      <c r="Y503" s="42">
        <v>0</v>
      </c>
      <c r="Z503" s="42">
        <v>0</v>
      </c>
      <c r="AA503" s="42">
        <v>0</v>
      </c>
      <c r="AB503" s="42">
        <v>0</v>
      </c>
      <c r="AC503" s="42">
        <v>0</v>
      </c>
      <c r="AD503" s="42">
        <v>0</v>
      </c>
      <c r="AE503" s="121">
        <v>0</v>
      </c>
      <c r="AF503" s="42">
        <v>0</v>
      </c>
      <c r="AG503" s="42">
        <v>0</v>
      </c>
      <c r="AH503" s="42">
        <v>0</v>
      </c>
      <c r="AI503" s="42">
        <v>0</v>
      </c>
      <c r="AJ503" s="42">
        <v>0</v>
      </c>
      <c r="AK503" s="42">
        <v>0</v>
      </c>
      <c r="AL503" s="42">
        <v>0</v>
      </c>
      <c r="AM503" s="42">
        <v>0</v>
      </c>
      <c r="AN503" s="42">
        <v>0</v>
      </c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  <c r="BN503" s="42"/>
      <c r="BO503" s="42"/>
      <c r="BP503" s="42"/>
      <c r="BQ503" s="42"/>
      <c r="BR503" s="42"/>
      <c r="BS503" s="42"/>
      <c r="BT503" s="43"/>
      <c r="BU503" s="40">
        <f t="shared" si="87"/>
        <v>267101.84000000003</v>
      </c>
      <c r="BV503" s="40">
        <f t="shared" si="88"/>
        <v>0</v>
      </c>
      <c r="BW503" s="40">
        <f t="shared" si="86"/>
        <v>0</v>
      </c>
      <c r="BX503" s="40">
        <f t="shared" si="82"/>
        <v>0</v>
      </c>
      <c r="BY503" s="40">
        <f t="shared" si="89"/>
        <v>0</v>
      </c>
      <c r="BZ503" s="29"/>
      <c r="CA503" s="29"/>
      <c r="CB503" s="29"/>
      <c r="CC503" s="29"/>
      <c r="CD503" s="29"/>
      <c r="CE503" s="29"/>
      <c r="CF503" s="29"/>
      <c r="CG503" s="29"/>
      <c r="CH503" s="29"/>
      <c r="CI503" s="29"/>
      <c r="CJ503" s="29"/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X503" s="29"/>
      <c r="CY503" s="29"/>
      <c r="CZ503" s="29"/>
      <c r="DA503" s="29"/>
      <c r="DB503" s="29"/>
      <c r="DC503" s="29"/>
      <c r="DD503" s="29"/>
      <c r="DE503" s="29"/>
      <c r="DF503" s="29"/>
      <c r="DG503" s="29"/>
      <c r="DH503" s="29"/>
      <c r="DI503" s="29"/>
      <c r="DJ503" s="29"/>
      <c r="DK503" s="29"/>
      <c r="DL503" s="29"/>
      <c r="DM503" s="29"/>
      <c r="DN503" s="29"/>
      <c r="DO503" s="29"/>
      <c r="DP503" s="29"/>
      <c r="DQ503" s="29"/>
      <c r="DR503" s="29"/>
      <c r="DS503" s="29"/>
      <c r="DT503" s="29"/>
      <c r="DU503" s="29"/>
      <c r="DV503" s="29"/>
      <c r="DW503" s="29"/>
      <c r="DX503" s="29"/>
      <c r="DY503" s="29"/>
      <c r="DZ503" s="29"/>
      <c r="EA503" s="29"/>
      <c r="EB503" s="29"/>
      <c r="EC503" s="29"/>
      <c r="ED503" s="29"/>
      <c r="EE503" s="29"/>
      <c r="EF503" s="29"/>
      <c r="EG503" s="29"/>
      <c r="EH503" s="29"/>
      <c r="EI503" s="29"/>
      <c r="EJ503" s="29"/>
      <c r="EK503" s="29"/>
      <c r="EL503" s="29"/>
      <c r="EM503" s="29"/>
      <c r="EN503" s="29"/>
      <c r="EO503" s="29"/>
      <c r="EP503" s="29"/>
      <c r="EQ503" s="29"/>
      <c r="ER503" s="29"/>
      <c r="ES503" s="29"/>
      <c r="ET503" s="29"/>
      <c r="EU503" s="29"/>
      <c r="EV503" s="29"/>
      <c r="EW503" s="29"/>
      <c r="EX503" s="29"/>
      <c r="EY503" s="29"/>
      <c r="EZ503" s="29"/>
      <c r="FA503" s="29"/>
      <c r="FB503" s="29"/>
      <c r="FC503" s="29"/>
      <c r="FD503" s="29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  <c r="FR503" s="29"/>
      <c r="FS503" s="29"/>
      <c r="FT503" s="29"/>
      <c r="FU503" s="29"/>
      <c r="FV503" s="29"/>
      <c r="FW503" s="29"/>
      <c r="FX503" s="29"/>
      <c r="FY503" s="29"/>
      <c r="FZ503" s="29"/>
      <c r="GA503" s="29"/>
      <c r="GB503" s="29"/>
      <c r="GC503" s="29"/>
      <c r="GD503" s="29"/>
      <c r="GE503" s="29"/>
      <c r="GF503" s="29"/>
      <c r="GG503" s="29"/>
      <c r="GH503" s="29"/>
      <c r="GI503" s="29"/>
      <c r="GJ503" s="29"/>
      <c r="GK503" s="29"/>
      <c r="GL503" s="29"/>
      <c r="GM503" s="29"/>
      <c r="GN503" s="29"/>
      <c r="GO503" s="29"/>
      <c r="GP503" s="29"/>
      <c r="GQ503" s="29"/>
      <c r="GR503" s="29"/>
      <c r="GS503" s="29"/>
      <c r="GT503" s="29"/>
      <c r="GU503" s="29"/>
      <c r="GV503" s="29"/>
      <c r="GW503" s="29"/>
      <c r="GX503" s="29"/>
      <c r="GY503" s="29"/>
      <c r="GZ503" s="29"/>
      <c r="HA503" s="29"/>
      <c r="HB503" s="29"/>
      <c r="HC503" s="29"/>
    </row>
    <row r="504" spans="1:211" s="26" customFormat="1" x14ac:dyDescent="0.25">
      <c r="A504" s="26" t="e">
        <f t="shared" si="85"/>
        <v>#REF!</v>
      </c>
      <c r="B504" s="15" t="s">
        <v>124</v>
      </c>
      <c r="C504" s="15" t="s">
        <v>125</v>
      </c>
      <c r="D504" s="18" t="s">
        <v>654</v>
      </c>
      <c r="E504" s="15" t="s">
        <v>590</v>
      </c>
      <c r="F504" s="15" t="s">
        <v>250</v>
      </c>
      <c r="G504" s="15"/>
      <c r="H504" s="15" t="s">
        <v>251</v>
      </c>
      <c r="I504" s="15" t="s">
        <v>537</v>
      </c>
      <c r="J504" s="15" t="s">
        <v>538</v>
      </c>
      <c r="K504" s="47" t="s">
        <v>434</v>
      </c>
      <c r="L504" s="42">
        <v>0</v>
      </c>
      <c r="M504" s="42">
        <v>0</v>
      </c>
      <c r="N504" s="41">
        <v>0</v>
      </c>
      <c r="O504" s="42">
        <v>0</v>
      </c>
      <c r="P504" s="42">
        <v>0</v>
      </c>
      <c r="Q504" s="42">
        <v>0</v>
      </c>
      <c r="R504" s="42">
        <v>0</v>
      </c>
      <c r="S504" s="42">
        <v>0</v>
      </c>
      <c r="T504" s="42">
        <v>0</v>
      </c>
      <c r="U504" s="42">
        <v>0</v>
      </c>
      <c r="V504" s="42"/>
      <c r="W504" s="42">
        <v>0</v>
      </c>
      <c r="X504" s="42"/>
      <c r="Y504" s="42">
        <v>0</v>
      </c>
      <c r="Z504" s="42">
        <v>0</v>
      </c>
      <c r="AA504" s="42">
        <v>0</v>
      </c>
      <c r="AB504" s="42">
        <v>0</v>
      </c>
      <c r="AC504" s="42">
        <v>0</v>
      </c>
      <c r="AD504" s="42">
        <v>0</v>
      </c>
      <c r="AE504" s="121">
        <v>0</v>
      </c>
      <c r="AF504" s="42">
        <v>0</v>
      </c>
      <c r="AG504" s="42">
        <v>0</v>
      </c>
      <c r="AH504" s="42">
        <v>0</v>
      </c>
      <c r="AI504" s="42">
        <v>0</v>
      </c>
      <c r="AJ504" s="42">
        <v>0</v>
      </c>
      <c r="AK504" s="42">
        <v>0</v>
      </c>
      <c r="AL504" s="42">
        <v>0</v>
      </c>
      <c r="AM504" s="42">
        <v>0</v>
      </c>
      <c r="AN504" s="42">
        <v>0</v>
      </c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  <c r="BN504" s="42"/>
      <c r="BO504" s="42"/>
      <c r="BP504" s="42"/>
      <c r="BQ504" s="42"/>
      <c r="BR504" s="42"/>
      <c r="BS504" s="42"/>
      <c r="BT504" s="43"/>
      <c r="BU504" s="40">
        <f t="shared" si="87"/>
        <v>0</v>
      </c>
      <c r="BV504" s="40">
        <f t="shared" si="88"/>
        <v>0</v>
      </c>
      <c r="BW504" s="40">
        <f t="shared" si="86"/>
        <v>0</v>
      </c>
      <c r="BX504" s="40">
        <f t="shared" si="82"/>
        <v>0</v>
      </c>
      <c r="BY504" s="40">
        <f t="shared" si="89"/>
        <v>0</v>
      </c>
      <c r="BZ504" s="29"/>
      <c r="CA504" s="29"/>
      <c r="CB504" s="29"/>
      <c r="CC504" s="29"/>
      <c r="CD504" s="29"/>
      <c r="CE504" s="29"/>
      <c r="CF504" s="29"/>
      <c r="CG504" s="29"/>
      <c r="CH504" s="29"/>
      <c r="CI504" s="29"/>
      <c r="CJ504" s="29"/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X504" s="29"/>
      <c r="CY504" s="29"/>
      <c r="CZ504" s="29"/>
      <c r="DA504" s="29"/>
      <c r="DB504" s="29"/>
      <c r="DC504" s="29"/>
      <c r="DD504" s="29"/>
      <c r="DE504" s="29"/>
      <c r="DF504" s="29"/>
      <c r="DG504" s="29"/>
      <c r="DH504" s="29"/>
      <c r="DI504" s="29"/>
      <c r="DJ504" s="29"/>
      <c r="DK504" s="29"/>
      <c r="DL504" s="29"/>
      <c r="DM504" s="29"/>
      <c r="DN504" s="29"/>
      <c r="DO504" s="29"/>
      <c r="DP504" s="29"/>
      <c r="DQ504" s="29"/>
      <c r="DR504" s="29"/>
      <c r="DS504" s="29"/>
      <c r="DT504" s="29"/>
      <c r="DU504" s="29"/>
      <c r="DV504" s="29"/>
      <c r="DW504" s="29"/>
      <c r="DX504" s="29"/>
      <c r="DY504" s="29"/>
      <c r="DZ504" s="29"/>
      <c r="EA504" s="29"/>
      <c r="EB504" s="29"/>
      <c r="EC504" s="29"/>
      <c r="ED504" s="29"/>
      <c r="EE504" s="29"/>
      <c r="EF504" s="29"/>
      <c r="EG504" s="29"/>
      <c r="EH504" s="29"/>
      <c r="EI504" s="29"/>
      <c r="EJ504" s="29"/>
      <c r="EK504" s="29"/>
      <c r="EL504" s="29"/>
      <c r="EM504" s="29"/>
      <c r="EN504" s="29"/>
      <c r="EO504" s="29"/>
      <c r="EP504" s="29"/>
      <c r="EQ504" s="29"/>
      <c r="ER504" s="29"/>
      <c r="ES504" s="29"/>
      <c r="ET504" s="29"/>
      <c r="EU504" s="29"/>
      <c r="EV504" s="29"/>
      <c r="EW504" s="29"/>
      <c r="EX504" s="29"/>
      <c r="EY504" s="29"/>
      <c r="EZ504" s="29"/>
      <c r="FA504" s="29"/>
      <c r="FB504" s="29"/>
      <c r="FC504" s="29"/>
      <c r="FD504" s="29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  <c r="FR504" s="29"/>
      <c r="FS504" s="29"/>
      <c r="FT504" s="29"/>
      <c r="FU504" s="29"/>
      <c r="FV504" s="29"/>
      <c r="FW504" s="29"/>
      <c r="FX504" s="29"/>
      <c r="FY504" s="29"/>
      <c r="FZ504" s="29"/>
      <c r="GA504" s="29"/>
      <c r="GB504" s="29"/>
      <c r="GC504" s="29"/>
      <c r="GD504" s="29"/>
      <c r="GE504" s="29"/>
      <c r="GF504" s="29"/>
      <c r="GG504" s="29"/>
      <c r="GH504" s="29"/>
      <c r="GI504" s="29"/>
      <c r="GJ504" s="29"/>
      <c r="GK504" s="29"/>
      <c r="GL504" s="29"/>
      <c r="GM504" s="29"/>
      <c r="GN504" s="29"/>
      <c r="GO504" s="29"/>
      <c r="GP504" s="29"/>
      <c r="GQ504" s="29"/>
      <c r="GR504" s="29"/>
      <c r="GS504" s="29"/>
      <c r="GT504" s="29"/>
      <c r="GU504" s="29"/>
      <c r="GV504" s="29"/>
      <c r="GW504" s="29"/>
      <c r="GX504" s="29"/>
      <c r="GY504" s="29"/>
      <c r="GZ504" s="29"/>
      <c r="HA504" s="29"/>
      <c r="HB504" s="29"/>
      <c r="HC504" s="29"/>
    </row>
    <row r="505" spans="1:211" s="30" customFormat="1" x14ac:dyDescent="0.25">
      <c r="A505" s="30" t="e">
        <f t="shared" si="85"/>
        <v>#REF!</v>
      </c>
      <c r="B505" s="31" t="s">
        <v>51</v>
      </c>
      <c r="C505" s="31" t="s">
        <v>52</v>
      </c>
      <c r="D505" s="32" t="s">
        <v>623</v>
      </c>
      <c r="E505" s="31" t="s">
        <v>577</v>
      </c>
      <c r="F505" s="31" t="s">
        <v>296</v>
      </c>
      <c r="G505" s="31"/>
      <c r="H505" s="31" t="s">
        <v>297</v>
      </c>
      <c r="I505" s="31" t="s">
        <v>537</v>
      </c>
      <c r="J505" s="31" t="s">
        <v>538</v>
      </c>
      <c r="K505" s="47" t="s">
        <v>434</v>
      </c>
      <c r="L505" s="41">
        <v>0</v>
      </c>
      <c r="M505" s="41">
        <v>0</v>
      </c>
      <c r="N505" s="41">
        <v>0</v>
      </c>
      <c r="O505" s="41">
        <v>0</v>
      </c>
      <c r="P505" s="41">
        <v>0</v>
      </c>
      <c r="Q505" s="41">
        <v>0</v>
      </c>
      <c r="R505" s="41">
        <v>0</v>
      </c>
      <c r="S505" s="41">
        <v>0</v>
      </c>
      <c r="T505" s="41">
        <v>0</v>
      </c>
      <c r="U505" s="41">
        <v>0</v>
      </c>
      <c r="V505" s="41"/>
      <c r="W505" s="41">
        <v>0</v>
      </c>
      <c r="X505" s="41"/>
      <c r="Y505" s="41">
        <v>0</v>
      </c>
      <c r="Z505" s="41">
        <v>0</v>
      </c>
      <c r="AA505" s="41">
        <v>0</v>
      </c>
      <c r="AB505" s="41">
        <v>0</v>
      </c>
      <c r="AC505" s="41">
        <v>0</v>
      </c>
      <c r="AD505" s="41">
        <v>0</v>
      </c>
      <c r="AE505" s="82">
        <v>0</v>
      </c>
      <c r="AF505" s="41">
        <v>0</v>
      </c>
      <c r="AG505" s="41">
        <v>0</v>
      </c>
      <c r="AH505" s="41">
        <v>0</v>
      </c>
      <c r="AI505" s="41">
        <v>0</v>
      </c>
      <c r="AJ505" s="41">
        <v>0</v>
      </c>
      <c r="AK505" s="41">
        <v>0</v>
      </c>
      <c r="AL505" s="41">
        <v>0</v>
      </c>
      <c r="AM505" s="41">
        <v>0</v>
      </c>
      <c r="AN505" s="41">
        <v>0</v>
      </c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3"/>
      <c r="BU505" s="39">
        <f t="shared" si="87"/>
        <v>0</v>
      </c>
      <c r="BV505" s="39">
        <f t="shared" si="88"/>
        <v>0</v>
      </c>
      <c r="BW505" s="39">
        <f t="shared" si="86"/>
        <v>0</v>
      </c>
      <c r="BX505" s="39">
        <f t="shared" si="82"/>
        <v>0</v>
      </c>
      <c r="BY505" s="39">
        <f t="shared" si="89"/>
        <v>0</v>
      </c>
      <c r="BZ505" s="35"/>
      <c r="CA505" s="35"/>
      <c r="CB505" s="35"/>
      <c r="CC505" s="35"/>
      <c r="CD505" s="35"/>
      <c r="CE505" s="35"/>
      <c r="CF505" s="35"/>
      <c r="CG505" s="35"/>
      <c r="CH505" s="35"/>
      <c r="CI505" s="35"/>
      <c r="CJ505" s="35"/>
      <c r="CK505" s="35"/>
      <c r="CL505" s="35"/>
      <c r="CM505" s="35"/>
      <c r="CN505" s="35"/>
      <c r="CO505" s="35"/>
      <c r="CP505" s="35"/>
      <c r="CQ505" s="35"/>
      <c r="CR505" s="35"/>
      <c r="CS505" s="35"/>
      <c r="CT505" s="35"/>
      <c r="CU505" s="35"/>
      <c r="CV505" s="35"/>
      <c r="CW505" s="35"/>
      <c r="CX505" s="35"/>
      <c r="CY505" s="35"/>
      <c r="CZ505" s="35"/>
      <c r="DA505" s="35"/>
      <c r="DB505" s="35"/>
      <c r="DC505" s="35"/>
      <c r="DD505" s="35"/>
      <c r="DE505" s="35"/>
      <c r="DF505" s="35"/>
      <c r="DG505" s="35"/>
      <c r="DH505" s="35"/>
      <c r="DI505" s="35"/>
      <c r="DJ505" s="35"/>
      <c r="DK505" s="35"/>
      <c r="DL505" s="35"/>
      <c r="DM505" s="35"/>
      <c r="DN505" s="35"/>
      <c r="DO505" s="35"/>
      <c r="DP505" s="35"/>
      <c r="DQ505" s="35"/>
      <c r="DR505" s="35"/>
      <c r="DS505" s="35"/>
      <c r="DT505" s="35"/>
      <c r="DU505" s="35"/>
      <c r="DV505" s="35"/>
      <c r="DW505" s="35"/>
      <c r="DX505" s="35"/>
      <c r="DY505" s="35"/>
      <c r="DZ505" s="35"/>
      <c r="EA505" s="35"/>
      <c r="EB505" s="35"/>
      <c r="EC505" s="35"/>
      <c r="ED505" s="35"/>
      <c r="EE505" s="35"/>
      <c r="EF505" s="35"/>
      <c r="EG505" s="35"/>
      <c r="EH505" s="35"/>
      <c r="EI505" s="35"/>
      <c r="EJ505" s="35"/>
      <c r="EK505" s="35"/>
      <c r="EL505" s="35"/>
      <c r="EM505" s="35"/>
      <c r="EN505" s="35"/>
      <c r="EO505" s="35"/>
      <c r="EP505" s="35"/>
      <c r="EQ505" s="35"/>
      <c r="ER505" s="35"/>
      <c r="ES505" s="35"/>
      <c r="ET505" s="35"/>
      <c r="EU505" s="35"/>
      <c r="EV505" s="35"/>
      <c r="EW505" s="35"/>
      <c r="EX505" s="35"/>
      <c r="EY505" s="35"/>
      <c r="EZ505" s="35"/>
      <c r="FA505" s="35"/>
      <c r="FB505" s="35"/>
      <c r="FC505" s="35"/>
      <c r="FD505" s="35"/>
      <c r="FE505" s="35"/>
      <c r="FF505" s="35"/>
      <c r="FG505" s="35"/>
      <c r="FH505" s="35"/>
      <c r="FI505" s="35"/>
      <c r="FJ505" s="35"/>
      <c r="FK505" s="35"/>
      <c r="FL505" s="35"/>
      <c r="FM505" s="35"/>
      <c r="FN505" s="35"/>
      <c r="FO505" s="35"/>
      <c r="FP505" s="35"/>
      <c r="FQ505" s="35"/>
      <c r="FR505" s="35"/>
      <c r="FS505" s="35"/>
      <c r="FT505" s="35"/>
      <c r="FU505" s="35"/>
      <c r="FV505" s="35"/>
      <c r="FW505" s="35"/>
      <c r="FX505" s="35"/>
      <c r="FY505" s="35"/>
      <c r="FZ505" s="35"/>
      <c r="GA505" s="35"/>
      <c r="GB505" s="35"/>
      <c r="GC505" s="35"/>
      <c r="GD505" s="35"/>
      <c r="GE505" s="35"/>
      <c r="GF505" s="35"/>
      <c r="GG505" s="35"/>
      <c r="GH505" s="35"/>
      <c r="GI505" s="35"/>
      <c r="GJ505" s="35"/>
      <c r="GK505" s="35"/>
      <c r="GL505" s="35"/>
      <c r="GM505" s="35"/>
      <c r="GN505" s="35"/>
      <c r="GO505" s="35"/>
      <c r="GP505" s="35"/>
      <c r="GQ505" s="35"/>
      <c r="GR505" s="35"/>
      <c r="GS505" s="35"/>
      <c r="GT505" s="35"/>
      <c r="GU505" s="35"/>
      <c r="GV505" s="35"/>
      <c r="GW505" s="35"/>
      <c r="GX505" s="35"/>
      <c r="GY505" s="35"/>
      <c r="GZ505" s="35"/>
      <c r="HA505" s="35"/>
      <c r="HB505" s="35"/>
      <c r="HC505" s="35"/>
    </row>
    <row r="506" spans="1:211" s="26" customFormat="1" x14ac:dyDescent="0.25">
      <c r="A506" s="26" t="e">
        <f t="shared" si="85"/>
        <v>#REF!</v>
      </c>
      <c r="B506" s="15" t="s">
        <v>128</v>
      </c>
      <c r="C506" s="15" t="s">
        <v>129</v>
      </c>
      <c r="D506" s="27">
        <v>712</v>
      </c>
      <c r="E506" s="16" t="s">
        <v>612</v>
      </c>
      <c r="F506" s="15" t="s">
        <v>302</v>
      </c>
      <c r="G506" s="15"/>
      <c r="H506" s="15" t="s">
        <v>303</v>
      </c>
      <c r="I506" s="15" t="s">
        <v>537</v>
      </c>
      <c r="J506" s="15" t="s">
        <v>538</v>
      </c>
      <c r="K506" s="47" t="s">
        <v>436</v>
      </c>
      <c r="L506" s="42">
        <v>837026.99</v>
      </c>
      <c r="M506" s="42">
        <v>0</v>
      </c>
      <c r="N506" s="41">
        <v>0</v>
      </c>
      <c r="O506" s="42">
        <v>0</v>
      </c>
      <c r="P506" s="42">
        <v>0</v>
      </c>
      <c r="Q506" s="42">
        <v>0</v>
      </c>
      <c r="R506" s="42">
        <v>0</v>
      </c>
      <c r="S506" s="42">
        <v>0</v>
      </c>
      <c r="T506" s="42">
        <v>0</v>
      </c>
      <c r="U506" s="42">
        <v>0</v>
      </c>
      <c r="V506" s="42"/>
      <c r="W506" s="42">
        <v>2896133.17</v>
      </c>
      <c r="X506" s="42"/>
      <c r="Y506" s="42">
        <v>0</v>
      </c>
      <c r="Z506" s="42">
        <v>0</v>
      </c>
      <c r="AA506" s="42">
        <v>0</v>
      </c>
      <c r="AB506" s="42">
        <v>0</v>
      </c>
      <c r="AC506" s="42">
        <v>888423.25</v>
      </c>
      <c r="AD506" s="42">
        <v>0</v>
      </c>
      <c r="AE506" s="121">
        <v>0</v>
      </c>
      <c r="AF506" s="42">
        <v>0</v>
      </c>
      <c r="AG506" s="42">
        <v>0</v>
      </c>
      <c r="AH506" s="42">
        <v>0</v>
      </c>
      <c r="AI506" s="42">
        <v>1171815.2</v>
      </c>
      <c r="AJ506" s="42">
        <v>0</v>
      </c>
      <c r="AK506" s="42">
        <v>0</v>
      </c>
      <c r="AL506" s="42">
        <v>0</v>
      </c>
      <c r="AM506" s="42">
        <v>0</v>
      </c>
      <c r="AN506" s="42">
        <v>0</v>
      </c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  <c r="BO506" s="42"/>
      <c r="BP506" s="42"/>
      <c r="BQ506" s="42"/>
      <c r="BR506" s="42"/>
      <c r="BS506" s="42"/>
      <c r="BT506" s="43"/>
      <c r="BU506" s="40">
        <f t="shared" si="87"/>
        <v>3733160.16</v>
      </c>
      <c r="BV506" s="40">
        <f t="shared" si="88"/>
        <v>2060238.45</v>
      </c>
      <c r="BW506" s="40">
        <f t="shared" si="86"/>
        <v>0</v>
      </c>
      <c r="BX506" s="40">
        <f t="shared" si="82"/>
        <v>0</v>
      </c>
      <c r="BY506" s="40">
        <f t="shared" si="89"/>
        <v>0</v>
      </c>
      <c r="BZ506" s="29"/>
      <c r="CA506" s="29"/>
      <c r="CB506" s="29"/>
      <c r="CC506" s="29"/>
      <c r="CD506" s="29"/>
      <c r="CE506" s="29"/>
      <c r="CF506" s="29"/>
      <c r="CG506" s="29"/>
      <c r="CH506" s="29"/>
      <c r="CI506" s="29"/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/>
      <c r="DK506" s="29"/>
      <c r="DL506" s="29"/>
      <c r="DM506" s="29"/>
      <c r="DN506" s="29"/>
      <c r="DO506" s="29"/>
      <c r="DP506" s="29"/>
      <c r="DQ506" s="29"/>
      <c r="DR506" s="29"/>
      <c r="DS506" s="29"/>
      <c r="DT506" s="29"/>
      <c r="DU506" s="29"/>
      <c r="DV506" s="29"/>
      <c r="DW506" s="29"/>
      <c r="DX506" s="29"/>
      <c r="DY506" s="29"/>
      <c r="DZ506" s="29"/>
      <c r="EA506" s="29"/>
      <c r="EB506" s="29"/>
      <c r="EC506" s="29"/>
      <c r="ED506" s="29"/>
      <c r="EE506" s="29"/>
      <c r="EF506" s="29"/>
      <c r="EG506" s="29"/>
      <c r="EH506" s="29"/>
      <c r="EI506" s="29"/>
      <c r="EJ506" s="29"/>
      <c r="EK506" s="29"/>
      <c r="EL506" s="29"/>
      <c r="EM506" s="29"/>
      <c r="EN506" s="29"/>
      <c r="EO506" s="29"/>
      <c r="EP506" s="29"/>
      <c r="EQ506" s="29"/>
      <c r="ER506" s="29"/>
      <c r="ES506" s="29"/>
      <c r="ET506" s="29"/>
      <c r="EU506" s="29"/>
      <c r="EV506" s="29"/>
      <c r="EW506" s="29"/>
      <c r="EX506" s="29"/>
      <c r="EY506" s="29"/>
      <c r="EZ506" s="29"/>
      <c r="FA506" s="29"/>
      <c r="FB506" s="29"/>
      <c r="FC506" s="29"/>
      <c r="FD506" s="29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  <c r="FR506" s="29"/>
      <c r="FS506" s="29"/>
      <c r="FT506" s="29"/>
      <c r="FU506" s="29"/>
      <c r="FV506" s="29"/>
      <c r="FW506" s="29"/>
      <c r="FX506" s="29"/>
      <c r="FY506" s="29"/>
      <c r="FZ506" s="29"/>
      <c r="GA506" s="29"/>
      <c r="GB506" s="29"/>
      <c r="GC506" s="29"/>
      <c r="GD506" s="29"/>
      <c r="GE506" s="29"/>
      <c r="GF506" s="29"/>
      <c r="GG506" s="29"/>
      <c r="GH506" s="29"/>
      <c r="GI506" s="29"/>
      <c r="GJ506" s="29"/>
      <c r="GK506" s="29"/>
      <c r="GL506" s="29"/>
      <c r="GM506" s="29"/>
      <c r="GN506" s="29"/>
      <c r="GO506" s="29"/>
      <c r="GP506" s="29"/>
      <c r="GQ506" s="29"/>
      <c r="GR506" s="29"/>
      <c r="GS506" s="29"/>
      <c r="GT506" s="29"/>
      <c r="GU506" s="29"/>
      <c r="GV506" s="29"/>
      <c r="GW506" s="29"/>
      <c r="GX506" s="29"/>
      <c r="GY506" s="29"/>
      <c r="GZ506" s="29"/>
      <c r="HA506" s="29"/>
      <c r="HB506" s="29"/>
      <c r="HC506" s="29"/>
    </row>
    <row r="507" spans="1:211" s="30" customFormat="1" x14ac:dyDescent="0.25">
      <c r="A507" s="30" t="e">
        <f t="shared" si="85"/>
        <v>#REF!</v>
      </c>
      <c r="B507" s="31" t="s">
        <v>29</v>
      </c>
      <c r="C507" s="31" t="s">
        <v>30</v>
      </c>
      <c r="D507" s="33">
        <v>501</v>
      </c>
      <c r="E507" s="34" t="s">
        <v>580</v>
      </c>
      <c r="F507" s="31" t="s">
        <v>234</v>
      </c>
      <c r="G507" s="31"/>
      <c r="H507" s="31" t="s">
        <v>235</v>
      </c>
      <c r="I507" s="31" t="s">
        <v>537</v>
      </c>
      <c r="J507" s="31" t="s">
        <v>538</v>
      </c>
      <c r="K507" s="47" t="s">
        <v>434</v>
      </c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82"/>
      <c r="AF507" s="41"/>
      <c r="AG507" s="41"/>
      <c r="AH507" s="41">
        <v>11.06</v>
      </c>
      <c r="AI507" s="41">
        <v>79.84</v>
      </c>
      <c r="AJ507" s="41">
        <v>86.85</v>
      </c>
      <c r="AK507" s="41">
        <v>87.62</v>
      </c>
      <c r="AL507" s="41">
        <v>86.54</v>
      </c>
      <c r="AM507" s="41">
        <v>97.13</v>
      </c>
      <c r="AN507" s="41">
        <v>106.4</v>
      </c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3"/>
      <c r="BU507" s="39"/>
      <c r="BV507" s="39">
        <f t="shared" si="88"/>
        <v>90.9</v>
      </c>
      <c r="BW507" s="39">
        <f t="shared" si="86"/>
        <v>464.53999999999996</v>
      </c>
      <c r="BX507" s="39">
        <f t="shared" si="82"/>
        <v>0</v>
      </c>
      <c r="BY507" s="39">
        <f t="shared" si="89"/>
        <v>0</v>
      </c>
      <c r="BZ507" s="35"/>
      <c r="CA507" s="35"/>
      <c r="CB507" s="35"/>
      <c r="CC507" s="35"/>
      <c r="CD507" s="35"/>
      <c r="CE507" s="35"/>
      <c r="CF507" s="35"/>
      <c r="CG507" s="35"/>
      <c r="CH507" s="35"/>
      <c r="CI507" s="35"/>
      <c r="CJ507" s="35"/>
      <c r="CK507" s="35"/>
      <c r="CL507" s="35"/>
      <c r="CM507" s="35"/>
      <c r="CN507" s="35"/>
      <c r="CO507" s="35"/>
      <c r="CP507" s="35"/>
      <c r="CQ507" s="35"/>
      <c r="CR507" s="35"/>
      <c r="CS507" s="35"/>
      <c r="CT507" s="35"/>
      <c r="CU507" s="35"/>
      <c r="CV507" s="35"/>
      <c r="CW507" s="35"/>
      <c r="CX507" s="35"/>
      <c r="CY507" s="35"/>
      <c r="CZ507" s="35"/>
      <c r="DA507" s="35"/>
      <c r="DB507" s="35"/>
      <c r="DC507" s="35"/>
      <c r="DD507" s="35"/>
      <c r="DE507" s="35"/>
      <c r="DF507" s="35"/>
      <c r="DG507" s="35"/>
      <c r="DH507" s="35"/>
      <c r="DI507" s="35"/>
      <c r="DJ507" s="35"/>
      <c r="DK507" s="35"/>
      <c r="DL507" s="35"/>
      <c r="DM507" s="35"/>
      <c r="DN507" s="35"/>
      <c r="DO507" s="35"/>
      <c r="DP507" s="35"/>
      <c r="DQ507" s="35"/>
      <c r="DR507" s="35"/>
      <c r="DS507" s="35"/>
      <c r="DT507" s="35"/>
      <c r="DU507" s="35"/>
      <c r="DV507" s="35"/>
      <c r="DW507" s="35"/>
      <c r="DX507" s="35"/>
      <c r="DY507" s="35"/>
      <c r="DZ507" s="35"/>
      <c r="EA507" s="35"/>
      <c r="EB507" s="35"/>
      <c r="EC507" s="35"/>
      <c r="ED507" s="35"/>
      <c r="EE507" s="35"/>
      <c r="EF507" s="35"/>
      <c r="EG507" s="35"/>
      <c r="EH507" s="35"/>
      <c r="EI507" s="35"/>
      <c r="EJ507" s="35"/>
      <c r="EK507" s="35"/>
      <c r="EL507" s="35"/>
      <c r="EM507" s="35"/>
      <c r="EN507" s="35"/>
      <c r="EO507" s="35"/>
      <c r="EP507" s="35"/>
      <c r="EQ507" s="35"/>
      <c r="ER507" s="35"/>
      <c r="ES507" s="35"/>
      <c r="ET507" s="35"/>
      <c r="EU507" s="35"/>
      <c r="EV507" s="35"/>
      <c r="EW507" s="35"/>
      <c r="EX507" s="35"/>
      <c r="EY507" s="35"/>
      <c r="EZ507" s="35"/>
      <c r="FA507" s="35"/>
      <c r="FB507" s="35"/>
      <c r="FC507" s="35"/>
      <c r="FD507" s="35"/>
      <c r="FE507" s="35"/>
      <c r="FF507" s="35"/>
      <c r="FG507" s="35"/>
      <c r="FH507" s="35"/>
      <c r="FI507" s="35"/>
      <c r="FJ507" s="35"/>
      <c r="FK507" s="35"/>
      <c r="FL507" s="35"/>
      <c r="FM507" s="35"/>
      <c r="FN507" s="35"/>
      <c r="FO507" s="35"/>
      <c r="FP507" s="35"/>
      <c r="FQ507" s="35"/>
      <c r="FR507" s="35"/>
      <c r="FS507" s="35"/>
      <c r="FT507" s="35"/>
      <c r="FU507" s="35"/>
      <c r="FV507" s="35"/>
      <c r="FW507" s="35"/>
      <c r="FX507" s="35"/>
      <c r="FY507" s="35"/>
      <c r="FZ507" s="35"/>
      <c r="GA507" s="35"/>
      <c r="GB507" s="35"/>
      <c r="GC507" s="35"/>
      <c r="GD507" s="35"/>
      <c r="GE507" s="35"/>
      <c r="GF507" s="35"/>
      <c r="GG507" s="35"/>
      <c r="GH507" s="35"/>
      <c r="GI507" s="35"/>
      <c r="GJ507" s="35"/>
      <c r="GK507" s="35"/>
      <c r="GL507" s="35"/>
      <c r="GM507" s="35"/>
      <c r="GN507" s="35"/>
      <c r="GO507" s="35"/>
      <c r="GP507" s="35"/>
      <c r="GQ507" s="35"/>
      <c r="GR507" s="35"/>
      <c r="GS507" s="35"/>
      <c r="GT507" s="35"/>
      <c r="GU507" s="35"/>
      <c r="GV507" s="35"/>
      <c r="GW507" s="35"/>
      <c r="GX507" s="35"/>
      <c r="GY507" s="35"/>
      <c r="GZ507" s="35"/>
      <c r="HA507" s="35"/>
      <c r="HB507" s="35"/>
      <c r="HC507" s="35"/>
    </row>
    <row r="508" spans="1:211" s="26" customFormat="1" x14ac:dyDescent="0.25">
      <c r="A508" s="26" t="e">
        <f t="shared" si="85"/>
        <v>#REF!</v>
      </c>
      <c r="B508" s="15" t="s">
        <v>29</v>
      </c>
      <c r="C508" s="15" t="s">
        <v>30</v>
      </c>
      <c r="D508" s="18" t="s">
        <v>634</v>
      </c>
      <c r="E508" s="15" t="s">
        <v>581</v>
      </c>
      <c r="F508" s="15" t="s">
        <v>294</v>
      </c>
      <c r="G508" s="15"/>
      <c r="H508" s="15" t="s">
        <v>295</v>
      </c>
      <c r="I508" s="15" t="s">
        <v>537</v>
      </c>
      <c r="J508" s="15" t="s">
        <v>538</v>
      </c>
      <c r="K508" s="47" t="s">
        <v>434</v>
      </c>
      <c r="L508" s="42">
        <v>0</v>
      </c>
      <c r="M508" s="42">
        <v>0</v>
      </c>
      <c r="N508" s="41">
        <v>0</v>
      </c>
      <c r="O508" s="42">
        <v>0</v>
      </c>
      <c r="P508" s="42">
        <v>0</v>
      </c>
      <c r="Q508" s="42">
        <v>0</v>
      </c>
      <c r="R508" s="42">
        <v>0</v>
      </c>
      <c r="S508" s="42">
        <v>0</v>
      </c>
      <c r="T508" s="42">
        <v>0</v>
      </c>
      <c r="U508" s="42">
        <v>0</v>
      </c>
      <c r="V508" s="42"/>
      <c r="W508" s="42">
        <v>0</v>
      </c>
      <c r="X508" s="42"/>
      <c r="Y508" s="42">
        <v>0</v>
      </c>
      <c r="Z508" s="42">
        <v>0</v>
      </c>
      <c r="AA508" s="42">
        <v>0</v>
      </c>
      <c r="AB508" s="42">
        <v>0</v>
      </c>
      <c r="AC508" s="42">
        <v>0</v>
      </c>
      <c r="AD508" s="42">
        <v>0</v>
      </c>
      <c r="AE508" s="121">
        <v>0</v>
      </c>
      <c r="AF508" s="42">
        <v>0</v>
      </c>
      <c r="AG508" s="42">
        <v>0</v>
      </c>
      <c r="AH508" s="42">
        <v>0</v>
      </c>
      <c r="AI508" s="42">
        <v>0</v>
      </c>
      <c r="AJ508" s="42">
        <v>0</v>
      </c>
      <c r="AK508" s="42">
        <v>0</v>
      </c>
      <c r="AL508" s="42">
        <v>0</v>
      </c>
      <c r="AM508" s="42">
        <v>0</v>
      </c>
      <c r="AN508" s="42">
        <v>0</v>
      </c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3"/>
      <c r="BU508" s="40">
        <f>SUM(L508:W508)</f>
        <v>0</v>
      </c>
      <c r="BV508" s="40">
        <f t="shared" si="88"/>
        <v>0</v>
      </c>
      <c r="BW508" s="40">
        <f t="shared" si="86"/>
        <v>0</v>
      </c>
      <c r="BX508" s="40">
        <f t="shared" si="82"/>
        <v>0</v>
      </c>
      <c r="BY508" s="40">
        <f t="shared" si="89"/>
        <v>0</v>
      </c>
      <c r="BZ508" s="29"/>
      <c r="CA508" s="29"/>
      <c r="CB508" s="29"/>
      <c r="CC508" s="29"/>
      <c r="CD508" s="29"/>
      <c r="CE508" s="29"/>
      <c r="CF508" s="29"/>
      <c r="CG508" s="29"/>
      <c r="CH508" s="29"/>
      <c r="CI508" s="29"/>
      <c r="CJ508" s="29"/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X508" s="29"/>
      <c r="CY508" s="29"/>
      <c r="CZ508" s="29"/>
      <c r="DA508" s="29"/>
      <c r="DB508" s="29"/>
      <c r="DC508" s="29"/>
      <c r="DD508" s="29"/>
      <c r="DE508" s="29"/>
      <c r="DF508" s="29"/>
      <c r="DG508" s="29"/>
      <c r="DH508" s="29"/>
      <c r="DI508" s="29"/>
      <c r="DJ508" s="29"/>
      <c r="DK508" s="29"/>
      <c r="DL508" s="29"/>
      <c r="DM508" s="29"/>
      <c r="DN508" s="29"/>
      <c r="DO508" s="29"/>
      <c r="DP508" s="29"/>
      <c r="DQ508" s="29"/>
      <c r="DR508" s="29"/>
      <c r="DS508" s="29"/>
      <c r="DT508" s="29"/>
      <c r="DU508" s="29"/>
      <c r="DV508" s="29"/>
      <c r="DW508" s="29"/>
      <c r="DX508" s="29"/>
      <c r="DY508" s="29"/>
      <c r="DZ508" s="29"/>
      <c r="EA508" s="29"/>
      <c r="EB508" s="29"/>
      <c r="EC508" s="29"/>
      <c r="ED508" s="29"/>
      <c r="EE508" s="29"/>
      <c r="EF508" s="29"/>
      <c r="EG508" s="29"/>
      <c r="EH508" s="29"/>
      <c r="EI508" s="29"/>
      <c r="EJ508" s="29"/>
      <c r="EK508" s="29"/>
      <c r="EL508" s="29"/>
      <c r="EM508" s="29"/>
      <c r="EN508" s="29"/>
      <c r="EO508" s="29"/>
      <c r="EP508" s="29"/>
      <c r="EQ508" s="29"/>
      <c r="ER508" s="29"/>
      <c r="ES508" s="29"/>
      <c r="ET508" s="29"/>
      <c r="EU508" s="29"/>
      <c r="EV508" s="29"/>
      <c r="EW508" s="29"/>
      <c r="EX508" s="29"/>
      <c r="EY508" s="29"/>
      <c r="EZ508" s="29"/>
      <c r="FA508" s="29"/>
      <c r="FB508" s="29"/>
      <c r="FC508" s="29"/>
      <c r="FD508" s="29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  <c r="FR508" s="29"/>
      <c r="FS508" s="29"/>
      <c r="FT508" s="29"/>
      <c r="FU508" s="29"/>
      <c r="FV508" s="29"/>
      <c r="FW508" s="29"/>
      <c r="FX508" s="29"/>
      <c r="FY508" s="29"/>
      <c r="FZ508" s="29"/>
      <c r="GA508" s="29"/>
      <c r="GB508" s="29"/>
      <c r="GC508" s="29"/>
      <c r="GD508" s="29"/>
      <c r="GE508" s="29"/>
      <c r="GF508" s="29"/>
      <c r="GG508" s="29"/>
      <c r="GH508" s="29"/>
      <c r="GI508" s="29"/>
      <c r="GJ508" s="29"/>
      <c r="GK508" s="29"/>
      <c r="GL508" s="29"/>
      <c r="GM508" s="29"/>
      <c r="GN508" s="29"/>
      <c r="GO508" s="29"/>
      <c r="GP508" s="29"/>
      <c r="GQ508" s="29"/>
      <c r="GR508" s="29"/>
      <c r="GS508" s="29"/>
      <c r="GT508" s="29"/>
      <c r="GU508" s="29"/>
      <c r="GV508" s="29"/>
      <c r="GW508" s="29"/>
      <c r="GX508" s="29"/>
      <c r="GY508" s="29"/>
      <c r="GZ508" s="29"/>
      <c r="HA508" s="29"/>
      <c r="HB508" s="29"/>
      <c r="HC508" s="29"/>
    </row>
    <row r="509" spans="1:211" s="26" customFormat="1" x14ac:dyDescent="0.25">
      <c r="A509" s="26" t="e">
        <f t="shared" si="85"/>
        <v>#REF!</v>
      </c>
      <c r="B509" s="15" t="s">
        <v>33</v>
      </c>
      <c r="C509" s="15" t="s">
        <v>34</v>
      </c>
      <c r="D509" s="18">
        <v>700</v>
      </c>
      <c r="E509" s="15" t="s">
        <v>582</v>
      </c>
      <c r="F509" s="88" t="s">
        <v>348</v>
      </c>
      <c r="G509" s="15"/>
      <c r="H509" s="15" t="s">
        <v>349</v>
      </c>
      <c r="I509" s="15" t="s">
        <v>537</v>
      </c>
      <c r="J509" s="15" t="s">
        <v>538</v>
      </c>
      <c r="K509" s="47" t="s">
        <v>434</v>
      </c>
      <c r="L509" s="42"/>
      <c r="M509" s="42"/>
      <c r="N509" s="41"/>
      <c r="O509" s="42"/>
      <c r="P509" s="42"/>
      <c r="Q509" s="42"/>
      <c r="R509" s="42">
        <v>0.95</v>
      </c>
      <c r="S509" s="42">
        <v>0</v>
      </c>
      <c r="T509" s="42">
        <v>0</v>
      </c>
      <c r="U509" s="42">
        <v>0</v>
      </c>
      <c r="V509" s="42"/>
      <c r="W509" s="42">
        <v>0</v>
      </c>
      <c r="X509" s="42">
        <v>4.76</v>
      </c>
      <c r="Y509" s="42">
        <v>0</v>
      </c>
      <c r="Z509" s="42">
        <v>0</v>
      </c>
      <c r="AA509" s="42">
        <v>0</v>
      </c>
      <c r="AB509" s="42">
        <v>0</v>
      </c>
      <c r="AC509" s="42">
        <v>0</v>
      </c>
      <c r="AD509" s="42">
        <v>0</v>
      </c>
      <c r="AE509" s="121">
        <v>0</v>
      </c>
      <c r="AF509" s="42">
        <v>0</v>
      </c>
      <c r="AG509" s="42">
        <v>0</v>
      </c>
      <c r="AH509" s="42">
        <v>0</v>
      </c>
      <c r="AI509" s="42">
        <v>23.63</v>
      </c>
      <c r="AJ509" s="42">
        <v>0</v>
      </c>
      <c r="AK509" s="42">
        <v>0</v>
      </c>
      <c r="AL509" s="42">
        <v>0</v>
      </c>
      <c r="AM509" s="42">
        <v>0</v>
      </c>
      <c r="AN509" s="42">
        <v>0</v>
      </c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  <c r="BN509" s="42"/>
      <c r="BO509" s="42"/>
      <c r="BP509" s="42"/>
      <c r="BQ509" s="42"/>
      <c r="BR509" s="42"/>
      <c r="BS509" s="42"/>
      <c r="BT509" s="43"/>
      <c r="BU509" s="40">
        <f>SUM(L509:W509)</f>
        <v>0.95</v>
      </c>
      <c r="BV509" s="40">
        <f t="shared" si="88"/>
        <v>28.39</v>
      </c>
      <c r="BW509" s="40">
        <f t="shared" si="86"/>
        <v>0</v>
      </c>
      <c r="BX509" s="40">
        <f t="shared" si="82"/>
        <v>0</v>
      </c>
      <c r="BY509" s="40">
        <f t="shared" si="89"/>
        <v>0</v>
      </c>
      <c r="BZ509" s="29"/>
      <c r="CA509" s="29"/>
      <c r="CB509" s="29"/>
      <c r="CC509" s="29"/>
      <c r="CD509" s="29"/>
      <c r="CE509" s="29"/>
      <c r="CF509" s="29"/>
      <c r="CG509" s="29"/>
      <c r="CH509" s="29"/>
      <c r="CI509" s="29"/>
      <c r="CJ509" s="29"/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X509" s="29"/>
      <c r="CY509" s="29"/>
      <c r="CZ509" s="29"/>
      <c r="DA509" s="29"/>
      <c r="DB509" s="29"/>
      <c r="DC509" s="29"/>
      <c r="DD509" s="29"/>
      <c r="DE509" s="29"/>
      <c r="DF509" s="29"/>
      <c r="DG509" s="29"/>
      <c r="DH509" s="29"/>
      <c r="DI509" s="29"/>
      <c r="DJ509" s="29"/>
      <c r="DK509" s="29"/>
      <c r="DL509" s="29"/>
      <c r="DM509" s="29"/>
      <c r="DN509" s="29"/>
      <c r="DO509" s="29"/>
      <c r="DP509" s="29"/>
      <c r="DQ509" s="29"/>
      <c r="DR509" s="29"/>
      <c r="DS509" s="29"/>
      <c r="DT509" s="29"/>
      <c r="DU509" s="29"/>
      <c r="DV509" s="29"/>
      <c r="DW509" s="29"/>
      <c r="DX509" s="29"/>
      <c r="DY509" s="29"/>
      <c r="DZ509" s="29"/>
      <c r="EA509" s="29"/>
      <c r="EB509" s="29"/>
      <c r="EC509" s="29"/>
      <c r="ED509" s="29"/>
      <c r="EE509" s="29"/>
      <c r="EF509" s="29"/>
      <c r="EG509" s="29"/>
      <c r="EH509" s="29"/>
      <c r="EI509" s="29"/>
      <c r="EJ509" s="29"/>
      <c r="EK509" s="29"/>
      <c r="EL509" s="29"/>
      <c r="EM509" s="29"/>
      <c r="EN509" s="29"/>
      <c r="EO509" s="29"/>
      <c r="EP509" s="29"/>
      <c r="EQ509" s="29"/>
      <c r="ER509" s="29"/>
      <c r="ES509" s="29"/>
      <c r="ET509" s="29"/>
      <c r="EU509" s="29"/>
      <c r="EV509" s="29"/>
      <c r="EW509" s="29"/>
      <c r="EX509" s="29"/>
      <c r="EY509" s="29"/>
      <c r="EZ509" s="29"/>
      <c r="FA509" s="29"/>
      <c r="FB509" s="29"/>
      <c r="FC509" s="29"/>
      <c r="FD509" s="29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  <c r="FR509" s="29"/>
      <c r="FS509" s="29"/>
      <c r="FT509" s="29"/>
      <c r="FU509" s="29"/>
      <c r="FV509" s="29"/>
      <c r="FW509" s="29"/>
      <c r="FX509" s="29"/>
      <c r="FY509" s="29"/>
      <c r="FZ509" s="29"/>
      <c r="GA509" s="29"/>
      <c r="GB509" s="29"/>
      <c r="GC509" s="29"/>
      <c r="GD509" s="29"/>
      <c r="GE509" s="29"/>
      <c r="GF509" s="29"/>
      <c r="GG509" s="29"/>
      <c r="GH509" s="29"/>
      <c r="GI509" s="29"/>
      <c r="GJ509" s="29"/>
      <c r="GK509" s="29"/>
      <c r="GL509" s="29"/>
      <c r="GM509" s="29"/>
      <c r="GN509" s="29"/>
      <c r="GO509" s="29"/>
      <c r="GP509" s="29"/>
      <c r="GQ509" s="29"/>
      <c r="GR509" s="29"/>
      <c r="GS509" s="29"/>
      <c r="GT509" s="29"/>
      <c r="GU509" s="29"/>
      <c r="GV509" s="29"/>
      <c r="GW509" s="29"/>
      <c r="GX509" s="29"/>
      <c r="GY509" s="29"/>
      <c r="GZ509" s="29"/>
      <c r="HA509" s="29"/>
      <c r="HB509" s="29"/>
      <c r="HC509" s="29"/>
    </row>
    <row r="510" spans="1:211" s="30" customFormat="1" x14ac:dyDescent="0.25">
      <c r="A510" s="30" t="e">
        <f t="shared" si="85"/>
        <v>#REF!</v>
      </c>
      <c r="B510" s="31" t="s">
        <v>33</v>
      </c>
      <c r="C510" s="31" t="s">
        <v>34</v>
      </c>
      <c r="D510" s="33">
        <v>700</v>
      </c>
      <c r="E510" s="34" t="s">
        <v>582</v>
      </c>
      <c r="F510" s="36" t="s">
        <v>250</v>
      </c>
      <c r="G510" s="31"/>
      <c r="H510" s="31" t="s">
        <v>251</v>
      </c>
      <c r="I510" s="31" t="s">
        <v>537</v>
      </c>
      <c r="J510" s="31" t="s">
        <v>538</v>
      </c>
      <c r="K510" s="47" t="s">
        <v>436</v>
      </c>
      <c r="L510" s="41"/>
      <c r="M510" s="41">
        <v>245802.32</v>
      </c>
      <c r="N510" s="41">
        <v>122901.16</v>
      </c>
      <c r="O510" s="41">
        <v>214148</v>
      </c>
      <c r="P510" s="41">
        <v>0</v>
      </c>
      <c r="Q510" s="41">
        <v>428296</v>
      </c>
      <c r="R510" s="41">
        <v>14147</v>
      </c>
      <c r="S510" s="41">
        <v>147481</v>
      </c>
      <c r="T510" s="41">
        <v>147481</v>
      </c>
      <c r="U510" s="41">
        <v>147481</v>
      </c>
      <c r="V510" s="41">
        <v>220000</v>
      </c>
      <c r="W510" s="41">
        <v>500000</v>
      </c>
      <c r="X510" s="41">
        <v>423044.82</v>
      </c>
      <c r="Y510" s="41">
        <v>0</v>
      </c>
      <c r="Z510" s="41">
        <v>72519</v>
      </c>
      <c r="AA510" s="41">
        <v>440000</v>
      </c>
      <c r="AB510" s="41">
        <v>220000</v>
      </c>
      <c r="AC510" s="41">
        <v>110000</v>
      </c>
      <c r="AD510" s="41">
        <v>530000</v>
      </c>
      <c r="AE510" s="41">
        <v>420000</v>
      </c>
      <c r="AF510" s="41">
        <v>-2215563.8199999998</v>
      </c>
      <c r="AG510" s="41">
        <v>0</v>
      </c>
      <c r="AH510" s="41">
        <v>0</v>
      </c>
      <c r="AI510" s="41">
        <v>0</v>
      </c>
      <c r="AJ510" s="41">
        <v>1260000</v>
      </c>
      <c r="AK510" s="41">
        <v>0</v>
      </c>
      <c r="AL510" s="41">
        <v>0</v>
      </c>
      <c r="AM510" s="41">
        <v>420000</v>
      </c>
      <c r="AN510" s="41">
        <v>420000</v>
      </c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3"/>
      <c r="BU510" s="39">
        <f>SUM(L510:W510)</f>
        <v>2187737.48</v>
      </c>
      <c r="BV510" s="39">
        <f t="shared" si="88"/>
        <v>4.6566128730773926E-10</v>
      </c>
      <c r="BW510" s="39">
        <f t="shared" si="86"/>
        <v>2100000</v>
      </c>
      <c r="BX510" s="39">
        <f t="shared" si="82"/>
        <v>0</v>
      </c>
      <c r="BY510" s="39">
        <f t="shared" si="89"/>
        <v>0</v>
      </c>
      <c r="BZ510" s="35"/>
      <c r="CA510" s="35"/>
      <c r="CB510" s="35"/>
      <c r="CC510" s="35"/>
      <c r="CD510" s="35"/>
      <c r="CE510" s="35"/>
      <c r="CF510" s="35"/>
      <c r="CG510" s="35"/>
      <c r="CH510" s="35"/>
      <c r="CI510" s="35"/>
      <c r="CJ510" s="35"/>
      <c r="CK510" s="35"/>
      <c r="CL510" s="35"/>
      <c r="CM510" s="35"/>
      <c r="CN510" s="35"/>
      <c r="CO510" s="35"/>
      <c r="CP510" s="35"/>
      <c r="CQ510" s="35"/>
      <c r="CR510" s="35"/>
      <c r="CS510" s="35"/>
      <c r="CT510" s="35"/>
      <c r="CU510" s="35"/>
      <c r="CV510" s="35"/>
      <c r="CW510" s="35"/>
      <c r="CX510" s="35"/>
      <c r="CY510" s="35"/>
      <c r="CZ510" s="35"/>
      <c r="DA510" s="35"/>
      <c r="DB510" s="35"/>
      <c r="DC510" s="35"/>
      <c r="DD510" s="35"/>
      <c r="DE510" s="35"/>
      <c r="DF510" s="35"/>
      <c r="DG510" s="35"/>
      <c r="DH510" s="35"/>
      <c r="DI510" s="35"/>
      <c r="DJ510" s="35"/>
      <c r="DK510" s="35"/>
      <c r="DL510" s="35"/>
      <c r="DM510" s="35"/>
      <c r="DN510" s="35"/>
      <c r="DO510" s="35"/>
      <c r="DP510" s="35"/>
      <c r="DQ510" s="35"/>
      <c r="DR510" s="35"/>
      <c r="DS510" s="35"/>
      <c r="DT510" s="35"/>
      <c r="DU510" s="35"/>
      <c r="DV510" s="35"/>
      <c r="DW510" s="35"/>
      <c r="DX510" s="35"/>
      <c r="DY510" s="35"/>
      <c r="DZ510" s="35"/>
      <c r="EA510" s="35"/>
      <c r="EB510" s="35"/>
      <c r="EC510" s="35"/>
      <c r="ED510" s="35"/>
      <c r="EE510" s="35"/>
      <c r="EF510" s="35"/>
      <c r="EG510" s="35"/>
      <c r="EH510" s="35"/>
      <c r="EI510" s="35"/>
      <c r="EJ510" s="35"/>
      <c r="EK510" s="35"/>
      <c r="EL510" s="35"/>
      <c r="EM510" s="35"/>
      <c r="EN510" s="35"/>
      <c r="EO510" s="35"/>
      <c r="EP510" s="35"/>
      <c r="EQ510" s="35"/>
      <c r="ER510" s="35"/>
      <c r="ES510" s="35"/>
      <c r="ET510" s="35"/>
      <c r="EU510" s="35"/>
      <c r="EV510" s="35"/>
      <c r="EW510" s="35"/>
      <c r="EX510" s="35"/>
      <c r="EY510" s="35"/>
      <c r="EZ510" s="35"/>
      <c r="FA510" s="35"/>
      <c r="FB510" s="35"/>
      <c r="FC510" s="35"/>
      <c r="FD510" s="35"/>
      <c r="FE510" s="35"/>
      <c r="FF510" s="35"/>
      <c r="FG510" s="35"/>
      <c r="FH510" s="35"/>
      <c r="FI510" s="35"/>
      <c r="FJ510" s="35"/>
      <c r="FK510" s="35"/>
      <c r="FL510" s="35"/>
      <c r="FM510" s="35"/>
      <c r="FN510" s="35"/>
      <c r="FO510" s="35"/>
      <c r="FP510" s="35"/>
      <c r="FQ510" s="35"/>
      <c r="FR510" s="35"/>
      <c r="FS510" s="35"/>
      <c r="FT510" s="35"/>
      <c r="FU510" s="35"/>
      <c r="FV510" s="35"/>
      <c r="FW510" s="35"/>
      <c r="FX510" s="35"/>
      <c r="FY510" s="35"/>
      <c r="FZ510" s="35"/>
      <c r="GA510" s="35"/>
      <c r="GB510" s="35"/>
      <c r="GC510" s="35"/>
      <c r="GD510" s="35"/>
      <c r="GE510" s="35"/>
      <c r="GF510" s="35"/>
      <c r="GG510" s="35"/>
      <c r="GH510" s="35"/>
      <c r="GI510" s="35"/>
      <c r="GJ510" s="35"/>
      <c r="GK510" s="35"/>
      <c r="GL510" s="35"/>
      <c r="GM510" s="35"/>
      <c r="GN510" s="35"/>
      <c r="GO510" s="35"/>
      <c r="GP510" s="35"/>
      <c r="GQ510" s="35"/>
      <c r="GR510" s="35"/>
      <c r="GS510" s="35"/>
      <c r="GT510" s="35"/>
      <c r="GU510" s="35"/>
      <c r="GV510" s="35"/>
      <c r="GW510" s="35"/>
      <c r="GX510" s="35"/>
      <c r="GY510" s="35"/>
      <c r="GZ510" s="35"/>
      <c r="HA510" s="35"/>
      <c r="HB510" s="35"/>
      <c r="HC510" s="35"/>
    </row>
    <row r="511" spans="1:211" s="26" customFormat="1" x14ac:dyDescent="0.25">
      <c r="A511" s="26" t="e">
        <f t="shared" si="85"/>
        <v>#REF!</v>
      </c>
      <c r="B511" s="15" t="s">
        <v>33</v>
      </c>
      <c r="C511" s="15" t="s">
        <v>34</v>
      </c>
      <c r="D511" s="27">
        <v>700</v>
      </c>
      <c r="E511" s="16" t="s">
        <v>582</v>
      </c>
      <c r="F511" s="15" t="s">
        <v>294</v>
      </c>
      <c r="G511" s="15"/>
      <c r="H511" s="15" t="s">
        <v>295</v>
      </c>
      <c r="I511" s="15" t="s">
        <v>537</v>
      </c>
      <c r="J511" s="15" t="s">
        <v>538</v>
      </c>
      <c r="K511" s="47" t="s">
        <v>436</v>
      </c>
      <c r="L511" s="42">
        <v>0</v>
      </c>
      <c r="M511" s="42">
        <v>0</v>
      </c>
      <c r="N511" s="41">
        <v>0</v>
      </c>
      <c r="O511" s="42">
        <v>0</v>
      </c>
      <c r="P511" s="42">
        <v>0</v>
      </c>
      <c r="Q511" s="42">
        <v>0</v>
      </c>
      <c r="R511" s="42">
        <v>0</v>
      </c>
      <c r="S511" s="42">
        <v>0</v>
      </c>
      <c r="T511" s="42">
        <v>0</v>
      </c>
      <c r="U511" s="42">
        <v>0</v>
      </c>
      <c r="V511" s="42"/>
      <c r="W511" s="42">
        <v>0</v>
      </c>
      <c r="X511" s="42"/>
      <c r="Y511" s="42">
        <v>0</v>
      </c>
      <c r="Z511" s="42">
        <v>0</v>
      </c>
      <c r="AA511" s="42">
        <v>0</v>
      </c>
      <c r="AB511" s="42">
        <v>0</v>
      </c>
      <c r="AC511" s="42">
        <v>0</v>
      </c>
      <c r="AD511" s="42">
        <v>0</v>
      </c>
      <c r="AE511" s="121">
        <v>0</v>
      </c>
      <c r="AF511" s="42">
        <v>2215563.8199999998</v>
      </c>
      <c r="AG511" s="42">
        <v>840000</v>
      </c>
      <c r="AH511" s="42">
        <v>420000</v>
      </c>
      <c r="AI511" s="42">
        <v>420000</v>
      </c>
      <c r="AJ511" s="42">
        <v>0</v>
      </c>
      <c r="AK511" s="42">
        <v>0</v>
      </c>
      <c r="AL511" s="42">
        <v>0</v>
      </c>
      <c r="AM511" s="42">
        <v>0</v>
      </c>
      <c r="AN511" s="42">
        <v>0</v>
      </c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  <c r="BO511" s="42"/>
      <c r="BP511" s="42"/>
      <c r="BQ511" s="42"/>
      <c r="BR511" s="42"/>
      <c r="BS511" s="42"/>
      <c r="BT511" s="43"/>
      <c r="BU511" s="40">
        <f>SUM(L511:W511)</f>
        <v>0</v>
      </c>
      <c r="BV511" s="40">
        <f t="shared" si="88"/>
        <v>3895563.82</v>
      </c>
      <c r="BW511" s="40">
        <f t="shared" si="86"/>
        <v>0</v>
      </c>
      <c r="BX511" s="40">
        <f t="shared" si="82"/>
        <v>0</v>
      </c>
      <c r="BY511" s="40">
        <f t="shared" si="89"/>
        <v>0</v>
      </c>
      <c r="BZ511" s="29"/>
      <c r="CA511" s="29"/>
      <c r="CB511" s="29"/>
      <c r="CC511" s="29"/>
      <c r="CD511" s="29"/>
      <c r="CE511" s="29"/>
      <c r="CF511" s="29"/>
      <c r="CG511" s="29"/>
      <c r="CH511" s="29"/>
      <c r="CI511" s="29"/>
      <c r="CJ511" s="29"/>
      <c r="CK511" s="29"/>
      <c r="CL511" s="29"/>
      <c r="CM511" s="29"/>
      <c r="CN511" s="29"/>
      <c r="CO511" s="29"/>
      <c r="CP511" s="29"/>
      <c r="CQ511" s="29"/>
      <c r="CR511" s="29"/>
      <c r="CS511" s="29"/>
      <c r="CT511" s="29"/>
      <c r="CU511" s="29"/>
      <c r="CV511" s="29"/>
      <c r="CW511" s="29"/>
      <c r="CX511" s="29"/>
      <c r="CY511" s="29"/>
      <c r="CZ511" s="29"/>
      <c r="DA511" s="29"/>
      <c r="DB511" s="29"/>
      <c r="DC511" s="29"/>
      <c r="DD511" s="29"/>
      <c r="DE511" s="29"/>
      <c r="DF511" s="29"/>
      <c r="DG511" s="29"/>
      <c r="DH511" s="29"/>
      <c r="DI511" s="29"/>
      <c r="DJ511" s="29"/>
      <c r="DK511" s="29"/>
      <c r="DL511" s="29"/>
      <c r="DM511" s="29"/>
      <c r="DN511" s="29"/>
      <c r="DO511" s="29"/>
      <c r="DP511" s="29"/>
      <c r="DQ511" s="29"/>
      <c r="DR511" s="29"/>
      <c r="DS511" s="29"/>
      <c r="DT511" s="29"/>
      <c r="DU511" s="29"/>
      <c r="DV511" s="29"/>
      <c r="DW511" s="29"/>
      <c r="DX511" s="29"/>
      <c r="DY511" s="29"/>
      <c r="DZ511" s="29"/>
      <c r="EA511" s="29"/>
      <c r="EB511" s="29"/>
      <c r="EC511" s="29"/>
      <c r="ED511" s="29"/>
      <c r="EE511" s="29"/>
      <c r="EF511" s="29"/>
      <c r="EG511" s="29"/>
      <c r="EH511" s="29"/>
      <c r="EI511" s="29"/>
      <c r="EJ511" s="29"/>
      <c r="EK511" s="29"/>
      <c r="EL511" s="29"/>
      <c r="EM511" s="29"/>
      <c r="EN511" s="29"/>
      <c r="EO511" s="29"/>
      <c r="EP511" s="29"/>
      <c r="EQ511" s="29"/>
      <c r="ER511" s="29"/>
      <c r="ES511" s="29"/>
      <c r="ET511" s="29"/>
      <c r="EU511" s="29"/>
      <c r="EV511" s="29"/>
      <c r="EW511" s="29"/>
      <c r="EX511" s="29"/>
      <c r="EY511" s="29"/>
      <c r="EZ511" s="29"/>
      <c r="FA511" s="29"/>
      <c r="FB511" s="29"/>
      <c r="FC511" s="29"/>
      <c r="FD511" s="29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  <c r="FR511" s="29"/>
      <c r="FS511" s="29"/>
      <c r="FT511" s="29"/>
      <c r="FU511" s="29"/>
      <c r="FV511" s="29"/>
      <c r="FW511" s="29"/>
      <c r="FX511" s="29"/>
      <c r="FY511" s="29"/>
      <c r="FZ511" s="29"/>
      <c r="GA511" s="29"/>
      <c r="GB511" s="29"/>
      <c r="GC511" s="29"/>
      <c r="GD511" s="29"/>
      <c r="GE511" s="29"/>
      <c r="GF511" s="29"/>
      <c r="GG511" s="29"/>
      <c r="GH511" s="29"/>
      <c r="GI511" s="29"/>
      <c r="GJ511" s="29"/>
      <c r="GK511" s="29"/>
      <c r="GL511" s="29"/>
      <c r="GM511" s="29"/>
      <c r="GN511" s="29"/>
      <c r="GO511" s="29"/>
      <c r="GP511" s="29"/>
      <c r="GQ511" s="29"/>
      <c r="GR511" s="29"/>
      <c r="GS511" s="29"/>
      <c r="GT511" s="29"/>
      <c r="GU511" s="29"/>
      <c r="GV511" s="29"/>
      <c r="GW511" s="29"/>
      <c r="GX511" s="29"/>
      <c r="GY511" s="29"/>
      <c r="GZ511" s="29"/>
      <c r="HA511" s="29"/>
      <c r="HB511" s="29"/>
      <c r="HC511" s="29"/>
    </row>
    <row r="512" spans="1:211" s="30" customFormat="1" x14ac:dyDescent="0.25">
      <c r="A512" s="30" t="e">
        <f t="shared" si="85"/>
        <v>#REF!</v>
      </c>
      <c r="B512" s="31" t="s">
        <v>39</v>
      </c>
      <c r="C512" s="31" t="s">
        <v>40</v>
      </c>
      <c r="D512" s="33">
        <v>700</v>
      </c>
      <c r="E512" s="34" t="s">
        <v>582</v>
      </c>
      <c r="F512" s="64" t="s">
        <v>250</v>
      </c>
      <c r="G512" s="31"/>
      <c r="H512" s="31" t="s">
        <v>251</v>
      </c>
      <c r="I512" s="31" t="s">
        <v>537</v>
      </c>
      <c r="J512" s="31" t="s">
        <v>538</v>
      </c>
      <c r="K512" s="47" t="s">
        <v>436</v>
      </c>
      <c r="L512" s="41"/>
      <c r="M512" s="41"/>
      <c r="N512" s="41"/>
      <c r="O512" s="41"/>
      <c r="P512" s="41"/>
      <c r="Q512" s="41">
        <v>440000</v>
      </c>
      <c r="R512" s="41">
        <v>0</v>
      </c>
      <c r="S512" s="41">
        <v>0</v>
      </c>
      <c r="T512" s="41">
        <v>0</v>
      </c>
      <c r="U512" s="41">
        <v>0</v>
      </c>
      <c r="V512" s="41"/>
      <c r="W512" s="41">
        <v>0</v>
      </c>
      <c r="X512" s="41"/>
      <c r="Y512" s="41">
        <v>440000</v>
      </c>
      <c r="Z512" s="41">
        <v>0</v>
      </c>
      <c r="AA512" s="41">
        <v>0</v>
      </c>
      <c r="AB512" s="41">
        <v>499496.5</v>
      </c>
      <c r="AC512" s="41">
        <v>0</v>
      </c>
      <c r="AD512" s="41">
        <v>0</v>
      </c>
      <c r="AE512" s="82">
        <v>0</v>
      </c>
      <c r="AF512" s="41">
        <v>0</v>
      </c>
      <c r="AG512" s="41">
        <v>0</v>
      </c>
      <c r="AH512" s="41">
        <v>0</v>
      </c>
      <c r="AI512" s="41">
        <v>0</v>
      </c>
      <c r="AJ512" s="41">
        <v>0</v>
      </c>
      <c r="AK512" s="41">
        <v>0</v>
      </c>
      <c r="AL512" s="41">
        <v>0</v>
      </c>
      <c r="AM512" s="41">
        <v>0</v>
      </c>
      <c r="AN512" s="41">
        <v>0</v>
      </c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3"/>
      <c r="BU512" s="39">
        <f>SUM(L512:W512)</f>
        <v>440000</v>
      </c>
      <c r="BV512" s="39">
        <f t="shared" si="88"/>
        <v>939496.5</v>
      </c>
      <c r="BW512" s="39">
        <f t="shared" si="86"/>
        <v>0</v>
      </c>
      <c r="BX512" s="39">
        <f t="shared" si="82"/>
        <v>0</v>
      </c>
      <c r="BY512" s="39">
        <f t="shared" si="89"/>
        <v>0</v>
      </c>
      <c r="BZ512" s="35"/>
      <c r="CA512" s="35"/>
      <c r="CB512" s="35"/>
      <c r="CC512" s="35"/>
      <c r="CD512" s="35"/>
      <c r="CE512" s="35"/>
      <c r="CF512" s="35"/>
      <c r="CG512" s="35"/>
      <c r="CH512" s="35"/>
      <c r="CI512" s="35"/>
      <c r="CJ512" s="35"/>
      <c r="CK512" s="35"/>
      <c r="CL512" s="35"/>
      <c r="CM512" s="35"/>
      <c r="CN512" s="35"/>
      <c r="CO512" s="35"/>
      <c r="CP512" s="35"/>
      <c r="CQ512" s="35"/>
      <c r="CR512" s="35"/>
      <c r="CS512" s="35"/>
      <c r="CT512" s="35"/>
      <c r="CU512" s="35"/>
      <c r="CV512" s="35"/>
      <c r="CW512" s="35"/>
      <c r="CX512" s="35"/>
      <c r="CY512" s="35"/>
      <c r="CZ512" s="35"/>
      <c r="DA512" s="35"/>
      <c r="DB512" s="35"/>
      <c r="DC512" s="35"/>
      <c r="DD512" s="35"/>
      <c r="DE512" s="35"/>
      <c r="DF512" s="35"/>
      <c r="DG512" s="35"/>
      <c r="DH512" s="35"/>
      <c r="DI512" s="35"/>
      <c r="DJ512" s="35"/>
      <c r="DK512" s="35"/>
      <c r="DL512" s="35"/>
      <c r="DM512" s="35"/>
      <c r="DN512" s="35"/>
      <c r="DO512" s="35"/>
      <c r="DP512" s="35"/>
      <c r="DQ512" s="35"/>
      <c r="DR512" s="35"/>
      <c r="DS512" s="35"/>
      <c r="DT512" s="35"/>
      <c r="DU512" s="35"/>
      <c r="DV512" s="35"/>
      <c r="DW512" s="35"/>
      <c r="DX512" s="35"/>
      <c r="DY512" s="35"/>
      <c r="DZ512" s="35"/>
      <c r="EA512" s="35"/>
      <c r="EB512" s="35"/>
      <c r="EC512" s="35"/>
      <c r="ED512" s="35"/>
      <c r="EE512" s="35"/>
      <c r="EF512" s="35"/>
      <c r="EG512" s="35"/>
      <c r="EH512" s="35"/>
      <c r="EI512" s="35"/>
      <c r="EJ512" s="35"/>
      <c r="EK512" s="35"/>
      <c r="EL512" s="35"/>
      <c r="EM512" s="35"/>
      <c r="EN512" s="35"/>
      <c r="EO512" s="35"/>
      <c r="EP512" s="35"/>
      <c r="EQ512" s="35"/>
      <c r="ER512" s="35"/>
      <c r="ES512" s="35"/>
      <c r="ET512" s="35"/>
      <c r="EU512" s="35"/>
      <c r="EV512" s="35"/>
      <c r="EW512" s="35"/>
      <c r="EX512" s="35"/>
      <c r="EY512" s="35"/>
      <c r="EZ512" s="35"/>
      <c r="FA512" s="35"/>
      <c r="FB512" s="35"/>
      <c r="FC512" s="35"/>
      <c r="FD512" s="35"/>
      <c r="FE512" s="35"/>
      <c r="FF512" s="35"/>
      <c r="FG512" s="35"/>
      <c r="FH512" s="35"/>
      <c r="FI512" s="35"/>
      <c r="FJ512" s="35"/>
      <c r="FK512" s="35"/>
      <c r="FL512" s="35"/>
      <c r="FM512" s="35"/>
      <c r="FN512" s="35"/>
      <c r="FO512" s="35"/>
      <c r="FP512" s="35"/>
      <c r="FQ512" s="35"/>
      <c r="FR512" s="35"/>
      <c r="FS512" s="35"/>
      <c r="FT512" s="35"/>
      <c r="FU512" s="35"/>
      <c r="FV512" s="35"/>
      <c r="FW512" s="35"/>
      <c r="FX512" s="35"/>
      <c r="FY512" s="35"/>
      <c r="FZ512" s="35"/>
      <c r="GA512" s="35"/>
      <c r="GB512" s="35"/>
      <c r="GC512" s="35"/>
      <c r="GD512" s="35"/>
      <c r="GE512" s="35"/>
      <c r="GF512" s="35"/>
      <c r="GG512" s="35"/>
      <c r="GH512" s="35"/>
      <c r="GI512" s="35"/>
      <c r="GJ512" s="35"/>
      <c r="GK512" s="35"/>
      <c r="GL512" s="35"/>
      <c r="GM512" s="35"/>
      <c r="GN512" s="35"/>
      <c r="GO512" s="35"/>
      <c r="GP512" s="35"/>
      <c r="GQ512" s="35"/>
      <c r="GR512" s="35"/>
      <c r="GS512" s="35"/>
      <c r="GT512" s="35"/>
      <c r="GU512" s="35"/>
      <c r="GV512" s="35"/>
      <c r="GW512" s="35"/>
      <c r="GX512" s="35"/>
      <c r="GY512" s="35"/>
      <c r="GZ512" s="35"/>
      <c r="HA512" s="35"/>
      <c r="HB512" s="35"/>
      <c r="HC512" s="35"/>
    </row>
    <row r="513" spans="1:211" s="26" customFormat="1" x14ac:dyDescent="0.25">
      <c r="A513" s="26" t="e">
        <f t="shared" si="85"/>
        <v>#REF!</v>
      </c>
      <c r="B513" s="15" t="s">
        <v>41</v>
      </c>
      <c r="C513" s="15" t="s">
        <v>42</v>
      </c>
      <c r="D513" s="27">
        <v>706</v>
      </c>
      <c r="E513" s="16" t="s">
        <v>161</v>
      </c>
      <c r="F513" s="80" t="s">
        <v>721</v>
      </c>
      <c r="G513" s="15"/>
      <c r="H513" s="15" t="s">
        <v>714</v>
      </c>
      <c r="I513" s="15" t="s">
        <v>537</v>
      </c>
      <c r="J513" s="15" t="s">
        <v>538</v>
      </c>
      <c r="K513" s="47" t="s">
        <v>436</v>
      </c>
      <c r="L513" s="42"/>
      <c r="M513" s="42"/>
      <c r="N513" s="41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>
        <v>1560000</v>
      </c>
      <c r="AE513" s="121">
        <v>0</v>
      </c>
      <c r="AF513" s="42">
        <v>0</v>
      </c>
      <c r="AG513" s="42">
        <v>0</v>
      </c>
      <c r="AH513" s="42">
        <v>0</v>
      </c>
      <c r="AI513" s="42">
        <v>850000</v>
      </c>
      <c r="AJ513" s="42">
        <v>0</v>
      </c>
      <c r="AK513" s="42">
        <v>0</v>
      </c>
      <c r="AL513" s="42">
        <v>0</v>
      </c>
      <c r="AM513" s="42">
        <v>0</v>
      </c>
      <c r="AN513" s="42">
        <v>0</v>
      </c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  <c r="BN513" s="42"/>
      <c r="BO513" s="42"/>
      <c r="BP513" s="42"/>
      <c r="BQ513" s="42"/>
      <c r="BR513" s="42"/>
      <c r="BS513" s="42"/>
      <c r="BT513" s="43"/>
      <c r="BU513" s="40"/>
      <c r="BV513" s="40">
        <f t="shared" si="88"/>
        <v>2410000</v>
      </c>
      <c r="BW513" s="40">
        <f t="shared" si="86"/>
        <v>0</v>
      </c>
      <c r="BX513" s="40">
        <f t="shared" si="82"/>
        <v>0</v>
      </c>
      <c r="BY513" s="40">
        <f t="shared" si="89"/>
        <v>0</v>
      </c>
      <c r="BZ513" s="29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  <c r="DG513" s="29"/>
      <c r="DH513" s="29"/>
      <c r="DI513" s="29"/>
      <c r="DJ513" s="29"/>
      <c r="DK513" s="29"/>
      <c r="DL513" s="29"/>
      <c r="DM513" s="29"/>
      <c r="DN513" s="29"/>
      <c r="DO513" s="29"/>
      <c r="DP513" s="29"/>
      <c r="DQ513" s="29"/>
      <c r="DR513" s="29"/>
      <c r="DS513" s="29"/>
      <c r="DT513" s="29"/>
      <c r="DU513" s="29"/>
      <c r="DV513" s="29"/>
      <c r="DW513" s="29"/>
      <c r="DX513" s="29"/>
      <c r="DY513" s="29"/>
      <c r="DZ513" s="29"/>
      <c r="EA513" s="29"/>
      <c r="EB513" s="29"/>
      <c r="EC513" s="29"/>
      <c r="ED513" s="29"/>
      <c r="EE513" s="29"/>
      <c r="EF513" s="29"/>
      <c r="EG513" s="29"/>
      <c r="EH513" s="29"/>
      <c r="EI513" s="29"/>
      <c r="EJ513" s="29"/>
      <c r="EK513" s="29"/>
      <c r="EL513" s="29"/>
      <c r="EM513" s="29"/>
      <c r="EN513" s="29"/>
      <c r="EO513" s="29"/>
      <c r="EP513" s="29"/>
      <c r="EQ513" s="29"/>
      <c r="ER513" s="29"/>
      <c r="ES513" s="29"/>
      <c r="ET513" s="29"/>
      <c r="EU513" s="29"/>
      <c r="EV513" s="29"/>
      <c r="EW513" s="29"/>
      <c r="EX513" s="29"/>
      <c r="EY513" s="29"/>
      <c r="EZ513" s="29"/>
      <c r="FA513" s="29"/>
      <c r="FB513" s="29"/>
      <c r="FC513" s="29"/>
      <c r="FD513" s="29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  <c r="FR513" s="29"/>
      <c r="FS513" s="29"/>
      <c r="FT513" s="29"/>
      <c r="FU513" s="29"/>
      <c r="FV513" s="29"/>
      <c r="FW513" s="29"/>
      <c r="FX513" s="29"/>
      <c r="FY513" s="29"/>
      <c r="FZ513" s="29"/>
      <c r="GA513" s="29"/>
      <c r="GB513" s="29"/>
      <c r="GC513" s="29"/>
      <c r="GD513" s="29"/>
      <c r="GE513" s="29"/>
      <c r="GF513" s="29"/>
      <c r="GG513" s="29"/>
      <c r="GH513" s="29"/>
      <c r="GI513" s="29"/>
      <c r="GJ513" s="29"/>
      <c r="GK513" s="29"/>
      <c r="GL513" s="29"/>
      <c r="GM513" s="29"/>
      <c r="GN513" s="29"/>
      <c r="GO513" s="29"/>
      <c r="GP513" s="29"/>
      <c r="GQ513" s="29"/>
      <c r="GR513" s="29"/>
      <c r="GS513" s="29"/>
      <c r="GT513" s="29"/>
      <c r="GU513" s="29"/>
      <c r="GV513" s="29"/>
      <c r="GW513" s="29"/>
      <c r="GX513" s="29"/>
      <c r="GY513" s="29"/>
      <c r="GZ513" s="29"/>
      <c r="HA513" s="29"/>
      <c r="HB513" s="29"/>
      <c r="HC513" s="29"/>
    </row>
    <row r="514" spans="1:211" s="26" customFormat="1" x14ac:dyDescent="0.25">
      <c r="A514" s="26" t="e">
        <f t="shared" si="85"/>
        <v>#REF!</v>
      </c>
      <c r="B514" s="15" t="s">
        <v>49</v>
      </c>
      <c r="C514" s="15" t="s">
        <v>50</v>
      </c>
      <c r="D514" s="18">
        <v>755</v>
      </c>
      <c r="E514" s="15" t="s">
        <v>589</v>
      </c>
      <c r="F514" s="80" t="s">
        <v>677</v>
      </c>
      <c r="G514" s="15"/>
      <c r="H514" s="15" t="s">
        <v>165</v>
      </c>
      <c r="I514" s="15" t="s">
        <v>537</v>
      </c>
      <c r="J514" s="15" t="s">
        <v>538</v>
      </c>
      <c r="K514" s="47" t="s">
        <v>434</v>
      </c>
      <c r="L514" s="42"/>
      <c r="M514" s="42"/>
      <c r="N514" s="41"/>
      <c r="O514" s="42">
        <v>57830.239999999998</v>
      </c>
      <c r="P514" s="42">
        <v>28915.119999999999</v>
      </c>
      <c r="Q514" s="42">
        <v>28915.119999999999</v>
      </c>
      <c r="R514" s="42">
        <v>28915.119999999999</v>
      </c>
      <c r="S514" s="42">
        <v>28915.119999999999</v>
      </c>
      <c r="T514" s="42">
        <v>28915.119999999999</v>
      </c>
      <c r="U514" s="42">
        <v>28915.119999999999</v>
      </c>
      <c r="V514" s="42">
        <v>28915.119999999999</v>
      </c>
      <c r="W514" s="42">
        <v>28915.119999999999</v>
      </c>
      <c r="X514" s="42"/>
      <c r="Y514" s="42">
        <v>0</v>
      </c>
      <c r="Z514" s="42">
        <v>0</v>
      </c>
      <c r="AA514" s="42">
        <v>0</v>
      </c>
      <c r="AB514" s="42">
        <v>0</v>
      </c>
      <c r="AC514" s="42">
        <v>0</v>
      </c>
      <c r="AD514" s="42">
        <v>0</v>
      </c>
      <c r="AE514" s="121">
        <v>0</v>
      </c>
      <c r="AF514" s="42">
        <v>0</v>
      </c>
      <c r="AG514" s="42">
        <v>0</v>
      </c>
      <c r="AH514" s="42">
        <v>0</v>
      </c>
      <c r="AI514" s="42">
        <v>0</v>
      </c>
      <c r="AJ514" s="42">
        <v>0</v>
      </c>
      <c r="AK514" s="42">
        <v>0</v>
      </c>
      <c r="AL514" s="42">
        <v>0</v>
      </c>
      <c r="AM514" s="42">
        <v>0</v>
      </c>
      <c r="AN514" s="42">
        <v>0</v>
      </c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  <c r="BN514" s="42"/>
      <c r="BO514" s="42"/>
      <c r="BP514" s="42"/>
      <c r="BQ514" s="42"/>
      <c r="BR514" s="42"/>
      <c r="BS514" s="42"/>
      <c r="BT514" s="43"/>
      <c r="BU514" s="40">
        <f t="shared" ref="BU514:BU522" si="90">SUM(L514:W514)</f>
        <v>289151.2</v>
      </c>
      <c r="BV514" s="40">
        <f t="shared" ref="BV514:BV545" si="91">SUM(X514:AI514)</f>
        <v>0</v>
      </c>
      <c r="BW514" s="40">
        <f t="shared" si="86"/>
        <v>0</v>
      </c>
      <c r="BX514" s="40">
        <f t="shared" ref="BX514:BX577" si="92">SUM(AV514:BG514)</f>
        <v>0</v>
      </c>
      <c r="BY514" s="40">
        <f t="shared" ref="BY514:BY545" si="93">SUM(BH514:BS514)</f>
        <v>0</v>
      </c>
      <c r="BZ514" s="29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/>
      <c r="DK514" s="29"/>
      <c r="DL514" s="29"/>
      <c r="DM514" s="29"/>
      <c r="DN514" s="29"/>
      <c r="DO514" s="29"/>
      <c r="DP514" s="29"/>
      <c r="DQ514" s="29"/>
      <c r="DR514" s="29"/>
      <c r="DS514" s="29"/>
      <c r="DT514" s="29"/>
      <c r="DU514" s="29"/>
      <c r="DV514" s="29"/>
      <c r="DW514" s="29"/>
      <c r="DX514" s="29"/>
      <c r="DY514" s="29"/>
      <c r="DZ514" s="29"/>
      <c r="EA514" s="29"/>
      <c r="EB514" s="29"/>
      <c r="EC514" s="29"/>
      <c r="ED514" s="29"/>
      <c r="EE514" s="29"/>
      <c r="EF514" s="29"/>
      <c r="EG514" s="29"/>
      <c r="EH514" s="29"/>
      <c r="EI514" s="29"/>
      <c r="EJ514" s="29"/>
      <c r="EK514" s="29"/>
      <c r="EL514" s="29"/>
      <c r="EM514" s="29"/>
      <c r="EN514" s="29"/>
      <c r="EO514" s="29"/>
      <c r="EP514" s="29"/>
      <c r="EQ514" s="29"/>
      <c r="ER514" s="29"/>
      <c r="ES514" s="29"/>
      <c r="ET514" s="29"/>
      <c r="EU514" s="29"/>
      <c r="EV514" s="29"/>
      <c r="EW514" s="29"/>
      <c r="EX514" s="29"/>
      <c r="EY514" s="29"/>
      <c r="EZ514" s="29"/>
      <c r="FA514" s="29"/>
      <c r="FB514" s="29"/>
      <c r="FC514" s="29"/>
      <c r="FD514" s="29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  <c r="FR514" s="29"/>
      <c r="FS514" s="29"/>
      <c r="FT514" s="29"/>
      <c r="FU514" s="29"/>
      <c r="FV514" s="29"/>
      <c r="FW514" s="29"/>
      <c r="FX514" s="29"/>
      <c r="FY514" s="29"/>
      <c r="FZ514" s="29"/>
      <c r="GA514" s="29"/>
      <c r="GB514" s="29"/>
      <c r="GC514" s="29"/>
      <c r="GD514" s="29"/>
      <c r="GE514" s="29"/>
      <c r="GF514" s="29"/>
      <c r="GG514" s="29"/>
      <c r="GH514" s="29"/>
      <c r="GI514" s="29"/>
      <c r="GJ514" s="29"/>
      <c r="GK514" s="29"/>
      <c r="GL514" s="29"/>
      <c r="GM514" s="29"/>
      <c r="GN514" s="29"/>
      <c r="GO514" s="29"/>
      <c r="GP514" s="29"/>
      <c r="GQ514" s="29"/>
      <c r="GR514" s="29"/>
      <c r="GS514" s="29"/>
      <c r="GT514" s="29"/>
      <c r="GU514" s="29"/>
      <c r="GV514" s="29"/>
      <c r="GW514" s="29"/>
      <c r="GX514" s="29"/>
      <c r="GY514" s="29"/>
      <c r="GZ514" s="29"/>
      <c r="HA514" s="29"/>
      <c r="HB514" s="29"/>
      <c r="HC514" s="29"/>
    </row>
    <row r="515" spans="1:211" s="30" customFormat="1" x14ac:dyDescent="0.25">
      <c r="A515" s="30" t="e">
        <f t="shared" si="85"/>
        <v>#REF!</v>
      </c>
      <c r="B515" s="31" t="s">
        <v>49</v>
      </c>
      <c r="C515" s="31" t="s">
        <v>50</v>
      </c>
      <c r="D515" s="32" t="s">
        <v>654</v>
      </c>
      <c r="E515" s="31" t="s">
        <v>590</v>
      </c>
      <c r="F515" s="31" t="s">
        <v>294</v>
      </c>
      <c r="G515" s="31"/>
      <c r="H515" s="31" t="s">
        <v>295</v>
      </c>
      <c r="I515" s="31" t="s">
        <v>537</v>
      </c>
      <c r="J515" s="31" t="s">
        <v>538</v>
      </c>
      <c r="K515" s="47" t="s">
        <v>434</v>
      </c>
      <c r="L515" s="41">
        <v>0</v>
      </c>
      <c r="M515" s="41">
        <v>0</v>
      </c>
      <c r="N515" s="41">
        <v>0</v>
      </c>
      <c r="O515" s="41">
        <v>0</v>
      </c>
      <c r="P515" s="41">
        <v>0</v>
      </c>
      <c r="Q515" s="41">
        <v>0</v>
      </c>
      <c r="R515" s="41">
        <v>0</v>
      </c>
      <c r="S515" s="41">
        <v>0</v>
      </c>
      <c r="T515" s="41">
        <v>0</v>
      </c>
      <c r="U515" s="41">
        <v>0</v>
      </c>
      <c r="V515" s="41"/>
      <c r="W515" s="41">
        <v>0</v>
      </c>
      <c r="X515" s="41"/>
      <c r="Y515" s="41">
        <v>0</v>
      </c>
      <c r="Z515" s="41">
        <v>0</v>
      </c>
      <c r="AA515" s="41">
        <v>0</v>
      </c>
      <c r="AB515" s="41">
        <v>0</v>
      </c>
      <c r="AC515" s="41">
        <v>0</v>
      </c>
      <c r="AD515" s="41">
        <v>0</v>
      </c>
      <c r="AE515" s="82">
        <v>0</v>
      </c>
      <c r="AF515" s="41">
        <v>0</v>
      </c>
      <c r="AG515" s="41">
        <v>0</v>
      </c>
      <c r="AH515" s="41">
        <v>0</v>
      </c>
      <c r="AI515" s="41">
        <v>0</v>
      </c>
      <c r="AJ515" s="41">
        <v>0</v>
      </c>
      <c r="AK515" s="41">
        <v>0</v>
      </c>
      <c r="AL515" s="41">
        <v>0</v>
      </c>
      <c r="AM515" s="41">
        <v>0</v>
      </c>
      <c r="AN515" s="41">
        <v>0</v>
      </c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3"/>
      <c r="BU515" s="39">
        <f t="shared" si="90"/>
        <v>0</v>
      </c>
      <c r="BV515" s="39">
        <f t="shared" si="91"/>
        <v>0</v>
      </c>
      <c r="BW515" s="39">
        <f t="shared" si="86"/>
        <v>0</v>
      </c>
      <c r="BX515" s="39">
        <f t="shared" si="92"/>
        <v>0</v>
      </c>
      <c r="BY515" s="39">
        <f t="shared" si="93"/>
        <v>0</v>
      </c>
      <c r="BZ515" s="35"/>
      <c r="CA515" s="35"/>
      <c r="CB515" s="35"/>
      <c r="CC515" s="35"/>
      <c r="CD515" s="35"/>
      <c r="CE515" s="35"/>
      <c r="CF515" s="35"/>
      <c r="CG515" s="35"/>
      <c r="CH515" s="35"/>
      <c r="CI515" s="35"/>
      <c r="CJ515" s="35"/>
      <c r="CK515" s="35"/>
      <c r="CL515" s="35"/>
      <c r="CM515" s="35"/>
      <c r="CN515" s="35"/>
      <c r="CO515" s="35"/>
      <c r="CP515" s="35"/>
      <c r="CQ515" s="35"/>
      <c r="CR515" s="35"/>
      <c r="CS515" s="35"/>
      <c r="CT515" s="35"/>
      <c r="CU515" s="35"/>
      <c r="CV515" s="35"/>
      <c r="CW515" s="35"/>
      <c r="CX515" s="35"/>
      <c r="CY515" s="35"/>
      <c r="CZ515" s="35"/>
      <c r="DA515" s="35"/>
      <c r="DB515" s="35"/>
      <c r="DC515" s="35"/>
      <c r="DD515" s="35"/>
      <c r="DE515" s="35"/>
      <c r="DF515" s="35"/>
      <c r="DG515" s="35"/>
      <c r="DH515" s="35"/>
      <c r="DI515" s="35"/>
      <c r="DJ515" s="35"/>
      <c r="DK515" s="35"/>
      <c r="DL515" s="35"/>
      <c r="DM515" s="35"/>
      <c r="DN515" s="35"/>
      <c r="DO515" s="35"/>
      <c r="DP515" s="35"/>
      <c r="DQ515" s="35"/>
      <c r="DR515" s="35"/>
      <c r="DS515" s="35"/>
      <c r="DT515" s="35"/>
      <c r="DU515" s="35"/>
      <c r="DV515" s="35"/>
      <c r="DW515" s="35"/>
      <c r="DX515" s="35"/>
      <c r="DY515" s="35"/>
      <c r="DZ515" s="35"/>
      <c r="EA515" s="35"/>
      <c r="EB515" s="35"/>
      <c r="EC515" s="35"/>
      <c r="ED515" s="35"/>
      <c r="EE515" s="35"/>
      <c r="EF515" s="35"/>
      <c r="EG515" s="35"/>
      <c r="EH515" s="35"/>
      <c r="EI515" s="35"/>
      <c r="EJ515" s="35"/>
      <c r="EK515" s="35"/>
      <c r="EL515" s="35"/>
      <c r="EM515" s="35"/>
      <c r="EN515" s="35"/>
      <c r="EO515" s="35"/>
      <c r="EP515" s="35"/>
      <c r="EQ515" s="35"/>
      <c r="ER515" s="35"/>
      <c r="ES515" s="35"/>
      <c r="ET515" s="35"/>
      <c r="EU515" s="35"/>
      <c r="EV515" s="35"/>
      <c r="EW515" s="35"/>
      <c r="EX515" s="35"/>
      <c r="EY515" s="35"/>
      <c r="EZ515" s="35"/>
      <c r="FA515" s="35"/>
      <c r="FB515" s="35"/>
      <c r="FC515" s="35"/>
      <c r="FD515" s="35"/>
      <c r="FE515" s="35"/>
      <c r="FF515" s="35"/>
      <c r="FG515" s="35"/>
      <c r="FH515" s="35"/>
      <c r="FI515" s="35"/>
      <c r="FJ515" s="35"/>
      <c r="FK515" s="35"/>
      <c r="FL515" s="35"/>
      <c r="FM515" s="35"/>
      <c r="FN515" s="35"/>
      <c r="FO515" s="35"/>
      <c r="FP515" s="35"/>
      <c r="FQ515" s="35"/>
      <c r="FR515" s="35"/>
      <c r="FS515" s="35"/>
      <c r="FT515" s="35"/>
      <c r="FU515" s="35"/>
      <c r="FV515" s="35"/>
      <c r="FW515" s="35"/>
      <c r="FX515" s="35"/>
      <c r="FY515" s="35"/>
      <c r="FZ515" s="35"/>
      <c r="GA515" s="35"/>
      <c r="GB515" s="35"/>
      <c r="GC515" s="35"/>
      <c r="GD515" s="35"/>
      <c r="GE515" s="35"/>
      <c r="GF515" s="35"/>
      <c r="GG515" s="35"/>
      <c r="GH515" s="35"/>
      <c r="GI515" s="35"/>
      <c r="GJ515" s="35"/>
      <c r="GK515" s="35"/>
      <c r="GL515" s="35"/>
      <c r="GM515" s="35"/>
      <c r="GN515" s="35"/>
      <c r="GO515" s="35"/>
      <c r="GP515" s="35"/>
      <c r="GQ515" s="35"/>
      <c r="GR515" s="35"/>
      <c r="GS515" s="35"/>
      <c r="GT515" s="35"/>
      <c r="GU515" s="35"/>
      <c r="GV515" s="35"/>
      <c r="GW515" s="35"/>
      <c r="GX515" s="35"/>
      <c r="GY515" s="35"/>
      <c r="GZ515" s="35"/>
      <c r="HA515" s="35"/>
      <c r="HB515" s="35"/>
      <c r="HC515" s="35"/>
    </row>
    <row r="516" spans="1:211" s="30" customFormat="1" x14ac:dyDescent="0.25">
      <c r="A516" s="30" t="e">
        <f t="shared" si="85"/>
        <v>#REF!</v>
      </c>
      <c r="B516" s="31" t="s">
        <v>51</v>
      </c>
      <c r="C516" s="31" t="s">
        <v>52</v>
      </c>
      <c r="D516" s="33">
        <v>502</v>
      </c>
      <c r="E516" s="34" t="s">
        <v>683</v>
      </c>
      <c r="F516" s="31" t="s">
        <v>682</v>
      </c>
      <c r="G516" s="31"/>
      <c r="H516" s="31" t="s">
        <v>681</v>
      </c>
      <c r="I516" s="31" t="s">
        <v>537</v>
      </c>
      <c r="J516" s="31" t="s">
        <v>538</v>
      </c>
      <c r="K516" s="47" t="s">
        <v>434</v>
      </c>
      <c r="L516" s="41"/>
      <c r="M516" s="41"/>
      <c r="N516" s="41"/>
      <c r="O516" s="41"/>
      <c r="P516" s="41"/>
      <c r="Q516" s="41">
        <v>14254649.550000001</v>
      </c>
      <c r="R516" s="41">
        <v>14390098.710000001</v>
      </c>
      <c r="S516" s="41">
        <v>14489135.23</v>
      </c>
      <c r="T516" s="41">
        <v>14600643.17</v>
      </c>
      <c r="U516" s="41">
        <v>14721682.140000001</v>
      </c>
      <c r="V516" s="41">
        <v>105732434.45</v>
      </c>
      <c r="W516" s="41">
        <v>21863356.75</v>
      </c>
      <c r="X516" s="41"/>
      <c r="Y516" s="41">
        <v>0</v>
      </c>
      <c r="Z516" s="41">
        <v>0</v>
      </c>
      <c r="AA516" s="41">
        <v>0</v>
      </c>
      <c r="AB516" s="41">
        <v>0</v>
      </c>
      <c r="AC516" s="41">
        <v>0</v>
      </c>
      <c r="AD516" s="41">
        <v>0</v>
      </c>
      <c r="AE516" s="82">
        <v>0</v>
      </c>
      <c r="AF516" s="41">
        <v>0</v>
      </c>
      <c r="AG516" s="41">
        <v>0</v>
      </c>
      <c r="AH516" s="41">
        <v>0</v>
      </c>
      <c r="AI516" s="41">
        <v>0</v>
      </c>
      <c r="AJ516" s="41">
        <v>0</v>
      </c>
      <c r="AK516" s="41">
        <v>0</v>
      </c>
      <c r="AL516" s="41">
        <v>0</v>
      </c>
      <c r="AM516" s="41">
        <v>0</v>
      </c>
      <c r="AN516" s="41">
        <v>0</v>
      </c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3"/>
      <c r="BU516" s="39">
        <f t="shared" si="90"/>
        <v>200052000</v>
      </c>
      <c r="BV516" s="39">
        <f t="shared" si="91"/>
        <v>0</v>
      </c>
      <c r="BW516" s="39">
        <f t="shared" si="86"/>
        <v>0</v>
      </c>
      <c r="BX516" s="39">
        <f t="shared" si="92"/>
        <v>0</v>
      </c>
      <c r="BY516" s="39">
        <f t="shared" si="93"/>
        <v>0</v>
      </c>
      <c r="BZ516" s="35"/>
      <c r="CA516" s="35"/>
      <c r="CB516" s="35"/>
      <c r="CC516" s="35"/>
      <c r="CD516" s="35"/>
      <c r="CE516" s="35"/>
      <c r="CF516" s="35"/>
      <c r="CG516" s="35"/>
      <c r="CH516" s="35"/>
      <c r="CI516" s="35"/>
      <c r="CJ516" s="35"/>
      <c r="CK516" s="35"/>
      <c r="CL516" s="35"/>
      <c r="CM516" s="35"/>
      <c r="CN516" s="35"/>
      <c r="CO516" s="35"/>
      <c r="CP516" s="35"/>
      <c r="CQ516" s="35"/>
      <c r="CR516" s="35"/>
      <c r="CS516" s="35"/>
      <c r="CT516" s="35"/>
      <c r="CU516" s="35"/>
      <c r="CV516" s="35"/>
      <c r="CW516" s="35"/>
      <c r="CX516" s="35"/>
      <c r="CY516" s="35"/>
      <c r="CZ516" s="35"/>
      <c r="DA516" s="35"/>
      <c r="DB516" s="35"/>
      <c r="DC516" s="35"/>
      <c r="DD516" s="35"/>
      <c r="DE516" s="35"/>
      <c r="DF516" s="35"/>
      <c r="DG516" s="35"/>
      <c r="DH516" s="35"/>
      <c r="DI516" s="35"/>
      <c r="DJ516" s="35"/>
      <c r="DK516" s="35"/>
      <c r="DL516" s="35"/>
      <c r="DM516" s="35"/>
      <c r="DN516" s="35"/>
      <c r="DO516" s="35"/>
      <c r="DP516" s="35"/>
      <c r="DQ516" s="35"/>
      <c r="DR516" s="35"/>
      <c r="DS516" s="35"/>
      <c r="DT516" s="35"/>
      <c r="DU516" s="35"/>
      <c r="DV516" s="35"/>
      <c r="DW516" s="35"/>
      <c r="DX516" s="35"/>
      <c r="DY516" s="35"/>
      <c r="DZ516" s="35"/>
      <c r="EA516" s="35"/>
      <c r="EB516" s="35"/>
      <c r="EC516" s="35"/>
      <c r="ED516" s="35"/>
      <c r="EE516" s="35"/>
      <c r="EF516" s="35"/>
      <c r="EG516" s="35"/>
      <c r="EH516" s="35"/>
      <c r="EI516" s="35"/>
      <c r="EJ516" s="35"/>
      <c r="EK516" s="35"/>
      <c r="EL516" s="35"/>
      <c r="EM516" s="35"/>
      <c r="EN516" s="35"/>
      <c r="EO516" s="35"/>
      <c r="EP516" s="35"/>
      <c r="EQ516" s="35"/>
      <c r="ER516" s="35"/>
      <c r="ES516" s="35"/>
      <c r="ET516" s="35"/>
      <c r="EU516" s="35"/>
      <c r="EV516" s="35"/>
      <c r="EW516" s="35"/>
      <c r="EX516" s="35"/>
      <c r="EY516" s="35"/>
      <c r="EZ516" s="35"/>
      <c r="FA516" s="35"/>
      <c r="FB516" s="35"/>
      <c r="FC516" s="35"/>
      <c r="FD516" s="35"/>
      <c r="FE516" s="35"/>
      <c r="FF516" s="35"/>
      <c r="FG516" s="35"/>
      <c r="FH516" s="35"/>
      <c r="FI516" s="35"/>
      <c r="FJ516" s="35"/>
      <c r="FK516" s="35"/>
      <c r="FL516" s="35"/>
      <c r="FM516" s="35"/>
      <c r="FN516" s="35"/>
      <c r="FO516" s="35"/>
      <c r="FP516" s="35"/>
      <c r="FQ516" s="35"/>
      <c r="FR516" s="35"/>
      <c r="FS516" s="35"/>
      <c r="FT516" s="35"/>
      <c r="FU516" s="35"/>
      <c r="FV516" s="35"/>
      <c r="FW516" s="35"/>
      <c r="FX516" s="35"/>
      <c r="FY516" s="35"/>
      <c r="FZ516" s="35"/>
      <c r="GA516" s="35"/>
      <c r="GB516" s="35"/>
      <c r="GC516" s="35"/>
      <c r="GD516" s="35"/>
      <c r="GE516" s="35"/>
      <c r="GF516" s="35"/>
      <c r="GG516" s="35"/>
      <c r="GH516" s="35"/>
      <c r="GI516" s="35"/>
      <c r="GJ516" s="35"/>
      <c r="GK516" s="35"/>
      <c r="GL516" s="35"/>
      <c r="GM516" s="35"/>
      <c r="GN516" s="35"/>
      <c r="GO516" s="35"/>
      <c r="GP516" s="35"/>
      <c r="GQ516" s="35"/>
      <c r="GR516" s="35"/>
      <c r="GS516" s="35"/>
      <c r="GT516" s="35"/>
      <c r="GU516" s="35"/>
      <c r="GV516" s="35"/>
      <c r="GW516" s="35"/>
      <c r="GX516" s="35"/>
      <c r="GY516" s="35"/>
      <c r="GZ516" s="35"/>
      <c r="HA516" s="35"/>
      <c r="HB516" s="35"/>
      <c r="HC516" s="35"/>
    </row>
    <row r="517" spans="1:211" s="26" customFormat="1" x14ac:dyDescent="0.25">
      <c r="A517" s="26" t="e">
        <f t="shared" si="85"/>
        <v>#REF!</v>
      </c>
      <c r="B517" s="15" t="s">
        <v>51</v>
      </c>
      <c r="C517" s="15" t="s">
        <v>52</v>
      </c>
      <c r="D517" s="18" t="s">
        <v>623</v>
      </c>
      <c r="E517" s="15" t="s">
        <v>577</v>
      </c>
      <c r="F517" s="15" t="s">
        <v>294</v>
      </c>
      <c r="G517" s="15"/>
      <c r="H517" s="15" t="s">
        <v>295</v>
      </c>
      <c r="I517" s="15" t="s">
        <v>537</v>
      </c>
      <c r="J517" s="15" t="s">
        <v>538</v>
      </c>
      <c r="K517" s="47" t="s">
        <v>434</v>
      </c>
      <c r="L517" s="42">
        <v>0</v>
      </c>
      <c r="M517" s="42">
        <v>0</v>
      </c>
      <c r="N517" s="41">
        <v>0</v>
      </c>
      <c r="O517" s="42">
        <v>0</v>
      </c>
      <c r="P517" s="42">
        <v>0</v>
      </c>
      <c r="Q517" s="42">
        <v>0</v>
      </c>
      <c r="R517" s="42">
        <v>0</v>
      </c>
      <c r="S517" s="42">
        <v>0</v>
      </c>
      <c r="T517" s="42">
        <v>0</v>
      </c>
      <c r="U517" s="42">
        <v>0</v>
      </c>
      <c r="V517" s="42"/>
      <c r="W517" s="42">
        <v>0</v>
      </c>
      <c r="X517" s="42"/>
      <c r="Y517" s="42">
        <v>0</v>
      </c>
      <c r="Z517" s="42">
        <v>0</v>
      </c>
      <c r="AA517" s="42">
        <v>0</v>
      </c>
      <c r="AB517" s="42">
        <v>0</v>
      </c>
      <c r="AC517" s="42">
        <v>0</v>
      </c>
      <c r="AD517" s="42">
        <v>0</v>
      </c>
      <c r="AE517" s="121">
        <v>0</v>
      </c>
      <c r="AF517" s="42">
        <v>0</v>
      </c>
      <c r="AG517" s="42">
        <v>0</v>
      </c>
      <c r="AH517" s="42">
        <v>0</v>
      </c>
      <c r="AI517" s="42">
        <v>0</v>
      </c>
      <c r="AJ517" s="42">
        <v>0</v>
      </c>
      <c r="AK517" s="42">
        <v>0</v>
      </c>
      <c r="AL517" s="42">
        <v>0</v>
      </c>
      <c r="AM517" s="42">
        <v>0</v>
      </c>
      <c r="AN517" s="42">
        <v>0</v>
      </c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  <c r="BN517" s="42"/>
      <c r="BO517" s="42"/>
      <c r="BP517" s="42"/>
      <c r="BQ517" s="42"/>
      <c r="BR517" s="42"/>
      <c r="BS517" s="42"/>
      <c r="BT517" s="43"/>
      <c r="BU517" s="40">
        <f t="shared" si="90"/>
        <v>0</v>
      </c>
      <c r="BV517" s="40">
        <f t="shared" si="91"/>
        <v>0</v>
      </c>
      <c r="BW517" s="40">
        <f t="shared" si="86"/>
        <v>0</v>
      </c>
      <c r="BX517" s="40">
        <f t="shared" si="92"/>
        <v>0</v>
      </c>
      <c r="BY517" s="40">
        <f t="shared" si="93"/>
        <v>0</v>
      </c>
      <c r="BZ517" s="29"/>
      <c r="CA517" s="29"/>
      <c r="CB517" s="29"/>
      <c r="CC517" s="29"/>
      <c r="CD517" s="29"/>
      <c r="CE517" s="29"/>
      <c r="CF517" s="29"/>
      <c r="CG517" s="29"/>
      <c r="CH517" s="29"/>
      <c r="CI517" s="29"/>
      <c r="CJ517" s="29"/>
      <c r="CK517" s="29"/>
      <c r="CL517" s="29"/>
      <c r="CM517" s="29"/>
      <c r="CN517" s="29"/>
      <c r="CO517" s="29"/>
      <c r="CP517" s="29"/>
      <c r="CQ517" s="29"/>
      <c r="CR517" s="29"/>
      <c r="CS517" s="29"/>
      <c r="CT517" s="29"/>
      <c r="CU517" s="29"/>
      <c r="CV517" s="29"/>
      <c r="CW517" s="29"/>
      <c r="CX517" s="29"/>
      <c r="CY517" s="29"/>
      <c r="CZ517" s="29"/>
      <c r="DA517" s="29"/>
      <c r="DB517" s="29"/>
      <c r="DC517" s="29"/>
      <c r="DD517" s="29"/>
      <c r="DE517" s="29"/>
      <c r="DF517" s="29"/>
      <c r="DG517" s="29"/>
      <c r="DH517" s="29"/>
      <c r="DI517" s="29"/>
      <c r="DJ517" s="29"/>
      <c r="DK517" s="29"/>
      <c r="DL517" s="29"/>
      <c r="DM517" s="29"/>
      <c r="DN517" s="29"/>
      <c r="DO517" s="29"/>
      <c r="DP517" s="29"/>
      <c r="DQ517" s="29"/>
      <c r="DR517" s="29"/>
      <c r="DS517" s="29"/>
      <c r="DT517" s="29"/>
      <c r="DU517" s="29"/>
      <c r="DV517" s="29"/>
      <c r="DW517" s="29"/>
      <c r="DX517" s="29"/>
      <c r="DY517" s="29"/>
      <c r="DZ517" s="29"/>
      <c r="EA517" s="29"/>
      <c r="EB517" s="29"/>
      <c r="EC517" s="29"/>
      <c r="ED517" s="29"/>
      <c r="EE517" s="29"/>
      <c r="EF517" s="29"/>
      <c r="EG517" s="29"/>
      <c r="EH517" s="29"/>
      <c r="EI517" s="29"/>
      <c r="EJ517" s="29"/>
      <c r="EK517" s="29"/>
      <c r="EL517" s="29"/>
      <c r="EM517" s="29"/>
      <c r="EN517" s="29"/>
      <c r="EO517" s="29"/>
      <c r="EP517" s="29"/>
      <c r="EQ517" s="29"/>
      <c r="ER517" s="29"/>
      <c r="ES517" s="29"/>
      <c r="ET517" s="29"/>
      <c r="EU517" s="29"/>
      <c r="EV517" s="29"/>
      <c r="EW517" s="29"/>
      <c r="EX517" s="29"/>
      <c r="EY517" s="29"/>
      <c r="EZ517" s="29"/>
      <c r="FA517" s="29"/>
      <c r="FB517" s="29"/>
      <c r="FC517" s="29"/>
      <c r="FD517" s="29"/>
      <c r="FE517" s="29"/>
      <c r="FF517" s="29"/>
      <c r="FG517" s="29"/>
      <c r="FH517" s="29"/>
      <c r="FI517" s="29"/>
      <c r="FJ517" s="29"/>
      <c r="FK517" s="29"/>
      <c r="FL517" s="29"/>
      <c r="FM517" s="29"/>
      <c r="FN517" s="29"/>
      <c r="FO517" s="29"/>
      <c r="FP517" s="29"/>
      <c r="FQ517" s="29"/>
      <c r="FR517" s="29"/>
      <c r="FS517" s="29"/>
      <c r="FT517" s="29"/>
      <c r="FU517" s="29"/>
      <c r="FV517" s="29"/>
      <c r="FW517" s="29"/>
      <c r="FX517" s="29"/>
      <c r="FY517" s="29"/>
      <c r="FZ517" s="29"/>
      <c r="GA517" s="29"/>
      <c r="GB517" s="29"/>
      <c r="GC517" s="29"/>
      <c r="GD517" s="29"/>
      <c r="GE517" s="29"/>
      <c r="GF517" s="29"/>
      <c r="GG517" s="29"/>
      <c r="GH517" s="29"/>
      <c r="GI517" s="29"/>
      <c r="GJ517" s="29"/>
      <c r="GK517" s="29"/>
      <c r="GL517" s="29"/>
      <c r="GM517" s="29"/>
      <c r="GN517" s="29"/>
      <c r="GO517" s="29"/>
      <c r="GP517" s="29"/>
      <c r="GQ517" s="29"/>
      <c r="GR517" s="29"/>
      <c r="GS517" s="29"/>
      <c r="GT517" s="29"/>
      <c r="GU517" s="29"/>
      <c r="GV517" s="29"/>
      <c r="GW517" s="29"/>
      <c r="GX517" s="29"/>
      <c r="GY517" s="29"/>
      <c r="GZ517" s="29"/>
      <c r="HA517" s="29"/>
      <c r="HB517" s="29"/>
      <c r="HC517" s="29"/>
    </row>
    <row r="518" spans="1:211" s="30" customFormat="1" x14ac:dyDescent="0.25">
      <c r="A518" s="30" t="e">
        <f t="shared" si="85"/>
        <v>#REF!</v>
      </c>
      <c r="B518" s="31" t="s">
        <v>51</v>
      </c>
      <c r="C518" s="31" t="s">
        <v>52</v>
      </c>
      <c r="D518" s="32" t="s">
        <v>653</v>
      </c>
      <c r="E518" s="31" t="s">
        <v>587</v>
      </c>
      <c r="F518" s="31" t="s">
        <v>294</v>
      </c>
      <c r="G518" s="31"/>
      <c r="H518" s="31" t="s">
        <v>295</v>
      </c>
      <c r="I518" s="31" t="s">
        <v>537</v>
      </c>
      <c r="J518" s="31" t="s">
        <v>538</v>
      </c>
      <c r="K518" s="47" t="s">
        <v>434</v>
      </c>
      <c r="L518" s="41">
        <v>0</v>
      </c>
      <c r="M518" s="41">
        <v>0</v>
      </c>
      <c r="N518" s="41">
        <v>0</v>
      </c>
      <c r="O518" s="41">
        <v>0</v>
      </c>
      <c r="P518" s="41">
        <v>0</v>
      </c>
      <c r="Q518" s="41">
        <v>0</v>
      </c>
      <c r="R518" s="41">
        <v>0</v>
      </c>
      <c r="S518" s="41">
        <v>0</v>
      </c>
      <c r="T518" s="41">
        <v>0</v>
      </c>
      <c r="U518" s="41">
        <v>0</v>
      </c>
      <c r="V518" s="41"/>
      <c r="W518" s="41">
        <v>0</v>
      </c>
      <c r="X518" s="41"/>
      <c r="Y518" s="41">
        <v>0</v>
      </c>
      <c r="Z518" s="41">
        <v>0</v>
      </c>
      <c r="AA518" s="41">
        <v>0</v>
      </c>
      <c r="AB518" s="41">
        <v>0</v>
      </c>
      <c r="AC518" s="41">
        <v>0</v>
      </c>
      <c r="AD518" s="41">
        <v>0</v>
      </c>
      <c r="AE518" s="82">
        <v>0</v>
      </c>
      <c r="AF518" s="41">
        <v>0</v>
      </c>
      <c r="AG518" s="41">
        <v>0</v>
      </c>
      <c r="AH518" s="41">
        <v>0</v>
      </c>
      <c r="AI518" s="41">
        <v>0</v>
      </c>
      <c r="AJ518" s="41">
        <v>0</v>
      </c>
      <c r="AK518" s="41">
        <v>0</v>
      </c>
      <c r="AL518" s="41">
        <v>0</v>
      </c>
      <c r="AM518" s="41">
        <v>0</v>
      </c>
      <c r="AN518" s="41">
        <v>0</v>
      </c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3"/>
      <c r="BU518" s="39">
        <f t="shared" si="90"/>
        <v>0</v>
      </c>
      <c r="BV518" s="39">
        <f t="shared" si="91"/>
        <v>0</v>
      </c>
      <c r="BW518" s="39">
        <f t="shared" si="86"/>
        <v>0</v>
      </c>
      <c r="BX518" s="39">
        <f t="shared" si="92"/>
        <v>0</v>
      </c>
      <c r="BY518" s="39">
        <f t="shared" si="93"/>
        <v>0</v>
      </c>
      <c r="BZ518" s="35"/>
      <c r="CA518" s="35"/>
      <c r="CB518" s="35"/>
      <c r="CC518" s="35"/>
      <c r="CD518" s="35"/>
      <c r="CE518" s="35"/>
      <c r="CF518" s="35"/>
      <c r="CG518" s="35"/>
      <c r="CH518" s="35"/>
      <c r="CI518" s="35"/>
      <c r="CJ518" s="35"/>
      <c r="CK518" s="35"/>
      <c r="CL518" s="35"/>
      <c r="CM518" s="35"/>
      <c r="CN518" s="35"/>
      <c r="CO518" s="35"/>
      <c r="CP518" s="35"/>
      <c r="CQ518" s="35"/>
      <c r="CR518" s="35"/>
      <c r="CS518" s="35"/>
      <c r="CT518" s="35"/>
      <c r="CU518" s="35"/>
      <c r="CV518" s="35"/>
      <c r="CW518" s="35"/>
      <c r="CX518" s="35"/>
      <c r="CY518" s="35"/>
      <c r="CZ518" s="35"/>
      <c r="DA518" s="35"/>
      <c r="DB518" s="35"/>
      <c r="DC518" s="35"/>
      <c r="DD518" s="35"/>
      <c r="DE518" s="35"/>
      <c r="DF518" s="35"/>
      <c r="DG518" s="35"/>
      <c r="DH518" s="35"/>
      <c r="DI518" s="35"/>
      <c r="DJ518" s="35"/>
      <c r="DK518" s="35"/>
      <c r="DL518" s="35"/>
      <c r="DM518" s="35"/>
      <c r="DN518" s="35"/>
      <c r="DO518" s="35"/>
      <c r="DP518" s="35"/>
      <c r="DQ518" s="35"/>
      <c r="DR518" s="35"/>
      <c r="DS518" s="35"/>
      <c r="DT518" s="35"/>
      <c r="DU518" s="35"/>
      <c r="DV518" s="35"/>
      <c r="DW518" s="35"/>
      <c r="DX518" s="35"/>
      <c r="DY518" s="35"/>
      <c r="DZ518" s="35"/>
      <c r="EA518" s="35"/>
      <c r="EB518" s="35"/>
      <c r="EC518" s="35"/>
      <c r="ED518" s="35"/>
      <c r="EE518" s="35"/>
      <c r="EF518" s="35"/>
      <c r="EG518" s="35"/>
      <c r="EH518" s="35"/>
      <c r="EI518" s="35"/>
      <c r="EJ518" s="35"/>
      <c r="EK518" s="35"/>
      <c r="EL518" s="35"/>
      <c r="EM518" s="35"/>
      <c r="EN518" s="35"/>
      <c r="EO518" s="35"/>
      <c r="EP518" s="35"/>
      <c r="EQ518" s="35"/>
      <c r="ER518" s="35"/>
      <c r="ES518" s="35"/>
      <c r="ET518" s="35"/>
      <c r="EU518" s="35"/>
      <c r="EV518" s="35"/>
      <c r="EW518" s="35"/>
      <c r="EX518" s="35"/>
      <c r="EY518" s="35"/>
      <c r="EZ518" s="35"/>
      <c r="FA518" s="35"/>
      <c r="FB518" s="35"/>
      <c r="FC518" s="35"/>
      <c r="FD518" s="35"/>
      <c r="FE518" s="35"/>
      <c r="FF518" s="35"/>
      <c r="FG518" s="35"/>
      <c r="FH518" s="35"/>
      <c r="FI518" s="35"/>
      <c r="FJ518" s="35"/>
      <c r="FK518" s="35"/>
      <c r="FL518" s="35"/>
      <c r="FM518" s="35"/>
      <c r="FN518" s="35"/>
      <c r="FO518" s="35"/>
      <c r="FP518" s="35"/>
      <c r="FQ518" s="35"/>
      <c r="FR518" s="35"/>
      <c r="FS518" s="35"/>
      <c r="FT518" s="35"/>
      <c r="FU518" s="35"/>
      <c r="FV518" s="35"/>
      <c r="FW518" s="35"/>
      <c r="FX518" s="35"/>
      <c r="FY518" s="35"/>
      <c r="FZ518" s="35"/>
      <c r="GA518" s="35"/>
      <c r="GB518" s="35"/>
      <c r="GC518" s="35"/>
      <c r="GD518" s="35"/>
      <c r="GE518" s="35"/>
      <c r="GF518" s="35"/>
      <c r="GG518" s="35"/>
      <c r="GH518" s="35"/>
      <c r="GI518" s="35"/>
      <c r="GJ518" s="35"/>
      <c r="GK518" s="35"/>
      <c r="GL518" s="35"/>
      <c r="GM518" s="35"/>
      <c r="GN518" s="35"/>
      <c r="GO518" s="35"/>
      <c r="GP518" s="35"/>
      <c r="GQ518" s="35"/>
      <c r="GR518" s="35"/>
      <c r="GS518" s="35"/>
      <c r="GT518" s="35"/>
      <c r="GU518" s="35"/>
      <c r="GV518" s="35"/>
      <c r="GW518" s="35"/>
      <c r="GX518" s="35"/>
      <c r="GY518" s="35"/>
      <c r="GZ518" s="35"/>
      <c r="HA518" s="35"/>
      <c r="HB518" s="35"/>
      <c r="HC518" s="35"/>
    </row>
    <row r="519" spans="1:211" s="26" customFormat="1" x14ac:dyDescent="0.25">
      <c r="A519" s="26" t="e">
        <f t="shared" si="85"/>
        <v>#REF!</v>
      </c>
      <c r="B519" s="15" t="s">
        <v>51</v>
      </c>
      <c r="C519" s="15" t="s">
        <v>52</v>
      </c>
      <c r="D519" s="18" t="s">
        <v>761</v>
      </c>
      <c r="E519" s="15" t="s">
        <v>628</v>
      </c>
      <c r="F519" s="15" t="s">
        <v>294</v>
      </c>
      <c r="G519" s="15"/>
      <c r="H519" s="15" t="s">
        <v>295</v>
      </c>
      <c r="I519" s="15" t="s">
        <v>537</v>
      </c>
      <c r="J519" s="15" t="s">
        <v>538</v>
      </c>
      <c r="K519" s="47" t="s">
        <v>434</v>
      </c>
      <c r="L519" s="42">
        <v>0</v>
      </c>
      <c r="M519" s="42">
        <v>0</v>
      </c>
      <c r="N519" s="41">
        <v>0</v>
      </c>
      <c r="O519" s="42">
        <v>0</v>
      </c>
      <c r="P519" s="42">
        <v>0</v>
      </c>
      <c r="Q519" s="42">
        <v>0</v>
      </c>
      <c r="R519" s="42">
        <v>0</v>
      </c>
      <c r="S519" s="42">
        <v>0</v>
      </c>
      <c r="T519" s="42">
        <v>0</v>
      </c>
      <c r="U519" s="42">
        <v>0</v>
      </c>
      <c r="V519" s="42"/>
      <c r="W519" s="42">
        <v>0</v>
      </c>
      <c r="X519" s="42"/>
      <c r="Y519" s="42">
        <v>0</v>
      </c>
      <c r="Z519" s="42">
        <v>0</v>
      </c>
      <c r="AA519" s="42">
        <v>0</v>
      </c>
      <c r="AB519" s="42">
        <v>0</v>
      </c>
      <c r="AC519" s="42">
        <v>0</v>
      </c>
      <c r="AD519" s="42">
        <v>0</v>
      </c>
      <c r="AE519" s="121">
        <v>0</v>
      </c>
      <c r="AF519" s="42">
        <v>0</v>
      </c>
      <c r="AG519" s="42">
        <v>0</v>
      </c>
      <c r="AH519" s="42">
        <v>0</v>
      </c>
      <c r="AI519" s="42">
        <v>0</v>
      </c>
      <c r="AJ519" s="42">
        <v>0</v>
      </c>
      <c r="AK519" s="42">
        <v>0</v>
      </c>
      <c r="AL519" s="42">
        <v>0</v>
      </c>
      <c r="AM519" s="42">
        <v>0</v>
      </c>
      <c r="AN519" s="42">
        <v>0</v>
      </c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  <c r="BN519" s="42"/>
      <c r="BO519" s="42"/>
      <c r="BP519" s="42"/>
      <c r="BQ519" s="42"/>
      <c r="BR519" s="42"/>
      <c r="BS519" s="42"/>
      <c r="BT519" s="43"/>
      <c r="BU519" s="40">
        <f t="shared" si="90"/>
        <v>0</v>
      </c>
      <c r="BV519" s="40">
        <f t="shared" si="91"/>
        <v>0</v>
      </c>
      <c r="BW519" s="40">
        <f t="shared" si="86"/>
        <v>0</v>
      </c>
      <c r="BX519" s="40">
        <f t="shared" si="92"/>
        <v>0</v>
      </c>
      <c r="BY519" s="40">
        <f t="shared" si="93"/>
        <v>0</v>
      </c>
      <c r="BZ519" s="29"/>
      <c r="CA519" s="29"/>
      <c r="CB519" s="29"/>
      <c r="CC519" s="29"/>
      <c r="CD519" s="29"/>
      <c r="CE519" s="29"/>
      <c r="CF519" s="29"/>
      <c r="CG519" s="29"/>
      <c r="CH519" s="29"/>
      <c r="CI519" s="29"/>
      <c r="CJ519" s="29"/>
      <c r="CK519" s="29"/>
      <c r="CL519" s="29"/>
      <c r="CM519" s="29"/>
      <c r="CN519" s="29"/>
      <c r="CO519" s="29"/>
      <c r="CP519" s="29"/>
      <c r="CQ519" s="29"/>
      <c r="CR519" s="29"/>
      <c r="CS519" s="29"/>
      <c r="CT519" s="29"/>
      <c r="CU519" s="29"/>
      <c r="CV519" s="29"/>
      <c r="CW519" s="29"/>
      <c r="CX519" s="29"/>
      <c r="CY519" s="29"/>
      <c r="CZ519" s="29"/>
      <c r="DA519" s="29"/>
      <c r="DB519" s="29"/>
      <c r="DC519" s="29"/>
      <c r="DD519" s="29"/>
      <c r="DE519" s="29"/>
      <c r="DF519" s="29"/>
      <c r="DG519" s="29"/>
      <c r="DH519" s="29"/>
      <c r="DI519" s="29"/>
      <c r="DJ519" s="29"/>
      <c r="DK519" s="29"/>
      <c r="DL519" s="29"/>
      <c r="DM519" s="29"/>
      <c r="DN519" s="29"/>
      <c r="DO519" s="29"/>
      <c r="DP519" s="29"/>
      <c r="DQ519" s="29"/>
      <c r="DR519" s="29"/>
      <c r="DS519" s="29"/>
      <c r="DT519" s="29"/>
      <c r="DU519" s="29"/>
      <c r="DV519" s="29"/>
      <c r="DW519" s="29"/>
      <c r="DX519" s="29"/>
      <c r="DY519" s="29"/>
      <c r="DZ519" s="29"/>
      <c r="EA519" s="29"/>
      <c r="EB519" s="29"/>
      <c r="EC519" s="29"/>
      <c r="ED519" s="29"/>
      <c r="EE519" s="29"/>
      <c r="EF519" s="29"/>
      <c r="EG519" s="29"/>
      <c r="EH519" s="29"/>
      <c r="EI519" s="29"/>
      <c r="EJ519" s="29"/>
      <c r="EK519" s="29"/>
      <c r="EL519" s="29"/>
      <c r="EM519" s="29"/>
      <c r="EN519" s="29"/>
      <c r="EO519" s="29"/>
      <c r="EP519" s="29"/>
      <c r="EQ519" s="29"/>
      <c r="ER519" s="29"/>
      <c r="ES519" s="29"/>
      <c r="ET519" s="29"/>
      <c r="EU519" s="29"/>
      <c r="EV519" s="29"/>
      <c r="EW519" s="29"/>
      <c r="EX519" s="29"/>
      <c r="EY519" s="29"/>
      <c r="EZ519" s="29"/>
      <c r="FA519" s="29"/>
      <c r="FB519" s="29"/>
      <c r="FC519" s="29"/>
      <c r="FD519" s="29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  <c r="FR519" s="29"/>
      <c r="FS519" s="29"/>
      <c r="FT519" s="29"/>
      <c r="FU519" s="29"/>
      <c r="FV519" s="29"/>
      <c r="FW519" s="29"/>
      <c r="FX519" s="29"/>
      <c r="FY519" s="29"/>
      <c r="FZ519" s="29"/>
      <c r="GA519" s="29"/>
      <c r="GB519" s="29"/>
      <c r="GC519" s="29"/>
      <c r="GD519" s="29"/>
      <c r="GE519" s="29"/>
      <c r="GF519" s="29"/>
      <c r="GG519" s="29"/>
      <c r="GH519" s="29"/>
      <c r="GI519" s="29"/>
      <c r="GJ519" s="29"/>
      <c r="GK519" s="29"/>
      <c r="GL519" s="29"/>
      <c r="GM519" s="29"/>
      <c r="GN519" s="29"/>
      <c r="GO519" s="29"/>
      <c r="GP519" s="29"/>
      <c r="GQ519" s="29"/>
      <c r="GR519" s="29"/>
      <c r="GS519" s="29"/>
      <c r="GT519" s="29"/>
      <c r="GU519" s="29"/>
      <c r="GV519" s="29"/>
      <c r="GW519" s="29"/>
      <c r="GX519" s="29"/>
      <c r="GY519" s="29"/>
      <c r="GZ519" s="29"/>
      <c r="HA519" s="29"/>
      <c r="HB519" s="29"/>
      <c r="HC519" s="29"/>
    </row>
    <row r="520" spans="1:211" s="30" customFormat="1" x14ac:dyDescent="0.25">
      <c r="A520" s="30" t="e">
        <f t="shared" ref="A520:A582" si="94">A519+1</f>
        <v>#REF!</v>
      </c>
      <c r="B520" s="31" t="s">
        <v>51</v>
      </c>
      <c r="C520" s="31" t="s">
        <v>52</v>
      </c>
      <c r="D520" s="33">
        <v>711</v>
      </c>
      <c r="E520" s="34" t="s">
        <v>595</v>
      </c>
      <c r="F520" s="34" t="s">
        <v>305</v>
      </c>
      <c r="G520" s="31"/>
      <c r="H520" s="31" t="s">
        <v>615</v>
      </c>
      <c r="I520" s="31" t="s">
        <v>537</v>
      </c>
      <c r="J520" s="31" t="s">
        <v>538</v>
      </c>
      <c r="K520" s="47" t="s">
        <v>428</v>
      </c>
      <c r="L520" s="41">
        <v>2645050.7000000002</v>
      </c>
      <c r="M520" s="41">
        <v>2645050.7000000002</v>
      </c>
      <c r="N520" s="41">
        <v>2645050.7000000002</v>
      </c>
      <c r="O520" s="41">
        <v>2645050.7000000002</v>
      </c>
      <c r="P520" s="41">
        <v>2645050.7000000002</v>
      </c>
      <c r="Q520" s="41">
        <v>2645050.7000000002</v>
      </c>
      <c r="R520" s="41">
        <v>2645050.7000000002</v>
      </c>
      <c r="S520" s="41">
        <v>2645050.7000000002</v>
      </c>
      <c r="T520" s="41">
        <v>2645050.7000000002</v>
      </c>
      <c r="U520" s="41">
        <v>2645050.7000000002</v>
      </c>
      <c r="V520" s="41">
        <v>2645050.7000000002</v>
      </c>
      <c r="W520" s="41">
        <v>2645050.7000000002</v>
      </c>
      <c r="X520" s="41">
        <v>2897687.76</v>
      </c>
      <c r="Y520" s="41">
        <v>2897687.76</v>
      </c>
      <c r="Z520" s="41">
        <v>2897687.76</v>
      </c>
      <c r="AA520" s="41">
        <v>2897687.76</v>
      </c>
      <c r="AB520" s="41">
        <v>2897687.76</v>
      </c>
      <c r="AC520" s="41">
        <v>2897687.76</v>
      </c>
      <c r="AD520" s="41">
        <v>2897687.76</v>
      </c>
      <c r="AE520" s="41">
        <v>2897687.76</v>
      </c>
      <c r="AF520" s="41">
        <v>2897687.76</v>
      </c>
      <c r="AG520" s="41">
        <v>2897687.76</v>
      </c>
      <c r="AH520" s="41">
        <v>2897687.76</v>
      </c>
      <c r="AI520" s="41">
        <v>2897687.76</v>
      </c>
      <c r="AJ520" s="41">
        <v>2760137.99</v>
      </c>
      <c r="AK520" s="41">
        <v>2760137.99</v>
      </c>
      <c r="AL520" s="41">
        <v>2760137.99</v>
      </c>
      <c r="AM520" s="41">
        <v>2760137.99</v>
      </c>
      <c r="AN520" s="41">
        <v>2760137.99</v>
      </c>
      <c r="AO520" s="41">
        <v>2760137.99</v>
      </c>
      <c r="AP520" s="41">
        <v>2760137.99</v>
      </c>
      <c r="AQ520" s="41">
        <v>2760137.99</v>
      </c>
      <c r="AR520" s="41">
        <v>2760137.99</v>
      </c>
      <c r="AS520" s="41">
        <v>2760137.99</v>
      </c>
      <c r="AT520" s="41">
        <v>2760137.99</v>
      </c>
      <c r="AU520" s="41">
        <v>2760137.99</v>
      </c>
      <c r="AV520" s="41">
        <v>2936550.8295618547</v>
      </c>
      <c r="AW520" s="41">
        <v>2936550.8295618547</v>
      </c>
      <c r="AX520" s="41">
        <v>2936550.8295618547</v>
      </c>
      <c r="AY520" s="41">
        <v>2936550.8295618547</v>
      </c>
      <c r="AZ520" s="41">
        <v>2936550.8295618547</v>
      </c>
      <c r="BA520" s="41">
        <v>2936550.8295618547</v>
      </c>
      <c r="BB520" s="41">
        <v>2936550.8295618547</v>
      </c>
      <c r="BC520" s="41">
        <v>2936550.8295618547</v>
      </c>
      <c r="BD520" s="41">
        <v>2936550.8295618547</v>
      </c>
      <c r="BE520" s="41">
        <v>2936550.8295618547</v>
      </c>
      <c r="BF520" s="41">
        <v>2936550.8295618547</v>
      </c>
      <c r="BG520" s="41">
        <v>2936550.8295618547</v>
      </c>
      <c r="BH520" s="41">
        <v>3115093.1199992155</v>
      </c>
      <c r="BI520" s="41">
        <v>3115093.1199992155</v>
      </c>
      <c r="BJ520" s="41">
        <v>3115093.1199992155</v>
      </c>
      <c r="BK520" s="41">
        <v>3115093.1199992155</v>
      </c>
      <c r="BL520" s="41">
        <v>3115093.1199992155</v>
      </c>
      <c r="BM520" s="41">
        <v>3115093.1199992155</v>
      </c>
      <c r="BN520" s="41">
        <v>3115093.1199992155</v>
      </c>
      <c r="BO520" s="41">
        <v>3115093.1199992155</v>
      </c>
      <c r="BP520" s="41">
        <v>3115093.1199992155</v>
      </c>
      <c r="BQ520" s="41">
        <v>3115093.1199992155</v>
      </c>
      <c r="BR520" s="41">
        <v>3115093.1199992155</v>
      </c>
      <c r="BS520" s="41">
        <v>3115093.1199992155</v>
      </c>
      <c r="BT520" s="43"/>
      <c r="BU520" s="39">
        <f t="shared" si="90"/>
        <v>31740608.399999995</v>
      </c>
      <c r="BV520" s="39">
        <f t="shared" si="91"/>
        <v>34772253.11999999</v>
      </c>
      <c r="BW520" s="39">
        <f t="shared" si="86"/>
        <v>33121655.88000001</v>
      </c>
      <c r="BX520" s="39">
        <f t="shared" si="92"/>
        <v>35238609.95474226</v>
      </c>
      <c r="BY520" s="39">
        <f t="shared" si="93"/>
        <v>37381117.439990588</v>
      </c>
      <c r="BZ520" s="35"/>
      <c r="CA520" s="35"/>
      <c r="CB520" s="35"/>
      <c r="CC520" s="35"/>
      <c r="CD520" s="35"/>
      <c r="CE520" s="35"/>
      <c r="CF520" s="35"/>
      <c r="CG520" s="35"/>
      <c r="CH520" s="35"/>
      <c r="CI520" s="35"/>
      <c r="CJ520" s="35"/>
      <c r="CK520" s="35"/>
      <c r="CL520" s="35"/>
      <c r="CM520" s="35"/>
      <c r="CN520" s="35"/>
      <c r="CO520" s="35"/>
      <c r="CP520" s="35"/>
      <c r="CQ520" s="35"/>
      <c r="CR520" s="35"/>
      <c r="CS520" s="35"/>
      <c r="CT520" s="35"/>
      <c r="CU520" s="35"/>
      <c r="CV520" s="35"/>
      <c r="CW520" s="35"/>
      <c r="CX520" s="35"/>
      <c r="CY520" s="35"/>
      <c r="CZ520" s="35"/>
      <c r="DA520" s="35"/>
      <c r="DB520" s="35"/>
      <c r="DC520" s="35"/>
      <c r="DD520" s="35"/>
      <c r="DE520" s="35"/>
      <c r="DF520" s="35"/>
      <c r="DG520" s="35"/>
      <c r="DH520" s="35"/>
      <c r="DI520" s="35"/>
      <c r="DJ520" s="35"/>
      <c r="DK520" s="35"/>
      <c r="DL520" s="35"/>
      <c r="DM520" s="35"/>
      <c r="DN520" s="35"/>
      <c r="DO520" s="35"/>
      <c r="DP520" s="35"/>
      <c r="DQ520" s="35"/>
      <c r="DR520" s="35"/>
      <c r="DS520" s="35"/>
      <c r="DT520" s="35"/>
      <c r="DU520" s="35"/>
      <c r="DV520" s="35"/>
      <c r="DW520" s="35"/>
      <c r="DX520" s="35"/>
      <c r="DY520" s="35"/>
      <c r="DZ520" s="35"/>
      <c r="EA520" s="35"/>
      <c r="EB520" s="35"/>
      <c r="EC520" s="35"/>
      <c r="ED520" s="35"/>
      <c r="EE520" s="35"/>
      <c r="EF520" s="35"/>
      <c r="EG520" s="35"/>
      <c r="EH520" s="35"/>
      <c r="EI520" s="35"/>
      <c r="EJ520" s="35"/>
      <c r="EK520" s="35"/>
      <c r="EL520" s="35"/>
      <c r="EM520" s="35"/>
      <c r="EN520" s="35"/>
      <c r="EO520" s="35"/>
      <c r="EP520" s="35"/>
      <c r="EQ520" s="35"/>
      <c r="ER520" s="35"/>
      <c r="ES520" s="35"/>
      <c r="ET520" s="35"/>
      <c r="EU520" s="35"/>
      <c r="EV520" s="35"/>
      <c r="EW520" s="35"/>
      <c r="EX520" s="35"/>
      <c r="EY520" s="35"/>
      <c r="EZ520" s="35"/>
      <c r="FA520" s="35"/>
      <c r="FB520" s="35"/>
      <c r="FC520" s="35"/>
      <c r="FD520" s="35"/>
      <c r="FE520" s="35"/>
      <c r="FF520" s="35"/>
      <c r="FG520" s="35"/>
      <c r="FH520" s="35"/>
      <c r="FI520" s="35"/>
      <c r="FJ520" s="35"/>
      <c r="FK520" s="35"/>
      <c r="FL520" s="35"/>
      <c r="FM520" s="35"/>
      <c r="FN520" s="35"/>
      <c r="FO520" s="35"/>
      <c r="FP520" s="35"/>
      <c r="FQ520" s="35"/>
      <c r="FR520" s="35"/>
      <c r="FS520" s="35"/>
      <c r="FT520" s="35"/>
      <c r="FU520" s="35"/>
      <c r="FV520" s="35"/>
      <c r="FW520" s="35"/>
      <c r="FX520" s="35"/>
      <c r="FY520" s="35"/>
      <c r="FZ520" s="35"/>
      <c r="GA520" s="35"/>
      <c r="GB520" s="35"/>
      <c r="GC520" s="35"/>
      <c r="GD520" s="35"/>
      <c r="GE520" s="35"/>
      <c r="GF520" s="35"/>
      <c r="GG520" s="35"/>
      <c r="GH520" s="35"/>
      <c r="GI520" s="35"/>
      <c r="GJ520" s="35"/>
      <c r="GK520" s="35"/>
      <c r="GL520" s="35"/>
      <c r="GM520" s="35"/>
      <c r="GN520" s="35"/>
      <c r="GO520" s="35"/>
      <c r="GP520" s="35"/>
      <c r="GQ520" s="35"/>
      <c r="GR520" s="35"/>
      <c r="GS520" s="35"/>
      <c r="GT520" s="35"/>
      <c r="GU520" s="35"/>
      <c r="GV520" s="35"/>
      <c r="GW520" s="35"/>
      <c r="GX520" s="35"/>
      <c r="GY520" s="35"/>
      <c r="GZ520" s="35"/>
      <c r="HA520" s="35"/>
      <c r="HB520" s="35"/>
      <c r="HC520" s="35"/>
    </row>
    <row r="521" spans="1:211" s="30" customFormat="1" x14ac:dyDescent="0.25">
      <c r="A521" s="30" t="e">
        <f t="shared" si="94"/>
        <v>#REF!</v>
      </c>
      <c r="B521" s="31" t="s">
        <v>51</v>
      </c>
      <c r="C521" s="31" t="s">
        <v>52</v>
      </c>
      <c r="D521" s="33">
        <v>711</v>
      </c>
      <c r="E521" s="34" t="s">
        <v>595</v>
      </c>
      <c r="F521" s="34" t="s">
        <v>294</v>
      </c>
      <c r="G521" s="31"/>
      <c r="H521" s="31" t="s">
        <v>295</v>
      </c>
      <c r="I521" s="31" t="s">
        <v>537</v>
      </c>
      <c r="J521" s="31" t="s">
        <v>538</v>
      </c>
      <c r="K521" s="47" t="s">
        <v>434</v>
      </c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>
        <v>12353498.1</v>
      </c>
      <c r="W521" s="41">
        <v>0</v>
      </c>
      <c r="X521" s="41"/>
      <c r="Y521" s="41">
        <v>0</v>
      </c>
      <c r="Z521" s="41">
        <v>0</v>
      </c>
      <c r="AA521" s="41">
        <v>0</v>
      </c>
      <c r="AB521" s="41">
        <v>0</v>
      </c>
      <c r="AC521" s="41">
        <v>0</v>
      </c>
      <c r="AD521" s="41">
        <v>0</v>
      </c>
      <c r="AE521" s="82">
        <v>0</v>
      </c>
      <c r="AF521" s="41">
        <v>0</v>
      </c>
      <c r="AG521" s="41">
        <v>0</v>
      </c>
      <c r="AH521" s="41">
        <v>0</v>
      </c>
      <c r="AI521" s="41">
        <v>0</v>
      </c>
      <c r="AJ521" s="41">
        <v>0</v>
      </c>
      <c r="AK521" s="41">
        <v>0</v>
      </c>
      <c r="AL521" s="41">
        <v>0</v>
      </c>
      <c r="AM521" s="41">
        <v>0</v>
      </c>
      <c r="AN521" s="41">
        <v>0</v>
      </c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3"/>
      <c r="BU521" s="39">
        <f t="shared" si="90"/>
        <v>12353498.1</v>
      </c>
      <c r="BV521" s="39">
        <f t="shared" si="91"/>
        <v>0</v>
      </c>
      <c r="BW521" s="39">
        <f t="shared" si="86"/>
        <v>0</v>
      </c>
      <c r="BX521" s="39">
        <f t="shared" si="92"/>
        <v>0</v>
      </c>
      <c r="BY521" s="39">
        <f t="shared" si="93"/>
        <v>0</v>
      </c>
      <c r="BZ521" s="35"/>
      <c r="CA521" s="35"/>
      <c r="CB521" s="35"/>
      <c r="CC521" s="35"/>
      <c r="CD521" s="35"/>
      <c r="CE521" s="35"/>
      <c r="CF521" s="35"/>
      <c r="CG521" s="35"/>
      <c r="CH521" s="35"/>
      <c r="CI521" s="35"/>
      <c r="CJ521" s="35"/>
      <c r="CK521" s="35"/>
      <c r="CL521" s="35"/>
      <c r="CM521" s="35"/>
      <c r="CN521" s="35"/>
      <c r="CO521" s="35"/>
      <c r="CP521" s="35"/>
      <c r="CQ521" s="35"/>
      <c r="CR521" s="35"/>
      <c r="CS521" s="35"/>
      <c r="CT521" s="35"/>
      <c r="CU521" s="35"/>
      <c r="CV521" s="35"/>
      <c r="CW521" s="35"/>
      <c r="CX521" s="35"/>
      <c r="CY521" s="35"/>
      <c r="CZ521" s="35"/>
      <c r="DA521" s="35"/>
      <c r="DB521" s="35"/>
      <c r="DC521" s="35"/>
      <c r="DD521" s="35"/>
      <c r="DE521" s="35"/>
      <c r="DF521" s="35"/>
      <c r="DG521" s="35"/>
      <c r="DH521" s="35"/>
      <c r="DI521" s="35"/>
      <c r="DJ521" s="35"/>
      <c r="DK521" s="35"/>
      <c r="DL521" s="35"/>
      <c r="DM521" s="35"/>
      <c r="DN521" s="35"/>
      <c r="DO521" s="35"/>
      <c r="DP521" s="35"/>
      <c r="DQ521" s="35"/>
      <c r="DR521" s="35"/>
      <c r="DS521" s="35"/>
      <c r="DT521" s="35"/>
      <c r="DU521" s="35"/>
      <c r="DV521" s="35"/>
      <c r="DW521" s="35"/>
      <c r="DX521" s="35"/>
      <c r="DY521" s="35"/>
      <c r="DZ521" s="35"/>
      <c r="EA521" s="35"/>
      <c r="EB521" s="35"/>
      <c r="EC521" s="35"/>
      <c r="ED521" s="35"/>
      <c r="EE521" s="35"/>
      <c r="EF521" s="35"/>
      <c r="EG521" s="35"/>
      <c r="EH521" s="35"/>
      <c r="EI521" s="35"/>
      <c r="EJ521" s="35"/>
      <c r="EK521" s="35"/>
      <c r="EL521" s="35"/>
      <c r="EM521" s="35"/>
      <c r="EN521" s="35"/>
      <c r="EO521" s="35"/>
      <c r="EP521" s="35"/>
      <c r="EQ521" s="35"/>
      <c r="ER521" s="35"/>
      <c r="ES521" s="35"/>
      <c r="ET521" s="35"/>
      <c r="EU521" s="35"/>
      <c r="EV521" s="35"/>
      <c r="EW521" s="35"/>
      <c r="EX521" s="35"/>
      <c r="EY521" s="35"/>
      <c r="EZ521" s="35"/>
      <c r="FA521" s="35"/>
      <c r="FB521" s="35"/>
      <c r="FC521" s="35"/>
      <c r="FD521" s="35"/>
      <c r="FE521" s="35"/>
      <c r="FF521" s="35"/>
      <c r="FG521" s="35"/>
      <c r="FH521" s="35"/>
      <c r="FI521" s="35"/>
      <c r="FJ521" s="35"/>
      <c r="FK521" s="35"/>
      <c r="FL521" s="35"/>
      <c r="FM521" s="35"/>
      <c r="FN521" s="35"/>
      <c r="FO521" s="35"/>
      <c r="FP521" s="35"/>
      <c r="FQ521" s="35"/>
      <c r="FR521" s="35"/>
      <c r="FS521" s="35"/>
      <c r="FT521" s="35"/>
      <c r="FU521" s="35"/>
      <c r="FV521" s="35"/>
      <c r="FW521" s="35"/>
      <c r="FX521" s="35"/>
      <c r="FY521" s="35"/>
      <c r="FZ521" s="35"/>
      <c r="GA521" s="35"/>
      <c r="GB521" s="35"/>
      <c r="GC521" s="35"/>
      <c r="GD521" s="35"/>
      <c r="GE521" s="35"/>
      <c r="GF521" s="35"/>
      <c r="GG521" s="35"/>
      <c r="GH521" s="35"/>
      <c r="GI521" s="35"/>
      <c r="GJ521" s="35"/>
      <c r="GK521" s="35"/>
      <c r="GL521" s="35"/>
      <c r="GM521" s="35"/>
      <c r="GN521" s="35"/>
      <c r="GO521" s="35"/>
      <c r="GP521" s="35"/>
      <c r="GQ521" s="35"/>
      <c r="GR521" s="35"/>
      <c r="GS521" s="35"/>
      <c r="GT521" s="35"/>
      <c r="GU521" s="35"/>
      <c r="GV521" s="35"/>
      <c r="GW521" s="35"/>
      <c r="GX521" s="35"/>
      <c r="GY521" s="35"/>
      <c r="GZ521" s="35"/>
      <c r="HA521" s="35"/>
      <c r="HB521" s="35"/>
      <c r="HC521" s="35"/>
    </row>
    <row r="522" spans="1:211" s="30" customFormat="1" x14ac:dyDescent="0.25">
      <c r="A522" s="30" t="e">
        <f t="shared" si="94"/>
        <v>#REF!</v>
      </c>
      <c r="B522" s="31" t="s">
        <v>63</v>
      </c>
      <c r="C522" s="31" t="s">
        <v>64</v>
      </c>
      <c r="D522" s="32" t="s">
        <v>623</v>
      </c>
      <c r="E522" s="31" t="s">
        <v>577</v>
      </c>
      <c r="F522" s="36" t="s">
        <v>294</v>
      </c>
      <c r="G522" s="31"/>
      <c r="H522" s="31" t="s">
        <v>295</v>
      </c>
      <c r="I522" s="31" t="s">
        <v>537</v>
      </c>
      <c r="J522" s="31" t="s">
        <v>538</v>
      </c>
      <c r="K522" s="47" t="s">
        <v>434</v>
      </c>
      <c r="L522" s="41">
        <v>0</v>
      </c>
      <c r="M522" s="41">
        <v>0</v>
      </c>
      <c r="N522" s="41">
        <v>0</v>
      </c>
      <c r="O522" s="41">
        <v>0</v>
      </c>
      <c r="P522" s="41">
        <v>0</v>
      </c>
      <c r="Q522" s="41">
        <v>0</v>
      </c>
      <c r="R522" s="41">
        <v>0</v>
      </c>
      <c r="S522" s="41">
        <v>0</v>
      </c>
      <c r="T522" s="41">
        <v>0</v>
      </c>
      <c r="U522" s="41">
        <v>0</v>
      </c>
      <c r="V522" s="41"/>
      <c r="W522" s="41">
        <v>0</v>
      </c>
      <c r="X522" s="41"/>
      <c r="Y522" s="41">
        <v>0</v>
      </c>
      <c r="Z522" s="41">
        <v>0</v>
      </c>
      <c r="AA522" s="41">
        <v>0</v>
      </c>
      <c r="AB522" s="41">
        <v>0</v>
      </c>
      <c r="AC522" s="41">
        <v>0</v>
      </c>
      <c r="AD522" s="41">
        <v>0</v>
      </c>
      <c r="AE522" s="82">
        <v>0</v>
      </c>
      <c r="AF522" s="41">
        <v>0</v>
      </c>
      <c r="AG522" s="41">
        <v>0</v>
      </c>
      <c r="AH522" s="41">
        <v>0</v>
      </c>
      <c r="AI522" s="41">
        <v>0</v>
      </c>
      <c r="AJ522" s="41">
        <v>0</v>
      </c>
      <c r="AK522" s="41">
        <v>0</v>
      </c>
      <c r="AL522" s="41">
        <v>0</v>
      </c>
      <c r="AM522" s="41">
        <v>0</v>
      </c>
      <c r="AN522" s="41">
        <v>0</v>
      </c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3"/>
      <c r="BU522" s="39">
        <f t="shared" si="90"/>
        <v>0</v>
      </c>
      <c r="BV522" s="39">
        <f t="shared" si="91"/>
        <v>0</v>
      </c>
      <c r="BW522" s="39">
        <f t="shared" ref="BW522:BW585" si="95">SUM(AJ522:AU522)</f>
        <v>0</v>
      </c>
      <c r="BX522" s="39">
        <f t="shared" si="92"/>
        <v>0</v>
      </c>
      <c r="BY522" s="39">
        <f t="shared" si="93"/>
        <v>0</v>
      </c>
      <c r="BZ522" s="35"/>
      <c r="CA522" s="35"/>
      <c r="CB522" s="35"/>
      <c r="CC522" s="35"/>
      <c r="CD522" s="35"/>
      <c r="CE522" s="35"/>
      <c r="CF522" s="35"/>
      <c r="CG522" s="35"/>
      <c r="CH522" s="35"/>
      <c r="CI522" s="35"/>
      <c r="CJ522" s="35"/>
      <c r="CK522" s="35"/>
      <c r="CL522" s="35"/>
      <c r="CM522" s="35"/>
      <c r="CN522" s="35"/>
      <c r="CO522" s="35"/>
      <c r="CP522" s="35"/>
      <c r="CQ522" s="35"/>
      <c r="CR522" s="35"/>
      <c r="CS522" s="35"/>
      <c r="CT522" s="35"/>
      <c r="CU522" s="35"/>
      <c r="CV522" s="35"/>
      <c r="CW522" s="35"/>
      <c r="CX522" s="35"/>
      <c r="CY522" s="35"/>
      <c r="CZ522" s="35"/>
      <c r="DA522" s="35"/>
      <c r="DB522" s="35"/>
      <c r="DC522" s="35"/>
      <c r="DD522" s="35"/>
      <c r="DE522" s="35"/>
      <c r="DF522" s="35"/>
      <c r="DG522" s="35"/>
      <c r="DH522" s="35"/>
      <c r="DI522" s="35"/>
      <c r="DJ522" s="35"/>
      <c r="DK522" s="35"/>
      <c r="DL522" s="35"/>
      <c r="DM522" s="35"/>
      <c r="DN522" s="35"/>
      <c r="DO522" s="35"/>
      <c r="DP522" s="35"/>
      <c r="DQ522" s="35"/>
      <c r="DR522" s="35"/>
      <c r="DS522" s="35"/>
      <c r="DT522" s="35"/>
      <c r="DU522" s="35"/>
      <c r="DV522" s="35"/>
      <c r="DW522" s="35"/>
      <c r="DX522" s="35"/>
      <c r="DY522" s="35"/>
      <c r="DZ522" s="35"/>
      <c r="EA522" s="35"/>
      <c r="EB522" s="35"/>
      <c r="EC522" s="35"/>
      <c r="ED522" s="35"/>
      <c r="EE522" s="35"/>
      <c r="EF522" s="35"/>
      <c r="EG522" s="35"/>
      <c r="EH522" s="35"/>
      <c r="EI522" s="35"/>
      <c r="EJ522" s="35"/>
      <c r="EK522" s="35"/>
      <c r="EL522" s="35"/>
      <c r="EM522" s="35"/>
      <c r="EN522" s="35"/>
      <c r="EO522" s="35"/>
      <c r="EP522" s="35"/>
      <c r="EQ522" s="35"/>
      <c r="ER522" s="35"/>
      <c r="ES522" s="35"/>
      <c r="ET522" s="35"/>
      <c r="EU522" s="35"/>
      <c r="EV522" s="35"/>
      <c r="EW522" s="35"/>
      <c r="EX522" s="35"/>
      <c r="EY522" s="35"/>
      <c r="EZ522" s="35"/>
      <c r="FA522" s="35"/>
      <c r="FB522" s="35"/>
      <c r="FC522" s="35"/>
      <c r="FD522" s="35"/>
      <c r="FE522" s="35"/>
      <c r="FF522" s="35"/>
      <c r="FG522" s="35"/>
      <c r="FH522" s="35"/>
      <c r="FI522" s="35"/>
      <c r="FJ522" s="35"/>
      <c r="FK522" s="35"/>
      <c r="FL522" s="35"/>
      <c r="FM522" s="35"/>
      <c r="FN522" s="35"/>
      <c r="FO522" s="35"/>
      <c r="FP522" s="35"/>
      <c r="FQ522" s="35"/>
      <c r="FR522" s="35"/>
      <c r="FS522" s="35"/>
      <c r="FT522" s="35"/>
      <c r="FU522" s="35"/>
      <c r="FV522" s="35"/>
      <c r="FW522" s="35"/>
      <c r="FX522" s="35"/>
      <c r="FY522" s="35"/>
      <c r="FZ522" s="35"/>
      <c r="GA522" s="35"/>
      <c r="GB522" s="35"/>
      <c r="GC522" s="35"/>
      <c r="GD522" s="35"/>
      <c r="GE522" s="35"/>
      <c r="GF522" s="35"/>
      <c r="GG522" s="35"/>
      <c r="GH522" s="35"/>
      <c r="GI522" s="35"/>
      <c r="GJ522" s="35"/>
      <c r="GK522" s="35"/>
      <c r="GL522" s="35"/>
      <c r="GM522" s="35"/>
      <c r="GN522" s="35"/>
      <c r="GO522" s="35"/>
      <c r="GP522" s="35"/>
      <c r="GQ522" s="35"/>
      <c r="GR522" s="35"/>
      <c r="GS522" s="35"/>
      <c r="GT522" s="35"/>
      <c r="GU522" s="35"/>
      <c r="GV522" s="35"/>
      <c r="GW522" s="35"/>
      <c r="GX522" s="35"/>
      <c r="GY522" s="35"/>
      <c r="GZ522" s="35"/>
      <c r="HA522" s="35"/>
      <c r="HB522" s="35"/>
      <c r="HC522" s="35"/>
    </row>
    <row r="523" spans="1:211" s="30" customFormat="1" x14ac:dyDescent="0.25">
      <c r="A523" s="30" t="e">
        <f t="shared" si="94"/>
        <v>#REF!</v>
      </c>
      <c r="B523" s="31" t="s">
        <v>63</v>
      </c>
      <c r="C523" s="31" t="s">
        <v>64</v>
      </c>
      <c r="D523" s="32">
        <v>500</v>
      </c>
      <c r="E523" s="31" t="s">
        <v>577</v>
      </c>
      <c r="F523" s="36" t="s">
        <v>250</v>
      </c>
      <c r="G523" s="31"/>
      <c r="H523" s="31" t="s">
        <v>251</v>
      </c>
      <c r="I523" s="31" t="s">
        <v>537</v>
      </c>
      <c r="J523" s="31" t="s">
        <v>538</v>
      </c>
      <c r="K523" s="47" t="s">
        <v>434</v>
      </c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82"/>
      <c r="AF523" s="41"/>
      <c r="AG523" s="41"/>
      <c r="AH523" s="41"/>
      <c r="AI523" s="41">
        <v>890</v>
      </c>
      <c r="AJ523" s="41">
        <v>0</v>
      </c>
      <c r="AK523" s="41">
        <v>0</v>
      </c>
      <c r="AL523" s="41">
        <v>0</v>
      </c>
      <c r="AM523" s="41">
        <v>0</v>
      </c>
      <c r="AN523" s="41">
        <v>0</v>
      </c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3"/>
      <c r="BU523" s="39"/>
      <c r="BV523" s="39">
        <f t="shared" si="91"/>
        <v>890</v>
      </c>
      <c r="BW523" s="39">
        <f t="shared" si="95"/>
        <v>0</v>
      </c>
      <c r="BX523" s="39">
        <f t="shared" si="92"/>
        <v>0</v>
      </c>
      <c r="BY523" s="39">
        <f t="shared" si="93"/>
        <v>0</v>
      </c>
      <c r="BZ523" s="35"/>
      <c r="CA523" s="35"/>
      <c r="CB523" s="35"/>
      <c r="CC523" s="35"/>
      <c r="CD523" s="35"/>
      <c r="CE523" s="35"/>
      <c r="CF523" s="35"/>
      <c r="CG523" s="35"/>
      <c r="CH523" s="35"/>
      <c r="CI523" s="35"/>
      <c r="CJ523" s="35"/>
      <c r="CK523" s="35"/>
      <c r="CL523" s="35"/>
      <c r="CM523" s="35"/>
      <c r="CN523" s="35"/>
      <c r="CO523" s="35"/>
      <c r="CP523" s="35"/>
      <c r="CQ523" s="35"/>
      <c r="CR523" s="35"/>
      <c r="CS523" s="35"/>
      <c r="CT523" s="35"/>
      <c r="CU523" s="35"/>
      <c r="CV523" s="35"/>
      <c r="CW523" s="35"/>
      <c r="CX523" s="35"/>
      <c r="CY523" s="35"/>
      <c r="CZ523" s="35"/>
      <c r="DA523" s="35"/>
      <c r="DB523" s="35"/>
      <c r="DC523" s="35"/>
      <c r="DD523" s="35"/>
      <c r="DE523" s="35"/>
      <c r="DF523" s="35"/>
      <c r="DG523" s="35"/>
      <c r="DH523" s="35"/>
      <c r="DI523" s="35"/>
      <c r="DJ523" s="35"/>
      <c r="DK523" s="35"/>
      <c r="DL523" s="35"/>
      <c r="DM523" s="35"/>
      <c r="DN523" s="35"/>
      <c r="DO523" s="35"/>
      <c r="DP523" s="35"/>
      <c r="DQ523" s="35"/>
      <c r="DR523" s="35"/>
      <c r="DS523" s="35"/>
      <c r="DT523" s="35"/>
      <c r="DU523" s="35"/>
      <c r="DV523" s="35"/>
      <c r="DW523" s="35"/>
      <c r="DX523" s="35"/>
      <c r="DY523" s="35"/>
      <c r="DZ523" s="35"/>
      <c r="EA523" s="35"/>
      <c r="EB523" s="35"/>
      <c r="EC523" s="35"/>
      <c r="ED523" s="35"/>
      <c r="EE523" s="35"/>
      <c r="EF523" s="35"/>
      <c r="EG523" s="35"/>
      <c r="EH523" s="35"/>
      <c r="EI523" s="35"/>
      <c r="EJ523" s="35"/>
      <c r="EK523" s="35"/>
      <c r="EL523" s="35"/>
      <c r="EM523" s="35"/>
      <c r="EN523" s="35"/>
      <c r="EO523" s="35"/>
      <c r="EP523" s="35"/>
      <c r="EQ523" s="35"/>
      <c r="ER523" s="35"/>
      <c r="ES523" s="35"/>
      <c r="ET523" s="35"/>
      <c r="EU523" s="35"/>
      <c r="EV523" s="35"/>
      <c r="EW523" s="35"/>
      <c r="EX523" s="35"/>
      <c r="EY523" s="35"/>
      <c r="EZ523" s="35"/>
      <c r="FA523" s="35"/>
      <c r="FB523" s="35"/>
      <c r="FC523" s="35"/>
      <c r="FD523" s="35"/>
      <c r="FE523" s="35"/>
      <c r="FF523" s="35"/>
      <c r="FG523" s="35"/>
      <c r="FH523" s="35"/>
      <c r="FI523" s="35"/>
      <c r="FJ523" s="35"/>
      <c r="FK523" s="35"/>
      <c r="FL523" s="35"/>
      <c r="FM523" s="35"/>
      <c r="FN523" s="35"/>
      <c r="FO523" s="35"/>
      <c r="FP523" s="35"/>
      <c r="FQ523" s="35"/>
      <c r="FR523" s="35"/>
      <c r="FS523" s="35"/>
      <c r="FT523" s="35"/>
      <c r="FU523" s="35"/>
      <c r="FV523" s="35"/>
      <c r="FW523" s="35"/>
      <c r="FX523" s="35"/>
      <c r="FY523" s="35"/>
      <c r="FZ523" s="35"/>
      <c r="GA523" s="35"/>
      <c r="GB523" s="35"/>
      <c r="GC523" s="35"/>
      <c r="GD523" s="35"/>
      <c r="GE523" s="35"/>
      <c r="GF523" s="35"/>
      <c r="GG523" s="35"/>
      <c r="GH523" s="35"/>
      <c r="GI523" s="35"/>
      <c r="GJ523" s="35"/>
      <c r="GK523" s="35"/>
      <c r="GL523" s="35"/>
      <c r="GM523" s="35"/>
      <c r="GN523" s="35"/>
      <c r="GO523" s="35"/>
      <c r="GP523" s="35"/>
      <c r="GQ523" s="35"/>
      <c r="GR523" s="35"/>
      <c r="GS523" s="35"/>
      <c r="GT523" s="35"/>
      <c r="GU523" s="35"/>
      <c r="GV523" s="35"/>
      <c r="GW523" s="35"/>
      <c r="GX523" s="35"/>
      <c r="GY523" s="35"/>
      <c r="GZ523" s="35"/>
      <c r="HA523" s="35"/>
      <c r="HB523" s="35"/>
      <c r="HC523" s="35"/>
    </row>
    <row r="524" spans="1:211" s="30" customFormat="1" x14ac:dyDescent="0.25">
      <c r="A524" s="30" t="e">
        <f t="shared" si="94"/>
        <v>#REF!</v>
      </c>
      <c r="B524" s="31" t="s">
        <v>63</v>
      </c>
      <c r="C524" s="31" t="s">
        <v>64</v>
      </c>
      <c r="D524" s="33">
        <v>700</v>
      </c>
      <c r="E524" s="34" t="s">
        <v>582</v>
      </c>
      <c r="F524" s="36" t="s">
        <v>250</v>
      </c>
      <c r="G524" s="31"/>
      <c r="H524" s="31" t="s">
        <v>251</v>
      </c>
      <c r="I524" s="31" t="s">
        <v>537</v>
      </c>
      <c r="J524" s="31" t="s">
        <v>538</v>
      </c>
      <c r="K524" s="47" t="s">
        <v>434</v>
      </c>
      <c r="L524" s="41"/>
      <c r="M524" s="41"/>
      <c r="N524" s="41"/>
      <c r="O524" s="41"/>
      <c r="P524" s="41"/>
      <c r="Q524" s="41">
        <v>649400</v>
      </c>
      <c r="R524" s="41">
        <v>0</v>
      </c>
      <c r="S524" s="41">
        <v>0</v>
      </c>
      <c r="T524" s="41">
        <v>0</v>
      </c>
      <c r="U524" s="41">
        <v>-457203.20000000001</v>
      </c>
      <c r="V524" s="41"/>
      <c r="W524" s="41">
        <v>0</v>
      </c>
      <c r="X524" s="41"/>
      <c r="Y524" s="41">
        <v>0</v>
      </c>
      <c r="Z524" s="41">
        <v>0</v>
      </c>
      <c r="AA524" s="41">
        <v>0</v>
      </c>
      <c r="AB524" s="41">
        <v>79691.399999999994</v>
      </c>
      <c r="AC524" s="41">
        <v>0</v>
      </c>
      <c r="AD524" s="41">
        <v>0</v>
      </c>
      <c r="AE524" s="82">
        <v>0</v>
      </c>
      <c r="AF524" s="41">
        <v>0</v>
      </c>
      <c r="AG524" s="41">
        <v>1052049.6000000001</v>
      </c>
      <c r="AH524" s="41">
        <v>179530</v>
      </c>
      <c r="AI524" s="41">
        <v>6675</v>
      </c>
      <c r="AJ524" s="41">
        <v>0</v>
      </c>
      <c r="AK524" s="41">
        <v>25783.9</v>
      </c>
      <c r="AL524" s="41">
        <v>0</v>
      </c>
      <c r="AM524" s="41">
        <v>0</v>
      </c>
      <c r="AN524" s="41">
        <v>210240</v>
      </c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3"/>
      <c r="BU524" s="39">
        <f t="shared" ref="BU524:BU529" si="96">SUM(L524:W524)</f>
        <v>192196.8</v>
      </c>
      <c r="BV524" s="39">
        <f t="shared" si="91"/>
        <v>1317946</v>
      </c>
      <c r="BW524" s="39">
        <f t="shared" si="95"/>
        <v>236023.9</v>
      </c>
      <c r="BX524" s="39">
        <f t="shared" si="92"/>
        <v>0</v>
      </c>
      <c r="BY524" s="39">
        <f t="shared" si="93"/>
        <v>0</v>
      </c>
      <c r="BZ524" s="35"/>
      <c r="CA524" s="35"/>
      <c r="CB524" s="35"/>
      <c r="CC524" s="35"/>
      <c r="CD524" s="35"/>
      <c r="CE524" s="35"/>
      <c r="CF524" s="35"/>
      <c r="CG524" s="35"/>
      <c r="CH524" s="35"/>
      <c r="CI524" s="35"/>
      <c r="CJ524" s="35"/>
      <c r="CK524" s="35"/>
      <c r="CL524" s="35"/>
      <c r="CM524" s="35"/>
      <c r="CN524" s="35"/>
      <c r="CO524" s="35"/>
      <c r="CP524" s="35"/>
      <c r="CQ524" s="35"/>
      <c r="CR524" s="35"/>
      <c r="CS524" s="35"/>
      <c r="CT524" s="35"/>
      <c r="CU524" s="35"/>
      <c r="CV524" s="35"/>
      <c r="CW524" s="35"/>
      <c r="CX524" s="35"/>
      <c r="CY524" s="35"/>
      <c r="CZ524" s="35"/>
      <c r="DA524" s="35"/>
      <c r="DB524" s="35"/>
      <c r="DC524" s="35"/>
      <c r="DD524" s="35"/>
      <c r="DE524" s="35"/>
      <c r="DF524" s="35"/>
      <c r="DG524" s="35"/>
      <c r="DH524" s="35"/>
      <c r="DI524" s="35"/>
      <c r="DJ524" s="35"/>
      <c r="DK524" s="35"/>
      <c r="DL524" s="35"/>
      <c r="DM524" s="35"/>
      <c r="DN524" s="35"/>
      <c r="DO524" s="35"/>
      <c r="DP524" s="35"/>
      <c r="DQ524" s="35"/>
      <c r="DR524" s="35"/>
      <c r="DS524" s="35"/>
      <c r="DT524" s="35"/>
      <c r="DU524" s="35"/>
      <c r="DV524" s="35"/>
      <c r="DW524" s="35"/>
      <c r="DX524" s="35"/>
      <c r="DY524" s="35"/>
      <c r="DZ524" s="35"/>
      <c r="EA524" s="35"/>
      <c r="EB524" s="35"/>
      <c r="EC524" s="35"/>
      <c r="ED524" s="35"/>
      <c r="EE524" s="35"/>
      <c r="EF524" s="35"/>
      <c r="EG524" s="35"/>
      <c r="EH524" s="35"/>
      <c r="EI524" s="35"/>
      <c r="EJ524" s="35"/>
      <c r="EK524" s="35"/>
      <c r="EL524" s="35"/>
      <c r="EM524" s="35"/>
      <c r="EN524" s="35"/>
      <c r="EO524" s="35"/>
      <c r="EP524" s="35"/>
      <c r="EQ524" s="35"/>
      <c r="ER524" s="35"/>
      <c r="ES524" s="35"/>
      <c r="ET524" s="35"/>
      <c r="EU524" s="35"/>
      <c r="EV524" s="35"/>
      <c r="EW524" s="35"/>
      <c r="EX524" s="35"/>
      <c r="EY524" s="35"/>
      <c r="EZ524" s="35"/>
      <c r="FA524" s="35"/>
      <c r="FB524" s="35"/>
      <c r="FC524" s="35"/>
      <c r="FD524" s="35"/>
      <c r="FE524" s="35"/>
      <c r="FF524" s="35"/>
      <c r="FG524" s="35"/>
      <c r="FH524" s="35"/>
      <c r="FI524" s="35"/>
      <c r="FJ524" s="35"/>
      <c r="FK524" s="35"/>
      <c r="FL524" s="35"/>
      <c r="FM524" s="35"/>
      <c r="FN524" s="35"/>
      <c r="FO524" s="35"/>
      <c r="FP524" s="35"/>
      <c r="FQ524" s="35"/>
      <c r="FR524" s="35"/>
      <c r="FS524" s="35"/>
      <c r="FT524" s="35"/>
      <c r="FU524" s="35"/>
      <c r="FV524" s="35"/>
      <c r="FW524" s="35"/>
      <c r="FX524" s="35"/>
      <c r="FY524" s="35"/>
      <c r="FZ524" s="35"/>
      <c r="GA524" s="35"/>
      <c r="GB524" s="35"/>
      <c r="GC524" s="35"/>
      <c r="GD524" s="35"/>
      <c r="GE524" s="35"/>
      <c r="GF524" s="35"/>
      <c r="GG524" s="35"/>
      <c r="GH524" s="35"/>
      <c r="GI524" s="35"/>
      <c r="GJ524" s="35"/>
      <c r="GK524" s="35"/>
      <c r="GL524" s="35"/>
      <c r="GM524" s="35"/>
      <c r="GN524" s="35"/>
      <c r="GO524" s="35"/>
      <c r="GP524" s="35"/>
      <c r="GQ524" s="35"/>
      <c r="GR524" s="35"/>
      <c r="GS524" s="35"/>
      <c r="GT524" s="35"/>
      <c r="GU524" s="35"/>
      <c r="GV524" s="35"/>
      <c r="GW524" s="35"/>
      <c r="GX524" s="35"/>
      <c r="GY524" s="35"/>
      <c r="GZ524" s="35"/>
      <c r="HA524" s="35"/>
      <c r="HB524" s="35"/>
      <c r="HC524" s="35"/>
    </row>
    <row r="525" spans="1:211" s="30" customFormat="1" x14ac:dyDescent="0.25">
      <c r="A525" s="30" t="e">
        <f t="shared" si="94"/>
        <v>#REF!</v>
      </c>
      <c r="B525" s="31" t="s">
        <v>75</v>
      </c>
      <c r="C525" s="31" t="s">
        <v>76</v>
      </c>
      <c r="D525" s="33">
        <v>700</v>
      </c>
      <c r="E525" s="34" t="s">
        <v>582</v>
      </c>
      <c r="F525" s="31" t="s">
        <v>294</v>
      </c>
      <c r="G525" s="31"/>
      <c r="H525" s="31" t="s">
        <v>295</v>
      </c>
      <c r="I525" s="31" t="s">
        <v>537</v>
      </c>
      <c r="J525" s="31" t="s">
        <v>538</v>
      </c>
      <c r="K525" s="47" t="s">
        <v>436</v>
      </c>
      <c r="L525" s="41">
        <v>0</v>
      </c>
      <c r="M525" s="41">
        <v>0</v>
      </c>
      <c r="N525" s="41">
        <v>0</v>
      </c>
      <c r="O525" s="41">
        <v>0</v>
      </c>
      <c r="P525" s="41">
        <v>0</v>
      </c>
      <c r="Q525" s="41">
        <v>0</v>
      </c>
      <c r="R525" s="41">
        <v>0</v>
      </c>
      <c r="S525" s="41">
        <v>0</v>
      </c>
      <c r="T525" s="41">
        <v>0</v>
      </c>
      <c r="U525" s="41">
        <v>0</v>
      </c>
      <c r="V525" s="41">
        <v>85000</v>
      </c>
      <c r="W525" s="41">
        <v>0</v>
      </c>
      <c r="X525" s="41"/>
      <c r="Y525" s="41">
        <v>0</v>
      </c>
      <c r="Z525" s="41">
        <v>0</v>
      </c>
      <c r="AA525" s="41">
        <v>0</v>
      </c>
      <c r="AB525" s="41">
        <v>0</v>
      </c>
      <c r="AC525" s="41">
        <v>0</v>
      </c>
      <c r="AD525" s="41">
        <v>0</v>
      </c>
      <c r="AE525" s="82">
        <v>0</v>
      </c>
      <c r="AF525" s="41">
        <v>0</v>
      </c>
      <c r="AG525" s="41">
        <v>0</v>
      </c>
      <c r="AH525" s="41">
        <v>0</v>
      </c>
      <c r="AI525" s="41">
        <v>0</v>
      </c>
      <c r="AJ525" s="41">
        <v>0</v>
      </c>
      <c r="AK525" s="41">
        <v>0</v>
      </c>
      <c r="AL525" s="41">
        <v>0</v>
      </c>
      <c r="AM525" s="41">
        <v>0</v>
      </c>
      <c r="AN525" s="41">
        <v>0</v>
      </c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3"/>
      <c r="BU525" s="39">
        <f t="shared" si="96"/>
        <v>85000</v>
      </c>
      <c r="BV525" s="39">
        <f t="shared" si="91"/>
        <v>0</v>
      </c>
      <c r="BW525" s="39">
        <f t="shared" si="95"/>
        <v>0</v>
      </c>
      <c r="BX525" s="39">
        <f t="shared" si="92"/>
        <v>0</v>
      </c>
      <c r="BY525" s="39">
        <f t="shared" si="93"/>
        <v>0</v>
      </c>
      <c r="BZ525" s="35"/>
      <c r="CA525" s="35"/>
      <c r="CB525" s="35"/>
      <c r="CC525" s="35"/>
      <c r="CD525" s="35"/>
      <c r="CE525" s="35"/>
      <c r="CF525" s="35"/>
      <c r="CG525" s="35"/>
      <c r="CH525" s="35"/>
      <c r="CI525" s="35"/>
      <c r="CJ525" s="35"/>
      <c r="CK525" s="35"/>
      <c r="CL525" s="35"/>
      <c r="CM525" s="35"/>
      <c r="CN525" s="35"/>
      <c r="CO525" s="35"/>
      <c r="CP525" s="35"/>
      <c r="CQ525" s="35"/>
      <c r="CR525" s="35"/>
      <c r="CS525" s="35"/>
      <c r="CT525" s="35"/>
      <c r="CU525" s="35"/>
      <c r="CV525" s="35"/>
      <c r="CW525" s="35"/>
      <c r="CX525" s="35"/>
      <c r="CY525" s="35"/>
      <c r="CZ525" s="35"/>
      <c r="DA525" s="35"/>
      <c r="DB525" s="35"/>
      <c r="DC525" s="35"/>
      <c r="DD525" s="35"/>
      <c r="DE525" s="35"/>
      <c r="DF525" s="35"/>
      <c r="DG525" s="35"/>
      <c r="DH525" s="35"/>
      <c r="DI525" s="35"/>
      <c r="DJ525" s="35"/>
      <c r="DK525" s="35"/>
      <c r="DL525" s="35"/>
      <c r="DM525" s="35"/>
      <c r="DN525" s="35"/>
      <c r="DO525" s="35"/>
      <c r="DP525" s="35"/>
      <c r="DQ525" s="35"/>
      <c r="DR525" s="35"/>
      <c r="DS525" s="35"/>
      <c r="DT525" s="35"/>
      <c r="DU525" s="35"/>
      <c r="DV525" s="35"/>
      <c r="DW525" s="35"/>
      <c r="DX525" s="35"/>
      <c r="DY525" s="35"/>
      <c r="DZ525" s="35"/>
      <c r="EA525" s="35"/>
      <c r="EB525" s="35"/>
      <c r="EC525" s="35"/>
      <c r="ED525" s="35"/>
      <c r="EE525" s="35"/>
      <c r="EF525" s="35"/>
      <c r="EG525" s="35"/>
      <c r="EH525" s="35"/>
      <c r="EI525" s="35"/>
      <c r="EJ525" s="35"/>
      <c r="EK525" s="35"/>
      <c r="EL525" s="35"/>
      <c r="EM525" s="35"/>
      <c r="EN525" s="35"/>
      <c r="EO525" s="35"/>
      <c r="EP525" s="35"/>
      <c r="EQ525" s="35"/>
      <c r="ER525" s="35"/>
      <c r="ES525" s="35"/>
      <c r="ET525" s="35"/>
      <c r="EU525" s="35"/>
      <c r="EV525" s="35"/>
      <c r="EW525" s="35"/>
      <c r="EX525" s="35"/>
      <c r="EY525" s="35"/>
      <c r="EZ525" s="35"/>
      <c r="FA525" s="35"/>
      <c r="FB525" s="35"/>
      <c r="FC525" s="35"/>
      <c r="FD525" s="35"/>
      <c r="FE525" s="35"/>
      <c r="FF525" s="35"/>
      <c r="FG525" s="35"/>
      <c r="FH525" s="35"/>
      <c r="FI525" s="35"/>
      <c r="FJ525" s="35"/>
      <c r="FK525" s="35"/>
      <c r="FL525" s="35"/>
      <c r="FM525" s="35"/>
      <c r="FN525" s="35"/>
      <c r="FO525" s="35"/>
      <c r="FP525" s="35"/>
      <c r="FQ525" s="35"/>
      <c r="FR525" s="35"/>
      <c r="FS525" s="35"/>
      <c r="FT525" s="35"/>
      <c r="FU525" s="35"/>
      <c r="FV525" s="35"/>
      <c r="FW525" s="35"/>
      <c r="FX525" s="35"/>
      <c r="FY525" s="35"/>
      <c r="FZ525" s="35"/>
      <c r="GA525" s="35"/>
      <c r="GB525" s="35"/>
      <c r="GC525" s="35"/>
      <c r="GD525" s="35"/>
      <c r="GE525" s="35"/>
      <c r="GF525" s="35"/>
      <c r="GG525" s="35"/>
      <c r="GH525" s="35"/>
      <c r="GI525" s="35"/>
      <c r="GJ525" s="35"/>
      <c r="GK525" s="35"/>
      <c r="GL525" s="35"/>
      <c r="GM525" s="35"/>
      <c r="GN525" s="35"/>
      <c r="GO525" s="35"/>
      <c r="GP525" s="35"/>
      <c r="GQ525" s="35"/>
      <c r="GR525" s="35"/>
      <c r="GS525" s="35"/>
      <c r="GT525" s="35"/>
      <c r="GU525" s="35"/>
      <c r="GV525" s="35"/>
      <c r="GW525" s="35"/>
      <c r="GX525" s="35"/>
      <c r="GY525" s="35"/>
      <c r="GZ525" s="35"/>
      <c r="HA525" s="35"/>
      <c r="HB525" s="35"/>
      <c r="HC525" s="35"/>
    </row>
    <row r="526" spans="1:211" s="26" customFormat="1" x14ac:dyDescent="0.25">
      <c r="A526" s="26" t="e">
        <f t="shared" si="94"/>
        <v>#REF!</v>
      </c>
      <c r="B526" s="15" t="s">
        <v>79</v>
      </c>
      <c r="C526" s="15" t="s">
        <v>80</v>
      </c>
      <c r="D526" s="18" t="s">
        <v>646</v>
      </c>
      <c r="E526" s="15" t="s">
        <v>599</v>
      </c>
      <c r="F526" s="15" t="s">
        <v>294</v>
      </c>
      <c r="G526" s="15"/>
      <c r="H526" s="15" t="s">
        <v>295</v>
      </c>
      <c r="I526" s="15" t="s">
        <v>537</v>
      </c>
      <c r="J526" s="15" t="s">
        <v>538</v>
      </c>
      <c r="K526" s="47" t="s">
        <v>434</v>
      </c>
      <c r="L526" s="42">
        <v>0</v>
      </c>
      <c r="M526" s="42">
        <v>0</v>
      </c>
      <c r="N526" s="41">
        <v>0</v>
      </c>
      <c r="O526" s="42">
        <v>0</v>
      </c>
      <c r="P526" s="42">
        <v>0</v>
      </c>
      <c r="Q526" s="42">
        <v>0</v>
      </c>
      <c r="R526" s="42">
        <v>0</v>
      </c>
      <c r="S526" s="42">
        <v>0</v>
      </c>
      <c r="T526" s="42">
        <v>0</v>
      </c>
      <c r="U526" s="42">
        <v>0</v>
      </c>
      <c r="V526" s="42"/>
      <c r="W526" s="42">
        <v>0</v>
      </c>
      <c r="X526" s="42"/>
      <c r="Y526" s="42">
        <v>0</v>
      </c>
      <c r="Z526" s="42">
        <v>0</v>
      </c>
      <c r="AA526" s="42">
        <v>0</v>
      </c>
      <c r="AB526" s="42">
        <v>0</v>
      </c>
      <c r="AC526" s="42">
        <v>0</v>
      </c>
      <c r="AD526" s="42">
        <v>0</v>
      </c>
      <c r="AE526" s="121">
        <v>0</v>
      </c>
      <c r="AF526" s="42">
        <v>0</v>
      </c>
      <c r="AG526" s="42">
        <v>0</v>
      </c>
      <c r="AH526" s="42">
        <v>0</v>
      </c>
      <c r="AI526" s="42">
        <v>0</v>
      </c>
      <c r="AJ526" s="42">
        <v>0</v>
      </c>
      <c r="AK526" s="42">
        <v>0</v>
      </c>
      <c r="AL526" s="42">
        <v>0</v>
      </c>
      <c r="AM526" s="42">
        <v>0</v>
      </c>
      <c r="AN526" s="42">
        <v>0</v>
      </c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  <c r="BN526" s="42"/>
      <c r="BO526" s="42"/>
      <c r="BP526" s="42"/>
      <c r="BQ526" s="42"/>
      <c r="BR526" s="42"/>
      <c r="BS526" s="42"/>
      <c r="BT526" s="43"/>
      <c r="BU526" s="40">
        <f t="shared" si="96"/>
        <v>0</v>
      </c>
      <c r="BV526" s="40">
        <f t="shared" si="91"/>
        <v>0</v>
      </c>
      <c r="BW526" s="40">
        <f t="shared" si="95"/>
        <v>0</v>
      </c>
      <c r="BX526" s="40">
        <f t="shared" si="92"/>
        <v>0</v>
      </c>
      <c r="BY526" s="40">
        <f t="shared" si="93"/>
        <v>0</v>
      </c>
      <c r="BZ526" s="29"/>
      <c r="CA526" s="29"/>
      <c r="CB526" s="29"/>
      <c r="CC526" s="29"/>
      <c r="CD526" s="29"/>
      <c r="CE526" s="29"/>
      <c r="CF526" s="29"/>
      <c r="CG526" s="29"/>
      <c r="CH526" s="29"/>
      <c r="CI526" s="29"/>
      <c r="CJ526" s="29"/>
      <c r="CK526" s="29"/>
      <c r="CL526" s="29"/>
      <c r="CM526" s="29"/>
      <c r="CN526" s="29"/>
      <c r="CO526" s="29"/>
      <c r="CP526" s="29"/>
      <c r="CQ526" s="29"/>
      <c r="CR526" s="29"/>
      <c r="CS526" s="29"/>
      <c r="CT526" s="29"/>
      <c r="CU526" s="29"/>
      <c r="CV526" s="29"/>
      <c r="CW526" s="29"/>
      <c r="CX526" s="29"/>
      <c r="CY526" s="29"/>
      <c r="CZ526" s="29"/>
      <c r="DA526" s="29"/>
      <c r="DB526" s="29"/>
      <c r="DC526" s="29"/>
      <c r="DD526" s="29"/>
      <c r="DE526" s="29"/>
      <c r="DF526" s="29"/>
      <c r="DG526" s="29"/>
      <c r="DH526" s="29"/>
      <c r="DI526" s="29"/>
      <c r="DJ526" s="29"/>
      <c r="DK526" s="29"/>
      <c r="DL526" s="29"/>
      <c r="DM526" s="29"/>
      <c r="DN526" s="29"/>
      <c r="DO526" s="29"/>
      <c r="DP526" s="29"/>
      <c r="DQ526" s="29"/>
      <c r="DR526" s="29"/>
      <c r="DS526" s="29"/>
      <c r="DT526" s="29"/>
      <c r="DU526" s="29"/>
      <c r="DV526" s="29"/>
      <c r="DW526" s="29"/>
      <c r="DX526" s="29"/>
      <c r="DY526" s="29"/>
      <c r="DZ526" s="29"/>
      <c r="EA526" s="29"/>
      <c r="EB526" s="29"/>
      <c r="EC526" s="29"/>
      <c r="ED526" s="29"/>
      <c r="EE526" s="29"/>
      <c r="EF526" s="29"/>
      <c r="EG526" s="29"/>
      <c r="EH526" s="29"/>
      <c r="EI526" s="29"/>
      <c r="EJ526" s="29"/>
      <c r="EK526" s="29"/>
      <c r="EL526" s="29"/>
      <c r="EM526" s="29"/>
      <c r="EN526" s="29"/>
      <c r="EO526" s="29"/>
      <c r="EP526" s="29"/>
      <c r="EQ526" s="29"/>
      <c r="ER526" s="29"/>
      <c r="ES526" s="29"/>
      <c r="ET526" s="29"/>
      <c r="EU526" s="29"/>
      <c r="EV526" s="29"/>
      <c r="EW526" s="29"/>
      <c r="EX526" s="29"/>
      <c r="EY526" s="29"/>
      <c r="EZ526" s="29"/>
      <c r="FA526" s="29"/>
      <c r="FB526" s="29"/>
      <c r="FC526" s="29"/>
      <c r="FD526" s="29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  <c r="FR526" s="29"/>
      <c r="FS526" s="29"/>
      <c r="FT526" s="29"/>
      <c r="FU526" s="29"/>
      <c r="FV526" s="29"/>
      <c r="FW526" s="29"/>
      <c r="FX526" s="29"/>
      <c r="FY526" s="29"/>
      <c r="FZ526" s="29"/>
      <c r="GA526" s="29"/>
      <c r="GB526" s="29"/>
      <c r="GC526" s="29"/>
      <c r="GD526" s="29"/>
      <c r="GE526" s="29"/>
      <c r="GF526" s="29"/>
      <c r="GG526" s="29"/>
      <c r="GH526" s="29"/>
      <c r="GI526" s="29"/>
      <c r="GJ526" s="29"/>
      <c r="GK526" s="29"/>
      <c r="GL526" s="29"/>
      <c r="GM526" s="29"/>
      <c r="GN526" s="29"/>
      <c r="GO526" s="29"/>
      <c r="GP526" s="29"/>
      <c r="GQ526" s="29"/>
      <c r="GR526" s="29"/>
      <c r="GS526" s="29"/>
      <c r="GT526" s="29"/>
      <c r="GU526" s="29"/>
      <c r="GV526" s="29"/>
      <c r="GW526" s="29"/>
      <c r="GX526" s="29"/>
      <c r="GY526" s="29"/>
      <c r="GZ526" s="29"/>
      <c r="HA526" s="29"/>
      <c r="HB526" s="29"/>
      <c r="HC526" s="29"/>
    </row>
    <row r="527" spans="1:211" s="30" customFormat="1" x14ac:dyDescent="0.25">
      <c r="A527" s="30" t="e">
        <f t="shared" si="94"/>
        <v>#REF!</v>
      </c>
      <c r="B527" s="31" t="s">
        <v>79</v>
      </c>
      <c r="C527" s="31" t="s">
        <v>80</v>
      </c>
      <c r="D527" s="33" t="s">
        <v>646</v>
      </c>
      <c r="E527" s="34" t="s">
        <v>599</v>
      </c>
      <c r="F527" s="31" t="s">
        <v>573</v>
      </c>
      <c r="G527" s="31"/>
      <c r="H527" s="31" t="s">
        <v>160</v>
      </c>
      <c r="I527" s="31" t="s">
        <v>537</v>
      </c>
      <c r="J527" s="31" t="s">
        <v>538</v>
      </c>
      <c r="K527" s="47" t="s">
        <v>434</v>
      </c>
      <c r="L527" s="41">
        <v>0</v>
      </c>
      <c r="M527" s="41">
        <v>1323315</v>
      </c>
      <c r="N527" s="41">
        <v>0</v>
      </c>
      <c r="O527" s="41">
        <v>0</v>
      </c>
      <c r="P527" s="41">
        <v>0</v>
      </c>
      <c r="Q527" s="41">
        <v>0</v>
      </c>
      <c r="R527" s="41">
        <v>0</v>
      </c>
      <c r="S527" s="41">
        <v>0</v>
      </c>
      <c r="T527" s="41">
        <v>0</v>
      </c>
      <c r="U527" s="41">
        <v>0</v>
      </c>
      <c r="V527" s="41">
        <v>22305874.300000001</v>
      </c>
      <c r="W527" s="41">
        <v>19307238.350000001</v>
      </c>
      <c r="X527" s="41"/>
      <c r="Y527" s="41">
        <v>0</v>
      </c>
      <c r="Z527" s="41">
        <v>0</v>
      </c>
      <c r="AA527" s="41">
        <v>0</v>
      </c>
      <c r="AB527" s="41">
        <v>0</v>
      </c>
      <c r="AC527" s="41">
        <v>0</v>
      </c>
      <c r="AD527" s="41">
        <v>0</v>
      </c>
      <c r="AE527" s="41">
        <v>3004787.04</v>
      </c>
      <c r="AF527" s="41">
        <v>0</v>
      </c>
      <c r="AG527" s="41">
        <v>18654802.91</v>
      </c>
      <c r="AH527" s="41">
        <v>0</v>
      </c>
      <c r="AI527" s="41">
        <v>18654802.890000001</v>
      </c>
      <c r="AJ527" s="41">
        <v>0</v>
      </c>
      <c r="AK527" s="41">
        <v>0</v>
      </c>
      <c r="AL527" s="41">
        <v>3148058.05</v>
      </c>
      <c r="AM527" s="41">
        <v>0</v>
      </c>
      <c r="AN527" s="41">
        <v>0</v>
      </c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3"/>
      <c r="BU527" s="39">
        <f t="shared" si="96"/>
        <v>42936427.650000006</v>
      </c>
      <c r="BV527" s="39">
        <f t="shared" si="91"/>
        <v>40314392.840000004</v>
      </c>
      <c r="BW527" s="39">
        <f t="shared" si="95"/>
        <v>3148058.05</v>
      </c>
      <c r="BX527" s="39">
        <f t="shared" si="92"/>
        <v>0</v>
      </c>
      <c r="BY527" s="39">
        <f t="shared" si="93"/>
        <v>0</v>
      </c>
      <c r="BZ527" s="35"/>
      <c r="CA527" s="35"/>
      <c r="CB527" s="35"/>
      <c r="CC527" s="35"/>
      <c r="CD527" s="35"/>
      <c r="CE527" s="35"/>
      <c r="CF527" s="35"/>
      <c r="CG527" s="35"/>
      <c r="CH527" s="35"/>
      <c r="CI527" s="35"/>
      <c r="CJ527" s="35"/>
      <c r="CK527" s="35"/>
      <c r="CL527" s="35"/>
      <c r="CM527" s="35"/>
      <c r="CN527" s="35"/>
      <c r="CO527" s="35"/>
      <c r="CP527" s="35"/>
      <c r="CQ527" s="35"/>
      <c r="CR527" s="35"/>
      <c r="CS527" s="35"/>
      <c r="CT527" s="35"/>
      <c r="CU527" s="35"/>
      <c r="CV527" s="35"/>
      <c r="CW527" s="35"/>
      <c r="CX527" s="35"/>
      <c r="CY527" s="35"/>
      <c r="CZ527" s="35"/>
      <c r="DA527" s="35"/>
      <c r="DB527" s="35"/>
      <c r="DC527" s="35"/>
      <c r="DD527" s="35"/>
      <c r="DE527" s="35"/>
      <c r="DF527" s="35"/>
      <c r="DG527" s="35"/>
      <c r="DH527" s="35"/>
      <c r="DI527" s="35"/>
      <c r="DJ527" s="35"/>
      <c r="DK527" s="35"/>
      <c r="DL527" s="35"/>
      <c r="DM527" s="35"/>
      <c r="DN527" s="35"/>
      <c r="DO527" s="35"/>
      <c r="DP527" s="35"/>
      <c r="DQ527" s="35"/>
      <c r="DR527" s="35"/>
      <c r="DS527" s="35"/>
      <c r="DT527" s="35"/>
      <c r="DU527" s="35"/>
      <c r="DV527" s="35"/>
      <c r="DW527" s="35"/>
      <c r="DX527" s="35"/>
      <c r="DY527" s="35"/>
      <c r="DZ527" s="35"/>
      <c r="EA527" s="35"/>
      <c r="EB527" s="35"/>
      <c r="EC527" s="35"/>
      <c r="ED527" s="35"/>
      <c r="EE527" s="35"/>
      <c r="EF527" s="35"/>
      <c r="EG527" s="35"/>
      <c r="EH527" s="35"/>
      <c r="EI527" s="35"/>
      <c r="EJ527" s="35"/>
      <c r="EK527" s="35"/>
      <c r="EL527" s="35"/>
      <c r="EM527" s="35"/>
      <c r="EN527" s="35"/>
      <c r="EO527" s="35"/>
      <c r="EP527" s="35"/>
      <c r="EQ527" s="35"/>
      <c r="ER527" s="35"/>
      <c r="ES527" s="35"/>
      <c r="ET527" s="35"/>
      <c r="EU527" s="35"/>
      <c r="EV527" s="35"/>
      <c r="EW527" s="35"/>
      <c r="EX527" s="35"/>
      <c r="EY527" s="35"/>
      <c r="EZ527" s="35"/>
      <c r="FA527" s="35"/>
      <c r="FB527" s="35"/>
      <c r="FC527" s="35"/>
      <c r="FD527" s="35"/>
      <c r="FE527" s="35"/>
      <c r="FF527" s="35"/>
      <c r="FG527" s="35"/>
      <c r="FH527" s="35"/>
      <c r="FI527" s="35"/>
      <c r="FJ527" s="35"/>
      <c r="FK527" s="35"/>
      <c r="FL527" s="35"/>
      <c r="FM527" s="35"/>
      <c r="FN527" s="35"/>
      <c r="FO527" s="35"/>
      <c r="FP527" s="35"/>
      <c r="FQ527" s="35"/>
      <c r="FR527" s="35"/>
      <c r="FS527" s="35"/>
      <c r="FT527" s="35"/>
      <c r="FU527" s="35"/>
      <c r="FV527" s="35"/>
      <c r="FW527" s="35"/>
      <c r="FX527" s="35"/>
      <c r="FY527" s="35"/>
      <c r="FZ527" s="35"/>
      <c r="GA527" s="35"/>
      <c r="GB527" s="35"/>
      <c r="GC527" s="35"/>
      <c r="GD527" s="35"/>
      <c r="GE527" s="35"/>
      <c r="GF527" s="35"/>
      <c r="GG527" s="35"/>
      <c r="GH527" s="35"/>
      <c r="GI527" s="35"/>
      <c r="GJ527" s="35"/>
      <c r="GK527" s="35"/>
      <c r="GL527" s="35"/>
      <c r="GM527" s="35"/>
      <c r="GN527" s="35"/>
      <c r="GO527" s="35"/>
      <c r="GP527" s="35"/>
      <c r="GQ527" s="35"/>
      <c r="GR527" s="35"/>
      <c r="GS527" s="35"/>
      <c r="GT527" s="35"/>
      <c r="GU527" s="35"/>
      <c r="GV527" s="35"/>
      <c r="GW527" s="35"/>
      <c r="GX527" s="35"/>
      <c r="GY527" s="35"/>
      <c r="GZ527" s="35"/>
      <c r="HA527" s="35"/>
      <c r="HB527" s="35"/>
      <c r="HC527" s="35"/>
    </row>
    <row r="528" spans="1:211" s="26" customFormat="1" x14ac:dyDescent="0.25">
      <c r="A528" s="26" t="e">
        <f t="shared" si="94"/>
        <v>#REF!</v>
      </c>
      <c r="B528" s="15" t="s">
        <v>83</v>
      </c>
      <c r="C528" s="15" t="s">
        <v>84</v>
      </c>
      <c r="D528" s="27">
        <v>552</v>
      </c>
      <c r="E528" s="16" t="s">
        <v>656</v>
      </c>
      <c r="F528" s="28" t="s">
        <v>286</v>
      </c>
      <c r="G528" s="15"/>
      <c r="H528" s="15" t="s">
        <v>287</v>
      </c>
      <c r="I528" s="15" t="s">
        <v>537</v>
      </c>
      <c r="J528" s="15" t="s">
        <v>538</v>
      </c>
      <c r="K528" s="47" t="s">
        <v>428</v>
      </c>
      <c r="L528" s="42"/>
      <c r="M528" s="42">
        <v>1567368.36</v>
      </c>
      <c r="N528" s="41">
        <v>2130032.88</v>
      </c>
      <c r="O528" s="42">
        <v>2130032.88</v>
      </c>
      <c r="P528" s="42">
        <v>2051740.44</v>
      </c>
      <c r="Q528" s="42">
        <v>2110062.6</v>
      </c>
      <c r="R528" s="42">
        <v>2112085</v>
      </c>
      <c r="S528" s="42">
        <v>2110062.6</v>
      </c>
      <c r="T528" s="42">
        <v>2110062.6</v>
      </c>
      <c r="U528" s="42">
        <v>2110062.6</v>
      </c>
      <c r="V528" s="42">
        <v>2110062.6</v>
      </c>
      <c r="W528" s="42">
        <v>16240.64</v>
      </c>
      <c r="X528" s="42"/>
      <c r="Y528" s="42">
        <v>2074463.4</v>
      </c>
      <c r="Z528" s="42">
        <v>2074463.4</v>
      </c>
      <c r="AA528" s="42">
        <v>2024265.8</v>
      </c>
      <c r="AB528" s="42">
        <v>2150515.4</v>
      </c>
      <c r="AC528" s="42">
        <v>2080927</v>
      </c>
      <c r="AD528" s="42">
        <v>2080927</v>
      </c>
      <c r="AE528" s="42">
        <v>2080927</v>
      </c>
      <c r="AF528" s="42">
        <v>6242781</v>
      </c>
      <c r="AG528" s="42">
        <v>0</v>
      </c>
      <c r="AH528" s="42">
        <v>0</v>
      </c>
      <c r="AI528" s="42">
        <v>0</v>
      </c>
      <c r="AJ528" s="42">
        <v>0</v>
      </c>
      <c r="AK528" s="42">
        <v>2493028.7000000002</v>
      </c>
      <c r="AL528" s="42">
        <v>2493028.7000000002</v>
      </c>
      <c r="AM528" s="42">
        <v>0</v>
      </c>
      <c r="AN528" s="42">
        <v>0</v>
      </c>
      <c r="AO528" s="42">
        <v>2241961.4503478399</v>
      </c>
      <c r="AP528" s="42">
        <v>2241961.4503478399</v>
      </c>
      <c r="AQ528" s="42">
        <v>2241961.4503478399</v>
      </c>
      <c r="AR528" s="42">
        <v>6725884.3510435196</v>
      </c>
      <c r="AS528" s="42">
        <v>0</v>
      </c>
      <c r="AT528" s="42">
        <v>0</v>
      </c>
      <c r="AU528" s="42">
        <v>0</v>
      </c>
      <c r="AV528" s="42">
        <v>0</v>
      </c>
      <c r="AW528" s="42">
        <v>2652369.3828461501</v>
      </c>
      <c r="AX528" s="42">
        <v>2652369.3828461501</v>
      </c>
      <c r="AY528" s="42">
        <v>0</v>
      </c>
      <c r="AZ528" s="42">
        <v>0</v>
      </c>
      <c r="BA528" s="42">
        <v>2385255.2954660966</v>
      </c>
      <c r="BB528" s="42">
        <v>2385255.2954660966</v>
      </c>
      <c r="BC528" s="42">
        <v>2385255.2954660966</v>
      </c>
      <c r="BD528" s="42">
        <v>7155765.8863982894</v>
      </c>
      <c r="BE528" s="42">
        <v>0</v>
      </c>
      <c r="BF528" s="42">
        <v>0</v>
      </c>
      <c r="BG528" s="42">
        <v>0</v>
      </c>
      <c r="BH528" s="42">
        <v>0</v>
      </c>
      <c r="BI528" s="42">
        <v>2813633.441323196</v>
      </c>
      <c r="BJ528" s="42">
        <v>2813633.441323196</v>
      </c>
      <c r="BK528" s="42">
        <v>0</v>
      </c>
      <c r="BL528" s="42">
        <v>0</v>
      </c>
      <c r="BM528" s="42">
        <v>2530278.8174304352</v>
      </c>
      <c r="BN528" s="42">
        <v>2530278.8174304352</v>
      </c>
      <c r="BO528" s="42">
        <v>2530278.8174304352</v>
      </c>
      <c r="BP528" s="42">
        <v>7590836.4522913052</v>
      </c>
      <c r="BQ528" s="42">
        <v>0</v>
      </c>
      <c r="BR528" s="42">
        <v>0</v>
      </c>
      <c r="BS528" s="42">
        <v>0</v>
      </c>
      <c r="BT528" s="43"/>
      <c r="BU528" s="40">
        <f t="shared" si="96"/>
        <v>20557813.200000003</v>
      </c>
      <c r="BV528" s="40">
        <f t="shared" si="91"/>
        <v>20809270</v>
      </c>
      <c r="BW528" s="40">
        <f t="shared" si="95"/>
        <v>18437826.10208704</v>
      </c>
      <c r="BX528" s="40">
        <f t="shared" si="92"/>
        <v>19616270.53848888</v>
      </c>
      <c r="BY528" s="40">
        <f t="shared" si="93"/>
        <v>20808939.787229002</v>
      </c>
      <c r="BZ528" s="29"/>
      <c r="CA528" s="29"/>
      <c r="CB528" s="29"/>
      <c r="CC528" s="29"/>
      <c r="CD528" s="29"/>
      <c r="CE528" s="29"/>
      <c r="CF528" s="29"/>
      <c r="CG528" s="29"/>
      <c r="CH528" s="29"/>
      <c r="CI528" s="29"/>
      <c r="CJ528" s="29"/>
      <c r="CK528" s="29"/>
      <c r="CL528" s="29"/>
      <c r="CM528" s="29"/>
      <c r="CN528" s="29"/>
      <c r="CO528" s="29"/>
      <c r="CP528" s="29"/>
      <c r="CQ528" s="29"/>
      <c r="CR528" s="29"/>
      <c r="CS528" s="29"/>
      <c r="CT528" s="29"/>
      <c r="CU528" s="29"/>
      <c r="CV528" s="29"/>
      <c r="CW528" s="29"/>
      <c r="CX528" s="29"/>
      <c r="CY528" s="29"/>
      <c r="CZ528" s="29"/>
      <c r="DA528" s="29"/>
      <c r="DB528" s="29"/>
      <c r="DC528" s="29"/>
      <c r="DD528" s="29"/>
      <c r="DE528" s="29"/>
      <c r="DF528" s="29"/>
      <c r="DG528" s="29"/>
      <c r="DH528" s="29"/>
      <c r="DI528" s="29"/>
      <c r="DJ528" s="29"/>
      <c r="DK528" s="29"/>
      <c r="DL528" s="29"/>
      <c r="DM528" s="29"/>
      <c r="DN528" s="29"/>
      <c r="DO528" s="29"/>
      <c r="DP528" s="29"/>
      <c r="DQ528" s="29"/>
      <c r="DR528" s="29"/>
      <c r="DS528" s="29"/>
      <c r="DT528" s="29"/>
      <c r="DU528" s="29"/>
      <c r="DV528" s="29"/>
      <c r="DW528" s="29"/>
      <c r="DX528" s="29"/>
      <c r="DY528" s="29"/>
      <c r="DZ528" s="29"/>
      <c r="EA528" s="29"/>
      <c r="EB528" s="29"/>
      <c r="EC528" s="29"/>
      <c r="ED528" s="29"/>
      <c r="EE528" s="29"/>
      <c r="EF528" s="29"/>
      <c r="EG528" s="29"/>
      <c r="EH528" s="29"/>
      <c r="EI528" s="29"/>
      <c r="EJ528" s="29"/>
      <c r="EK528" s="29"/>
      <c r="EL528" s="29"/>
      <c r="EM528" s="29"/>
      <c r="EN528" s="29"/>
      <c r="EO528" s="29"/>
      <c r="EP528" s="29"/>
      <c r="EQ528" s="29"/>
      <c r="ER528" s="29"/>
      <c r="ES528" s="29"/>
      <c r="ET528" s="29"/>
      <c r="EU528" s="29"/>
      <c r="EV528" s="29"/>
      <c r="EW528" s="29"/>
      <c r="EX528" s="29"/>
      <c r="EY528" s="29"/>
      <c r="EZ528" s="29"/>
      <c r="FA528" s="29"/>
      <c r="FB528" s="29"/>
      <c r="FC528" s="29"/>
      <c r="FD528" s="29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  <c r="FR528" s="29"/>
      <c r="FS528" s="29"/>
      <c r="FT528" s="29"/>
      <c r="FU528" s="29"/>
      <c r="FV528" s="29"/>
      <c r="FW528" s="29"/>
      <c r="FX528" s="29"/>
      <c r="FY528" s="29"/>
      <c r="FZ528" s="29"/>
      <c r="GA528" s="29"/>
      <c r="GB528" s="29"/>
      <c r="GC528" s="29"/>
      <c r="GD528" s="29"/>
      <c r="GE528" s="29"/>
      <c r="GF528" s="29"/>
      <c r="GG528" s="29"/>
      <c r="GH528" s="29"/>
      <c r="GI528" s="29"/>
      <c r="GJ528" s="29"/>
      <c r="GK528" s="29"/>
      <c r="GL528" s="29"/>
      <c r="GM528" s="29"/>
      <c r="GN528" s="29"/>
      <c r="GO528" s="29"/>
      <c r="GP528" s="29"/>
      <c r="GQ528" s="29"/>
      <c r="GR528" s="29"/>
      <c r="GS528" s="29"/>
      <c r="GT528" s="29"/>
      <c r="GU528" s="29"/>
      <c r="GV528" s="29"/>
      <c r="GW528" s="29"/>
      <c r="GX528" s="29"/>
      <c r="GY528" s="29"/>
      <c r="GZ528" s="29"/>
      <c r="HA528" s="29"/>
      <c r="HB528" s="29"/>
      <c r="HC528" s="29"/>
    </row>
    <row r="529" spans="1:211" s="30" customFormat="1" x14ac:dyDescent="0.25">
      <c r="A529" s="30" t="e">
        <f t="shared" si="94"/>
        <v>#REF!</v>
      </c>
      <c r="B529" s="31" t="s">
        <v>83</v>
      </c>
      <c r="C529" s="31" t="s">
        <v>84</v>
      </c>
      <c r="D529" s="33">
        <v>543</v>
      </c>
      <c r="E529" s="34" t="s">
        <v>601</v>
      </c>
      <c r="F529" s="31" t="s">
        <v>620</v>
      </c>
      <c r="G529" s="31"/>
      <c r="H529" s="31" t="s">
        <v>617</v>
      </c>
      <c r="I529" s="31" t="s">
        <v>537</v>
      </c>
      <c r="J529" s="31" t="s">
        <v>538</v>
      </c>
      <c r="K529" s="47" t="s">
        <v>434</v>
      </c>
      <c r="L529" s="41">
        <v>603720.37</v>
      </c>
      <c r="M529" s="41">
        <v>664092.4</v>
      </c>
      <c r="N529" s="41">
        <v>724464.44</v>
      </c>
      <c r="O529" s="41">
        <v>784836.48</v>
      </c>
      <c r="P529" s="41">
        <v>849170.48</v>
      </c>
      <c r="Q529" s="41">
        <v>909677.58</v>
      </c>
      <c r="R529" s="41">
        <v>909677.58</v>
      </c>
      <c r="S529" s="41">
        <v>968113.66</v>
      </c>
      <c r="T529" s="41">
        <v>970781.4</v>
      </c>
      <c r="U529" s="41">
        <v>970781.4</v>
      </c>
      <c r="V529" s="41">
        <v>970781.4</v>
      </c>
      <c r="W529" s="41">
        <v>970781.4</v>
      </c>
      <c r="X529" s="41">
        <v>3164113.91</v>
      </c>
      <c r="Y529" s="41">
        <v>1283060.8899999999</v>
      </c>
      <c r="Z529" s="41">
        <v>1399702.79</v>
      </c>
      <c r="AA529" s="41">
        <v>1699399.46</v>
      </c>
      <c r="AB529" s="41">
        <v>1654472.04</v>
      </c>
      <c r="AC529" s="41">
        <v>1771846.4</v>
      </c>
      <c r="AD529" s="41">
        <v>1771846.4</v>
      </c>
      <c r="AE529" s="41">
        <v>1877989.73</v>
      </c>
      <c r="AF529" s="41">
        <v>550839.28</v>
      </c>
      <c r="AG529" s="41">
        <v>1840998.75</v>
      </c>
      <c r="AH529" s="41">
        <v>1840998.75</v>
      </c>
      <c r="AI529" s="41">
        <v>1840998.75</v>
      </c>
      <c r="AJ529" s="41">
        <v>3010713.4499999997</v>
      </c>
      <c r="AK529" s="41">
        <v>0</v>
      </c>
      <c r="AL529" s="41">
        <v>0</v>
      </c>
      <c r="AM529" s="41">
        <v>298733.64</v>
      </c>
      <c r="AN529" s="41">
        <v>0</v>
      </c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3"/>
      <c r="BU529" s="39">
        <f t="shared" si="96"/>
        <v>10296878.590000002</v>
      </c>
      <c r="BV529" s="39">
        <f t="shared" si="91"/>
        <v>20696267.149999999</v>
      </c>
      <c r="BW529" s="39">
        <f t="shared" si="95"/>
        <v>3309447.09</v>
      </c>
      <c r="BX529" s="39">
        <f t="shared" si="92"/>
        <v>0</v>
      </c>
      <c r="BY529" s="39">
        <f t="shared" si="93"/>
        <v>0</v>
      </c>
      <c r="BZ529" s="35"/>
      <c r="CA529" s="35"/>
      <c r="CB529" s="35"/>
      <c r="CC529" s="35"/>
      <c r="CD529" s="35"/>
      <c r="CE529" s="35"/>
      <c r="CF529" s="35"/>
      <c r="CG529" s="35"/>
      <c r="CH529" s="35"/>
      <c r="CI529" s="35"/>
      <c r="CJ529" s="35"/>
      <c r="CK529" s="35"/>
      <c r="CL529" s="35"/>
      <c r="CM529" s="35"/>
      <c r="CN529" s="35"/>
      <c r="CO529" s="35"/>
      <c r="CP529" s="35"/>
      <c r="CQ529" s="35"/>
      <c r="CR529" s="35"/>
      <c r="CS529" s="35"/>
      <c r="CT529" s="35"/>
      <c r="CU529" s="35"/>
      <c r="CV529" s="35"/>
      <c r="CW529" s="35"/>
      <c r="CX529" s="35"/>
      <c r="CY529" s="35"/>
      <c r="CZ529" s="35"/>
      <c r="DA529" s="35"/>
      <c r="DB529" s="35"/>
      <c r="DC529" s="35"/>
      <c r="DD529" s="35"/>
      <c r="DE529" s="35"/>
      <c r="DF529" s="35"/>
      <c r="DG529" s="35"/>
      <c r="DH529" s="35"/>
      <c r="DI529" s="35"/>
      <c r="DJ529" s="35"/>
      <c r="DK529" s="35"/>
      <c r="DL529" s="35"/>
      <c r="DM529" s="35"/>
      <c r="DN529" s="35"/>
      <c r="DO529" s="35"/>
      <c r="DP529" s="35"/>
      <c r="DQ529" s="35"/>
      <c r="DR529" s="35"/>
      <c r="DS529" s="35"/>
      <c r="DT529" s="35"/>
      <c r="DU529" s="35"/>
      <c r="DV529" s="35"/>
      <c r="DW529" s="35"/>
      <c r="DX529" s="35"/>
      <c r="DY529" s="35"/>
      <c r="DZ529" s="35"/>
      <c r="EA529" s="35"/>
      <c r="EB529" s="35"/>
      <c r="EC529" s="35"/>
      <c r="ED529" s="35"/>
      <c r="EE529" s="35"/>
      <c r="EF529" s="35"/>
      <c r="EG529" s="35"/>
      <c r="EH529" s="35"/>
      <c r="EI529" s="35"/>
      <c r="EJ529" s="35"/>
      <c r="EK529" s="35"/>
      <c r="EL529" s="35"/>
      <c r="EM529" s="35"/>
      <c r="EN529" s="35"/>
      <c r="EO529" s="35"/>
      <c r="EP529" s="35"/>
      <c r="EQ529" s="35"/>
      <c r="ER529" s="35"/>
      <c r="ES529" s="35"/>
      <c r="ET529" s="35"/>
      <c r="EU529" s="35"/>
      <c r="EV529" s="35"/>
      <c r="EW529" s="35"/>
      <c r="EX529" s="35"/>
      <c r="EY529" s="35"/>
      <c r="EZ529" s="35"/>
      <c r="FA529" s="35"/>
      <c r="FB529" s="35"/>
      <c r="FC529" s="35"/>
      <c r="FD529" s="35"/>
      <c r="FE529" s="35"/>
      <c r="FF529" s="35"/>
      <c r="FG529" s="35"/>
      <c r="FH529" s="35"/>
      <c r="FI529" s="35"/>
      <c r="FJ529" s="35"/>
      <c r="FK529" s="35"/>
      <c r="FL529" s="35"/>
      <c r="FM529" s="35"/>
      <c r="FN529" s="35"/>
      <c r="FO529" s="35"/>
      <c r="FP529" s="35"/>
      <c r="FQ529" s="35"/>
      <c r="FR529" s="35"/>
      <c r="FS529" s="35"/>
      <c r="FT529" s="35"/>
      <c r="FU529" s="35"/>
      <c r="FV529" s="35"/>
      <c r="FW529" s="35"/>
      <c r="FX529" s="35"/>
      <c r="FY529" s="35"/>
      <c r="FZ529" s="35"/>
      <c r="GA529" s="35"/>
      <c r="GB529" s="35"/>
      <c r="GC529" s="35"/>
      <c r="GD529" s="35"/>
      <c r="GE529" s="35"/>
      <c r="GF529" s="35"/>
      <c r="GG529" s="35"/>
      <c r="GH529" s="35"/>
      <c r="GI529" s="35"/>
      <c r="GJ529" s="35"/>
      <c r="GK529" s="35"/>
      <c r="GL529" s="35"/>
      <c r="GM529" s="35"/>
      <c r="GN529" s="35"/>
      <c r="GO529" s="35"/>
      <c r="GP529" s="35"/>
      <c r="GQ529" s="35"/>
      <c r="GR529" s="35"/>
      <c r="GS529" s="35"/>
      <c r="GT529" s="35"/>
      <c r="GU529" s="35"/>
      <c r="GV529" s="35"/>
      <c r="GW529" s="35"/>
      <c r="GX529" s="35"/>
      <c r="GY529" s="35"/>
      <c r="GZ529" s="35"/>
      <c r="HA529" s="35"/>
      <c r="HB529" s="35"/>
      <c r="HC529" s="35"/>
    </row>
    <row r="530" spans="1:211" s="30" customFormat="1" x14ac:dyDescent="0.25">
      <c r="A530" s="30" t="e">
        <f t="shared" si="94"/>
        <v>#REF!</v>
      </c>
      <c r="B530" s="31" t="s">
        <v>83</v>
      </c>
      <c r="C530" s="31" t="s">
        <v>84</v>
      </c>
      <c r="D530" s="33">
        <v>570</v>
      </c>
      <c r="E530" s="34" t="s">
        <v>657</v>
      </c>
      <c r="F530" s="31" t="s">
        <v>250</v>
      </c>
      <c r="G530" s="31"/>
      <c r="H530" s="31" t="s">
        <v>251</v>
      </c>
      <c r="I530" s="31" t="s">
        <v>537</v>
      </c>
      <c r="J530" s="31" t="s">
        <v>538</v>
      </c>
      <c r="K530" s="47" t="s">
        <v>434</v>
      </c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>
        <v>40621.5</v>
      </c>
      <c r="Z530" s="41">
        <v>0</v>
      </c>
      <c r="AA530" s="41">
        <v>98093.4</v>
      </c>
      <c r="AB530" s="41">
        <v>0</v>
      </c>
      <c r="AC530" s="41">
        <v>0</v>
      </c>
      <c r="AD530" s="41">
        <v>0</v>
      </c>
      <c r="AE530" s="82">
        <v>0</v>
      </c>
      <c r="AF530" s="41">
        <v>0</v>
      </c>
      <c r="AG530" s="41">
        <v>0</v>
      </c>
      <c r="AH530" s="41">
        <v>0</v>
      </c>
      <c r="AI530" s="41">
        <v>0</v>
      </c>
      <c r="AJ530" s="41">
        <v>0</v>
      </c>
      <c r="AK530" s="41">
        <v>0</v>
      </c>
      <c r="AL530" s="41">
        <v>40535</v>
      </c>
      <c r="AM530" s="41">
        <v>0</v>
      </c>
      <c r="AN530" s="41">
        <v>0</v>
      </c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3"/>
      <c r="BU530" s="39"/>
      <c r="BV530" s="39">
        <f t="shared" si="91"/>
        <v>138714.9</v>
      </c>
      <c r="BW530" s="39">
        <f t="shared" si="95"/>
        <v>40535</v>
      </c>
      <c r="BX530" s="39">
        <f t="shared" si="92"/>
        <v>0</v>
      </c>
      <c r="BY530" s="39">
        <f t="shared" si="93"/>
        <v>0</v>
      </c>
      <c r="BZ530" s="35"/>
      <c r="CA530" s="35"/>
      <c r="CB530" s="35"/>
      <c r="CC530" s="35"/>
      <c r="CD530" s="35"/>
      <c r="CE530" s="35"/>
      <c r="CF530" s="35"/>
      <c r="CG530" s="35"/>
      <c r="CH530" s="35"/>
      <c r="CI530" s="35"/>
      <c r="CJ530" s="35"/>
      <c r="CK530" s="35"/>
      <c r="CL530" s="35"/>
      <c r="CM530" s="35"/>
      <c r="CN530" s="35"/>
      <c r="CO530" s="35"/>
      <c r="CP530" s="35"/>
      <c r="CQ530" s="35"/>
      <c r="CR530" s="35"/>
      <c r="CS530" s="35"/>
      <c r="CT530" s="35"/>
      <c r="CU530" s="35"/>
      <c r="CV530" s="35"/>
      <c r="CW530" s="35"/>
      <c r="CX530" s="35"/>
      <c r="CY530" s="35"/>
      <c r="CZ530" s="35"/>
      <c r="DA530" s="35"/>
      <c r="DB530" s="35"/>
      <c r="DC530" s="35"/>
      <c r="DD530" s="35"/>
      <c r="DE530" s="35"/>
      <c r="DF530" s="35"/>
      <c r="DG530" s="35"/>
      <c r="DH530" s="35"/>
      <c r="DI530" s="35"/>
      <c r="DJ530" s="35"/>
      <c r="DK530" s="35"/>
      <c r="DL530" s="35"/>
      <c r="DM530" s="35"/>
      <c r="DN530" s="35"/>
      <c r="DO530" s="35"/>
      <c r="DP530" s="35"/>
      <c r="DQ530" s="35"/>
      <c r="DR530" s="35"/>
      <c r="DS530" s="35"/>
      <c r="DT530" s="35"/>
      <c r="DU530" s="35"/>
      <c r="DV530" s="35"/>
      <c r="DW530" s="35"/>
      <c r="DX530" s="35"/>
      <c r="DY530" s="35"/>
      <c r="DZ530" s="35"/>
      <c r="EA530" s="35"/>
      <c r="EB530" s="35"/>
      <c r="EC530" s="35"/>
      <c r="ED530" s="35"/>
      <c r="EE530" s="35"/>
      <c r="EF530" s="35"/>
      <c r="EG530" s="35"/>
      <c r="EH530" s="35"/>
      <c r="EI530" s="35"/>
      <c r="EJ530" s="35"/>
      <c r="EK530" s="35"/>
      <c r="EL530" s="35"/>
      <c r="EM530" s="35"/>
      <c r="EN530" s="35"/>
      <c r="EO530" s="35"/>
      <c r="EP530" s="35"/>
      <c r="EQ530" s="35"/>
      <c r="ER530" s="35"/>
      <c r="ES530" s="35"/>
      <c r="ET530" s="35"/>
      <c r="EU530" s="35"/>
      <c r="EV530" s="35"/>
      <c r="EW530" s="35"/>
      <c r="EX530" s="35"/>
      <c r="EY530" s="35"/>
      <c r="EZ530" s="35"/>
      <c r="FA530" s="35"/>
      <c r="FB530" s="35"/>
      <c r="FC530" s="35"/>
      <c r="FD530" s="35"/>
      <c r="FE530" s="35"/>
      <c r="FF530" s="35"/>
      <c r="FG530" s="35"/>
      <c r="FH530" s="35"/>
      <c r="FI530" s="35"/>
      <c r="FJ530" s="35"/>
      <c r="FK530" s="35"/>
      <c r="FL530" s="35"/>
      <c r="FM530" s="35"/>
      <c r="FN530" s="35"/>
      <c r="FO530" s="35"/>
      <c r="FP530" s="35"/>
      <c r="FQ530" s="35"/>
      <c r="FR530" s="35"/>
      <c r="FS530" s="35"/>
      <c r="FT530" s="35"/>
      <c r="FU530" s="35"/>
      <c r="FV530" s="35"/>
      <c r="FW530" s="35"/>
      <c r="FX530" s="35"/>
      <c r="FY530" s="35"/>
      <c r="FZ530" s="35"/>
      <c r="GA530" s="35"/>
      <c r="GB530" s="35"/>
      <c r="GC530" s="35"/>
      <c r="GD530" s="35"/>
      <c r="GE530" s="35"/>
      <c r="GF530" s="35"/>
      <c r="GG530" s="35"/>
      <c r="GH530" s="35"/>
      <c r="GI530" s="35"/>
      <c r="GJ530" s="35"/>
      <c r="GK530" s="35"/>
      <c r="GL530" s="35"/>
      <c r="GM530" s="35"/>
      <c r="GN530" s="35"/>
      <c r="GO530" s="35"/>
      <c r="GP530" s="35"/>
      <c r="GQ530" s="35"/>
      <c r="GR530" s="35"/>
      <c r="GS530" s="35"/>
      <c r="GT530" s="35"/>
      <c r="GU530" s="35"/>
      <c r="GV530" s="35"/>
      <c r="GW530" s="35"/>
      <c r="GX530" s="35"/>
      <c r="GY530" s="35"/>
      <c r="GZ530" s="35"/>
      <c r="HA530" s="35"/>
      <c r="HB530" s="35"/>
      <c r="HC530" s="35"/>
    </row>
    <row r="531" spans="1:211" s="26" customFormat="1" x14ac:dyDescent="0.25">
      <c r="A531" s="26" t="e">
        <f t="shared" si="94"/>
        <v>#REF!</v>
      </c>
      <c r="B531" s="15" t="s">
        <v>83</v>
      </c>
      <c r="C531" s="15" t="s">
        <v>84</v>
      </c>
      <c r="D531" s="27">
        <v>700</v>
      </c>
      <c r="E531" s="16" t="s">
        <v>582</v>
      </c>
      <c r="F531" s="15" t="s">
        <v>250</v>
      </c>
      <c r="G531" s="15"/>
      <c r="H531" s="15" t="s">
        <v>251</v>
      </c>
      <c r="I531" s="15" t="s">
        <v>537</v>
      </c>
      <c r="J531" s="15" t="s">
        <v>538</v>
      </c>
      <c r="K531" s="47" t="s">
        <v>436</v>
      </c>
      <c r="L531" s="42">
        <v>43365</v>
      </c>
      <c r="M531" s="42">
        <v>0</v>
      </c>
      <c r="N531" s="41">
        <v>0</v>
      </c>
      <c r="O531" s="42">
        <v>0</v>
      </c>
      <c r="P531" s="42">
        <v>0</v>
      </c>
      <c r="Q531" s="42">
        <v>0</v>
      </c>
      <c r="R531" s="42">
        <v>0</v>
      </c>
      <c r="S531" s="42">
        <v>0</v>
      </c>
      <c r="T531" s="42">
        <v>40621.5</v>
      </c>
      <c r="U531" s="42">
        <v>0</v>
      </c>
      <c r="V531" s="42"/>
      <c r="W531" s="42">
        <v>0</v>
      </c>
      <c r="X531" s="42"/>
      <c r="Y531" s="42">
        <v>0</v>
      </c>
      <c r="Z531" s="42">
        <v>0</v>
      </c>
      <c r="AA531" s="42">
        <v>0</v>
      </c>
      <c r="AB531" s="42">
        <v>0</v>
      </c>
      <c r="AC531" s="42">
        <v>0</v>
      </c>
      <c r="AD531" s="42">
        <v>0</v>
      </c>
      <c r="AE531" s="121">
        <v>0</v>
      </c>
      <c r="AF531" s="42">
        <v>0</v>
      </c>
      <c r="AG531" s="42">
        <v>0</v>
      </c>
      <c r="AH531" s="42">
        <v>0</v>
      </c>
      <c r="AI531" s="42">
        <v>0</v>
      </c>
      <c r="AJ531" s="42">
        <v>0</v>
      </c>
      <c r="AK531" s="42">
        <v>0</v>
      </c>
      <c r="AL531" s="42">
        <v>0</v>
      </c>
      <c r="AM531" s="42">
        <v>0</v>
      </c>
      <c r="AN531" s="42">
        <v>0</v>
      </c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  <c r="BO531" s="42"/>
      <c r="BP531" s="42"/>
      <c r="BQ531" s="42"/>
      <c r="BR531" s="42"/>
      <c r="BS531" s="42"/>
      <c r="BT531" s="43"/>
      <c r="BU531" s="40">
        <f t="shared" ref="BU531:BU538" si="97">SUM(L531:W531)</f>
        <v>83986.5</v>
      </c>
      <c r="BV531" s="40">
        <f t="shared" si="91"/>
        <v>0</v>
      </c>
      <c r="BW531" s="40">
        <f t="shared" si="95"/>
        <v>0</v>
      </c>
      <c r="BX531" s="40">
        <f t="shared" si="92"/>
        <v>0</v>
      </c>
      <c r="BY531" s="40">
        <f t="shared" si="93"/>
        <v>0</v>
      </c>
      <c r="BZ531" s="29"/>
      <c r="CA531" s="29"/>
      <c r="CB531" s="29"/>
      <c r="CC531" s="29"/>
      <c r="CD531" s="29"/>
      <c r="CE531" s="29"/>
      <c r="CF531" s="29"/>
      <c r="CG531" s="29"/>
      <c r="CH531" s="29"/>
      <c r="CI531" s="29"/>
      <c r="CJ531" s="29"/>
      <c r="CK531" s="29"/>
      <c r="CL531" s="29"/>
      <c r="CM531" s="29"/>
      <c r="CN531" s="29"/>
      <c r="CO531" s="29"/>
      <c r="CP531" s="29"/>
      <c r="CQ531" s="29"/>
      <c r="CR531" s="29"/>
      <c r="CS531" s="29"/>
      <c r="CT531" s="29"/>
      <c r="CU531" s="29"/>
      <c r="CV531" s="29"/>
      <c r="CW531" s="29"/>
      <c r="CX531" s="29"/>
      <c r="CY531" s="29"/>
      <c r="CZ531" s="29"/>
      <c r="DA531" s="29"/>
      <c r="DB531" s="29"/>
      <c r="DC531" s="29"/>
      <c r="DD531" s="29"/>
      <c r="DE531" s="29"/>
      <c r="DF531" s="29"/>
      <c r="DG531" s="29"/>
      <c r="DH531" s="29"/>
      <c r="DI531" s="29"/>
      <c r="DJ531" s="29"/>
      <c r="DK531" s="29"/>
      <c r="DL531" s="29"/>
      <c r="DM531" s="29"/>
      <c r="DN531" s="29"/>
      <c r="DO531" s="29"/>
      <c r="DP531" s="29"/>
      <c r="DQ531" s="29"/>
      <c r="DR531" s="29"/>
      <c r="DS531" s="29"/>
      <c r="DT531" s="29"/>
      <c r="DU531" s="29"/>
      <c r="DV531" s="29"/>
      <c r="DW531" s="29"/>
      <c r="DX531" s="29"/>
      <c r="DY531" s="29"/>
      <c r="DZ531" s="29"/>
      <c r="EA531" s="29"/>
      <c r="EB531" s="29"/>
      <c r="EC531" s="29"/>
      <c r="ED531" s="29"/>
      <c r="EE531" s="29"/>
      <c r="EF531" s="29"/>
      <c r="EG531" s="29"/>
      <c r="EH531" s="29"/>
      <c r="EI531" s="29"/>
      <c r="EJ531" s="29"/>
      <c r="EK531" s="29"/>
      <c r="EL531" s="29"/>
      <c r="EM531" s="29"/>
      <c r="EN531" s="29"/>
      <c r="EO531" s="29"/>
      <c r="EP531" s="29"/>
      <c r="EQ531" s="29"/>
      <c r="ER531" s="29"/>
      <c r="ES531" s="29"/>
      <c r="ET531" s="29"/>
      <c r="EU531" s="29"/>
      <c r="EV531" s="29"/>
      <c r="EW531" s="29"/>
      <c r="EX531" s="29"/>
      <c r="EY531" s="29"/>
      <c r="EZ531" s="29"/>
      <c r="FA531" s="29"/>
      <c r="FB531" s="29"/>
      <c r="FC531" s="29"/>
      <c r="FD531" s="29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  <c r="FR531" s="29"/>
      <c r="FS531" s="29"/>
      <c r="FT531" s="29"/>
      <c r="FU531" s="29"/>
      <c r="FV531" s="29"/>
      <c r="FW531" s="29"/>
      <c r="FX531" s="29"/>
      <c r="FY531" s="29"/>
      <c r="FZ531" s="29"/>
      <c r="GA531" s="29"/>
      <c r="GB531" s="29"/>
      <c r="GC531" s="29"/>
      <c r="GD531" s="29"/>
      <c r="GE531" s="29"/>
      <c r="GF531" s="29"/>
      <c r="GG531" s="29"/>
      <c r="GH531" s="29"/>
      <c r="GI531" s="29"/>
      <c r="GJ531" s="29"/>
      <c r="GK531" s="29"/>
      <c r="GL531" s="29"/>
      <c r="GM531" s="29"/>
      <c r="GN531" s="29"/>
      <c r="GO531" s="29"/>
      <c r="GP531" s="29"/>
      <c r="GQ531" s="29"/>
      <c r="GR531" s="29"/>
      <c r="GS531" s="29"/>
      <c r="GT531" s="29"/>
      <c r="GU531" s="29"/>
      <c r="GV531" s="29"/>
      <c r="GW531" s="29"/>
      <c r="GX531" s="29"/>
      <c r="GY531" s="29"/>
      <c r="GZ531" s="29"/>
      <c r="HA531" s="29"/>
      <c r="HB531" s="29"/>
      <c r="HC531" s="29"/>
    </row>
    <row r="532" spans="1:211" s="26" customFormat="1" x14ac:dyDescent="0.25">
      <c r="A532" s="26" t="e">
        <f t="shared" si="94"/>
        <v>#REF!</v>
      </c>
      <c r="B532" s="15" t="s">
        <v>87</v>
      </c>
      <c r="C532" s="15" t="s">
        <v>88</v>
      </c>
      <c r="D532" s="27">
        <v>715</v>
      </c>
      <c r="E532" s="16" t="s">
        <v>691</v>
      </c>
      <c r="F532" s="15" t="s">
        <v>294</v>
      </c>
      <c r="G532" s="15"/>
      <c r="H532" s="15" t="s">
        <v>295</v>
      </c>
      <c r="I532" s="15" t="s">
        <v>537</v>
      </c>
      <c r="J532" s="15" t="s">
        <v>538</v>
      </c>
      <c r="K532" s="47" t="s">
        <v>434</v>
      </c>
      <c r="L532" s="42"/>
      <c r="M532" s="42"/>
      <c r="N532" s="41"/>
      <c r="O532" s="42"/>
      <c r="P532" s="42"/>
      <c r="Q532" s="42"/>
      <c r="R532" s="42"/>
      <c r="S532" s="42"/>
      <c r="T532" s="42">
        <v>20423376.640000001</v>
      </c>
      <c r="U532" s="42">
        <v>416327.34</v>
      </c>
      <c r="V532" s="42">
        <v>148132.57999999999</v>
      </c>
      <c r="W532" s="42">
        <v>142646.39999999999</v>
      </c>
      <c r="X532" s="42"/>
      <c r="Y532" s="42">
        <v>0</v>
      </c>
      <c r="Z532" s="42">
        <v>0</v>
      </c>
      <c r="AA532" s="42">
        <v>0</v>
      </c>
      <c r="AB532" s="42">
        <v>0</v>
      </c>
      <c r="AC532" s="42">
        <v>0</v>
      </c>
      <c r="AD532" s="42">
        <v>0</v>
      </c>
      <c r="AE532" s="121">
        <v>0</v>
      </c>
      <c r="AF532" s="42">
        <v>0</v>
      </c>
      <c r="AG532" s="42">
        <v>0</v>
      </c>
      <c r="AH532" s="42">
        <v>0</v>
      </c>
      <c r="AI532" s="42">
        <v>0</v>
      </c>
      <c r="AJ532" s="42">
        <v>0</v>
      </c>
      <c r="AK532" s="42">
        <v>0</v>
      </c>
      <c r="AL532" s="42">
        <v>0</v>
      </c>
      <c r="AM532" s="42">
        <v>0</v>
      </c>
      <c r="AN532" s="42">
        <v>0</v>
      </c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  <c r="BO532" s="42"/>
      <c r="BP532" s="42"/>
      <c r="BQ532" s="42"/>
      <c r="BR532" s="42"/>
      <c r="BS532" s="42"/>
      <c r="BT532" s="43"/>
      <c r="BU532" s="40">
        <f t="shared" si="97"/>
        <v>21130482.959999997</v>
      </c>
      <c r="BV532" s="40">
        <f t="shared" si="91"/>
        <v>0</v>
      </c>
      <c r="BW532" s="40">
        <f t="shared" si="95"/>
        <v>0</v>
      </c>
      <c r="BX532" s="40">
        <f t="shared" si="92"/>
        <v>0</v>
      </c>
      <c r="BY532" s="40">
        <f t="shared" si="93"/>
        <v>0</v>
      </c>
      <c r="BZ532" s="29"/>
      <c r="CA532" s="29"/>
      <c r="CB532" s="29"/>
      <c r="CC532" s="29"/>
      <c r="CD532" s="29"/>
      <c r="CE532" s="29"/>
      <c r="CF532" s="29"/>
      <c r="CG532" s="29"/>
      <c r="CH532" s="29"/>
      <c r="CI532" s="29"/>
      <c r="CJ532" s="29"/>
      <c r="CK532" s="29"/>
      <c r="CL532" s="29"/>
      <c r="CM532" s="29"/>
      <c r="CN532" s="29"/>
      <c r="CO532" s="29"/>
      <c r="CP532" s="29"/>
      <c r="CQ532" s="29"/>
      <c r="CR532" s="29"/>
      <c r="CS532" s="29"/>
      <c r="CT532" s="29"/>
      <c r="CU532" s="29"/>
      <c r="CV532" s="29"/>
      <c r="CW532" s="29"/>
      <c r="CX532" s="29"/>
      <c r="CY532" s="29"/>
      <c r="CZ532" s="29"/>
      <c r="DA532" s="29"/>
      <c r="DB532" s="29"/>
      <c r="DC532" s="29"/>
      <c r="DD532" s="29"/>
      <c r="DE532" s="29"/>
      <c r="DF532" s="29"/>
      <c r="DG532" s="29"/>
      <c r="DH532" s="29"/>
      <c r="DI532" s="29"/>
      <c r="DJ532" s="29"/>
      <c r="DK532" s="29"/>
      <c r="DL532" s="29"/>
      <c r="DM532" s="29"/>
      <c r="DN532" s="29"/>
      <c r="DO532" s="29"/>
      <c r="DP532" s="29"/>
      <c r="DQ532" s="29"/>
      <c r="DR532" s="29"/>
      <c r="DS532" s="29"/>
      <c r="DT532" s="29"/>
      <c r="DU532" s="29"/>
      <c r="DV532" s="29"/>
      <c r="DW532" s="29"/>
      <c r="DX532" s="29"/>
      <c r="DY532" s="29"/>
      <c r="DZ532" s="29"/>
      <c r="EA532" s="29"/>
      <c r="EB532" s="29"/>
      <c r="EC532" s="29"/>
      <c r="ED532" s="29"/>
      <c r="EE532" s="29"/>
      <c r="EF532" s="29"/>
      <c r="EG532" s="29"/>
      <c r="EH532" s="29"/>
      <c r="EI532" s="29"/>
      <c r="EJ532" s="29"/>
      <c r="EK532" s="29"/>
      <c r="EL532" s="29"/>
      <c r="EM532" s="29"/>
      <c r="EN532" s="29"/>
      <c r="EO532" s="29"/>
      <c r="EP532" s="29"/>
      <c r="EQ532" s="29"/>
      <c r="ER532" s="29"/>
      <c r="ES532" s="29"/>
      <c r="ET532" s="29"/>
      <c r="EU532" s="29"/>
      <c r="EV532" s="29"/>
      <c r="EW532" s="29"/>
      <c r="EX532" s="29"/>
      <c r="EY532" s="29"/>
      <c r="EZ532" s="29"/>
      <c r="FA532" s="29"/>
      <c r="FB532" s="29"/>
      <c r="FC532" s="29"/>
      <c r="FD532" s="29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  <c r="FR532" s="29"/>
      <c r="FS532" s="29"/>
      <c r="FT532" s="29"/>
      <c r="FU532" s="29"/>
      <c r="FV532" s="29"/>
      <c r="FW532" s="29"/>
      <c r="FX532" s="29"/>
      <c r="FY532" s="29"/>
      <c r="FZ532" s="29"/>
      <c r="GA532" s="29"/>
      <c r="GB532" s="29"/>
      <c r="GC532" s="29"/>
      <c r="GD532" s="29"/>
      <c r="GE532" s="29"/>
      <c r="GF532" s="29"/>
      <c r="GG532" s="29"/>
      <c r="GH532" s="29"/>
      <c r="GI532" s="29"/>
      <c r="GJ532" s="29"/>
      <c r="GK532" s="29"/>
      <c r="GL532" s="29"/>
      <c r="GM532" s="29"/>
      <c r="GN532" s="29"/>
      <c r="GO532" s="29"/>
      <c r="GP532" s="29"/>
      <c r="GQ532" s="29"/>
      <c r="GR532" s="29"/>
      <c r="GS532" s="29"/>
      <c r="GT532" s="29"/>
      <c r="GU532" s="29"/>
      <c r="GV532" s="29"/>
      <c r="GW532" s="29"/>
      <c r="GX532" s="29"/>
      <c r="GY532" s="29"/>
      <c r="GZ532" s="29"/>
      <c r="HA532" s="29"/>
      <c r="HB532" s="29"/>
      <c r="HC532" s="29"/>
    </row>
    <row r="533" spans="1:211" s="26" customFormat="1" x14ac:dyDescent="0.25">
      <c r="A533" s="26" t="e">
        <f t="shared" si="94"/>
        <v>#REF!</v>
      </c>
      <c r="B533" s="15" t="s">
        <v>87</v>
      </c>
      <c r="C533" s="15" t="s">
        <v>88</v>
      </c>
      <c r="D533" s="27">
        <v>716</v>
      </c>
      <c r="E533" s="16" t="s">
        <v>692</v>
      </c>
      <c r="F533" s="15" t="s">
        <v>294</v>
      </c>
      <c r="G533" s="15"/>
      <c r="H533" s="15" t="s">
        <v>295</v>
      </c>
      <c r="I533" s="15" t="s">
        <v>537</v>
      </c>
      <c r="J533" s="15" t="s">
        <v>538</v>
      </c>
      <c r="K533" s="47" t="s">
        <v>434</v>
      </c>
      <c r="L533" s="42"/>
      <c r="M533" s="42"/>
      <c r="N533" s="41"/>
      <c r="O533" s="42"/>
      <c r="P533" s="42"/>
      <c r="Q533" s="42"/>
      <c r="R533" s="42"/>
      <c r="S533" s="42"/>
      <c r="T533" s="42">
        <v>7337091.8099999996</v>
      </c>
      <c r="U533" s="42">
        <v>149565.46</v>
      </c>
      <c r="V533" s="42">
        <v>53216.59</v>
      </c>
      <c r="W533" s="42">
        <v>51592.52</v>
      </c>
      <c r="X533" s="42"/>
      <c r="Y533" s="42">
        <v>0</v>
      </c>
      <c r="Z533" s="42">
        <v>0</v>
      </c>
      <c r="AA533" s="42">
        <v>0</v>
      </c>
      <c r="AB533" s="42">
        <v>0</v>
      </c>
      <c r="AC533" s="42">
        <v>0</v>
      </c>
      <c r="AD533" s="42">
        <v>0</v>
      </c>
      <c r="AE533" s="121">
        <v>0</v>
      </c>
      <c r="AF533" s="42">
        <v>0</v>
      </c>
      <c r="AG533" s="42">
        <v>0</v>
      </c>
      <c r="AH533" s="42">
        <v>0</v>
      </c>
      <c r="AI533" s="42">
        <v>0</v>
      </c>
      <c r="AJ533" s="42">
        <v>0</v>
      </c>
      <c r="AK533" s="42">
        <v>0</v>
      </c>
      <c r="AL533" s="42">
        <v>0</v>
      </c>
      <c r="AM533" s="42">
        <v>0</v>
      </c>
      <c r="AN533" s="42">
        <v>0</v>
      </c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  <c r="BO533" s="42"/>
      <c r="BP533" s="42"/>
      <c r="BQ533" s="42"/>
      <c r="BR533" s="42"/>
      <c r="BS533" s="42"/>
      <c r="BT533" s="43"/>
      <c r="BU533" s="40">
        <f t="shared" si="97"/>
        <v>7591466.379999999</v>
      </c>
      <c r="BV533" s="40">
        <f t="shared" si="91"/>
        <v>0</v>
      </c>
      <c r="BW533" s="40">
        <f t="shared" si="95"/>
        <v>0</v>
      </c>
      <c r="BX533" s="40">
        <f t="shared" si="92"/>
        <v>0</v>
      </c>
      <c r="BY533" s="40">
        <f t="shared" si="93"/>
        <v>0</v>
      </c>
      <c r="BZ533" s="29"/>
      <c r="CA533" s="29"/>
      <c r="CB533" s="29"/>
      <c r="CC533" s="29"/>
      <c r="CD533" s="29"/>
      <c r="CE533" s="29"/>
      <c r="CF533" s="29"/>
      <c r="CG533" s="29"/>
      <c r="CH533" s="29"/>
      <c r="CI533" s="29"/>
      <c r="CJ533" s="29"/>
      <c r="CK533" s="29"/>
      <c r="CL533" s="29"/>
      <c r="CM533" s="29"/>
      <c r="CN533" s="29"/>
      <c r="CO533" s="29"/>
      <c r="CP533" s="29"/>
      <c r="CQ533" s="29"/>
      <c r="CR533" s="29"/>
      <c r="CS533" s="29"/>
      <c r="CT533" s="29"/>
      <c r="CU533" s="29"/>
      <c r="CV533" s="29"/>
      <c r="CW533" s="29"/>
      <c r="CX533" s="29"/>
      <c r="CY533" s="29"/>
      <c r="CZ533" s="29"/>
      <c r="DA533" s="29"/>
      <c r="DB533" s="29"/>
      <c r="DC533" s="29"/>
      <c r="DD533" s="29"/>
      <c r="DE533" s="29"/>
      <c r="DF533" s="29"/>
      <c r="DG533" s="29"/>
      <c r="DH533" s="29"/>
      <c r="DI533" s="29"/>
      <c r="DJ533" s="29"/>
      <c r="DK533" s="29"/>
      <c r="DL533" s="29"/>
      <c r="DM533" s="29"/>
      <c r="DN533" s="29"/>
      <c r="DO533" s="29"/>
      <c r="DP533" s="29"/>
      <c r="DQ533" s="29"/>
      <c r="DR533" s="29"/>
      <c r="DS533" s="29"/>
      <c r="DT533" s="29"/>
      <c r="DU533" s="29"/>
      <c r="DV533" s="29"/>
      <c r="DW533" s="29"/>
      <c r="DX533" s="29"/>
      <c r="DY533" s="29"/>
      <c r="DZ533" s="29"/>
      <c r="EA533" s="29"/>
      <c r="EB533" s="29"/>
      <c r="EC533" s="29"/>
      <c r="ED533" s="29"/>
      <c r="EE533" s="29"/>
      <c r="EF533" s="29"/>
      <c r="EG533" s="29"/>
      <c r="EH533" s="29"/>
      <c r="EI533" s="29"/>
      <c r="EJ533" s="29"/>
      <c r="EK533" s="29"/>
      <c r="EL533" s="29"/>
      <c r="EM533" s="29"/>
      <c r="EN533" s="29"/>
      <c r="EO533" s="29"/>
      <c r="EP533" s="29"/>
      <c r="EQ533" s="29"/>
      <c r="ER533" s="29"/>
      <c r="ES533" s="29"/>
      <c r="ET533" s="29"/>
      <c r="EU533" s="29"/>
      <c r="EV533" s="29"/>
      <c r="EW533" s="29"/>
      <c r="EX533" s="29"/>
      <c r="EY533" s="29"/>
      <c r="EZ533" s="29"/>
      <c r="FA533" s="29"/>
      <c r="FB533" s="29"/>
      <c r="FC533" s="29"/>
      <c r="FD533" s="29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  <c r="FR533" s="29"/>
      <c r="FS533" s="29"/>
      <c r="FT533" s="29"/>
      <c r="FU533" s="29"/>
      <c r="FV533" s="29"/>
      <c r="FW533" s="29"/>
      <c r="FX533" s="29"/>
      <c r="FY533" s="29"/>
      <c r="FZ533" s="29"/>
      <c r="GA533" s="29"/>
      <c r="GB533" s="29"/>
      <c r="GC533" s="29"/>
      <c r="GD533" s="29"/>
      <c r="GE533" s="29"/>
      <c r="GF533" s="29"/>
      <c r="GG533" s="29"/>
      <c r="GH533" s="29"/>
      <c r="GI533" s="29"/>
      <c r="GJ533" s="29"/>
      <c r="GK533" s="29"/>
      <c r="GL533" s="29"/>
      <c r="GM533" s="29"/>
      <c r="GN533" s="29"/>
      <c r="GO533" s="29"/>
      <c r="GP533" s="29"/>
      <c r="GQ533" s="29"/>
      <c r="GR533" s="29"/>
      <c r="GS533" s="29"/>
      <c r="GT533" s="29"/>
      <c r="GU533" s="29"/>
      <c r="GV533" s="29"/>
      <c r="GW533" s="29"/>
      <c r="GX533" s="29"/>
      <c r="GY533" s="29"/>
      <c r="GZ533" s="29"/>
      <c r="HA533" s="29"/>
      <c r="HB533" s="29"/>
      <c r="HC533" s="29"/>
    </row>
    <row r="534" spans="1:211" s="30" customFormat="1" x14ac:dyDescent="0.25">
      <c r="A534" s="30" t="e">
        <f t="shared" si="94"/>
        <v>#REF!</v>
      </c>
      <c r="B534" s="31" t="s">
        <v>87</v>
      </c>
      <c r="C534" s="31" t="s">
        <v>88</v>
      </c>
      <c r="D534" s="32" t="s">
        <v>653</v>
      </c>
      <c r="E534" s="31" t="s">
        <v>587</v>
      </c>
      <c r="F534" s="31" t="s">
        <v>294</v>
      </c>
      <c r="G534" s="31"/>
      <c r="H534" s="31" t="s">
        <v>295</v>
      </c>
      <c r="I534" s="31" t="s">
        <v>537</v>
      </c>
      <c r="J534" s="31" t="s">
        <v>538</v>
      </c>
      <c r="K534" s="47" t="s">
        <v>434</v>
      </c>
      <c r="L534" s="41">
        <v>0</v>
      </c>
      <c r="M534" s="41">
        <v>0</v>
      </c>
      <c r="N534" s="41">
        <v>0</v>
      </c>
      <c r="O534" s="41">
        <v>0</v>
      </c>
      <c r="P534" s="41">
        <v>0</v>
      </c>
      <c r="Q534" s="41">
        <v>0</v>
      </c>
      <c r="R534" s="41">
        <v>0</v>
      </c>
      <c r="S534" s="41">
        <v>0</v>
      </c>
      <c r="T534" s="41">
        <v>0</v>
      </c>
      <c r="U534" s="41">
        <v>0</v>
      </c>
      <c r="V534" s="41"/>
      <c r="W534" s="41">
        <v>0</v>
      </c>
      <c r="X534" s="41"/>
      <c r="Y534" s="41">
        <v>0</v>
      </c>
      <c r="Z534" s="41">
        <v>0</v>
      </c>
      <c r="AA534" s="41">
        <v>0</v>
      </c>
      <c r="AB534" s="41">
        <v>0</v>
      </c>
      <c r="AC534" s="41">
        <v>0</v>
      </c>
      <c r="AD534" s="41">
        <v>0</v>
      </c>
      <c r="AE534" s="82">
        <v>0</v>
      </c>
      <c r="AF534" s="41">
        <v>0</v>
      </c>
      <c r="AG534" s="41">
        <v>0</v>
      </c>
      <c r="AH534" s="41">
        <v>0</v>
      </c>
      <c r="AI534" s="41">
        <v>0</v>
      </c>
      <c r="AJ534" s="41">
        <v>0</v>
      </c>
      <c r="AK534" s="41">
        <v>0</v>
      </c>
      <c r="AL534" s="41">
        <v>0</v>
      </c>
      <c r="AM534" s="41">
        <v>0</v>
      </c>
      <c r="AN534" s="41">
        <v>0</v>
      </c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3"/>
      <c r="BU534" s="39">
        <f t="shared" si="97"/>
        <v>0</v>
      </c>
      <c r="BV534" s="39">
        <f t="shared" si="91"/>
        <v>0</v>
      </c>
      <c r="BW534" s="39">
        <f t="shared" si="95"/>
        <v>0</v>
      </c>
      <c r="BX534" s="39">
        <f t="shared" si="92"/>
        <v>0</v>
      </c>
      <c r="BY534" s="39">
        <f t="shared" si="93"/>
        <v>0</v>
      </c>
      <c r="BZ534" s="35"/>
      <c r="CA534" s="35"/>
      <c r="CB534" s="35"/>
      <c r="CC534" s="35"/>
      <c r="CD534" s="35"/>
      <c r="CE534" s="35"/>
      <c r="CF534" s="35"/>
      <c r="CG534" s="35"/>
      <c r="CH534" s="35"/>
      <c r="CI534" s="35"/>
      <c r="CJ534" s="35"/>
      <c r="CK534" s="35"/>
      <c r="CL534" s="35"/>
      <c r="CM534" s="35"/>
      <c r="CN534" s="35"/>
      <c r="CO534" s="35"/>
      <c r="CP534" s="35"/>
      <c r="CQ534" s="35"/>
      <c r="CR534" s="35"/>
      <c r="CS534" s="35"/>
      <c r="CT534" s="35"/>
      <c r="CU534" s="35"/>
      <c r="CV534" s="35"/>
      <c r="CW534" s="35"/>
      <c r="CX534" s="35"/>
      <c r="CY534" s="35"/>
      <c r="CZ534" s="35"/>
      <c r="DA534" s="35"/>
      <c r="DB534" s="35"/>
      <c r="DC534" s="35"/>
      <c r="DD534" s="35"/>
      <c r="DE534" s="35"/>
      <c r="DF534" s="35"/>
      <c r="DG534" s="35"/>
      <c r="DH534" s="35"/>
      <c r="DI534" s="35"/>
      <c r="DJ534" s="35"/>
      <c r="DK534" s="35"/>
      <c r="DL534" s="35"/>
      <c r="DM534" s="35"/>
      <c r="DN534" s="35"/>
      <c r="DO534" s="35"/>
      <c r="DP534" s="35"/>
      <c r="DQ534" s="35"/>
      <c r="DR534" s="35"/>
      <c r="DS534" s="35"/>
      <c r="DT534" s="35"/>
      <c r="DU534" s="35"/>
      <c r="DV534" s="35"/>
      <c r="DW534" s="35"/>
      <c r="DX534" s="35"/>
      <c r="DY534" s="35"/>
      <c r="DZ534" s="35"/>
      <c r="EA534" s="35"/>
      <c r="EB534" s="35"/>
      <c r="EC534" s="35"/>
      <c r="ED534" s="35"/>
      <c r="EE534" s="35"/>
      <c r="EF534" s="35"/>
      <c r="EG534" s="35"/>
      <c r="EH534" s="35"/>
      <c r="EI534" s="35"/>
      <c r="EJ534" s="35"/>
      <c r="EK534" s="35"/>
      <c r="EL534" s="35"/>
      <c r="EM534" s="35"/>
      <c r="EN534" s="35"/>
      <c r="EO534" s="35"/>
      <c r="EP534" s="35"/>
      <c r="EQ534" s="35"/>
      <c r="ER534" s="35"/>
      <c r="ES534" s="35"/>
      <c r="ET534" s="35"/>
      <c r="EU534" s="35"/>
      <c r="EV534" s="35"/>
      <c r="EW534" s="35"/>
      <c r="EX534" s="35"/>
      <c r="EY534" s="35"/>
      <c r="EZ534" s="35"/>
      <c r="FA534" s="35"/>
      <c r="FB534" s="35"/>
      <c r="FC534" s="35"/>
      <c r="FD534" s="35"/>
      <c r="FE534" s="35"/>
      <c r="FF534" s="35"/>
      <c r="FG534" s="35"/>
      <c r="FH534" s="35"/>
      <c r="FI534" s="35"/>
      <c r="FJ534" s="35"/>
      <c r="FK534" s="35"/>
      <c r="FL534" s="35"/>
      <c r="FM534" s="35"/>
      <c r="FN534" s="35"/>
      <c r="FO534" s="35"/>
      <c r="FP534" s="35"/>
      <c r="FQ534" s="35"/>
      <c r="FR534" s="35"/>
      <c r="FS534" s="35"/>
      <c r="FT534" s="35"/>
      <c r="FU534" s="35"/>
      <c r="FV534" s="35"/>
      <c r="FW534" s="35"/>
      <c r="FX534" s="35"/>
      <c r="FY534" s="35"/>
      <c r="FZ534" s="35"/>
      <c r="GA534" s="35"/>
      <c r="GB534" s="35"/>
      <c r="GC534" s="35"/>
      <c r="GD534" s="35"/>
      <c r="GE534" s="35"/>
      <c r="GF534" s="35"/>
      <c r="GG534" s="35"/>
      <c r="GH534" s="35"/>
      <c r="GI534" s="35"/>
      <c r="GJ534" s="35"/>
      <c r="GK534" s="35"/>
      <c r="GL534" s="35"/>
      <c r="GM534" s="35"/>
      <c r="GN534" s="35"/>
      <c r="GO534" s="35"/>
      <c r="GP534" s="35"/>
      <c r="GQ534" s="35"/>
      <c r="GR534" s="35"/>
      <c r="GS534" s="35"/>
      <c r="GT534" s="35"/>
      <c r="GU534" s="35"/>
      <c r="GV534" s="35"/>
      <c r="GW534" s="35"/>
      <c r="GX534" s="35"/>
      <c r="GY534" s="35"/>
      <c r="GZ534" s="35"/>
      <c r="HA534" s="35"/>
      <c r="HB534" s="35"/>
      <c r="HC534" s="35"/>
    </row>
    <row r="535" spans="1:211" s="26" customFormat="1" x14ac:dyDescent="0.25">
      <c r="A535" s="26" t="e">
        <f t="shared" si="94"/>
        <v>#REF!</v>
      </c>
      <c r="B535" s="15" t="s">
        <v>96</v>
      </c>
      <c r="C535" s="15" t="s">
        <v>97</v>
      </c>
      <c r="D535" s="18" t="s">
        <v>651</v>
      </c>
      <c r="E535" s="15" t="s">
        <v>607</v>
      </c>
      <c r="F535" s="15" t="s">
        <v>294</v>
      </c>
      <c r="G535" s="15"/>
      <c r="H535" s="15" t="s">
        <v>295</v>
      </c>
      <c r="I535" s="15" t="s">
        <v>537</v>
      </c>
      <c r="J535" s="15" t="s">
        <v>538</v>
      </c>
      <c r="K535" s="47" t="s">
        <v>434</v>
      </c>
      <c r="L535" s="42">
        <v>0</v>
      </c>
      <c r="M535" s="42">
        <v>0</v>
      </c>
      <c r="N535" s="41">
        <v>0</v>
      </c>
      <c r="O535" s="42">
        <v>0</v>
      </c>
      <c r="P535" s="42">
        <v>0</v>
      </c>
      <c r="Q535" s="42">
        <v>0</v>
      </c>
      <c r="R535" s="42">
        <v>0</v>
      </c>
      <c r="S535" s="42">
        <v>0</v>
      </c>
      <c r="T535" s="42">
        <v>0</v>
      </c>
      <c r="U535" s="42">
        <v>0</v>
      </c>
      <c r="V535" s="42"/>
      <c r="W535" s="42">
        <v>0</v>
      </c>
      <c r="X535" s="42"/>
      <c r="Y535" s="42">
        <v>0</v>
      </c>
      <c r="Z535" s="42">
        <v>0</v>
      </c>
      <c r="AA535" s="42">
        <v>0</v>
      </c>
      <c r="AB535" s="42">
        <v>0</v>
      </c>
      <c r="AC535" s="42">
        <v>0</v>
      </c>
      <c r="AD535" s="42">
        <v>0</v>
      </c>
      <c r="AE535" s="121">
        <v>0</v>
      </c>
      <c r="AF535" s="42">
        <v>0</v>
      </c>
      <c r="AG535" s="42">
        <v>0</v>
      </c>
      <c r="AH535" s="42">
        <v>0</v>
      </c>
      <c r="AI535" s="42">
        <v>0</v>
      </c>
      <c r="AJ535" s="42">
        <v>0</v>
      </c>
      <c r="AK535" s="42">
        <v>0</v>
      </c>
      <c r="AL535" s="42">
        <v>0</v>
      </c>
      <c r="AM535" s="42">
        <v>0</v>
      </c>
      <c r="AN535" s="42">
        <v>0</v>
      </c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  <c r="BO535" s="42"/>
      <c r="BP535" s="42"/>
      <c r="BQ535" s="42"/>
      <c r="BR535" s="42"/>
      <c r="BS535" s="42"/>
      <c r="BT535" s="43"/>
      <c r="BU535" s="40">
        <f t="shared" si="97"/>
        <v>0</v>
      </c>
      <c r="BV535" s="40">
        <f t="shared" si="91"/>
        <v>0</v>
      </c>
      <c r="BW535" s="40">
        <f t="shared" si="95"/>
        <v>0</v>
      </c>
      <c r="BX535" s="40">
        <f t="shared" si="92"/>
        <v>0</v>
      </c>
      <c r="BY535" s="40">
        <f t="shared" si="93"/>
        <v>0</v>
      </c>
      <c r="BZ535" s="29"/>
      <c r="CA535" s="29"/>
      <c r="CB535" s="29"/>
      <c r="CC535" s="29"/>
      <c r="CD535" s="29"/>
      <c r="CE535" s="29"/>
      <c r="CF535" s="29"/>
      <c r="CG535" s="29"/>
      <c r="CH535" s="29"/>
      <c r="CI535" s="29"/>
      <c r="CJ535" s="29"/>
      <c r="CK535" s="29"/>
      <c r="CL535" s="29"/>
      <c r="CM535" s="29"/>
      <c r="CN535" s="29"/>
      <c r="CO535" s="29"/>
      <c r="CP535" s="29"/>
      <c r="CQ535" s="29"/>
      <c r="CR535" s="29"/>
      <c r="CS535" s="29"/>
      <c r="CT535" s="29"/>
      <c r="CU535" s="29"/>
      <c r="CV535" s="29"/>
      <c r="CW535" s="29"/>
      <c r="CX535" s="29"/>
      <c r="CY535" s="29"/>
      <c r="CZ535" s="29"/>
      <c r="DA535" s="29"/>
      <c r="DB535" s="29"/>
      <c r="DC535" s="29"/>
      <c r="DD535" s="29"/>
      <c r="DE535" s="29"/>
      <c r="DF535" s="29"/>
      <c r="DG535" s="29"/>
      <c r="DH535" s="29"/>
      <c r="DI535" s="29"/>
      <c r="DJ535" s="29"/>
      <c r="DK535" s="29"/>
      <c r="DL535" s="29"/>
      <c r="DM535" s="29"/>
      <c r="DN535" s="29"/>
      <c r="DO535" s="29"/>
      <c r="DP535" s="29"/>
      <c r="DQ535" s="29"/>
      <c r="DR535" s="29"/>
      <c r="DS535" s="29"/>
      <c r="DT535" s="29"/>
      <c r="DU535" s="29"/>
      <c r="DV535" s="29"/>
      <c r="DW535" s="29"/>
      <c r="DX535" s="29"/>
      <c r="DY535" s="29"/>
      <c r="DZ535" s="29"/>
      <c r="EA535" s="29"/>
      <c r="EB535" s="29"/>
      <c r="EC535" s="29"/>
      <c r="ED535" s="29"/>
      <c r="EE535" s="29"/>
      <c r="EF535" s="29"/>
      <c r="EG535" s="29"/>
      <c r="EH535" s="29"/>
      <c r="EI535" s="29"/>
      <c r="EJ535" s="29"/>
      <c r="EK535" s="29"/>
      <c r="EL535" s="29"/>
      <c r="EM535" s="29"/>
      <c r="EN535" s="29"/>
      <c r="EO535" s="29"/>
      <c r="EP535" s="29"/>
      <c r="EQ535" s="29"/>
      <c r="ER535" s="29"/>
      <c r="ES535" s="29"/>
      <c r="ET535" s="29"/>
      <c r="EU535" s="29"/>
      <c r="EV535" s="29"/>
      <c r="EW535" s="29"/>
      <c r="EX535" s="29"/>
      <c r="EY535" s="29"/>
      <c r="EZ535" s="29"/>
      <c r="FA535" s="29"/>
      <c r="FB535" s="29"/>
      <c r="FC535" s="29"/>
      <c r="FD535" s="29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  <c r="FR535" s="29"/>
      <c r="FS535" s="29"/>
      <c r="FT535" s="29"/>
      <c r="FU535" s="29"/>
      <c r="FV535" s="29"/>
      <c r="FW535" s="29"/>
      <c r="FX535" s="29"/>
      <c r="FY535" s="29"/>
      <c r="FZ535" s="29"/>
      <c r="GA535" s="29"/>
      <c r="GB535" s="29"/>
      <c r="GC535" s="29"/>
      <c r="GD535" s="29"/>
      <c r="GE535" s="29"/>
      <c r="GF535" s="29"/>
      <c r="GG535" s="29"/>
      <c r="GH535" s="29"/>
      <c r="GI535" s="29"/>
      <c r="GJ535" s="29"/>
      <c r="GK535" s="29"/>
      <c r="GL535" s="29"/>
      <c r="GM535" s="29"/>
      <c r="GN535" s="29"/>
      <c r="GO535" s="29"/>
      <c r="GP535" s="29"/>
      <c r="GQ535" s="29"/>
      <c r="GR535" s="29"/>
      <c r="GS535" s="29"/>
      <c r="GT535" s="29"/>
      <c r="GU535" s="29"/>
      <c r="GV535" s="29"/>
      <c r="GW535" s="29"/>
      <c r="GX535" s="29"/>
      <c r="GY535" s="29"/>
      <c r="GZ535" s="29"/>
      <c r="HA535" s="29"/>
      <c r="HB535" s="29"/>
      <c r="HC535" s="29"/>
    </row>
    <row r="536" spans="1:211" s="26" customFormat="1" x14ac:dyDescent="0.25">
      <c r="A536" s="26" t="e">
        <f t="shared" si="94"/>
        <v>#REF!</v>
      </c>
      <c r="B536" s="15" t="s">
        <v>108</v>
      </c>
      <c r="C536" s="15" t="s">
        <v>109</v>
      </c>
      <c r="D536" s="18" t="s">
        <v>625</v>
      </c>
      <c r="E536" s="15" t="s">
        <v>579</v>
      </c>
      <c r="F536" s="15" t="s">
        <v>575</v>
      </c>
      <c r="G536" s="15"/>
      <c r="H536" s="15" t="s">
        <v>235</v>
      </c>
      <c r="I536" s="15" t="s">
        <v>537</v>
      </c>
      <c r="J536" s="15" t="s">
        <v>538</v>
      </c>
      <c r="K536" s="47" t="s">
        <v>434</v>
      </c>
      <c r="L536" s="42">
        <v>0</v>
      </c>
      <c r="M536" s="42">
        <v>279492.96999999997</v>
      </c>
      <c r="N536" s="41">
        <v>0</v>
      </c>
      <c r="O536" s="42">
        <v>0</v>
      </c>
      <c r="P536" s="42">
        <v>0</v>
      </c>
      <c r="Q536" s="42">
        <v>0</v>
      </c>
      <c r="R536" s="42">
        <v>0</v>
      </c>
      <c r="S536" s="42">
        <v>0</v>
      </c>
      <c r="T536" s="42">
        <v>0</v>
      </c>
      <c r="U536" s="42">
        <v>0</v>
      </c>
      <c r="V536" s="42"/>
      <c r="W536" s="42">
        <v>0</v>
      </c>
      <c r="X536" s="42"/>
      <c r="Y536" s="42">
        <v>0</v>
      </c>
      <c r="Z536" s="42">
        <v>0</v>
      </c>
      <c r="AA536" s="42">
        <v>0</v>
      </c>
      <c r="AB536" s="42">
        <v>0</v>
      </c>
      <c r="AC536" s="42">
        <v>0</v>
      </c>
      <c r="AD536" s="42">
        <v>0</v>
      </c>
      <c r="AE536" s="121">
        <v>0</v>
      </c>
      <c r="AF536" s="42">
        <v>0</v>
      </c>
      <c r="AG536" s="42">
        <v>0</v>
      </c>
      <c r="AH536" s="42">
        <v>3863137.49</v>
      </c>
      <c r="AI536" s="42">
        <v>0</v>
      </c>
      <c r="AJ536" s="42">
        <v>0</v>
      </c>
      <c r="AK536" s="42">
        <v>0</v>
      </c>
      <c r="AL536" s="42">
        <v>0</v>
      </c>
      <c r="AM536" s="42">
        <v>0</v>
      </c>
      <c r="AN536" s="42">
        <v>0</v>
      </c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  <c r="BO536" s="42"/>
      <c r="BP536" s="42"/>
      <c r="BQ536" s="42"/>
      <c r="BR536" s="42"/>
      <c r="BS536" s="42"/>
      <c r="BT536" s="43"/>
      <c r="BU536" s="40">
        <f t="shared" si="97"/>
        <v>279492.96999999997</v>
      </c>
      <c r="BV536" s="40">
        <f t="shared" si="91"/>
        <v>3863137.49</v>
      </c>
      <c r="BW536" s="40">
        <f t="shared" si="95"/>
        <v>0</v>
      </c>
      <c r="BX536" s="40">
        <f t="shared" si="92"/>
        <v>0</v>
      </c>
      <c r="BY536" s="40">
        <f t="shared" si="93"/>
        <v>0</v>
      </c>
      <c r="BZ536" s="29"/>
      <c r="CA536" s="29"/>
      <c r="CB536" s="29"/>
      <c r="CC536" s="29"/>
      <c r="CD536" s="29"/>
      <c r="CE536" s="29"/>
      <c r="CF536" s="29"/>
      <c r="CG536" s="29"/>
      <c r="CH536" s="29"/>
      <c r="CI536" s="29"/>
      <c r="CJ536" s="29"/>
      <c r="CK536" s="29"/>
      <c r="CL536" s="29"/>
      <c r="CM536" s="29"/>
      <c r="CN536" s="29"/>
      <c r="CO536" s="29"/>
      <c r="CP536" s="29"/>
      <c r="CQ536" s="29"/>
      <c r="CR536" s="29"/>
      <c r="CS536" s="29"/>
      <c r="CT536" s="29"/>
      <c r="CU536" s="29"/>
      <c r="CV536" s="29"/>
      <c r="CW536" s="29"/>
      <c r="CX536" s="29"/>
      <c r="CY536" s="29"/>
      <c r="CZ536" s="29"/>
      <c r="DA536" s="29"/>
      <c r="DB536" s="29"/>
      <c r="DC536" s="29"/>
      <c r="DD536" s="29"/>
      <c r="DE536" s="29"/>
      <c r="DF536" s="29"/>
      <c r="DG536" s="29"/>
      <c r="DH536" s="29"/>
      <c r="DI536" s="29"/>
      <c r="DJ536" s="29"/>
      <c r="DK536" s="29"/>
      <c r="DL536" s="29"/>
      <c r="DM536" s="29"/>
      <c r="DN536" s="29"/>
      <c r="DO536" s="29"/>
      <c r="DP536" s="29"/>
      <c r="DQ536" s="29"/>
      <c r="DR536" s="29"/>
      <c r="DS536" s="29"/>
      <c r="DT536" s="29"/>
      <c r="DU536" s="29"/>
      <c r="DV536" s="29"/>
      <c r="DW536" s="29"/>
      <c r="DX536" s="29"/>
      <c r="DY536" s="29"/>
      <c r="DZ536" s="29"/>
      <c r="EA536" s="29"/>
      <c r="EB536" s="29"/>
      <c r="EC536" s="29"/>
      <c r="ED536" s="29"/>
      <c r="EE536" s="29"/>
      <c r="EF536" s="29"/>
      <c r="EG536" s="29"/>
      <c r="EH536" s="29"/>
      <c r="EI536" s="29"/>
      <c r="EJ536" s="29"/>
      <c r="EK536" s="29"/>
      <c r="EL536" s="29"/>
      <c r="EM536" s="29"/>
      <c r="EN536" s="29"/>
      <c r="EO536" s="29"/>
      <c r="EP536" s="29"/>
      <c r="EQ536" s="29"/>
      <c r="ER536" s="29"/>
      <c r="ES536" s="29"/>
      <c r="ET536" s="29"/>
      <c r="EU536" s="29"/>
      <c r="EV536" s="29"/>
      <c r="EW536" s="29"/>
      <c r="EX536" s="29"/>
      <c r="EY536" s="29"/>
      <c r="EZ536" s="29"/>
      <c r="FA536" s="29"/>
      <c r="FB536" s="29"/>
      <c r="FC536" s="29"/>
      <c r="FD536" s="29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  <c r="FR536" s="29"/>
      <c r="FS536" s="29"/>
      <c r="FT536" s="29"/>
      <c r="FU536" s="29"/>
      <c r="FV536" s="29"/>
      <c r="FW536" s="29"/>
      <c r="FX536" s="29"/>
      <c r="FY536" s="29"/>
      <c r="FZ536" s="29"/>
      <c r="GA536" s="29"/>
      <c r="GB536" s="29"/>
      <c r="GC536" s="29"/>
      <c r="GD536" s="29"/>
      <c r="GE536" s="29"/>
      <c r="GF536" s="29"/>
      <c r="GG536" s="29"/>
      <c r="GH536" s="29"/>
      <c r="GI536" s="29"/>
      <c r="GJ536" s="29"/>
      <c r="GK536" s="29"/>
      <c r="GL536" s="29"/>
      <c r="GM536" s="29"/>
      <c r="GN536" s="29"/>
      <c r="GO536" s="29"/>
      <c r="GP536" s="29"/>
      <c r="GQ536" s="29"/>
      <c r="GR536" s="29"/>
      <c r="GS536" s="29"/>
      <c r="GT536" s="29"/>
      <c r="GU536" s="29"/>
      <c r="GV536" s="29"/>
      <c r="GW536" s="29"/>
      <c r="GX536" s="29"/>
      <c r="GY536" s="29"/>
      <c r="GZ536" s="29"/>
      <c r="HA536" s="29"/>
      <c r="HB536" s="29"/>
      <c r="HC536" s="29"/>
    </row>
    <row r="537" spans="1:211" s="30" customFormat="1" x14ac:dyDescent="0.25">
      <c r="A537" s="30" t="e">
        <f t="shared" si="94"/>
        <v>#REF!</v>
      </c>
      <c r="B537" s="31" t="s">
        <v>108</v>
      </c>
      <c r="C537" s="31" t="s">
        <v>109</v>
      </c>
      <c r="D537" s="32" t="s">
        <v>654</v>
      </c>
      <c r="E537" s="31" t="s">
        <v>590</v>
      </c>
      <c r="F537" s="31" t="s">
        <v>294</v>
      </c>
      <c r="G537" s="31"/>
      <c r="H537" s="31" t="s">
        <v>295</v>
      </c>
      <c r="I537" s="31" t="s">
        <v>537</v>
      </c>
      <c r="J537" s="31" t="s">
        <v>538</v>
      </c>
      <c r="K537" s="47" t="s">
        <v>434</v>
      </c>
      <c r="L537" s="41">
        <v>0</v>
      </c>
      <c r="M537" s="41">
        <v>0</v>
      </c>
      <c r="N537" s="41">
        <v>0</v>
      </c>
      <c r="O537" s="41">
        <v>0</v>
      </c>
      <c r="P537" s="41">
        <v>0</v>
      </c>
      <c r="Q537" s="41">
        <v>0</v>
      </c>
      <c r="R537" s="41">
        <v>0</v>
      </c>
      <c r="S537" s="41">
        <v>0</v>
      </c>
      <c r="T537" s="41">
        <v>0</v>
      </c>
      <c r="U537" s="41">
        <v>0</v>
      </c>
      <c r="V537" s="41"/>
      <c r="W537" s="41">
        <v>0</v>
      </c>
      <c r="X537" s="41"/>
      <c r="Y537" s="41">
        <v>0</v>
      </c>
      <c r="Z537" s="41">
        <v>0</v>
      </c>
      <c r="AA537" s="41">
        <v>0</v>
      </c>
      <c r="AB537" s="41">
        <v>0</v>
      </c>
      <c r="AC537" s="41">
        <v>0</v>
      </c>
      <c r="AD537" s="41">
        <v>0</v>
      </c>
      <c r="AE537" s="82">
        <v>0</v>
      </c>
      <c r="AF537" s="41">
        <v>0</v>
      </c>
      <c r="AG537" s="41">
        <v>0</v>
      </c>
      <c r="AH537" s="41">
        <v>0</v>
      </c>
      <c r="AI537" s="41">
        <v>0</v>
      </c>
      <c r="AJ537" s="41">
        <v>0</v>
      </c>
      <c r="AK537" s="41">
        <v>0</v>
      </c>
      <c r="AL537" s="41">
        <v>0</v>
      </c>
      <c r="AM537" s="41">
        <v>0</v>
      </c>
      <c r="AN537" s="41">
        <v>0</v>
      </c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3"/>
      <c r="BU537" s="39">
        <f t="shared" si="97"/>
        <v>0</v>
      </c>
      <c r="BV537" s="39">
        <f t="shared" si="91"/>
        <v>0</v>
      </c>
      <c r="BW537" s="39">
        <f t="shared" si="95"/>
        <v>0</v>
      </c>
      <c r="BX537" s="39">
        <f t="shared" si="92"/>
        <v>0</v>
      </c>
      <c r="BY537" s="39">
        <f t="shared" si="93"/>
        <v>0</v>
      </c>
      <c r="BZ537" s="35"/>
      <c r="CA537" s="35"/>
      <c r="CB537" s="35"/>
      <c r="CC537" s="35"/>
      <c r="CD537" s="35"/>
      <c r="CE537" s="35"/>
      <c r="CF537" s="35"/>
      <c r="CG537" s="35"/>
      <c r="CH537" s="35"/>
      <c r="CI537" s="35"/>
      <c r="CJ537" s="35"/>
      <c r="CK537" s="35"/>
      <c r="CL537" s="35"/>
      <c r="CM537" s="35"/>
      <c r="CN537" s="35"/>
      <c r="CO537" s="35"/>
      <c r="CP537" s="35"/>
      <c r="CQ537" s="35"/>
      <c r="CR537" s="35"/>
      <c r="CS537" s="35"/>
      <c r="CT537" s="35"/>
      <c r="CU537" s="35"/>
      <c r="CV537" s="35"/>
      <c r="CW537" s="35"/>
      <c r="CX537" s="35"/>
      <c r="CY537" s="35"/>
      <c r="CZ537" s="35"/>
      <c r="DA537" s="35"/>
      <c r="DB537" s="35"/>
      <c r="DC537" s="35"/>
      <c r="DD537" s="35"/>
      <c r="DE537" s="35"/>
      <c r="DF537" s="35"/>
      <c r="DG537" s="35"/>
      <c r="DH537" s="35"/>
      <c r="DI537" s="35"/>
      <c r="DJ537" s="35"/>
      <c r="DK537" s="35"/>
      <c r="DL537" s="35"/>
      <c r="DM537" s="35"/>
      <c r="DN537" s="35"/>
      <c r="DO537" s="35"/>
      <c r="DP537" s="35"/>
      <c r="DQ537" s="35"/>
      <c r="DR537" s="35"/>
      <c r="DS537" s="35"/>
      <c r="DT537" s="35"/>
      <c r="DU537" s="35"/>
      <c r="DV537" s="35"/>
      <c r="DW537" s="35"/>
      <c r="DX537" s="35"/>
      <c r="DY537" s="35"/>
      <c r="DZ537" s="35"/>
      <c r="EA537" s="35"/>
      <c r="EB537" s="35"/>
      <c r="EC537" s="35"/>
      <c r="ED537" s="35"/>
      <c r="EE537" s="35"/>
      <c r="EF537" s="35"/>
      <c r="EG537" s="35"/>
      <c r="EH537" s="35"/>
      <c r="EI537" s="35"/>
      <c r="EJ537" s="35"/>
      <c r="EK537" s="35"/>
      <c r="EL537" s="35"/>
      <c r="EM537" s="35"/>
      <c r="EN537" s="35"/>
      <c r="EO537" s="35"/>
      <c r="EP537" s="35"/>
      <c r="EQ537" s="35"/>
      <c r="ER537" s="35"/>
      <c r="ES537" s="35"/>
      <c r="ET537" s="35"/>
      <c r="EU537" s="35"/>
      <c r="EV537" s="35"/>
      <c r="EW537" s="35"/>
      <c r="EX537" s="35"/>
      <c r="EY537" s="35"/>
      <c r="EZ537" s="35"/>
      <c r="FA537" s="35"/>
      <c r="FB537" s="35"/>
      <c r="FC537" s="35"/>
      <c r="FD537" s="35"/>
      <c r="FE537" s="35"/>
      <c r="FF537" s="35"/>
      <c r="FG537" s="35"/>
      <c r="FH537" s="35"/>
      <c r="FI537" s="35"/>
      <c r="FJ537" s="35"/>
      <c r="FK537" s="35"/>
      <c r="FL537" s="35"/>
      <c r="FM537" s="35"/>
      <c r="FN537" s="35"/>
      <c r="FO537" s="35"/>
      <c r="FP537" s="35"/>
      <c r="FQ537" s="35"/>
      <c r="FR537" s="35"/>
      <c r="FS537" s="35"/>
      <c r="FT537" s="35"/>
      <c r="FU537" s="35"/>
      <c r="FV537" s="35"/>
      <c r="FW537" s="35"/>
      <c r="FX537" s="35"/>
      <c r="FY537" s="35"/>
      <c r="FZ537" s="35"/>
      <c r="GA537" s="35"/>
      <c r="GB537" s="35"/>
      <c r="GC537" s="35"/>
      <c r="GD537" s="35"/>
      <c r="GE537" s="35"/>
      <c r="GF537" s="35"/>
      <c r="GG537" s="35"/>
      <c r="GH537" s="35"/>
      <c r="GI537" s="35"/>
      <c r="GJ537" s="35"/>
      <c r="GK537" s="35"/>
      <c r="GL537" s="35"/>
      <c r="GM537" s="35"/>
      <c r="GN537" s="35"/>
      <c r="GO537" s="35"/>
      <c r="GP537" s="35"/>
      <c r="GQ537" s="35"/>
      <c r="GR537" s="35"/>
      <c r="GS537" s="35"/>
      <c r="GT537" s="35"/>
      <c r="GU537" s="35"/>
      <c r="GV537" s="35"/>
      <c r="GW537" s="35"/>
      <c r="GX537" s="35"/>
      <c r="GY537" s="35"/>
      <c r="GZ537" s="35"/>
      <c r="HA537" s="35"/>
      <c r="HB537" s="35"/>
      <c r="HC537" s="35"/>
    </row>
    <row r="538" spans="1:211" s="26" customFormat="1" x14ac:dyDescent="0.25">
      <c r="A538" s="26" t="e">
        <f t="shared" si="94"/>
        <v>#REF!</v>
      </c>
      <c r="B538" s="15" t="s">
        <v>114</v>
      </c>
      <c r="C538" s="15" t="s">
        <v>115</v>
      </c>
      <c r="D538" s="18" t="s">
        <v>623</v>
      </c>
      <c r="E538" s="15" t="s">
        <v>577</v>
      </c>
      <c r="F538" s="15" t="s">
        <v>294</v>
      </c>
      <c r="G538" s="15"/>
      <c r="H538" s="15" t="s">
        <v>295</v>
      </c>
      <c r="I538" s="15" t="s">
        <v>537</v>
      </c>
      <c r="J538" s="15" t="s">
        <v>538</v>
      </c>
      <c r="K538" s="47" t="s">
        <v>434</v>
      </c>
      <c r="L538" s="42">
        <v>0</v>
      </c>
      <c r="M538" s="42">
        <v>0</v>
      </c>
      <c r="N538" s="41">
        <v>0</v>
      </c>
      <c r="O538" s="42">
        <v>0</v>
      </c>
      <c r="P538" s="42">
        <v>0</v>
      </c>
      <c r="Q538" s="42">
        <v>0</v>
      </c>
      <c r="R538" s="42">
        <v>0</v>
      </c>
      <c r="S538" s="42">
        <v>0</v>
      </c>
      <c r="T538" s="42">
        <v>0</v>
      </c>
      <c r="U538" s="42">
        <v>0</v>
      </c>
      <c r="V538" s="42"/>
      <c r="W538" s="42">
        <v>0</v>
      </c>
      <c r="X538" s="42"/>
      <c r="Y538" s="42">
        <v>0</v>
      </c>
      <c r="Z538" s="42">
        <v>0</v>
      </c>
      <c r="AA538" s="42">
        <v>0</v>
      </c>
      <c r="AB538" s="42">
        <v>0</v>
      </c>
      <c r="AC538" s="42">
        <v>0</v>
      </c>
      <c r="AD538" s="42">
        <v>0</v>
      </c>
      <c r="AE538" s="121">
        <v>0</v>
      </c>
      <c r="AF538" s="42">
        <v>0</v>
      </c>
      <c r="AG538" s="42">
        <v>0</v>
      </c>
      <c r="AH538" s="42">
        <v>0</v>
      </c>
      <c r="AI538" s="42">
        <v>0</v>
      </c>
      <c r="AJ538" s="42">
        <v>0</v>
      </c>
      <c r="AK538" s="42">
        <v>0</v>
      </c>
      <c r="AL538" s="42">
        <v>0</v>
      </c>
      <c r="AM538" s="42">
        <v>0</v>
      </c>
      <c r="AN538" s="42">
        <v>0</v>
      </c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  <c r="BO538" s="42"/>
      <c r="BP538" s="42"/>
      <c r="BQ538" s="42"/>
      <c r="BR538" s="42"/>
      <c r="BS538" s="42"/>
      <c r="BT538" s="43"/>
      <c r="BU538" s="40">
        <f t="shared" si="97"/>
        <v>0</v>
      </c>
      <c r="BV538" s="40">
        <f t="shared" si="91"/>
        <v>0</v>
      </c>
      <c r="BW538" s="40">
        <f t="shared" si="95"/>
        <v>0</v>
      </c>
      <c r="BX538" s="40">
        <f t="shared" si="92"/>
        <v>0</v>
      </c>
      <c r="BY538" s="40">
        <f t="shared" si="93"/>
        <v>0</v>
      </c>
      <c r="BZ538" s="29"/>
      <c r="CA538" s="29"/>
      <c r="CB538" s="29"/>
      <c r="CC538" s="29"/>
      <c r="CD538" s="29"/>
      <c r="CE538" s="29"/>
      <c r="CF538" s="29"/>
      <c r="CG538" s="29"/>
      <c r="CH538" s="29"/>
      <c r="CI538" s="29"/>
      <c r="CJ538" s="29"/>
      <c r="CK538" s="29"/>
      <c r="CL538" s="29"/>
      <c r="CM538" s="29"/>
      <c r="CN538" s="29"/>
      <c r="CO538" s="29"/>
      <c r="CP538" s="29"/>
      <c r="CQ538" s="29"/>
      <c r="CR538" s="29"/>
      <c r="CS538" s="29"/>
      <c r="CT538" s="29"/>
      <c r="CU538" s="29"/>
      <c r="CV538" s="29"/>
      <c r="CW538" s="29"/>
      <c r="CX538" s="29"/>
      <c r="CY538" s="29"/>
      <c r="CZ538" s="29"/>
      <c r="DA538" s="29"/>
      <c r="DB538" s="29"/>
      <c r="DC538" s="29"/>
      <c r="DD538" s="29"/>
      <c r="DE538" s="29"/>
      <c r="DF538" s="29"/>
      <c r="DG538" s="29"/>
      <c r="DH538" s="29"/>
      <c r="DI538" s="29"/>
      <c r="DJ538" s="29"/>
      <c r="DK538" s="29"/>
      <c r="DL538" s="29"/>
      <c r="DM538" s="29"/>
      <c r="DN538" s="29"/>
      <c r="DO538" s="29"/>
      <c r="DP538" s="29"/>
      <c r="DQ538" s="29"/>
      <c r="DR538" s="29"/>
      <c r="DS538" s="29"/>
      <c r="DT538" s="29"/>
      <c r="DU538" s="29"/>
      <c r="DV538" s="29"/>
      <c r="DW538" s="29"/>
      <c r="DX538" s="29"/>
      <c r="DY538" s="29"/>
      <c r="DZ538" s="29"/>
      <c r="EA538" s="29"/>
      <c r="EB538" s="29"/>
      <c r="EC538" s="29"/>
      <c r="ED538" s="29"/>
      <c r="EE538" s="29"/>
      <c r="EF538" s="29"/>
      <c r="EG538" s="29"/>
      <c r="EH538" s="29"/>
      <c r="EI538" s="29"/>
      <c r="EJ538" s="29"/>
      <c r="EK538" s="29"/>
      <c r="EL538" s="29"/>
      <c r="EM538" s="29"/>
      <c r="EN538" s="29"/>
      <c r="EO538" s="29"/>
      <c r="EP538" s="29"/>
      <c r="EQ538" s="29"/>
      <c r="ER538" s="29"/>
      <c r="ES538" s="29"/>
      <c r="ET538" s="29"/>
      <c r="EU538" s="29"/>
      <c r="EV538" s="29"/>
      <c r="EW538" s="29"/>
      <c r="EX538" s="29"/>
      <c r="EY538" s="29"/>
      <c r="EZ538" s="29"/>
      <c r="FA538" s="29"/>
      <c r="FB538" s="29"/>
      <c r="FC538" s="29"/>
      <c r="FD538" s="29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  <c r="FR538" s="29"/>
      <c r="FS538" s="29"/>
      <c r="FT538" s="29"/>
      <c r="FU538" s="29"/>
      <c r="FV538" s="29"/>
      <c r="FW538" s="29"/>
      <c r="FX538" s="29"/>
      <c r="FY538" s="29"/>
      <c r="FZ538" s="29"/>
      <c r="GA538" s="29"/>
      <c r="GB538" s="29"/>
      <c r="GC538" s="29"/>
      <c r="GD538" s="29"/>
      <c r="GE538" s="29"/>
      <c r="GF538" s="29"/>
      <c r="GG538" s="29"/>
      <c r="GH538" s="29"/>
      <c r="GI538" s="29"/>
      <c r="GJ538" s="29"/>
      <c r="GK538" s="29"/>
      <c r="GL538" s="29"/>
      <c r="GM538" s="29"/>
      <c r="GN538" s="29"/>
      <c r="GO538" s="29"/>
      <c r="GP538" s="29"/>
      <c r="GQ538" s="29"/>
      <c r="GR538" s="29"/>
      <c r="GS538" s="29"/>
      <c r="GT538" s="29"/>
      <c r="GU538" s="29"/>
      <c r="GV538" s="29"/>
      <c r="GW538" s="29"/>
      <c r="GX538" s="29"/>
      <c r="GY538" s="29"/>
      <c r="GZ538" s="29"/>
      <c r="HA538" s="29"/>
      <c r="HB538" s="29"/>
      <c r="HC538" s="29"/>
    </row>
    <row r="539" spans="1:211" s="26" customFormat="1" x14ac:dyDescent="0.25">
      <c r="A539" s="26" t="e">
        <f t="shared" si="94"/>
        <v>#REF!</v>
      </c>
      <c r="B539" s="15" t="s">
        <v>124</v>
      </c>
      <c r="C539" s="15" t="s">
        <v>125</v>
      </c>
      <c r="D539" s="18">
        <v>700</v>
      </c>
      <c r="E539" s="15" t="s">
        <v>582</v>
      </c>
      <c r="F539" s="15" t="s">
        <v>250</v>
      </c>
      <c r="G539" s="15"/>
      <c r="H539" s="15" t="s">
        <v>251</v>
      </c>
      <c r="I539" s="15" t="s">
        <v>537</v>
      </c>
      <c r="J539" s="15" t="s">
        <v>538</v>
      </c>
      <c r="K539" s="47" t="s">
        <v>434</v>
      </c>
      <c r="L539" s="42"/>
      <c r="M539" s="42"/>
      <c r="N539" s="41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>
        <v>238750</v>
      </c>
      <c r="AC539" s="42">
        <v>0</v>
      </c>
      <c r="AD539" s="42">
        <v>0</v>
      </c>
      <c r="AE539" s="121">
        <v>0</v>
      </c>
      <c r="AF539" s="42">
        <v>0</v>
      </c>
      <c r="AG539" s="42">
        <v>0</v>
      </c>
      <c r="AH539" s="42">
        <v>0</v>
      </c>
      <c r="AI539" s="42">
        <v>0</v>
      </c>
      <c r="AJ539" s="42">
        <v>0</v>
      </c>
      <c r="AK539" s="42">
        <v>0</v>
      </c>
      <c r="AL539" s="42">
        <v>0</v>
      </c>
      <c r="AM539" s="42">
        <v>0</v>
      </c>
      <c r="AN539" s="42">
        <v>0</v>
      </c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  <c r="BO539" s="42"/>
      <c r="BP539" s="42"/>
      <c r="BQ539" s="42"/>
      <c r="BR539" s="42"/>
      <c r="BS539" s="42"/>
      <c r="BT539" s="43"/>
      <c r="BU539" s="40"/>
      <c r="BV539" s="40">
        <f t="shared" si="91"/>
        <v>238750</v>
      </c>
      <c r="BW539" s="40">
        <f t="shared" si="95"/>
        <v>0</v>
      </c>
      <c r="BX539" s="40">
        <f t="shared" si="92"/>
        <v>0</v>
      </c>
      <c r="BY539" s="40">
        <f t="shared" si="93"/>
        <v>0</v>
      </c>
      <c r="BZ539" s="29"/>
      <c r="CA539" s="29"/>
      <c r="CB539" s="29"/>
      <c r="CC539" s="29"/>
      <c r="CD539" s="29"/>
      <c r="CE539" s="29"/>
      <c r="CF539" s="29"/>
      <c r="CG539" s="29"/>
      <c r="CH539" s="29"/>
      <c r="CI539" s="29"/>
      <c r="CJ539" s="29"/>
      <c r="CK539" s="29"/>
      <c r="CL539" s="29"/>
      <c r="CM539" s="29"/>
      <c r="CN539" s="29"/>
      <c r="CO539" s="29"/>
      <c r="CP539" s="29"/>
      <c r="CQ539" s="29"/>
      <c r="CR539" s="29"/>
      <c r="CS539" s="29"/>
      <c r="CT539" s="29"/>
      <c r="CU539" s="29"/>
      <c r="CV539" s="29"/>
      <c r="CW539" s="29"/>
      <c r="CX539" s="29"/>
      <c r="CY539" s="29"/>
      <c r="CZ539" s="29"/>
      <c r="DA539" s="29"/>
      <c r="DB539" s="29"/>
      <c r="DC539" s="29"/>
      <c r="DD539" s="29"/>
      <c r="DE539" s="29"/>
      <c r="DF539" s="29"/>
      <c r="DG539" s="29"/>
      <c r="DH539" s="29"/>
      <c r="DI539" s="29"/>
      <c r="DJ539" s="29"/>
      <c r="DK539" s="29"/>
      <c r="DL539" s="29"/>
      <c r="DM539" s="29"/>
      <c r="DN539" s="29"/>
      <c r="DO539" s="29"/>
      <c r="DP539" s="29"/>
      <c r="DQ539" s="29"/>
      <c r="DR539" s="29"/>
      <c r="DS539" s="29"/>
      <c r="DT539" s="29"/>
      <c r="DU539" s="29"/>
      <c r="DV539" s="29"/>
      <c r="DW539" s="29"/>
      <c r="DX539" s="29"/>
      <c r="DY539" s="29"/>
      <c r="DZ539" s="29"/>
      <c r="EA539" s="29"/>
      <c r="EB539" s="29"/>
      <c r="EC539" s="29"/>
      <c r="ED539" s="29"/>
      <c r="EE539" s="29"/>
      <c r="EF539" s="29"/>
      <c r="EG539" s="29"/>
      <c r="EH539" s="29"/>
      <c r="EI539" s="29"/>
      <c r="EJ539" s="29"/>
      <c r="EK539" s="29"/>
      <c r="EL539" s="29"/>
      <c r="EM539" s="29"/>
      <c r="EN539" s="29"/>
      <c r="EO539" s="29"/>
      <c r="EP539" s="29"/>
      <c r="EQ539" s="29"/>
      <c r="ER539" s="29"/>
      <c r="ES539" s="29"/>
      <c r="ET539" s="29"/>
      <c r="EU539" s="29"/>
      <c r="EV539" s="29"/>
      <c r="EW539" s="29"/>
      <c r="EX539" s="29"/>
      <c r="EY539" s="29"/>
      <c r="EZ539" s="29"/>
      <c r="FA539" s="29"/>
      <c r="FB539" s="29"/>
      <c r="FC539" s="29"/>
      <c r="FD539" s="29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  <c r="FR539" s="29"/>
      <c r="FS539" s="29"/>
      <c r="FT539" s="29"/>
      <c r="FU539" s="29"/>
      <c r="FV539" s="29"/>
      <c r="FW539" s="29"/>
      <c r="FX539" s="29"/>
      <c r="FY539" s="29"/>
      <c r="FZ539" s="29"/>
      <c r="GA539" s="29"/>
      <c r="GB539" s="29"/>
      <c r="GC539" s="29"/>
      <c r="GD539" s="29"/>
      <c r="GE539" s="29"/>
      <c r="GF539" s="29"/>
      <c r="GG539" s="29"/>
      <c r="GH539" s="29"/>
      <c r="GI539" s="29"/>
      <c r="GJ539" s="29"/>
      <c r="GK539" s="29"/>
      <c r="GL539" s="29"/>
      <c r="GM539" s="29"/>
      <c r="GN539" s="29"/>
      <c r="GO539" s="29"/>
      <c r="GP539" s="29"/>
      <c r="GQ539" s="29"/>
      <c r="GR539" s="29"/>
      <c r="GS539" s="29"/>
      <c r="GT539" s="29"/>
      <c r="GU539" s="29"/>
      <c r="GV539" s="29"/>
      <c r="GW539" s="29"/>
      <c r="GX539" s="29"/>
      <c r="GY539" s="29"/>
      <c r="GZ539" s="29"/>
      <c r="HA539" s="29"/>
      <c r="HB539" s="29"/>
      <c r="HC539" s="29"/>
    </row>
    <row r="540" spans="1:211" s="30" customFormat="1" x14ac:dyDescent="0.25">
      <c r="A540" s="30" t="e">
        <f t="shared" si="94"/>
        <v>#REF!</v>
      </c>
      <c r="B540" s="31" t="s">
        <v>124</v>
      </c>
      <c r="C540" s="31" t="s">
        <v>125</v>
      </c>
      <c r="D540" s="33">
        <v>700</v>
      </c>
      <c r="E540" s="34" t="s">
        <v>582</v>
      </c>
      <c r="F540" s="31" t="s">
        <v>294</v>
      </c>
      <c r="G540" s="31"/>
      <c r="H540" s="31" t="s">
        <v>295</v>
      </c>
      <c r="I540" s="31" t="s">
        <v>537</v>
      </c>
      <c r="J540" s="31" t="s">
        <v>538</v>
      </c>
      <c r="K540" s="47" t="s">
        <v>436</v>
      </c>
      <c r="L540" s="41">
        <v>0</v>
      </c>
      <c r="M540" s="41">
        <v>0</v>
      </c>
      <c r="N540" s="41">
        <v>0</v>
      </c>
      <c r="O540" s="41">
        <v>0</v>
      </c>
      <c r="P540" s="41">
        <v>0</v>
      </c>
      <c r="Q540" s="41">
        <v>0</v>
      </c>
      <c r="R540" s="41">
        <v>0</v>
      </c>
      <c r="S540" s="41">
        <v>0</v>
      </c>
      <c r="T540" s="41">
        <v>0</v>
      </c>
      <c r="U540" s="41">
        <v>0</v>
      </c>
      <c r="V540" s="41"/>
      <c r="W540" s="41">
        <v>791226.22</v>
      </c>
      <c r="X540" s="41"/>
      <c r="Y540" s="41">
        <v>0</v>
      </c>
      <c r="Z540" s="41">
        <v>0</v>
      </c>
      <c r="AA540" s="41">
        <v>0</v>
      </c>
      <c r="AB540" s="41">
        <v>0</v>
      </c>
      <c r="AC540" s="41">
        <v>0</v>
      </c>
      <c r="AD540" s="41">
        <v>0</v>
      </c>
      <c r="AE540" s="82">
        <v>0</v>
      </c>
      <c r="AF540" s="41">
        <v>0</v>
      </c>
      <c r="AG540" s="41">
        <v>0</v>
      </c>
      <c r="AH540" s="41">
        <v>992484.24</v>
      </c>
      <c r="AI540" s="41">
        <v>0</v>
      </c>
      <c r="AJ540" s="41">
        <v>0</v>
      </c>
      <c r="AK540" s="41">
        <v>0</v>
      </c>
      <c r="AL540" s="41">
        <v>1000000</v>
      </c>
      <c r="AM540" s="41">
        <v>-1000000</v>
      </c>
      <c r="AN540" s="41">
        <v>0</v>
      </c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3"/>
      <c r="BU540" s="39">
        <f t="shared" ref="BU540:BU557" si="98">SUM(L540:W540)</f>
        <v>791226.22</v>
      </c>
      <c r="BV540" s="39">
        <f t="shared" si="91"/>
        <v>992484.24</v>
      </c>
      <c r="BW540" s="39">
        <f t="shared" si="95"/>
        <v>0</v>
      </c>
      <c r="BX540" s="39">
        <f t="shared" si="92"/>
        <v>0</v>
      </c>
      <c r="BY540" s="39">
        <f t="shared" si="93"/>
        <v>0</v>
      </c>
      <c r="BZ540" s="35"/>
      <c r="CA540" s="35"/>
      <c r="CB540" s="35"/>
      <c r="CC540" s="35"/>
      <c r="CD540" s="35"/>
      <c r="CE540" s="35"/>
      <c r="CF540" s="35"/>
      <c r="CG540" s="35"/>
      <c r="CH540" s="35"/>
      <c r="CI540" s="35"/>
      <c r="CJ540" s="35"/>
      <c r="CK540" s="35"/>
      <c r="CL540" s="35"/>
      <c r="CM540" s="35"/>
      <c r="CN540" s="35"/>
      <c r="CO540" s="35"/>
      <c r="CP540" s="35"/>
      <c r="CQ540" s="35"/>
      <c r="CR540" s="35"/>
      <c r="CS540" s="35"/>
      <c r="CT540" s="35"/>
      <c r="CU540" s="35"/>
      <c r="CV540" s="35"/>
      <c r="CW540" s="35"/>
      <c r="CX540" s="35"/>
      <c r="CY540" s="35"/>
      <c r="CZ540" s="35"/>
      <c r="DA540" s="35"/>
      <c r="DB540" s="35"/>
      <c r="DC540" s="35"/>
      <c r="DD540" s="35"/>
      <c r="DE540" s="35"/>
      <c r="DF540" s="35"/>
      <c r="DG540" s="35"/>
      <c r="DH540" s="35"/>
      <c r="DI540" s="35"/>
      <c r="DJ540" s="35"/>
      <c r="DK540" s="35"/>
      <c r="DL540" s="35"/>
      <c r="DM540" s="35"/>
      <c r="DN540" s="35"/>
      <c r="DO540" s="35"/>
      <c r="DP540" s="35"/>
      <c r="DQ540" s="35"/>
      <c r="DR540" s="35"/>
      <c r="DS540" s="35"/>
      <c r="DT540" s="35"/>
      <c r="DU540" s="35"/>
      <c r="DV540" s="35"/>
      <c r="DW540" s="35"/>
      <c r="DX540" s="35"/>
      <c r="DY540" s="35"/>
      <c r="DZ540" s="35"/>
      <c r="EA540" s="35"/>
      <c r="EB540" s="35"/>
      <c r="EC540" s="35"/>
      <c r="ED540" s="35"/>
      <c r="EE540" s="35"/>
      <c r="EF540" s="35"/>
      <c r="EG540" s="35"/>
      <c r="EH540" s="35"/>
      <c r="EI540" s="35"/>
      <c r="EJ540" s="35"/>
      <c r="EK540" s="35"/>
      <c r="EL540" s="35"/>
      <c r="EM540" s="35"/>
      <c r="EN540" s="35"/>
      <c r="EO540" s="35"/>
      <c r="EP540" s="35"/>
      <c r="EQ540" s="35"/>
      <c r="ER540" s="35"/>
      <c r="ES540" s="35"/>
      <c r="ET540" s="35"/>
      <c r="EU540" s="35"/>
      <c r="EV540" s="35"/>
      <c r="EW540" s="35"/>
      <c r="EX540" s="35"/>
      <c r="EY540" s="35"/>
      <c r="EZ540" s="35"/>
      <c r="FA540" s="35"/>
      <c r="FB540" s="35"/>
      <c r="FC540" s="35"/>
      <c r="FD540" s="35"/>
      <c r="FE540" s="35"/>
      <c r="FF540" s="35"/>
      <c r="FG540" s="35"/>
      <c r="FH540" s="35"/>
      <c r="FI540" s="35"/>
      <c r="FJ540" s="35"/>
      <c r="FK540" s="35"/>
      <c r="FL540" s="35"/>
      <c r="FM540" s="35"/>
      <c r="FN540" s="35"/>
      <c r="FO540" s="35"/>
      <c r="FP540" s="35"/>
      <c r="FQ540" s="35"/>
      <c r="FR540" s="35"/>
      <c r="FS540" s="35"/>
      <c r="FT540" s="35"/>
      <c r="FU540" s="35"/>
      <c r="FV540" s="35"/>
      <c r="FW540" s="35"/>
      <c r="FX540" s="35"/>
      <c r="FY540" s="35"/>
      <c r="FZ540" s="35"/>
      <c r="GA540" s="35"/>
      <c r="GB540" s="35"/>
      <c r="GC540" s="35"/>
      <c r="GD540" s="35"/>
      <c r="GE540" s="35"/>
      <c r="GF540" s="35"/>
      <c r="GG540" s="35"/>
      <c r="GH540" s="35"/>
      <c r="GI540" s="35"/>
      <c r="GJ540" s="35"/>
      <c r="GK540" s="35"/>
      <c r="GL540" s="35"/>
      <c r="GM540" s="35"/>
      <c r="GN540" s="35"/>
      <c r="GO540" s="35"/>
      <c r="GP540" s="35"/>
      <c r="GQ540" s="35"/>
      <c r="GR540" s="35"/>
      <c r="GS540" s="35"/>
      <c r="GT540" s="35"/>
      <c r="GU540" s="35"/>
      <c r="GV540" s="35"/>
      <c r="GW540" s="35"/>
      <c r="GX540" s="35"/>
      <c r="GY540" s="35"/>
      <c r="GZ540" s="35"/>
      <c r="HA540" s="35"/>
      <c r="HB540" s="35"/>
      <c r="HC540" s="35"/>
    </row>
    <row r="541" spans="1:211" s="26" customFormat="1" ht="13.5" customHeight="1" x14ac:dyDescent="0.25">
      <c r="A541" s="26" t="e">
        <f t="shared" si="94"/>
        <v>#REF!</v>
      </c>
      <c r="B541" s="31" t="s">
        <v>126</v>
      </c>
      <c r="C541" s="31" t="s">
        <v>127</v>
      </c>
      <c r="D541" s="33">
        <v>700</v>
      </c>
      <c r="E541" s="34" t="s">
        <v>582</v>
      </c>
      <c r="F541" s="64" t="s">
        <v>250</v>
      </c>
      <c r="G541" s="15"/>
      <c r="H541" s="31" t="s">
        <v>251</v>
      </c>
      <c r="I541" s="31" t="s">
        <v>537</v>
      </c>
      <c r="J541" s="31" t="s">
        <v>538</v>
      </c>
      <c r="K541" s="47" t="s">
        <v>436</v>
      </c>
      <c r="L541" s="42"/>
      <c r="M541" s="42"/>
      <c r="N541" s="41">
        <v>137994.78</v>
      </c>
      <c r="O541" s="42">
        <v>0</v>
      </c>
      <c r="P541" s="42">
        <v>0</v>
      </c>
      <c r="Q541" s="42">
        <v>0</v>
      </c>
      <c r="R541" s="42">
        <v>1897424.64</v>
      </c>
      <c r="S541" s="42">
        <v>0</v>
      </c>
      <c r="T541" s="42">
        <v>0</v>
      </c>
      <c r="U541" s="42">
        <v>799200</v>
      </c>
      <c r="V541" s="42"/>
      <c r="W541" s="42">
        <v>1553271.53</v>
      </c>
      <c r="X541" s="42">
        <v>795332.03</v>
      </c>
      <c r="Y541" s="42">
        <v>-726399.72</v>
      </c>
      <c r="Z541" s="42">
        <v>0</v>
      </c>
      <c r="AA541" s="42">
        <v>0</v>
      </c>
      <c r="AB541" s="42">
        <v>0</v>
      </c>
      <c r="AC541" s="42">
        <v>0</v>
      </c>
      <c r="AD541" s="42">
        <v>0</v>
      </c>
      <c r="AE541" s="121">
        <v>0</v>
      </c>
      <c r="AF541" s="42">
        <v>0</v>
      </c>
      <c r="AG541" s="42">
        <v>0</v>
      </c>
      <c r="AH541" s="42">
        <v>0</v>
      </c>
      <c r="AI541" s="42">
        <v>0</v>
      </c>
      <c r="AJ541" s="42">
        <v>0</v>
      </c>
      <c r="AK541" s="42">
        <v>0</v>
      </c>
      <c r="AL541" s="42">
        <v>0</v>
      </c>
      <c r="AM541" s="42">
        <v>0</v>
      </c>
      <c r="AN541" s="42">
        <v>0</v>
      </c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  <c r="BO541" s="42"/>
      <c r="BP541" s="42"/>
      <c r="BQ541" s="42"/>
      <c r="BR541" s="42"/>
      <c r="BS541" s="42"/>
      <c r="BT541" s="43"/>
      <c r="BU541" s="40">
        <f t="shared" si="98"/>
        <v>4387890.95</v>
      </c>
      <c r="BV541" s="40">
        <f t="shared" si="91"/>
        <v>68932.310000000056</v>
      </c>
      <c r="BW541" s="40">
        <f t="shared" si="95"/>
        <v>0</v>
      </c>
      <c r="BX541" s="40">
        <f t="shared" si="92"/>
        <v>0</v>
      </c>
      <c r="BY541" s="40">
        <f t="shared" si="93"/>
        <v>0</v>
      </c>
      <c r="BZ541" s="29"/>
      <c r="CA541" s="29"/>
      <c r="CB541" s="29"/>
      <c r="CC541" s="29"/>
      <c r="CD541" s="29"/>
      <c r="CE541" s="29"/>
      <c r="CF541" s="29"/>
      <c r="CG541" s="29"/>
      <c r="CH541" s="29"/>
      <c r="CI541" s="29"/>
      <c r="CJ541" s="29"/>
      <c r="CK541" s="29"/>
      <c r="CL541" s="29"/>
      <c r="CM541" s="29"/>
      <c r="CN541" s="29"/>
      <c r="CO541" s="29"/>
      <c r="CP541" s="29"/>
      <c r="CQ541" s="29"/>
      <c r="CR541" s="29"/>
      <c r="CS541" s="29"/>
      <c r="CT541" s="29"/>
      <c r="CU541" s="29"/>
      <c r="CV541" s="29"/>
      <c r="CW541" s="29"/>
      <c r="CX541" s="29"/>
      <c r="CY541" s="29"/>
      <c r="CZ541" s="29"/>
      <c r="DA541" s="29"/>
      <c r="DB541" s="29"/>
      <c r="DC541" s="29"/>
      <c r="DD541" s="29"/>
      <c r="DE541" s="29"/>
      <c r="DF541" s="29"/>
      <c r="DG541" s="29"/>
      <c r="DH541" s="29"/>
      <c r="DI541" s="29"/>
      <c r="DJ541" s="29"/>
      <c r="DK541" s="29"/>
      <c r="DL541" s="29"/>
      <c r="DM541" s="29"/>
      <c r="DN541" s="29"/>
      <c r="DO541" s="29"/>
      <c r="DP541" s="29"/>
      <c r="DQ541" s="29"/>
      <c r="DR541" s="29"/>
      <c r="DS541" s="29"/>
      <c r="DT541" s="29"/>
      <c r="DU541" s="29"/>
      <c r="DV541" s="29"/>
      <c r="DW541" s="29"/>
      <c r="DX541" s="29"/>
      <c r="DY541" s="29"/>
      <c r="DZ541" s="29"/>
      <c r="EA541" s="29"/>
      <c r="EB541" s="29"/>
      <c r="EC541" s="29"/>
      <c r="ED541" s="29"/>
      <c r="EE541" s="29"/>
      <c r="EF541" s="29"/>
      <c r="EG541" s="29"/>
      <c r="EH541" s="29"/>
      <c r="EI541" s="29"/>
      <c r="EJ541" s="29"/>
      <c r="EK541" s="29"/>
      <c r="EL541" s="29"/>
      <c r="EM541" s="29"/>
      <c r="EN541" s="29"/>
      <c r="EO541" s="29"/>
      <c r="EP541" s="29"/>
      <c r="EQ541" s="29"/>
      <c r="ER541" s="29"/>
      <c r="ES541" s="29"/>
      <c r="ET541" s="29"/>
      <c r="EU541" s="29"/>
      <c r="EV541" s="29"/>
      <c r="EW541" s="29"/>
      <c r="EX541" s="29"/>
      <c r="EY541" s="29"/>
      <c r="EZ541" s="29"/>
      <c r="FA541" s="29"/>
      <c r="FB541" s="29"/>
      <c r="FC541" s="29"/>
      <c r="FD541" s="29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  <c r="FR541" s="29"/>
      <c r="FS541" s="29"/>
      <c r="FT541" s="29"/>
      <c r="FU541" s="29"/>
      <c r="FV541" s="29"/>
      <c r="FW541" s="29"/>
      <c r="FX541" s="29"/>
      <c r="FY541" s="29"/>
      <c r="FZ541" s="29"/>
      <c r="GA541" s="29"/>
      <c r="GB541" s="29"/>
      <c r="GC541" s="29"/>
      <c r="GD541" s="29"/>
      <c r="GE541" s="29"/>
      <c r="GF541" s="29"/>
      <c r="GG541" s="29"/>
      <c r="GH541" s="29"/>
      <c r="GI541" s="29"/>
      <c r="GJ541" s="29"/>
      <c r="GK541" s="29"/>
      <c r="GL541" s="29"/>
      <c r="GM541" s="29"/>
      <c r="GN541" s="29"/>
      <c r="GO541" s="29"/>
      <c r="GP541" s="29"/>
      <c r="GQ541" s="29"/>
      <c r="GR541" s="29"/>
      <c r="GS541" s="29"/>
      <c r="GT541" s="29"/>
      <c r="GU541" s="29"/>
      <c r="GV541" s="29"/>
      <c r="GW541" s="29"/>
      <c r="GX541" s="29"/>
      <c r="GY541" s="29"/>
      <c r="GZ541" s="29"/>
      <c r="HA541" s="29"/>
      <c r="HB541" s="29"/>
      <c r="HC541" s="29"/>
    </row>
    <row r="542" spans="1:211" s="26" customFormat="1" x14ac:dyDescent="0.25">
      <c r="A542" s="26" t="e">
        <f t="shared" si="94"/>
        <v>#REF!</v>
      </c>
      <c r="B542" s="15" t="s">
        <v>134</v>
      </c>
      <c r="C542" s="15" t="s">
        <v>135</v>
      </c>
      <c r="D542" s="18" t="s">
        <v>650</v>
      </c>
      <c r="E542" s="15" t="s">
        <v>606</v>
      </c>
      <c r="F542" s="15" t="s">
        <v>294</v>
      </c>
      <c r="G542" s="15"/>
      <c r="H542" s="15" t="s">
        <v>295</v>
      </c>
      <c r="I542" s="15" t="s">
        <v>537</v>
      </c>
      <c r="J542" s="15" t="s">
        <v>538</v>
      </c>
      <c r="K542" s="47" t="s">
        <v>434</v>
      </c>
      <c r="L542" s="42">
        <v>0</v>
      </c>
      <c r="M542" s="42">
        <v>0</v>
      </c>
      <c r="N542" s="41">
        <v>0</v>
      </c>
      <c r="O542" s="42">
        <v>0</v>
      </c>
      <c r="P542" s="42">
        <v>0</v>
      </c>
      <c r="Q542" s="42">
        <v>0</v>
      </c>
      <c r="R542" s="42">
        <v>0</v>
      </c>
      <c r="S542" s="42">
        <v>0</v>
      </c>
      <c r="T542" s="42">
        <v>0</v>
      </c>
      <c r="U542" s="42">
        <v>0</v>
      </c>
      <c r="V542" s="42"/>
      <c r="W542" s="42">
        <v>0</v>
      </c>
      <c r="X542" s="42"/>
      <c r="Y542" s="42">
        <v>0</v>
      </c>
      <c r="Z542" s="42">
        <v>0</v>
      </c>
      <c r="AA542" s="42">
        <v>0</v>
      </c>
      <c r="AB542" s="42">
        <v>0</v>
      </c>
      <c r="AC542" s="42">
        <v>0</v>
      </c>
      <c r="AD542" s="42">
        <v>0</v>
      </c>
      <c r="AE542" s="121">
        <v>0</v>
      </c>
      <c r="AF542" s="42">
        <v>0</v>
      </c>
      <c r="AG542" s="42">
        <v>0</v>
      </c>
      <c r="AH542" s="42">
        <v>0</v>
      </c>
      <c r="AI542" s="42">
        <v>0</v>
      </c>
      <c r="AJ542" s="42">
        <v>0</v>
      </c>
      <c r="AK542" s="42">
        <v>0</v>
      </c>
      <c r="AL542" s="42">
        <v>0</v>
      </c>
      <c r="AM542" s="42">
        <v>0</v>
      </c>
      <c r="AN542" s="42">
        <v>0</v>
      </c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  <c r="BO542" s="42"/>
      <c r="BP542" s="42"/>
      <c r="BQ542" s="42"/>
      <c r="BR542" s="42"/>
      <c r="BS542" s="42"/>
      <c r="BT542" s="43"/>
      <c r="BU542" s="40">
        <f t="shared" si="98"/>
        <v>0</v>
      </c>
      <c r="BV542" s="40">
        <f t="shared" si="91"/>
        <v>0</v>
      </c>
      <c r="BW542" s="40">
        <f t="shared" si="95"/>
        <v>0</v>
      </c>
      <c r="BX542" s="40">
        <f t="shared" si="92"/>
        <v>0</v>
      </c>
      <c r="BY542" s="40">
        <f t="shared" si="93"/>
        <v>0</v>
      </c>
      <c r="BZ542" s="29"/>
      <c r="CA542" s="29"/>
      <c r="CB542" s="29"/>
      <c r="CC542" s="29"/>
      <c r="CD542" s="29"/>
      <c r="CE542" s="29"/>
      <c r="CF542" s="29"/>
      <c r="CG542" s="29"/>
      <c r="CH542" s="29"/>
      <c r="CI542" s="29"/>
      <c r="CJ542" s="29"/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/>
      <c r="CV542" s="29"/>
      <c r="CW542" s="29"/>
      <c r="CX542" s="29"/>
      <c r="CY542" s="29"/>
      <c r="CZ542" s="29"/>
      <c r="DA542" s="29"/>
      <c r="DB542" s="29"/>
      <c r="DC542" s="29"/>
      <c r="DD542" s="29"/>
      <c r="DE542" s="29"/>
      <c r="DF542" s="29"/>
      <c r="DG542" s="29"/>
      <c r="DH542" s="29"/>
      <c r="DI542" s="29"/>
      <c r="DJ542" s="29"/>
      <c r="DK542" s="29"/>
      <c r="DL542" s="29"/>
      <c r="DM542" s="29"/>
      <c r="DN542" s="29"/>
      <c r="DO542" s="29"/>
      <c r="DP542" s="29"/>
      <c r="DQ542" s="29"/>
      <c r="DR542" s="29"/>
      <c r="DS542" s="29"/>
      <c r="DT542" s="29"/>
      <c r="DU542" s="29"/>
      <c r="DV542" s="29"/>
      <c r="DW542" s="29"/>
      <c r="DX542" s="29"/>
      <c r="DY542" s="29"/>
      <c r="DZ542" s="29"/>
      <c r="EA542" s="29"/>
      <c r="EB542" s="29"/>
      <c r="EC542" s="29"/>
      <c r="ED542" s="29"/>
      <c r="EE542" s="29"/>
      <c r="EF542" s="29"/>
      <c r="EG542" s="29"/>
      <c r="EH542" s="29"/>
      <c r="EI542" s="29"/>
      <c r="EJ542" s="29"/>
      <c r="EK542" s="29"/>
      <c r="EL542" s="29"/>
      <c r="EM542" s="29"/>
      <c r="EN542" s="29"/>
      <c r="EO542" s="29"/>
      <c r="EP542" s="29"/>
      <c r="EQ542" s="29"/>
      <c r="ER542" s="29"/>
      <c r="ES542" s="29"/>
      <c r="ET542" s="29"/>
      <c r="EU542" s="29"/>
      <c r="EV542" s="29"/>
      <c r="EW542" s="29"/>
      <c r="EX542" s="29"/>
      <c r="EY542" s="29"/>
      <c r="EZ542" s="29"/>
      <c r="FA542" s="29"/>
      <c r="FB542" s="29"/>
      <c r="FC542" s="29"/>
      <c r="FD542" s="29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  <c r="FR542" s="29"/>
      <c r="FS542" s="29"/>
      <c r="FT542" s="29"/>
      <c r="FU542" s="29"/>
      <c r="FV542" s="29"/>
      <c r="FW542" s="29"/>
      <c r="FX542" s="29"/>
      <c r="FY542" s="29"/>
      <c r="FZ542" s="29"/>
      <c r="GA542" s="29"/>
      <c r="GB542" s="29"/>
      <c r="GC542" s="29"/>
      <c r="GD542" s="29"/>
      <c r="GE542" s="29"/>
      <c r="GF542" s="29"/>
      <c r="GG542" s="29"/>
      <c r="GH542" s="29"/>
      <c r="GI542" s="29"/>
      <c r="GJ542" s="29"/>
      <c r="GK542" s="29"/>
      <c r="GL542" s="29"/>
      <c r="GM542" s="29"/>
      <c r="GN542" s="29"/>
      <c r="GO542" s="29"/>
      <c r="GP542" s="29"/>
      <c r="GQ542" s="29"/>
      <c r="GR542" s="29"/>
      <c r="GS542" s="29"/>
      <c r="GT542" s="29"/>
      <c r="GU542" s="29"/>
      <c r="GV542" s="29"/>
      <c r="GW542" s="29"/>
      <c r="GX542" s="29"/>
      <c r="GY542" s="29"/>
      <c r="GZ542" s="29"/>
      <c r="HA542" s="29"/>
      <c r="HB542" s="29"/>
      <c r="HC542" s="29"/>
    </row>
    <row r="543" spans="1:211" s="30" customFormat="1" x14ac:dyDescent="0.25">
      <c r="A543" s="30" t="e">
        <f>#REF!+1</f>
        <v>#REF!</v>
      </c>
      <c r="B543" s="31" t="s">
        <v>63</v>
      </c>
      <c r="C543" s="31" t="s">
        <v>64</v>
      </c>
      <c r="D543" s="32" t="s">
        <v>644</v>
      </c>
      <c r="E543" s="31" t="s">
        <v>596</v>
      </c>
      <c r="F543" s="31" t="s">
        <v>308</v>
      </c>
      <c r="G543" s="31"/>
      <c r="H543" s="31" t="s">
        <v>162</v>
      </c>
      <c r="I543" s="31" t="s">
        <v>537</v>
      </c>
      <c r="J543" s="31" t="s">
        <v>538</v>
      </c>
      <c r="K543" s="47" t="s">
        <v>434</v>
      </c>
      <c r="L543" s="41">
        <v>0</v>
      </c>
      <c r="M543" s="41">
        <v>0</v>
      </c>
      <c r="N543" s="41">
        <v>0</v>
      </c>
      <c r="O543" s="41">
        <v>0</v>
      </c>
      <c r="P543" s="41">
        <v>0</v>
      </c>
      <c r="Q543" s="41">
        <v>0</v>
      </c>
      <c r="R543" s="41">
        <v>0</v>
      </c>
      <c r="S543" s="41">
        <v>0</v>
      </c>
      <c r="T543" s="41">
        <v>0</v>
      </c>
      <c r="U543" s="41">
        <v>0</v>
      </c>
      <c r="V543" s="41"/>
      <c r="W543" s="41">
        <v>0</v>
      </c>
      <c r="X543" s="41"/>
      <c r="Y543" s="41">
        <v>0</v>
      </c>
      <c r="Z543" s="41">
        <v>0</v>
      </c>
      <c r="AA543" s="41">
        <v>0</v>
      </c>
      <c r="AB543" s="41">
        <v>0</v>
      </c>
      <c r="AC543" s="41">
        <v>0</v>
      </c>
      <c r="AD543" s="41">
        <v>0</v>
      </c>
      <c r="AE543" s="82">
        <v>0</v>
      </c>
      <c r="AF543" s="41">
        <v>0</v>
      </c>
      <c r="AG543" s="41">
        <v>0</v>
      </c>
      <c r="AH543" s="41">
        <v>0</v>
      </c>
      <c r="AI543" s="41">
        <v>0</v>
      </c>
      <c r="AJ543" s="41">
        <v>0</v>
      </c>
      <c r="AK543" s="41">
        <v>0</v>
      </c>
      <c r="AL543" s="41">
        <v>0</v>
      </c>
      <c r="AM543" s="41">
        <v>0</v>
      </c>
      <c r="AN543" s="41">
        <v>0</v>
      </c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3"/>
      <c r="BU543" s="39">
        <f t="shared" si="98"/>
        <v>0</v>
      </c>
      <c r="BV543" s="39">
        <f t="shared" si="91"/>
        <v>0</v>
      </c>
      <c r="BW543" s="39">
        <f t="shared" si="95"/>
        <v>0</v>
      </c>
      <c r="BX543" s="39">
        <f t="shared" si="92"/>
        <v>0</v>
      </c>
      <c r="BY543" s="39">
        <f t="shared" si="93"/>
        <v>0</v>
      </c>
      <c r="BZ543" s="35"/>
      <c r="CA543" s="35"/>
      <c r="CB543" s="35"/>
      <c r="CC543" s="35"/>
      <c r="CD543" s="35"/>
      <c r="CE543" s="35"/>
      <c r="CF543" s="35"/>
      <c r="CG543" s="35"/>
      <c r="CH543" s="35"/>
      <c r="CI543" s="35"/>
      <c r="CJ543" s="35"/>
      <c r="CK543" s="35"/>
      <c r="CL543" s="35"/>
      <c r="CM543" s="35"/>
      <c r="CN543" s="35"/>
      <c r="CO543" s="35"/>
      <c r="CP543" s="35"/>
      <c r="CQ543" s="35"/>
      <c r="CR543" s="35"/>
      <c r="CS543" s="35"/>
      <c r="CT543" s="35"/>
      <c r="CU543" s="35"/>
      <c r="CV543" s="35"/>
      <c r="CW543" s="35"/>
      <c r="CX543" s="35"/>
      <c r="CY543" s="35"/>
      <c r="CZ543" s="35"/>
      <c r="DA543" s="35"/>
      <c r="DB543" s="35"/>
      <c r="DC543" s="35"/>
      <c r="DD543" s="35"/>
      <c r="DE543" s="35"/>
      <c r="DF543" s="35"/>
      <c r="DG543" s="35"/>
      <c r="DH543" s="35"/>
      <c r="DI543" s="35"/>
      <c r="DJ543" s="35"/>
      <c r="DK543" s="35"/>
      <c r="DL543" s="35"/>
      <c r="DM543" s="35"/>
      <c r="DN543" s="35"/>
      <c r="DO543" s="35"/>
      <c r="DP543" s="35"/>
      <c r="DQ543" s="35"/>
      <c r="DR543" s="35"/>
      <c r="DS543" s="35"/>
      <c r="DT543" s="35"/>
      <c r="DU543" s="35"/>
      <c r="DV543" s="35"/>
      <c r="DW543" s="35"/>
      <c r="DX543" s="35"/>
      <c r="DY543" s="35"/>
      <c r="DZ543" s="35"/>
      <c r="EA543" s="35"/>
      <c r="EB543" s="35"/>
      <c r="EC543" s="35"/>
      <c r="ED543" s="35"/>
      <c r="EE543" s="35"/>
      <c r="EF543" s="35"/>
      <c r="EG543" s="35"/>
      <c r="EH543" s="35"/>
      <c r="EI543" s="35"/>
      <c r="EJ543" s="35"/>
      <c r="EK543" s="35"/>
      <c r="EL543" s="35"/>
      <c r="EM543" s="35"/>
      <c r="EN543" s="35"/>
      <c r="EO543" s="35"/>
      <c r="EP543" s="35"/>
      <c r="EQ543" s="35"/>
      <c r="ER543" s="35"/>
      <c r="ES543" s="35"/>
      <c r="ET543" s="35"/>
      <c r="EU543" s="35"/>
      <c r="EV543" s="35"/>
      <c r="EW543" s="35"/>
      <c r="EX543" s="35"/>
      <c r="EY543" s="35"/>
      <c r="EZ543" s="35"/>
      <c r="FA543" s="35"/>
      <c r="FB543" s="35"/>
      <c r="FC543" s="35"/>
      <c r="FD543" s="35"/>
      <c r="FE543" s="35"/>
      <c r="FF543" s="35"/>
      <c r="FG543" s="35"/>
      <c r="FH543" s="35"/>
      <c r="FI543" s="35"/>
      <c r="FJ543" s="35"/>
      <c r="FK543" s="35"/>
      <c r="FL543" s="35"/>
      <c r="FM543" s="35"/>
      <c r="FN543" s="35"/>
      <c r="FO543" s="35"/>
      <c r="FP543" s="35"/>
      <c r="FQ543" s="35"/>
      <c r="FR543" s="35"/>
      <c r="FS543" s="35"/>
      <c r="FT543" s="35"/>
      <c r="FU543" s="35"/>
      <c r="FV543" s="35"/>
      <c r="FW543" s="35"/>
      <c r="FX543" s="35"/>
      <c r="FY543" s="35"/>
      <c r="FZ543" s="35"/>
      <c r="GA543" s="35"/>
      <c r="GB543" s="35"/>
      <c r="GC543" s="35"/>
      <c r="GD543" s="35"/>
      <c r="GE543" s="35"/>
      <c r="GF543" s="35"/>
      <c r="GG543" s="35"/>
      <c r="GH543" s="35"/>
      <c r="GI543" s="35"/>
      <c r="GJ543" s="35"/>
      <c r="GK543" s="35"/>
      <c r="GL543" s="35"/>
      <c r="GM543" s="35"/>
      <c r="GN543" s="35"/>
      <c r="GO543" s="35"/>
      <c r="GP543" s="35"/>
      <c r="GQ543" s="35"/>
      <c r="GR543" s="35"/>
      <c r="GS543" s="35"/>
      <c r="GT543" s="35"/>
      <c r="GU543" s="35"/>
      <c r="GV543" s="35"/>
      <c r="GW543" s="35"/>
      <c r="GX543" s="35"/>
      <c r="GY543" s="35"/>
      <c r="GZ543" s="35"/>
      <c r="HA543" s="35"/>
      <c r="HB543" s="35"/>
      <c r="HC543" s="35"/>
    </row>
    <row r="544" spans="1:211" s="26" customFormat="1" x14ac:dyDescent="0.25">
      <c r="A544" s="26" t="e">
        <f t="shared" si="94"/>
        <v>#REF!</v>
      </c>
      <c r="B544" s="15" t="s">
        <v>128</v>
      </c>
      <c r="C544" s="15" t="s">
        <v>129</v>
      </c>
      <c r="D544" s="18" t="s">
        <v>623</v>
      </c>
      <c r="E544" s="15" t="s">
        <v>577</v>
      </c>
      <c r="F544" s="15" t="s">
        <v>308</v>
      </c>
      <c r="G544" s="15"/>
      <c r="H544" s="15" t="s">
        <v>162</v>
      </c>
      <c r="I544" s="15" t="s">
        <v>537</v>
      </c>
      <c r="J544" s="15" t="s">
        <v>538</v>
      </c>
      <c r="K544" s="47" t="s">
        <v>434</v>
      </c>
      <c r="L544" s="42">
        <v>0</v>
      </c>
      <c r="M544" s="42">
        <v>0</v>
      </c>
      <c r="N544" s="41">
        <v>0</v>
      </c>
      <c r="O544" s="42">
        <v>0</v>
      </c>
      <c r="P544" s="42">
        <v>0</v>
      </c>
      <c r="Q544" s="42">
        <v>0</v>
      </c>
      <c r="R544" s="42">
        <v>0</v>
      </c>
      <c r="S544" s="42">
        <v>0</v>
      </c>
      <c r="T544" s="42">
        <v>0</v>
      </c>
      <c r="U544" s="42">
        <v>0</v>
      </c>
      <c r="V544" s="42"/>
      <c r="W544" s="42">
        <v>0</v>
      </c>
      <c r="X544" s="42"/>
      <c r="Y544" s="42">
        <v>0</v>
      </c>
      <c r="Z544" s="42">
        <v>0</v>
      </c>
      <c r="AA544" s="42">
        <v>0</v>
      </c>
      <c r="AB544" s="42">
        <v>0</v>
      </c>
      <c r="AC544" s="42">
        <v>0</v>
      </c>
      <c r="AD544" s="42">
        <v>0</v>
      </c>
      <c r="AE544" s="121">
        <v>0</v>
      </c>
      <c r="AF544" s="42">
        <v>0</v>
      </c>
      <c r="AG544" s="42">
        <v>0</v>
      </c>
      <c r="AH544" s="42">
        <v>0</v>
      </c>
      <c r="AI544" s="42">
        <v>0</v>
      </c>
      <c r="AJ544" s="42">
        <v>0</v>
      </c>
      <c r="AK544" s="42">
        <v>0</v>
      </c>
      <c r="AL544" s="42">
        <v>0</v>
      </c>
      <c r="AM544" s="42">
        <v>0</v>
      </c>
      <c r="AN544" s="42">
        <v>0</v>
      </c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  <c r="BO544" s="42"/>
      <c r="BP544" s="42"/>
      <c r="BQ544" s="42"/>
      <c r="BR544" s="42"/>
      <c r="BS544" s="42"/>
      <c r="BT544" s="43"/>
      <c r="BU544" s="40">
        <f t="shared" si="98"/>
        <v>0</v>
      </c>
      <c r="BV544" s="40">
        <f t="shared" si="91"/>
        <v>0</v>
      </c>
      <c r="BW544" s="40">
        <f t="shared" si="95"/>
        <v>0</v>
      </c>
      <c r="BX544" s="40">
        <f t="shared" si="92"/>
        <v>0</v>
      </c>
      <c r="BY544" s="40">
        <f t="shared" si="93"/>
        <v>0</v>
      </c>
      <c r="BZ544" s="29"/>
      <c r="CA544" s="29"/>
      <c r="CB544" s="29"/>
      <c r="CC544" s="29"/>
      <c r="CD544" s="29"/>
      <c r="CE544" s="29"/>
      <c r="CF544" s="29"/>
      <c r="CG544" s="29"/>
      <c r="CH544" s="29"/>
      <c r="CI544" s="29"/>
      <c r="CJ544" s="29"/>
      <c r="CK544" s="29"/>
      <c r="CL544" s="29"/>
      <c r="CM544" s="29"/>
      <c r="CN544" s="29"/>
      <c r="CO544" s="29"/>
      <c r="CP544" s="29"/>
      <c r="CQ544" s="29"/>
      <c r="CR544" s="29"/>
      <c r="CS544" s="29"/>
      <c r="CT544" s="29"/>
      <c r="CU544" s="29"/>
      <c r="CV544" s="29"/>
      <c r="CW544" s="29"/>
      <c r="CX544" s="29"/>
      <c r="CY544" s="29"/>
      <c r="CZ544" s="29"/>
      <c r="DA544" s="29"/>
      <c r="DB544" s="29"/>
      <c r="DC544" s="29"/>
      <c r="DD544" s="29"/>
      <c r="DE544" s="29"/>
      <c r="DF544" s="29"/>
      <c r="DG544" s="29"/>
      <c r="DH544" s="29"/>
      <c r="DI544" s="29"/>
      <c r="DJ544" s="29"/>
      <c r="DK544" s="29"/>
      <c r="DL544" s="29"/>
      <c r="DM544" s="29"/>
      <c r="DN544" s="29"/>
      <c r="DO544" s="29"/>
      <c r="DP544" s="29"/>
      <c r="DQ544" s="29"/>
      <c r="DR544" s="29"/>
      <c r="DS544" s="29"/>
      <c r="DT544" s="29"/>
      <c r="DU544" s="29"/>
      <c r="DV544" s="29"/>
      <c r="DW544" s="29"/>
      <c r="DX544" s="29"/>
      <c r="DY544" s="29"/>
      <c r="DZ544" s="29"/>
      <c r="EA544" s="29"/>
      <c r="EB544" s="29"/>
      <c r="EC544" s="29"/>
      <c r="ED544" s="29"/>
      <c r="EE544" s="29"/>
      <c r="EF544" s="29"/>
      <c r="EG544" s="29"/>
      <c r="EH544" s="29"/>
      <c r="EI544" s="29"/>
      <c r="EJ544" s="29"/>
      <c r="EK544" s="29"/>
      <c r="EL544" s="29"/>
      <c r="EM544" s="29"/>
      <c r="EN544" s="29"/>
      <c r="EO544" s="29"/>
      <c r="EP544" s="29"/>
      <c r="EQ544" s="29"/>
      <c r="ER544" s="29"/>
      <c r="ES544" s="29"/>
      <c r="ET544" s="29"/>
      <c r="EU544" s="29"/>
      <c r="EV544" s="29"/>
      <c r="EW544" s="29"/>
      <c r="EX544" s="29"/>
      <c r="EY544" s="29"/>
      <c r="EZ544" s="29"/>
      <c r="FA544" s="29"/>
      <c r="FB544" s="29"/>
      <c r="FC544" s="29"/>
      <c r="FD544" s="29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  <c r="FR544" s="29"/>
      <c r="FS544" s="29"/>
      <c r="FT544" s="29"/>
      <c r="FU544" s="29"/>
      <c r="FV544" s="29"/>
      <c r="FW544" s="29"/>
      <c r="FX544" s="29"/>
      <c r="FY544" s="29"/>
      <c r="FZ544" s="29"/>
      <c r="GA544" s="29"/>
      <c r="GB544" s="29"/>
      <c r="GC544" s="29"/>
      <c r="GD544" s="29"/>
      <c r="GE544" s="29"/>
      <c r="GF544" s="29"/>
      <c r="GG544" s="29"/>
      <c r="GH544" s="29"/>
      <c r="GI544" s="29"/>
      <c r="GJ544" s="29"/>
      <c r="GK544" s="29"/>
      <c r="GL544" s="29"/>
      <c r="GM544" s="29"/>
      <c r="GN544" s="29"/>
      <c r="GO544" s="29"/>
      <c r="GP544" s="29"/>
      <c r="GQ544" s="29"/>
      <c r="GR544" s="29"/>
      <c r="GS544" s="29"/>
      <c r="GT544" s="29"/>
      <c r="GU544" s="29"/>
      <c r="GV544" s="29"/>
      <c r="GW544" s="29"/>
      <c r="GX544" s="29"/>
      <c r="GY544" s="29"/>
      <c r="GZ544" s="29"/>
      <c r="HA544" s="29"/>
      <c r="HB544" s="29"/>
      <c r="HC544" s="29"/>
    </row>
    <row r="545" spans="1:211" s="26" customFormat="1" x14ac:dyDescent="0.25">
      <c r="A545" s="26" t="e">
        <f t="shared" si="94"/>
        <v>#REF!</v>
      </c>
      <c r="B545" s="15" t="s">
        <v>51</v>
      </c>
      <c r="C545" s="15" t="s">
        <v>52</v>
      </c>
      <c r="D545" s="18" t="s">
        <v>623</v>
      </c>
      <c r="E545" s="15" t="s">
        <v>577</v>
      </c>
      <c r="F545" s="15" t="s">
        <v>300</v>
      </c>
      <c r="G545" s="15"/>
      <c r="H545" s="15" t="s">
        <v>301</v>
      </c>
      <c r="I545" s="15" t="s">
        <v>537</v>
      </c>
      <c r="J545" s="15" t="s">
        <v>538</v>
      </c>
      <c r="K545" s="47" t="s">
        <v>434</v>
      </c>
      <c r="L545" s="42">
        <v>0</v>
      </c>
      <c r="M545" s="42">
        <v>0</v>
      </c>
      <c r="N545" s="41">
        <v>0</v>
      </c>
      <c r="O545" s="42">
        <v>0</v>
      </c>
      <c r="P545" s="42">
        <v>0</v>
      </c>
      <c r="Q545" s="42">
        <v>0</v>
      </c>
      <c r="R545" s="42">
        <v>0</v>
      </c>
      <c r="S545" s="42">
        <v>0</v>
      </c>
      <c r="T545" s="42">
        <v>0</v>
      </c>
      <c r="U545" s="42">
        <v>0</v>
      </c>
      <c r="V545" s="42"/>
      <c r="W545" s="42">
        <v>0</v>
      </c>
      <c r="X545" s="42"/>
      <c r="Y545" s="42">
        <v>0</v>
      </c>
      <c r="Z545" s="42">
        <v>0</v>
      </c>
      <c r="AA545" s="42">
        <v>0</v>
      </c>
      <c r="AB545" s="42">
        <v>0</v>
      </c>
      <c r="AC545" s="42">
        <v>0</v>
      </c>
      <c r="AD545" s="42">
        <v>0</v>
      </c>
      <c r="AE545" s="121">
        <v>0</v>
      </c>
      <c r="AF545" s="42">
        <v>0</v>
      </c>
      <c r="AG545" s="42">
        <v>0</v>
      </c>
      <c r="AH545" s="42">
        <v>0</v>
      </c>
      <c r="AI545" s="42">
        <v>0</v>
      </c>
      <c r="AJ545" s="42">
        <v>0</v>
      </c>
      <c r="AK545" s="42">
        <v>0</v>
      </c>
      <c r="AL545" s="42">
        <v>0</v>
      </c>
      <c r="AM545" s="42">
        <v>0</v>
      </c>
      <c r="AN545" s="42">
        <v>0</v>
      </c>
      <c r="AO545" s="42">
        <v>0</v>
      </c>
      <c r="AP545" s="42">
        <v>0</v>
      </c>
      <c r="AQ545" s="42">
        <v>0</v>
      </c>
      <c r="AR545" s="42">
        <v>0</v>
      </c>
      <c r="AS545" s="42">
        <v>0</v>
      </c>
      <c r="AT545" s="42">
        <v>0</v>
      </c>
      <c r="AU545" s="42">
        <v>0</v>
      </c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  <c r="BN545" s="42"/>
      <c r="BO545" s="42"/>
      <c r="BP545" s="42"/>
      <c r="BQ545" s="42"/>
      <c r="BR545" s="42"/>
      <c r="BS545" s="42"/>
      <c r="BT545" s="43"/>
      <c r="BU545" s="40">
        <f t="shared" si="98"/>
        <v>0</v>
      </c>
      <c r="BV545" s="40">
        <f t="shared" si="91"/>
        <v>0</v>
      </c>
      <c r="BW545" s="40">
        <f t="shared" si="95"/>
        <v>0</v>
      </c>
      <c r="BX545" s="40">
        <f t="shared" si="92"/>
        <v>0</v>
      </c>
      <c r="BY545" s="40">
        <f t="shared" si="93"/>
        <v>0</v>
      </c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9"/>
      <c r="EB545" s="29"/>
      <c r="EC545" s="29"/>
      <c r="ED545" s="29"/>
      <c r="EE545" s="29"/>
      <c r="EF545" s="29"/>
      <c r="EG545" s="29"/>
      <c r="EH545" s="29"/>
      <c r="EI545" s="29"/>
      <c r="EJ545" s="29"/>
      <c r="EK545" s="29"/>
      <c r="EL545" s="29"/>
      <c r="EM545" s="29"/>
      <c r="EN545" s="29"/>
      <c r="EO545" s="29"/>
      <c r="EP545" s="29"/>
      <c r="EQ545" s="29"/>
      <c r="ER545" s="29"/>
      <c r="ES545" s="29"/>
      <c r="ET545" s="29"/>
      <c r="EU545" s="29"/>
      <c r="EV545" s="29"/>
      <c r="EW545" s="29"/>
      <c r="EX545" s="29"/>
      <c r="EY545" s="29"/>
      <c r="EZ545" s="29"/>
      <c r="FA545" s="29"/>
      <c r="FB545" s="29"/>
      <c r="FC545" s="29"/>
      <c r="FD545" s="29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  <c r="FR545" s="29"/>
      <c r="FS545" s="29"/>
      <c r="FT545" s="29"/>
      <c r="FU545" s="29"/>
      <c r="FV545" s="29"/>
      <c r="FW545" s="29"/>
      <c r="FX545" s="29"/>
      <c r="FY545" s="29"/>
      <c r="FZ545" s="29"/>
      <c r="GA545" s="29"/>
      <c r="GB545" s="29"/>
      <c r="GC545" s="29"/>
      <c r="GD545" s="29"/>
      <c r="GE545" s="29"/>
      <c r="GF545" s="29"/>
      <c r="GG545" s="29"/>
      <c r="GH545" s="29"/>
      <c r="GI545" s="29"/>
      <c r="GJ545" s="29"/>
      <c r="GK545" s="29"/>
      <c r="GL545" s="29"/>
      <c r="GM545" s="29"/>
      <c r="GN545" s="29"/>
      <c r="GO545" s="29"/>
      <c r="GP545" s="29"/>
      <c r="GQ545" s="29"/>
      <c r="GR545" s="29"/>
      <c r="GS545" s="29"/>
      <c r="GT545" s="29"/>
      <c r="GU545" s="29"/>
      <c r="GV545" s="29"/>
      <c r="GW545" s="29"/>
      <c r="GX545" s="29"/>
      <c r="GY545" s="29"/>
      <c r="GZ545" s="29"/>
      <c r="HA545" s="29"/>
      <c r="HB545" s="29"/>
      <c r="HC545" s="29"/>
    </row>
    <row r="546" spans="1:211" s="30" customFormat="1" x14ac:dyDescent="0.25">
      <c r="A546" s="30" t="e">
        <f t="shared" si="94"/>
        <v>#REF!</v>
      </c>
      <c r="B546" s="31" t="s">
        <v>79</v>
      </c>
      <c r="C546" s="31" t="s">
        <v>80</v>
      </c>
      <c r="D546" s="32" t="s">
        <v>632</v>
      </c>
      <c r="E546" s="31" t="s">
        <v>578</v>
      </c>
      <c r="F546" s="31" t="s">
        <v>300</v>
      </c>
      <c r="G546" s="31"/>
      <c r="H546" s="31" t="s">
        <v>301</v>
      </c>
      <c r="I546" s="31" t="s">
        <v>537</v>
      </c>
      <c r="J546" s="31" t="s">
        <v>538</v>
      </c>
      <c r="K546" s="47" t="s">
        <v>434</v>
      </c>
      <c r="L546" s="41">
        <v>0</v>
      </c>
      <c r="M546" s="41">
        <v>0</v>
      </c>
      <c r="N546" s="41">
        <v>0</v>
      </c>
      <c r="O546" s="41">
        <v>0</v>
      </c>
      <c r="P546" s="41">
        <v>0</v>
      </c>
      <c r="Q546" s="41">
        <v>0</v>
      </c>
      <c r="R546" s="41">
        <v>0</v>
      </c>
      <c r="S546" s="41">
        <v>0</v>
      </c>
      <c r="T546" s="41">
        <v>0</v>
      </c>
      <c r="U546" s="41">
        <v>0</v>
      </c>
      <c r="V546" s="41"/>
      <c r="W546" s="41">
        <v>0</v>
      </c>
      <c r="X546" s="41"/>
      <c r="Y546" s="41">
        <v>0</v>
      </c>
      <c r="Z546" s="41">
        <v>0</v>
      </c>
      <c r="AA546" s="41">
        <v>0</v>
      </c>
      <c r="AB546" s="41">
        <v>0</v>
      </c>
      <c r="AC546" s="41">
        <v>0</v>
      </c>
      <c r="AD546" s="41">
        <v>0</v>
      </c>
      <c r="AE546" s="82">
        <v>0</v>
      </c>
      <c r="AF546" s="41">
        <v>0</v>
      </c>
      <c r="AG546" s="41">
        <v>0</v>
      </c>
      <c r="AH546" s="41">
        <v>0</v>
      </c>
      <c r="AI546" s="41">
        <v>0</v>
      </c>
      <c r="AJ546" s="41">
        <v>0</v>
      </c>
      <c r="AK546" s="41">
        <v>0</v>
      </c>
      <c r="AL546" s="41">
        <v>0</v>
      </c>
      <c r="AM546" s="41">
        <v>0</v>
      </c>
      <c r="AN546" s="41">
        <v>0</v>
      </c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3"/>
      <c r="BU546" s="39">
        <f t="shared" si="98"/>
        <v>0</v>
      </c>
      <c r="BV546" s="39">
        <f t="shared" ref="BV546:BV575" si="99">SUM(X546:AI546)</f>
        <v>0</v>
      </c>
      <c r="BW546" s="39">
        <f t="shared" si="95"/>
        <v>0</v>
      </c>
      <c r="BX546" s="39">
        <f t="shared" si="92"/>
        <v>0</v>
      </c>
      <c r="BY546" s="39">
        <f t="shared" ref="BY546:BY575" si="100">SUM(BH546:BS546)</f>
        <v>0</v>
      </c>
      <c r="BZ546" s="35"/>
      <c r="CA546" s="35"/>
      <c r="CB546" s="35"/>
      <c r="CC546" s="35"/>
      <c r="CD546" s="35"/>
      <c r="CE546" s="35"/>
      <c r="CF546" s="35"/>
      <c r="CG546" s="35"/>
      <c r="CH546" s="35"/>
      <c r="CI546" s="35"/>
      <c r="CJ546" s="35"/>
      <c r="CK546" s="35"/>
      <c r="CL546" s="35"/>
      <c r="CM546" s="35"/>
      <c r="CN546" s="35"/>
      <c r="CO546" s="35"/>
      <c r="CP546" s="35"/>
      <c r="CQ546" s="35"/>
      <c r="CR546" s="35"/>
      <c r="CS546" s="35"/>
      <c r="CT546" s="35"/>
      <c r="CU546" s="35"/>
      <c r="CV546" s="35"/>
      <c r="CW546" s="35"/>
      <c r="CX546" s="35"/>
      <c r="CY546" s="35"/>
      <c r="CZ546" s="35"/>
      <c r="DA546" s="35"/>
      <c r="DB546" s="35"/>
      <c r="DC546" s="35"/>
      <c r="DD546" s="35"/>
      <c r="DE546" s="35"/>
      <c r="DF546" s="35"/>
      <c r="DG546" s="35"/>
      <c r="DH546" s="35"/>
      <c r="DI546" s="35"/>
      <c r="DJ546" s="35"/>
      <c r="DK546" s="35"/>
      <c r="DL546" s="35"/>
      <c r="DM546" s="35"/>
      <c r="DN546" s="35"/>
      <c r="DO546" s="35"/>
      <c r="DP546" s="35"/>
      <c r="DQ546" s="35"/>
      <c r="DR546" s="35"/>
      <c r="DS546" s="35"/>
      <c r="DT546" s="35"/>
      <c r="DU546" s="35"/>
      <c r="DV546" s="35"/>
      <c r="DW546" s="35"/>
      <c r="DX546" s="35"/>
      <c r="DY546" s="35"/>
      <c r="DZ546" s="35"/>
      <c r="EA546" s="35"/>
      <c r="EB546" s="35"/>
      <c r="EC546" s="35"/>
      <c r="ED546" s="35"/>
      <c r="EE546" s="35"/>
      <c r="EF546" s="35"/>
      <c r="EG546" s="35"/>
      <c r="EH546" s="35"/>
      <c r="EI546" s="35"/>
      <c r="EJ546" s="35"/>
      <c r="EK546" s="35"/>
      <c r="EL546" s="35"/>
      <c r="EM546" s="35"/>
      <c r="EN546" s="35"/>
      <c r="EO546" s="35"/>
      <c r="EP546" s="35"/>
      <c r="EQ546" s="35"/>
      <c r="ER546" s="35"/>
      <c r="ES546" s="35"/>
      <c r="ET546" s="35"/>
      <c r="EU546" s="35"/>
      <c r="EV546" s="35"/>
      <c r="EW546" s="35"/>
      <c r="EX546" s="35"/>
      <c r="EY546" s="35"/>
      <c r="EZ546" s="35"/>
      <c r="FA546" s="35"/>
      <c r="FB546" s="35"/>
      <c r="FC546" s="35"/>
      <c r="FD546" s="35"/>
      <c r="FE546" s="35"/>
      <c r="FF546" s="35"/>
      <c r="FG546" s="35"/>
      <c r="FH546" s="35"/>
      <c r="FI546" s="35"/>
      <c r="FJ546" s="35"/>
      <c r="FK546" s="35"/>
      <c r="FL546" s="35"/>
      <c r="FM546" s="35"/>
      <c r="FN546" s="35"/>
      <c r="FO546" s="35"/>
      <c r="FP546" s="35"/>
      <c r="FQ546" s="35"/>
      <c r="FR546" s="35"/>
      <c r="FS546" s="35"/>
      <c r="FT546" s="35"/>
      <c r="FU546" s="35"/>
      <c r="FV546" s="35"/>
      <c r="FW546" s="35"/>
      <c r="FX546" s="35"/>
      <c r="FY546" s="35"/>
      <c r="FZ546" s="35"/>
      <c r="GA546" s="35"/>
      <c r="GB546" s="35"/>
      <c r="GC546" s="35"/>
      <c r="GD546" s="35"/>
      <c r="GE546" s="35"/>
      <c r="GF546" s="35"/>
      <c r="GG546" s="35"/>
      <c r="GH546" s="35"/>
      <c r="GI546" s="35"/>
      <c r="GJ546" s="35"/>
      <c r="GK546" s="35"/>
      <c r="GL546" s="35"/>
      <c r="GM546" s="35"/>
      <c r="GN546" s="35"/>
      <c r="GO546" s="35"/>
      <c r="GP546" s="35"/>
      <c r="GQ546" s="35"/>
      <c r="GR546" s="35"/>
      <c r="GS546" s="35"/>
      <c r="GT546" s="35"/>
      <c r="GU546" s="35"/>
      <c r="GV546" s="35"/>
      <c r="GW546" s="35"/>
      <c r="GX546" s="35"/>
      <c r="GY546" s="35"/>
      <c r="GZ546" s="35"/>
      <c r="HA546" s="35"/>
      <c r="HB546" s="35"/>
      <c r="HC546" s="35"/>
    </row>
    <row r="547" spans="1:211" s="26" customFormat="1" x14ac:dyDescent="0.25">
      <c r="A547" s="26" t="e">
        <f t="shared" si="94"/>
        <v>#REF!</v>
      </c>
      <c r="B547" s="15" t="s">
        <v>79</v>
      </c>
      <c r="C547" s="15" t="s">
        <v>80</v>
      </c>
      <c r="D547" s="18" t="s">
        <v>653</v>
      </c>
      <c r="E547" s="15" t="s">
        <v>587</v>
      </c>
      <c r="F547" s="15" t="s">
        <v>300</v>
      </c>
      <c r="G547" s="15"/>
      <c r="H547" s="15" t="s">
        <v>301</v>
      </c>
      <c r="I547" s="15" t="s">
        <v>537</v>
      </c>
      <c r="J547" s="15" t="s">
        <v>538</v>
      </c>
      <c r="K547" s="47" t="s">
        <v>434</v>
      </c>
      <c r="L547" s="42">
        <v>0</v>
      </c>
      <c r="M547" s="42">
        <v>0</v>
      </c>
      <c r="N547" s="41">
        <v>0</v>
      </c>
      <c r="O547" s="42">
        <v>0</v>
      </c>
      <c r="P547" s="42">
        <v>0</v>
      </c>
      <c r="Q547" s="42">
        <v>0</v>
      </c>
      <c r="R547" s="42">
        <v>0</v>
      </c>
      <c r="S547" s="42">
        <v>0</v>
      </c>
      <c r="T547" s="42">
        <v>0</v>
      </c>
      <c r="U547" s="42">
        <v>0</v>
      </c>
      <c r="V547" s="42"/>
      <c r="W547" s="42">
        <v>0</v>
      </c>
      <c r="X547" s="42"/>
      <c r="Y547" s="42">
        <v>0</v>
      </c>
      <c r="Z547" s="42">
        <v>0</v>
      </c>
      <c r="AA547" s="42">
        <v>0</v>
      </c>
      <c r="AB547" s="42">
        <v>0</v>
      </c>
      <c r="AC547" s="42">
        <v>0</v>
      </c>
      <c r="AD547" s="42">
        <v>0</v>
      </c>
      <c r="AE547" s="121">
        <v>0</v>
      </c>
      <c r="AF547" s="42">
        <v>0</v>
      </c>
      <c r="AG547" s="42">
        <v>0</v>
      </c>
      <c r="AH547" s="42">
        <v>0</v>
      </c>
      <c r="AI547" s="42">
        <v>0</v>
      </c>
      <c r="AJ547" s="42">
        <v>0</v>
      </c>
      <c r="AK547" s="42">
        <v>0</v>
      </c>
      <c r="AL547" s="42">
        <v>0</v>
      </c>
      <c r="AM547" s="42">
        <v>0</v>
      </c>
      <c r="AN547" s="42">
        <v>0</v>
      </c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  <c r="BN547" s="42"/>
      <c r="BO547" s="42"/>
      <c r="BP547" s="42"/>
      <c r="BQ547" s="42"/>
      <c r="BR547" s="42"/>
      <c r="BS547" s="42"/>
      <c r="BT547" s="43"/>
      <c r="BU547" s="40">
        <f t="shared" si="98"/>
        <v>0</v>
      </c>
      <c r="BV547" s="40">
        <f t="shared" si="99"/>
        <v>0</v>
      </c>
      <c r="BW547" s="40">
        <f t="shared" si="95"/>
        <v>0</v>
      </c>
      <c r="BX547" s="40">
        <f t="shared" si="92"/>
        <v>0</v>
      </c>
      <c r="BY547" s="40">
        <f t="shared" si="100"/>
        <v>0</v>
      </c>
      <c r="BZ547" s="29"/>
      <c r="CA547" s="29"/>
      <c r="CB547" s="29"/>
      <c r="CC547" s="29"/>
      <c r="CD547" s="29"/>
      <c r="CE547" s="29"/>
      <c r="CF547" s="29"/>
      <c r="CG547" s="29"/>
      <c r="CH547" s="29"/>
      <c r="CI547" s="29"/>
      <c r="CJ547" s="29"/>
      <c r="CK547" s="29"/>
      <c r="CL547" s="29"/>
      <c r="CM547" s="29"/>
      <c r="CN547" s="29"/>
      <c r="CO547" s="29"/>
      <c r="CP547" s="29"/>
      <c r="CQ547" s="29"/>
      <c r="CR547" s="29"/>
      <c r="CS547" s="29"/>
      <c r="CT547" s="29"/>
      <c r="CU547" s="29"/>
      <c r="CV547" s="29"/>
      <c r="CW547" s="29"/>
      <c r="CX547" s="29"/>
      <c r="CY547" s="29"/>
      <c r="CZ547" s="29"/>
      <c r="DA547" s="29"/>
      <c r="DB547" s="29"/>
      <c r="DC547" s="29"/>
      <c r="DD547" s="29"/>
      <c r="DE547" s="29"/>
      <c r="DF547" s="29"/>
      <c r="DG547" s="29"/>
      <c r="DH547" s="29"/>
      <c r="DI547" s="29"/>
      <c r="DJ547" s="29"/>
      <c r="DK547" s="29"/>
      <c r="DL547" s="29"/>
      <c r="DM547" s="29"/>
      <c r="DN547" s="29"/>
      <c r="DO547" s="29"/>
      <c r="DP547" s="29"/>
      <c r="DQ547" s="29"/>
      <c r="DR547" s="29"/>
      <c r="DS547" s="29"/>
      <c r="DT547" s="29"/>
      <c r="DU547" s="29"/>
      <c r="DV547" s="29"/>
      <c r="DW547" s="29"/>
      <c r="DX547" s="29"/>
      <c r="DY547" s="29"/>
      <c r="DZ547" s="29"/>
      <c r="EA547" s="29"/>
      <c r="EB547" s="29"/>
      <c r="EC547" s="29"/>
      <c r="ED547" s="29"/>
      <c r="EE547" s="29"/>
      <c r="EF547" s="29"/>
      <c r="EG547" s="29"/>
      <c r="EH547" s="29"/>
      <c r="EI547" s="29"/>
      <c r="EJ547" s="29"/>
      <c r="EK547" s="29"/>
      <c r="EL547" s="29"/>
      <c r="EM547" s="29"/>
      <c r="EN547" s="29"/>
      <c r="EO547" s="29"/>
      <c r="EP547" s="29"/>
      <c r="EQ547" s="29"/>
      <c r="ER547" s="29"/>
      <c r="ES547" s="29"/>
      <c r="ET547" s="29"/>
      <c r="EU547" s="29"/>
      <c r="EV547" s="29"/>
      <c r="EW547" s="29"/>
      <c r="EX547" s="29"/>
      <c r="EY547" s="29"/>
      <c r="EZ547" s="29"/>
      <c r="FA547" s="29"/>
      <c r="FB547" s="29"/>
      <c r="FC547" s="29"/>
      <c r="FD547" s="29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  <c r="FR547" s="29"/>
      <c r="FS547" s="29"/>
      <c r="FT547" s="29"/>
      <c r="FU547" s="29"/>
      <c r="FV547" s="29"/>
      <c r="FW547" s="29"/>
      <c r="FX547" s="29"/>
      <c r="FY547" s="29"/>
      <c r="FZ547" s="29"/>
      <c r="GA547" s="29"/>
      <c r="GB547" s="29"/>
      <c r="GC547" s="29"/>
      <c r="GD547" s="29"/>
      <c r="GE547" s="29"/>
      <c r="GF547" s="29"/>
      <c r="GG547" s="29"/>
      <c r="GH547" s="29"/>
      <c r="GI547" s="29"/>
      <c r="GJ547" s="29"/>
      <c r="GK547" s="29"/>
      <c r="GL547" s="29"/>
      <c r="GM547" s="29"/>
      <c r="GN547" s="29"/>
      <c r="GO547" s="29"/>
      <c r="GP547" s="29"/>
      <c r="GQ547" s="29"/>
      <c r="GR547" s="29"/>
      <c r="GS547" s="29"/>
      <c r="GT547" s="29"/>
      <c r="GU547" s="29"/>
      <c r="GV547" s="29"/>
      <c r="GW547" s="29"/>
      <c r="GX547" s="29"/>
      <c r="GY547" s="29"/>
      <c r="GZ547" s="29"/>
      <c r="HA547" s="29"/>
      <c r="HB547" s="29"/>
      <c r="HC547" s="29"/>
    </row>
    <row r="548" spans="1:211" s="30" customFormat="1" x14ac:dyDescent="0.25">
      <c r="A548" s="30" t="e">
        <f t="shared" si="94"/>
        <v>#REF!</v>
      </c>
      <c r="B548" s="31" t="s">
        <v>79</v>
      </c>
      <c r="C548" s="31" t="s">
        <v>80</v>
      </c>
      <c r="D548" s="32" t="s">
        <v>646</v>
      </c>
      <c r="E548" s="31" t="s">
        <v>599</v>
      </c>
      <c r="F548" s="31" t="s">
        <v>300</v>
      </c>
      <c r="G548" s="31"/>
      <c r="H548" s="31" t="s">
        <v>301</v>
      </c>
      <c r="I548" s="31" t="s">
        <v>537</v>
      </c>
      <c r="J548" s="31" t="s">
        <v>538</v>
      </c>
      <c r="K548" s="47" t="s">
        <v>434</v>
      </c>
      <c r="L548" s="41">
        <v>0</v>
      </c>
      <c r="M548" s="41">
        <v>0</v>
      </c>
      <c r="N548" s="41">
        <v>0</v>
      </c>
      <c r="O548" s="41">
        <v>0</v>
      </c>
      <c r="P548" s="41">
        <v>0</v>
      </c>
      <c r="Q548" s="41">
        <v>0</v>
      </c>
      <c r="R548" s="41">
        <v>0</v>
      </c>
      <c r="S548" s="41">
        <v>0</v>
      </c>
      <c r="T548" s="41">
        <v>0</v>
      </c>
      <c r="U548" s="41">
        <v>0</v>
      </c>
      <c r="V548" s="41"/>
      <c r="W548" s="41">
        <v>0</v>
      </c>
      <c r="X548" s="41"/>
      <c r="Y548" s="41">
        <v>0</v>
      </c>
      <c r="Z548" s="41">
        <v>0</v>
      </c>
      <c r="AA548" s="41">
        <v>0</v>
      </c>
      <c r="AB548" s="41">
        <v>0</v>
      </c>
      <c r="AC548" s="41">
        <v>0</v>
      </c>
      <c r="AD548" s="41">
        <v>0</v>
      </c>
      <c r="AE548" s="82">
        <v>0</v>
      </c>
      <c r="AF548" s="41">
        <v>0</v>
      </c>
      <c r="AG548" s="41">
        <v>0</v>
      </c>
      <c r="AH548" s="41">
        <v>0</v>
      </c>
      <c r="AI548" s="41">
        <v>0</v>
      </c>
      <c r="AJ548" s="41">
        <v>0</v>
      </c>
      <c r="AK548" s="41">
        <v>0</v>
      </c>
      <c r="AL548" s="41">
        <v>0</v>
      </c>
      <c r="AM548" s="41">
        <v>0</v>
      </c>
      <c r="AN548" s="41">
        <v>0</v>
      </c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3"/>
      <c r="BU548" s="39">
        <f t="shared" si="98"/>
        <v>0</v>
      </c>
      <c r="BV548" s="39">
        <f t="shared" si="99"/>
        <v>0</v>
      </c>
      <c r="BW548" s="39">
        <f t="shared" si="95"/>
        <v>0</v>
      </c>
      <c r="BX548" s="39">
        <f t="shared" si="92"/>
        <v>0</v>
      </c>
      <c r="BY548" s="39">
        <f t="shared" si="100"/>
        <v>0</v>
      </c>
      <c r="BZ548" s="35"/>
      <c r="CA548" s="35"/>
      <c r="CB548" s="35"/>
      <c r="CC548" s="35"/>
      <c r="CD548" s="35"/>
      <c r="CE548" s="35"/>
      <c r="CF548" s="35"/>
      <c r="CG548" s="35"/>
      <c r="CH548" s="35"/>
      <c r="CI548" s="35"/>
      <c r="CJ548" s="35"/>
      <c r="CK548" s="35"/>
      <c r="CL548" s="35"/>
      <c r="CM548" s="35"/>
      <c r="CN548" s="35"/>
      <c r="CO548" s="35"/>
      <c r="CP548" s="35"/>
      <c r="CQ548" s="35"/>
      <c r="CR548" s="35"/>
      <c r="CS548" s="35"/>
      <c r="CT548" s="35"/>
      <c r="CU548" s="35"/>
      <c r="CV548" s="35"/>
      <c r="CW548" s="35"/>
      <c r="CX548" s="35"/>
      <c r="CY548" s="35"/>
      <c r="CZ548" s="35"/>
      <c r="DA548" s="35"/>
      <c r="DB548" s="35"/>
      <c r="DC548" s="35"/>
      <c r="DD548" s="35"/>
      <c r="DE548" s="35"/>
      <c r="DF548" s="35"/>
      <c r="DG548" s="35"/>
      <c r="DH548" s="35"/>
      <c r="DI548" s="35"/>
      <c r="DJ548" s="35"/>
      <c r="DK548" s="35"/>
      <c r="DL548" s="35"/>
      <c r="DM548" s="35"/>
      <c r="DN548" s="35"/>
      <c r="DO548" s="35"/>
      <c r="DP548" s="35"/>
      <c r="DQ548" s="35"/>
      <c r="DR548" s="35"/>
      <c r="DS548" s="35"/>
      <c r="DT548" s="35"/>
      <c r="DU548" s="35"/>
      <c r="DV548" s="35"/>
      <c r="DW548" s="35"/>
      <c r="DX548" s="35"/>
      <c r="DY548" s="35"/>
      <c r="DZ548" s="35"/>
      <c r="EA548" s="35"/>
      <c r="EB548" s="35"/>
      <c r="EC548" s="35"/>
      <c r="ED548" s="35"/>
      <c r="EE548" s="35"/>
      <c r="EF548" s="35"/>
      <c r="EG548" s="35"/>
      <c r="EH548" s="35"/>
      <c r="EI548" s="35"/>
      <c r="EJ548" s="35"/>
      <c r="EK548" s="35"/>
      <c r="EL548" s="35"/>
      <c r="EM548" s="35"/>
      <c r="EN548" s="35"/>
      <c r="EO548" s="35"/>
      <c r="EP548" s="35"/>
      <c r="EQ548" s="35"/>
      <c r="ER548" s="35"/>
      <c r="ES548" s="35"/>
      <c r="ET548" s="35"/>
      <c r="EU548" s="35"/>
      <c r="EV548" s="35"/>
      <c r="EW548" s="35"/>
      <c r="EX548" s="35"/>
      <c r="EY548" s="35"/>
      <c r="EZ548" s="35"/>
      <c r="FA548" s="35"/>
      <c r="FB548" s="35"/>
      <c r="FC548" s="35"/>
      <c r="FD548" s="35"/>
      <c r="FE548" s="35"/>
      <c r="FF548" s="35"/>
      <c r="FG548" s="35"/>
      <c r="FH548" s="35"/>
      <c r="FI548" s="35"/>
      <c r="FJ548" s="35"/>
      <c r="FK548" s="35"/>
      <c r="FL548" s="35"/>
      <c r="FM548" s="35"/>
      <c r="FN548" s="35"/>
      <c r="FO548" s="35"/>
      <c r="FP548" s="35"/>
      <c r="FQ548" s="35"/>
      <c r="FR548" s="35"/>
      <c r="FS548" s="35"/>
      <c r="FT548" s="35"/>
      <c r="FU548" s="35"/>
      <c r="FV548" s="35"/>
      <c r="FW548" s="35"/>
      <c r="FX548" s="35"/>
      <c r="FY548" s="35"/>
      <c r="FZ548" s="35"/>
      <c r="GA548" s="35"/>
      <c r="GB548" s="35"/>
      <c r="GC548" s="35"/>
      <c r="GD548" s="35"/>
      <c r="GE548" s="35"/>
      <c r="GF548" s="35"/>
      <c r="GG548" s="35"/>
      <c r="GH548" s="35"/>
      <c r="GI548" s="35"/>
      <c r="GJ548" s="35"/>
      <c r="GK548" s="35"/>
      <c r="GL548" s="35"/>
      <c r="GM548" s="35"/>
      <c r="GN548" s="35"/>
      <c r="GO548" s="35"/>
      <c r="GP548" s="35"/>
      <c r="GQ548" s="35"/>
      <c r="GR548" s="35"/>
      <c r="GS548" s="35"/>
      <c r="GT548" s="35"/>
      <c r="GU548" s="35"/>
      <c r="GV548" s="35"/>
      <c r="GW548" s="35"/>
      <c r="GX548" s="35"/>
      <c r="GY548" s="35"/>
      <c r="GZ548" s="35"/>
      <c r="HA548" s="35"/>
      <c r="HB548" s="35"/>
      <c r="HC548" s="35"/>
    </row>
    <row r="549" spans="1:211" s="26" customFormat="1" x14ac:dyDescent="0.25">
      <c r="A549" s="26" t="e">
        <f t="shared" si="94"/>
        <v>#REF!</v>
      </c>
      <c r="B549" s="15" t="s">
        <v>128</v>
      </c>
      <c r="C549" s="15" t="s">
        <v>129</v>
      </c>
      <c r="D549" s="18" t="s">
        <v>623</v>
      </c>
      <c r="E549" s="15" t="s">
        <v>577</v>
      </c>
      <c r="F549" s="15" t="s">
        <v>300</v>
      </c>
      <c r="G549" s="15"/>
      <c r="H549" s="15" t="s">
        <v>301</v>
      </c>
      <c r="I549" s="15" t="s">
        <v>537</v>
      </c>
      <c r="J549" s="15" t="s">
        <v>538</v>
      </c>
      <c r="K549" s="47" t="s">
        <v>434</v>
      </c>
      <c r="L549" s="42">
        <v>0</v>
      </c>
      <c r="M549" s="42">
        <v>0</v>
      </c>
      <c r="N549" s="41">
        <v>0</v>
      </c>
      <c r="O549" s="42">
        <v>0</v>
      </c>
      <c r="P549" s="42">
        <v>0</v>
      </c>
      <c r="Q549" s="42">
        <v>0</v>
      </c>
      <c r="R549" s="42">
        <v>0</v>
      </c>
      <c r="S549" s="42">
        <v>0</v>
      </c>
      <c r="T549" s="42">
        <v>0</v>
      </c>
      <c r="U549" s="42">
        <v>0</v>
      </c>
      <c r="V549" s="42"/>
      <c r="W549" s="42">
        <v>0</v>
      </c>
      <c r="X549" s="42"/>
      <c r="Y549" s="42">
        <v>0</v>
      </c>
      <c r="Z549" s="42">
        <v>0</v>
      </c>
      <c r="AA549" s="42">
        <v>0</v>
      </c>
      <c r="AB549" s="42">
        <v>0</v>
      </c>
      <c r="AC549" s="42">
        <v>0</v>
      </c>
      <c r="AD549" s="42">
        <v>0</v>
      </c>
      <c r="AE549" s="121">
        <v>0</v>
      </c>
      <c r="AF549" s="42">
        <v>0</v>
      </c>
      <c r="AG549" s="42">
        <v>0</v>
      </c>
      <c r="AH549" s="42">
        <v>0</v>
      </c>
      <c r="AI549" s="42">
        <v>0</v>
      </c>
      <c r="AJ549" s="42">
        <v>0</v>
      </c>
      <c r="AK549" s="42">
        <v>0</v>
      </c>
      <c r="AL549" s="42">
        <v>0</v>
      </c>
      <c r="AM549" s="42">
        <v>0</v>
      </c>
      <c r="AN549" s="42">
        <v>0</v>
      </c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  <c r="BN549" s="42"/>
      <c r="BO549" s="42"/>
      <c r="BP549" s="42"/>
      <c r="BQ549" s="42"/>
      <c r="BR549" s="42"/>
      <c r="BS549" s="42"/>
      <c r="BT549" s="43"/>
      <c r="BU549" s="40">
        <f t="shared" si="98"/>
        <v>0</v>
      </c>
      <c r="BV549" s="40">
        <f t="shared" si="99"/>
        <v>0</v>
      </c>
      <c r="BW549" s="40">
        <f t="shared" si="95"/>
        <v>0</v>
      </c>
      <c r="BX549" s="40">
        <f t="shared" si="92"/>
        <v>0</v>
      </c>
      <c r="BY549" s="40">
        <f t="shared" si="100"/>
        <v>0</v>
      </c>
      <c r="BZ549" s="29"/>
      <c r="CA549" s="29"/>
      <c r="CB549" s="29"/>
      <c r="CC549" s="29"/>
      <c r="CD549" s="29"/>
      <c r="CE549" s="29"/>
      <c r="CF549" s="29"/>
      <c r="CG549" s="29"/>
      <c r="CH549" s="29"/>
      <c r="CI549" s="29"/>
      <c r="CJ549" s="29"/>
      <c r="CK549" s="29"/>
      <c r="CL549" s="29"/>
      <c r="CM549" s="29"/>
      <c r="CN549" s="29"/>
      <c r="CO549" s="29"/>
      <c r="CP549" s="29"/>
      <c r="CQ549" s="29"/>
      <c r="CR549" s="29"/>
      <c r="CS549" s="29"/>
      <c r="CT549" s="29"/>
      <c r="CU549" s="29"/>
      <c r="CV549" s="29"/>
      <c r="CW549" s="29"/>
      <c r="CX549" s="29"/>
      <c r="CY549" s="29"/>
      <c r="CZ549" s="29"/>
      <c r="DA549" s="29"/>
      <c r="DB549" s="29"/>
      <c r="DC549" s="29"/>
      <c r="DD549" s="29"/>
      <c r="DE549" s="29"/>
      <c r="DF549" s="29"/>
      <c r="DG549" s="29"/>
      <c r="DH549" s="29"/>
      <c r="DI549" s="29"/>
      <c r="DJ549" s="29"/>
      <c r="DK549" s="29"/>
      <c r="DL549" s="29"/>
      <c r="DM549" s="29"/>
      <c r="DN549" s="29"/>
      <c r="DO549" s="29"/>
      <c r="DP549" s="29"/>
      <c r="DQ549" s="29"/>
      <c r="DR549" s="29"/>
      <c r="DS549" s="29"/>
      <c r="DT549" s="29"/>
      <c r="DU549" s="29"/>
      <c r="DV549" s="29"/>
      <c r="DW549" s="29"/>
      <c r="DX549" s="29"/>
      <c r="DY549" s="29"/>
      <c r="DZ549" s="29"/>
      <c r="EA549" s="29"/>
      <c r="EB549" s="29"/>
      <c r="EC549" s="29"/>
      <c r="ED549" s="29"/>
      <c r="EE549" s="29"/>
      <c r="EF549" s="29"/>
      <c r="EG549" s="29"/>
      <c r="EH549" s="29"/>
      <c r="EI549" s="29"/>
      <c r="EJ549" s="29"/>
      <c r="EK549" s="29"/>
      <c r="EL549" s="29"/>
      <c r="EM549" s="29"/>
      <c r="EN549" s="29"/>
      <c r="EO549" s="29"/>
      <c r="EP549" s="29"/>
      <c r="EQ549" s="29"/>
      <c r="ER549" s="29"/>
      <c r="ES549" s="29"/>
      <c r="ET549" s="29"/>
      <c r="EU549" s="29"/>
      <c r="EV549" s="29"/>
      <c r="EW549" s="29"/>
      <c r="EX549" s="29"/>
      <c r="EY549" s="29"/>
      <c r="EZ549" s="29"/>
      <c r="FA549" s="29"/>
      <c r="FB549" s="29"/>
      <c r="FC549" s="29"/>
      <c r="FD549" s="29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  <c r="FR549" s="29"/>
      <c r="FS549" s="29"/>
      <c r="FT549" s="29"/>
      <c r="FU549" s="29"/>
      <c r="FV549" s="29"/>
      <c r="FW549" s="29"/>
      <c r="FX549" s="29"/>
      <c r="FY549" s="29"/>
      <c r="FZ549" s="29"/>
      <c r="GA549" s="29"/>
      <c r="GB549" s="29"/>
      <c r="GC549" s="29"/>
      <c r="GD549" s="29"/>
      <c r="GE549" s="29"/>
      <c r="GF549" s="29"/>
      <c r="GG549" s="29"/>
      <c r="GH549" s="29"/>
      <c r="GI549" s="29"/>
      <c r="GJ549" s="29"/>
      <c r="GK549" s="29"/>
      <c r="GL549" s="29"/>
      <c r="GM549" s="29"/>
      <c r="GN549" s="29"/>
      <c r="GO549" s="29"/>
      <c r="GP549" s="29"/>
      <c r="GQ549" s="29"/>
      <c r="GR549" s="29"/>
      <c r="GS549" s="29"/>
      <c r="GT549" s="29"/>
      <c r="GU549" s="29"/>
      <c r="GV549" s="29"/>
      <c r="GW549" s="29"/>
      <c r="GX549" s="29"/>
      <c r="GY549" s="29"/>
      <c r="GZ549" s="29"/>
      <c r="HA549" s="29"/>
      <c r="HB549" s="29"/>
      <c r="HC549" s="29"/>
    </row>
    <row r="550" spans="1:211" s="30" customFormat="1" x14ac:dyDescent="0.25">
      <c r="A550" s="30" t="e">
        <f t="shared" si="94"/>
        <v>#REF!</v>
      </c>
      <c r="B550" s="31" t="s">
        <v>150</v>
      </c>
      <c r="C550" s="31" t="s">
        <v>151</v>
      </c>
      <c r="D550" s="32" t="s">
        <v>625</v>
      </c>
      <c r="E550" s="31" t="s">
        <v>579</v>
      </c>
      <c r="F550" s="31" t="s">
        <v>300</v>
      </c>
      <c r="G550" s="31"/>
      <c r="H550" s="31" t="s">
        <v>301</v>
      </c>
      <c r="I550" s="31" t="s">
        <v>537</v>
      </c>
      <c r="J550" s="31" t="s">
        <v>538</v>
      </c>
      <c r="K550" s="47" t="s">
        <v>434</v>
      </c>
      <c r="L550" s="41">
        <v>0</v>
      </c>
      <c r="M550" s="41">
        <v>0</v>
      </c>
      <c r="N550" s="41">
        <v>0</v>
      </c>
      <c r="O550" s="41">
        <v>0</v>
      </c>
      <c r="P550" s="41">
        <v>0</v>
      </c>
      <c r="Q550" s="41">
        <v>0</v>
      </c>
      <c r="R550" s="41">
        <v>0</v>
      </c>
      <c r="S550" s="41">
        <v>0</v>
      </c>
      <c r="T550" s="41">
        <v>0</v>
      </c>
      <c r="U550" s="41">
        <v>0</v>
      </c>
      <c r="V550" s="41"/>
      <c r="W550" s="41">
        <v>0</v>
      </c>
      <c r="X550" s="41"/>
      <c r="Y550" s="41">
        <v>0</v>
      </c>
      <c r="Z550" s="41">
        <v>0</v>
      </c>
      <c r="AA550" s="41">
        <v>0</v>
      </c>
      <c r="AB550" s="41">
        <v>0</v>
      </c>
      <c r="AC550" s="41">
        <v>0</v>
      </c>
      <c r="AD550" s="41">
        <v>0</v>
      </c>
      <c r="AE550" s="82">
        <v>0</v>
      </c>
      <c r="AF550" s="41">
        <v>0</v>
      </c>
      <c r="AG550" s="41">
        <v>0</v>
      </c>
      <c r="AH550" s="41">
        <v>0</v>
      </c>
      <c r="AI550" s="41">
        <v>0</v>
      </c>
      <c r="AJ550" s="41">
        <v>0</v>
      </c>
      <c r="AK550" s="41">
        <v>0</v>
      </c>
      <c r="AL550" s="41">
        <v>0</v>
      </c>
      <c r="AM550" s="41">
        <v>0</v>
      </c>
      <c r="AN550" s="41">
        <v>0</v>
      </c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3"/>
      <c r="BU550" s="39">
        <f t="shared" si="98"/>
        <v>0</v>
      </c>
      <c r="BV550" s="39">
        <f t="shared" si="99"/>
        <v>0</v>
      </c>
      <c r="BW550" s="39">
        <f t="shared" si="95"/>
        <v>0</v>
      </c>
      <c r="BX550" s="39">
        <f t="shared" si="92"/>
        <v>0</v>
      </c>
      <c r="BY550" s="39">
        <f t="shared" si="100"/>
        <v>0</v>
      </c>
      <c r="BZ550" s="35"/>
      <c r="CA550" s="35"/>
      <c r="CB550" s="35"/>
      <c r="CC550" s="35"/>
      <c r="CD550" s="35"/>
      <c r="CE550" s="35"/>
      <c r="CF550" s="35"/>
      <c r="CG550" s="35"/>
      <c r="CH550" s="35"/>
      <c r="CI550" s="35"/>
      <c r="CJ550" s="35"/>
      <c r="CK550" s="35"/>
      <c r="CL550" s="35"/>
      <c r="CM550" s="35"/>
      <c r="CN550" s="35"/>
      <c r="CO550" s="35"/>
      <c r="CP550" s="35"/>
      <c r="CQ550" s="35"/>
      <c r="CR550" s="35"/>
      <c r="CS550" s="35"/>
      <c r="CT550" s="35"/>
      <c r="CU550" s="35"/>
      <c r="CV550" s="35"/>
      <c r="CW550" s="35"/>
      <c r="CX550" s="35"/>
      <c r="CY550" s="35"/>
      <c r="CZ550" s="35"/>
      <c r="DA550" s="35"/>
      <c r="DB550" s="35"/>
      <c r="DC550" s="35"/>
      <c r="DD550" s="35"/>
      <c r="DE550" s="35"/>
      <c r="DF550" s="35"/>
      <c r="DG550" s="35"/>
      <c r="DH550" s="35"/>
      <c r="DI550" s="35"/>
      <c r="DJ550" s="35"/>
      <c r="DK550" s="35"/>
      <c r="DL550" s="35"/>
      <c r="DM550" s="35"/>
      <c r="DN550" s="35"/>
      <c r="DO550" s="35"/>
      <c r="DP550" s="35"/>
      <c r="DQ550" s="35"/>
      <c r="DR550" s="35"/>
      <c r="DS550" s="35"/>
      <c r="DT550" s="35"/>
      <c r="DU550" s="35"/>
      <c r="DV550" s="35"/>
      <c r="DW550" s="35"/>
      <c r="DX550" s="35"/>
      <c r="DY550" s="35"/>
      <c r="DZ550" s="35"/>
      <c r="EA550" s="35"/>
      <c r="EB550" s="35"/>
      <c r="EC550" s="35"/>
      <c r="ED550" s="35"/>
      <c r="EE550" s="35"/>
      <c r="EF550" s="35"/>
      <c r="EG550" s="35"/>
      <c r="EH550" s="35"/>
      <c r="EI550" s="35"/>
      <c r="EJ550" s="35"/>
      <c r="EK550" s="35"/>
      <c r="EL550" s="35"/>
      <c r="EM550" s="35"/>
      <c r="EN550" s="35"/>
      <c r="EO550" s="35"/>
      <c r="EP550" s="35"/>
      <c r="EQ550" s="35"/>
      <c r="ER550" s="35"/>
      <c r="ES550" s="35"/>
      <c r="ET550" s="35"/>
      <c r="EU550" s="35"/>
      <c r="EV550" s="35"/>
      <c r="EW550" s="35"/>
      <c r="EX550" s="35"/>
      <c r="EY550" s="35"/>
      <c r="EZ550" s="35"/>
      <c r="FA550" s="35"/>
      <c r="FB550" s="35"/>
      <c r="FC550" s="35"/>
      <c r="FD550" s="35"/>
      <c r="FE550" s="35"/>
      <c r="FF550" s="35"/>
      <c r="FG550" s="35"/>
      <c r="FH550" s="35"/>
      <c r="FI550" s="35"/>
      <c r="FJ550" s="35"/>
      <c r="FK550" s="35"/>
      <c r="FL550" s="35"/>
      <c r="FM550" s="35"/>
      <c r="FN550" s="35"/>
      <c r="FO550" s="35"/>
      <c r="FP550" s="35"/>
      <c r="FQ550" s="35"/>
      <c r="FR550" s="35"/>
      <c r="FS550" s="35"/>
      <c r="FT550" s="35"/>
      <c r="FU550" s="35"/>
      <c r="FV550" s="35"/>
      <c r="FW550" s="35"/>
      <c r="FX550" s="35"/>
      <c r="FY550" s="35"/>
      <c r="FZ550" s="35"/>
      <c r="GA550" s="35"/>
      <c r="GB550" s="35"/>
      <c r="GC550" s="35"/>
      <c r="GD550" s="35"/>
      <c r="GE550" s="35"/>
      <c r="GF550" s="35"/>
      <c r="GG550" s="35"/>
      <c r="GH550" s="35"/>
      <c r="GI550" s="35"/>
      <c r="GJ550" s="35"/>
      <c r="GK550" s="35"/>
      <c r="GL550" s="35"/>
      <c r="GM550" s="35"/>
      <c r="GN550" s="35"/>
      <c r="GO550" s="35"/>
      <c r="GP550" s="35"/>
      <c r="GQ550" s="35"/>
      <c r="GR550" s="35"/>
      <c r="GS550" s="35"/>
      <c r="GT550" s="35"/>
      <c r="GU550" s="35"/>
      <c r="GV550" s="35"/>
      <c r="GW550" s="35"/>
      <c r="GX550" s="35"/>
      <c r="GY550" s="35"/>
      <c r="GZ550" s="35"/>
      <c r="HA550" s="35"/>
      <c r="HB550" s="35"/>
      <c r="HC550" s="35"/>
    </row>
    <row r="551" spans="1:211" s="26" customFormat="1" x14ac:dyDescent="0.25">
      <c r="A551" s="26" t="e">
        <f t="shared" si="94"/>
        <v>#REF!</v>
      </c>
      <c r="B551" s="15" t="s">
        <v>37</v>
      </c>
      <c r="C551" s="15" t="s">
        <v>38</v>
      </c>
      <c r="D551" s="18" t="s">
        <v>634</v>
      </c>
      <c r="E551" s="15" t="s">
        <v>581</v>
      </c>
      <c r="F551" s="15" t="s">
        <v>310</v>
      </c>
      <c r="G551" s="15"/>
      <c r="H551" s="15" t="s">
        <v>166</v>
      </c>
      <c r="I551" s="15" t="s">
        <v>537</v>
      </c>
      <c r="J551" s="15" t="s">
        <v>538</v>
      </c>
      <c r="K551" s="47" t="s">
        <v>434</v>
      </c>
      <c r="L551" s="42">
        <v>0</v>
      </c>
      <c r="M551" s="42">
        <v>0</v>
      </c>
      <c r="N551" s="41">
        <v>0</v>
      </c>
      <c r="O551" s="42">
        <v>0</v>
      </c>
      <c r="P551" s="42">
        <v>0</v>
      </c>
      <c r="Q551" s="42">
        <v>0</v>
      </c>
      <c r="R551" s="42">
        <v>0</v>
      </c>
      <c r="S551" s="42">
        <v>0</v>
      </c>
      <c r="T551" s="42">
        <v>0</v>
      </c>
      <c r="U551" s="42">
        <v>0</v>
      </c>
      <c r="V551" s="42"/>
      <c r="W551" s="42">
        <v>0</v>
      </c>
      <c r="X551" s="42"/>
      <c r="Y551" s="42">
        <v>0</v>
      </c>
      <c r="Z551" s="42">
        <v>0</v>
      </c>
      <c r="AA551" s="42">
        <v>0</v>
      </c>
      <c r="AB551" s="42">
        <v>0</v>
      </c>
      <c r="AC551" s="42">
        <v>0</v>
      </c>
      <c r="AD551" s="42">
        <v>0</v>
      </c>
      <c r="AE551" s="121">
        <v>0</v>
      </c>
      <c r="AF551" s="42">
        <v>0</v>
      </c>
      <c r="AG551" s="42">
        <v>0</v>
      </c>
      <c r="AH551" s="42">
        <v>0</v>
      </c>
      <c r="AI551" s="42">
        <v>0</v>
      </c>
      <c r="AJ551" s="42">
        <v>0</v>
      </c>
      <c r="AK551" s="42">
        <v>0</v>
      </c>
      <c r="AL551" s="42">
        <v>0</v>
      </c>
      <c r="AM551" s="42">
        <v>0</v>
      </c>
      <c r="AN551" s="42">
        <v>0</v>
      </c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  <c r="BN551" s="42"/>
      <c r="BO551" s="42"/>
      <c r="BP551" s="42"/>
      <c r="BQ551" s="42"/>
      <c r="BR551" s="42"/>
      <c r="BS551" s="42"/>
      <c r="BT551" s="43"/>
      <c r="BU551" s="40">
        <f t="shared" si="98"/>
        <v>0</v>
      </c>
      <c r="BV551" s="40">
        <f t="shared" si="99"/>
        <v>0</v>
      </c>
      <c r="BW551" s="40">
        <f t="shared" si="95"/>
        <v>0</v>
      </c>
      <c r="BX551" s="40">
        <f t="shared" si="92"/>
        <v>0</v>
      </c>
      <c r="BY551" s="40">
        <f t="shared" si="100"/>
        <v>0</v>
      </c>
      <c r="BZ551" s="29"/>
      <c r="CA551" s="29"/>
      <c r="CB551" s="29"/>
      <c r="CC551" s="29"/>
      <c r="CD551" s="29"/>
      <c r="CE551" s="29"/>
      <c r="CF551" s="29"/>
      <c r="CG551" s="29"/>
      <c r="CH551" s="29"/>
      <c r="CI551" s="29"/>
      <c r="CJ551" s="29"/>
      <c r="CK551" s="29"/>
      <c r="CL551" s="29"/>
      <c r="CM551" s="29"/>
      <c r="CN551" s="29"/>
      <c r="CO551" s="29"/>
      <c r="CP551" s="29"/>
      <c r="CQ551" s="29"/>
      <c r="CR551" s="29"/>
      <c r="CS551" s="29"/>
      <c r="CT551" s="29"/>
      <c r="CU551" s="29"/>
      <c r="CV551" s="29"/>
      <c r="CW551" s="29"/>
      <c r="CX551" s="29"/>
      <c r="CY551" s="29"/>
      <c r="CZ551" s="29"/>
      <c r="DA551" s="29"/>
      <c r="DB551" s="29"/>
      <c r="DC551" s="29"/>
      <c r="DD551" s="29"/>
      <c r="DE551" s="29"/>
      <c r="DF551" s="29"/>
      <c r="DG551" s="29"/>
      <c r="DH551" s="29"/>
      <c r="DI551" s="29"/>
      <c r="DJ551" s="29"/>
      <c r="DK551" s="29"/>
      <c r="DL551" s="29"/>
      <c r="DM551" s="29"/>
      <c r="DN551" s="29"/>
      <c r="DO551" s="29"/>
      <c r="DP551" s="29"/>
      <c r="DQ551" s="29"/>
      <c r="DR551" s="29"/>
      <c r="DS551" s="29"/>
      <c r="DT551" s="29"/>
      <c r="DU551" s="29"/>
      <c r="DV551" s="29"/>
      <c r="DW551" s="29"/>
      <c r="DX551" s="29"/>
      <c r="DY551" s="29"/>
      <c r="DZ551" s="29"/>
      <c r="EA551" s="29"/>
      <c r="EB551" s="29"/>
      <c r="EC551" s="29"/>
      <c r="ED551" s="29"/>
      <c r="EE551" s="29"/>
      <c r="EF551" s="29"/>
      <c r="EG551" s="29"/>
      <c r="EH551" s="29"/>
      <c r="EI551" s="29"/>
      <c r="EJ551" s="29"/>
      <c r="EK551" s="29"/>
      <c r="EL551" s="29"/>
      <c r="EM551" s="29"/>
      <c r="EN551" s="29"/>
      <c r="EO551" s="29"/>
      <c r="EP551" s="29"/>
      <c r="EQ551" s="29"/>
      <c r="ER551" s="29"/>
      <c r="ES551" s="29"/>
      <c r="ET551" s="29"/>
      <c r="EU551" s="29"/>
      <c r="EV551" s="29"/>
      <c r="EW551" s="29"/>
      <c r="EX551" s="29"/>
      <c r="EY551" s="29"/>
      <c r="EZ551" s="29"/>
      <c r="FA551" s="29"/>
      <c r="FB551" s="29"/>
      <c r="FC551" s="29"/>
      <c r="FD551" s="29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  <c r="FR551" s="29"/>
      <c r="FS551" s="29"/>
      <c r="FT551" s="29"/>
      <c r="FU551" s="29"/>
      <c r="FV551" s="29"/>
      <c r="FW551" s="29"/>
      <c r="FX551" s="29"/>
      <c r="FY551" s="29"/>
      <c r="FZ551" s="29"/>
      <c r="GA551" s="29"/>
      <c r="GB551" s="29"/>
      <c r="GC551" s="29"/>
      <c r="GD551" s="29"/>
      <c r="GE551" s="29"/>
      <c r="GF551" s="29"/>
      <c r="GG551" s="29"/>
      <c r="GH551" s="29"/>
      <c r="GI551" s="29"/>
      <c r="GJ551" s="29"/>
      <c r="GK551" s="29"/>
      <c r="GL551" s="29"/>
      <c r="GM551" s="29"/>
      <c r="GN551" s="29"/>
      <c r="GO551" s="29"/>
      <c r="GP551" s="29"/>
      <c r="GQ551" s="29"/>
      <c r="GR551" s="29"/>
      <c r="GS551" s="29"/>
      <c r="GT551" s="29"/>
      <c r="GU551" s="29"/>
      <c r="GV551" s="29"/>
      <c r="GW551" s="29"/>
      <c r="GX551" s="29"/>
      <c r="GY551" s="29"/>
      <c r="GZ551" s="29"/>
      <c r="HA551" s="29"/>
      <c r="HB551" s="29"/>
      <c r="HC551" s="29"/>
    </row>
    <row r="552" spans="1:211" s="30" customFormat="1" x14ac:dyDescent="0.25">
      <c r="A552" s="30" t="e">
        <f t="shared" si="94"/>
        <v>#REF!</v>
      </c>
      <c r="B552" s="31" t="s">
        <v>128</v>
      </c>
      <c r="C552" s="31" t="s">
        <v>129</v>
      </c>
      <c r="D552" s="33">
        <v>759</v>
      </c>
      <c r="E552" s="34" t="s">
        <v>579</v>
      </c>
      <c r="F552" s="31" t="s">
        <v>311</v>
      </c>
      <c r="G552" s="31"/>
      <c r="H552" s="31" t="s">
        <v>312</v>
      </c>
      <c r="I552" s="31" t="s">
        <v>537</v>
      </c>
      <c r="J552" s="31" t="s">
        <v>538</v>
      </c>
      <c r="K552" s="47" t="s">
        <v>436</v>
      </c>
      <c r="L552" s="41"/>
      <c r="M552" s="41"/>
      <c r="N552" s="41">
        <v>0</v>
      </c>
      <c r="O552" s="41">
        <v>481797.25</v>
      </c>
      <c r="P552" s="41">
        <v>1118157.72</v>
      </c>
      <c r="Q552" s="41">
        <v>436595.84</v>
      </c>
      <c r="R552" s="41">
        <v>498244.12</v>
      </c>
      <c r="S552" s="41">
        <v>563406.06999999995</v>
      </c>
      <c r="T552" s="41">
        <v>602852.44999999995</v>
      </c>
      <c r="U552" s="41">
        <v>601349.24</v>
      </c>
      <c r="V552" s="41">
        <v>600017.01</v>
      </c>
      <c r="W552" s="41">
        <v>970913.37</v>
      </c>
      <c r="X552" s="41">
        <v>213792.8</v>
      </c>
      <c r="Y552" s="41">
        <v>720269.73</v>
      </c>
      <c r="Z552" s="41">
        <v>650143.17000000004</v>
      </c>
      <c r="AA552" s="41">
        <v>682608.69</v>
      </c>
      <c r="AB552" s="41">
        <v>687848.3</v>
      </c>
      <c r="AC552" s="41">
        <v>706454.31</v>
      </c>
      <c r="AD552" s="41">
        <v>691487.29</v>
      </c>
      <c r="AE552" s="41">
        <v>693040.31</v>
      </c>
      <c r="AF552" s="41">
        <v>723444.96</v>
      </c>
      <c r="AG552" s="41">
        <v>715115.58</v>
      </c>
      <c r="AH552" s="41">
        <v>723809.71</v>
      </c>
      <c r="AI552" s="41">
        <v>1134138.8500000001</v>
      </c>
      <c r="AJ552" s="41">
        <v>236593.4</v>
      </c>
      <c r="AK552" s="41">
        <v>746297.88</v>
      </c>
      <c r="AL552" s="41">
        <v>646382.43999999994</v>
      </c>
      <c r="AM552" s="41">
        <v>795550.85</v>
      </c>
      <c r="AN552" s="41">
        <v>806567.09</v>
      </c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3"/>
      <c r="BU552" s="39">
        <f t="shared" si="98"/>
        <v>5873333.0700000003</v>
      </c>
      <c r="BV552" s="39">
        <f t="shared" si="99"/>
        <v>8342153.7000000011</v>
      </c>
      <c r="BW552" s="39">
        <f t="shared" si="95"/>
        <v>3231391.6599999997</v>
      </c>
      <c r="BX552" s="39">
        <f t="shared" si="92"/>
        <v>0</v>
      </c>
      <c r="BY552" s="39">
        <f t="shared" si="100"/>
        <v>0</v>
      </c>
      <c r="BZ552" s="35"/>
      <c r="CA552" s="35"/>
      <c r="CB552" s="35"/>
      <c r="CC552" s="35"/>
      <c r="CD552" s="35"/>
      <c r="CE552" s="35"/>
      <c r="CF552" s="35"/>
      <c r="CG552" s="35"/>
      <c r="CH552" s="35"/>
      <c r="CI552" s="35"/>
      <c r="CJ552" s="35"/>
      <c r="CK552" s="35"/>
      <c r="CL552" s="35"/>
      <c r="CM552" s="35"/>
      <c r="CN552" s="35"/>
      <c r="CO552" s="35"/>
      <c r="CP552" s="35"/>
      <c r="CQ552" s="35"/>
      <c r="CR552" s="35"/>
      <c r="CS552" s="35"/>
      <c r="CT552" s="35"/>
      <c r="CU552" s="35"/>
      <c r="CV552" s="35"/>
      <c r="CW552" s="35"/>
      <c r="CX552" s="35"/>
      <c r="CY552" s="35"/>
      <c r="CZ552" s="35"/>
      <c r="DA552" s="35"/>
      <c r="DB552" s="35"/>
      <c r="DC552" s="35"/>
      <c r="DD552" s="35"/>
      <c r="DE552" s="35"/>
      <c r="DF552" s="35"/>
      <c r="DG552" s="35"/>
      <c r="DH552" s="35"/>
      <c r="DI552" s="35"/>
      <c r="DJ552" s="35"/>
      <c r="DK552" s="35"/>
      <c r="DL552" s="35"/>
      <c r="DM552" s="35"/>
      <c r="DN552" s="35"/>
      <c r="DO552" s="35"/>
      <c r="DP552" s="35"/>
      <c r="DQ552" s="35"/>
      <c r="DR552" s="35"/>
      <c r="DS552" s="35"/>
      <c r="DT552" s="35"/>
      <c r="DU552" s="35"/>
      <c r="DV552" s="35"/>
      <c r="DW552" s="35"/>
      <c r="DX552" s="35"/>
      <c r="DY552" s="35"/>
      <c r="DZ552" s="35"/>
      <c r="EA552" s="35"/>
      <c r="EB552" s="35"/>
      <c r="EC552" s="35"/>
      <c r="ED552" s="35"/>
      <c r="EE552" s="35"/>
      <c r="EF552" s="35"/>
      <c r="EG552" s="35"/>
      <c r="EH552" s="35"/>
      <c r="EI552" s="35"/>
      <c r="EJ552" s="35"/>
      <c r="EK552" s="35"/>
      <c r="EL552" s="35"/>
      <c r="EM552" s="35"/>
      <c r="EN552" s="35"/>
      <c r="EO552" s="35"/>
      <c r="EP552" s="35"/>
      <c r="EQ552" s="35"/>
      <c r="ER552" s="35"/>
      <c r="ES552" s="35"/>
      <c r="ET552" s="35"/>
      <c r="EU552" s="35"/>
      <c r="EV552" s="35"/>
      <c r="EW552" s="35"/>
      <c r="EX552" s="35"/>
      <c r="EY552" s="35"/>
      <c r="EZ552" s="35"/>
      <c r="FA552" s="35"/>
      <c r="FB552" s="35"/>
      <c r="FC552" s="35"/>
      <c r="FD552" s="35"/>
      <c r="FE552" s="35"/>
      <c r="FF552" s="35"/>
      <c r="FG552" s="35"/>
      <c r="FH552" s="35"/>
      <c r="FI552" s="35"/>
      <c r="FJ552" s="35"/>
      <c r="FK552" s="35"/>
      <c r="FL552" s="35"/>
      <c r="FM552" s="35"/>
      <c r="FN552" s="35"/>
      <c r="FO552" s="35"/>
      <c r="FP552" s="35"/>
      <c r="FQ552" s="35"/>
      <c r="FR552" s="35"/>
      <c r="FS552" s="35"/>
      <c r="FT552" s="35"/>
      <c r="FU552" s="35"/>
      <c r="FV552" s="35"/>
      <c r="FW552" s="35"/>
      <c r="FX552" s="35"/>
      <c r="FY552" s="35"/>
      <c r="FZ552" s="35"/>
      <c r="GA552" s="35"/>
      <c r="GB552" s="35"/>
      <c r="GC552" s="35"/>
      <c r="GD552" s="35"/>
      <c r="GE552" s="35"/>
      <c r="GF552" s="35"/>
      <c r="GG552" s="35"/>
      <c r="GH552" s="35"/>
      <c r="GI552" s="35"/>
      <c r="GJ552" s="35"/>
      <c r="GK552" s="35"/>
      <c r="GL552" s="35"/>
      <c r="GM552" s="35"/>
      <c r="GN552" s="35"/>
      <c r="GO552" s="35"/>
      <c r="GP552" s="35"/>
      <c r="GQ552" s="35"/>
      <c r="GR552" s="35"/>
      <c r="GS552" s="35"/>
      <c r="GT552" s="35"/>
      <c r="GU552" s="35"/>
      <c r="GV552" s="35"/>
      <c r="GW552" s="35"/>
      <c r="GX552" s="35"/>
      <c r="GY552" s="35"/>
      <c r="GZ552" s="35"/>
      <c r="HA552" s="35"/>
      <c r="HB552" s="35"/>
      <c r="HC552" s="35"/>
    </row>
    <row r="553" spans="1:211" s="26" customFormat="1" x14ac:dyDescent="0.25">
      <c r="A553" s="26" t="e">
        <f t="shared" si="94"/>
        <v>#REF!</v>
      </c>
      <c r="B553" s="15" t="s">
        <v>128</v>
      </c>
      <c r="C553" s="15" t="s">
        <v>129</v>
      </c>
      <c r="D553" s="27">
        <v>702</v>
      </c>
      <c r="E553" s="16" t="s">
        <v>598</v>
      </c>
      <c r="F553" s="15" t="s">
        <v>311</v>
      </c>
      <c r="G553" s="15"/>
      <c r="H553" s="15" t="s">
        <v>312</v>
      </c>
      <c r="I553" s="15" t="s">
        <v>537</v>
      </c>
      <c r="J553" s="15" t="s">
        <v>538</v>
      </c>
      <c r="K553" s="47" t="s">
        <v>436</v>
      </c>
      <c r="L553" s="42">
        <v>164057.09</v>
      </c>
      <c r="M553" s="42">
        <v>462475</v>
      </c>
      <c r="N553" s="41">
        <v>0</v>
      </c>
      <c r="O553" s="42">
        <v>0</v>
      </c>
      <c r="P553" s="42">
        <v>-626532.09</v>
      </c>
      <c r="Q553" s="42">
        <v>0</v>
      </c>
      <c r="R553" s="42">
        <v>0</v>
      </c>
      <c r="S553" s="42">
        <v>0</v>
      </c>
      <c r="T553" s="42">
        <v>0</v>
      </c>
      <c r="U553" s="42">
        <v>0</v>
      </c>
      <c r="V553" s="42"/>
      <c r="W553" s="42">
        <v>0</v>
      </c>
      <c r="X553" s="42"/>
      <c r="Y553" s="42">
        <v>0</v>
      </c>
      <c r="Z553" s="42">
        <v>0</v>
      </c>
      <c r="AA553" s="42">
        <v>0</v>
      </c>
      <c r="AB553" s="42">
        <v>0</v>
      </c>
      <c r="AC553" s="42">
        <v>0</v>
      </c>
      <c r="AD553" s="42">
        <v>0</v>
      </c>
      <c r="AE553" s="121">
        <v>0</v>
      </c>
      <c r="AF553" s="42">
        <v>0</v>
      </c>
      <c r="AG553" s="42">
        <v>0</v>
      </c>
      <c r="AH553" s="42">
        <v>0</v>
      </c>
      <c r="AI553" s="42">
        <v>0</v>
      </c>
      <c r="AJ553" s="42">
        <v>0</v>
      </c>
      <c r="AK553" s="42">
        <v>0</v>
      </c>
      <c r="AL553" s="42">
        <v>0</v>
      </c>
      <c r="AM553" s="42">
        <v>0</v>
      </c>
      <c r="AN553" s="42">
        <v>0</v>
      </c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  <c r="BN553" s="42"/>
      <c r="BO553" s="42"/>
      <c r="BP553" s="42"/>
      <c r="BQ553" s="42"/>
      <c r="BR553" s="42"/>
      <c r="BS553" s="42"/>
      <c r="BT553" s="43"/>
      <c r="BU553" s="40">
        <f t="shared" si="98"/>
        <v>0</v>
      </c>
      <c r="BV553" s="40">
        <f t="shared" si="99"/>
        <v>0</v>
      </c>
      <c r="BW553" s="40">
        <f t="shared" si="95"/>
        <v>0</v>
      </c>
      <c r="BX553" s="40">
        <f t="shared" si="92"/>
        <v>0</v>
      </c>
      <c r="BY553" s="40">
        <f t="shared" si="100"/>
        <v>0</v>
      </c>
      <c r="BZ553" s="29"/>
      <c r="CA553" s="29"/>
      <c r="CB553" s="29"/>
      <c r="CC553" s="29"/>
      <c r="CD553" s="29"/>
      <c r="CE553" s="29"/>
      <c r="CF553" s="29"/>
      <c r="CG553" s="29"/>
      <c r="CH553" s="29"/>
      <c r="CI553" s="29"/>
      <c r="CJ553" s="29"/>
      <c r="CK553" s="29"/>
      <c r="CL553" s="29"/>
      <c r="CM553" s="29"/>
      <c r="CN553" s="29"/>
      <c r="CO553" s="29"/>
      <c r="CP553" s="29"/>
      <c r="CQ553" s="29"/>
      <c r="CR553" s="29"/>
      <c r="CS553" s="29"/>
      <c r="CT553" s="29"/>
      <c r="CU553" s="29"/>
      <c r="CV553" s="29"/>
      <c r="CW553" s="29"/>
      <c r="CX553" s="29"/>
      <c r="CY553" s="29"/>
      <c r="CZ553" s="29"/>
      <c r="DA553" s="29"/>
      <c r="DB553" s="29"/>
      <c r="DC553" s="29"/>
      <c r="DD553" s="29"/>
      <c r="DE553" s="29"/>
      <c r="DF553" s="29"/>
      <c r="DG553" s="29"/>
      <c r="DH553" s="29"/>
      <c r="DI553" s="29"/>
      <c r="DJ553" s="29"/>
      <c r="DK553" s="29"/>
      <c r="DL553" s="29"/>
      <c r="DM553" s="29"/>
      <c r="DN553" s="29"/>
      <c r="DO553" s="29"/>
      <c r="DP553" s="29"/>
      <c r="DQ553" s="29"/>
      <c r="DR553" s="29"/>
      <c r="DS553" s="29"/>
      <c r="DT553" s="29"/>
      <c r="DU553" s="29"/>
      <c r="DV553" s="29"/>
      <c r="DW553" s="29"/>
      <c r="DX553" s="29"/>
      <c r="DY553" s="29"/>
      <c r="DZ553" s="29"/>
      <c r="EA553" s="29"/>
      <c r="EB553" s="29"/>
      <c r="EC553" s="29"/>
      <c r="ED553" s="29"/>
      <c r="EE553" s="29"/>
      <c r="EF553" s="29"/>
      <c r="EG553" s="29"/>
      <c r="EH553" s="29"/>
      <c r="EI553" s="29"/>
      <c r="EJ553" s="29"/>
      <c r="EK553" s="29"/>
      <c r="EL553" s="29"/>
      <c r="EM553" s="29"/>
      <c r="EN553" s="29"/>
      <c r="EO553" s="29"/>
      <c r="EP553" s="29"/>
      <c r="EQ553" s="29"/>
      <c r="ER553" s="29"/>
      <c r="ES553" s="29"/>
      <c r="ET553" s="29"/>
      <c r="EU553" s="29"/>
      <c r="EV553" s="29"/>
      <c r="EW553" s="29"/>
      <c r="EX553" s="29"/>
      <c r="EY553" s="29"/>
      <c r="EZ553" s="29"/>
      <c r="FA553" s="29"/>
      <c r="FB553" s="29"/>
      <c r="FC553" s="29"/>
      <c r="FD553" s="29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  <c r="FR553" s="29"/>
      <c r="FS553" s="29"/>
      <c r="FT553" s="29"/>
      <c r="FU553" s="29"/>
      <c r="FV553" s="29"/>
      <c r="FW553" s="29"/>
      <c r="FX553" s="29"/>
      <c r="FY553" s="29"/>
      <c r="FZ553" s="29"/>
      <c r="GA553" s="29"/>
      <c r="GB553" s="29"/>
      <c r="GC553" s="29"/>
      <c r="GD553" s="29"/>
      <c r="GE553" s="29"/>
      <c r="GF553" s="29"/>
      <c r="GG553" s="29"/>
      <c r="GH553" s="29"/>
      <c r="GI553" s="29"/>
      <c r="GJ553" s="29"/>
      <c r="GK553" s="29"/>
      <c r="GL553" s="29"/>
      <c r="GM553" s="29"/>
      <c r="GN553" s="29"/>
      <c r="GO553" s="29"/>
      <c r="GP553" s="29"/>
      <c r="GQ553" s="29"/>
      <c r="GR553" s="29"/>
      <c r="GS553" s="29"/>
      <c r="GT553" s="29"/>
      <c r="GU553" s="29"/>
      <c r="GV553" s="29"/>
      <c r="GW553" s="29"/>
      <c r="GX553" s="29"/>
      <c r="GY553" s="29"/>
      <c r="GZ553" s="29"/>
      <c r="HA553" s="29"/>
      <c r="HB553" s="29"/>
      <c r="HC553" s="29"/>
    </row>
    <row r="554" spans="1:211" s="30" customFormat="1" x14ac:dyDescent="0.25">
      <c r="A554" s="30" t="e">
        <f t="shared" si="94"/>
        <v>#REF!</v>
      </c>
      <c r="B554" s="31" t="s">
        <v>81</v>
      </c>
      <c r="C554" s="31" t="s">
        <v>82</v>
      </c>
      <c r="D554" s="33">
        <v>703</v>
      </c>
      <c r="E554" s="34" t="s">
        <v>586</v>
      </c>
      <c r="F554" s="31" t="s">
        <v>313</v>
      </c>
      <c r="G554" s="31"/>
      <c r="H554" s="31" t="s">
        <v>314</v>
      </c>
      <c r="I554" s="31" t="s">
        <v>537</v>
      </c>
      <c r="J554" s="31" t="s">
        <v>538</v>
      </c>
      <c r="K554" s="47" t="s">
        <v>434</v>
      </c>
      <c r="L554" s="41">
        <v>80362.600000000006</v>
      </c>
      <c r="M554" s="41">
        <v>69188.78</v>
      </c>
      <c r="N554" s="41">
        <v>65089.46</v>
      </c>
      <c r="O554" s="41">
        <v>87757.31</v>
      </c>
      <c r="P554" s="41">
        <v>69709.88</v>
      </c>
      <c r="Q554" s="41">
        <v>86558.78</v>
      </c>
      <c r="R554" s="41">
        <v>80409.8</v>
      </c>
      <c r="S554" s="41">
        <v>79159.16</v>
      </c>
      <c r="T554" s="41">
        <v>91022.87</v>
      </c>
      <c r="U554" s="41">
        <v>84126.98</v>
      </c>
      <c r="V554" s="41">
        <v>93472.04</v>
      </c>
      <c r="W554" s="41">
        <v>90501.77</v>
      </c>
      <c r="X554" s="41">
        <v>95122.19</v>
      </c>
      <c r="Y554" s="41">
        <v>91527.16</v>
      </c>
      <c r="Z554" s="41">
        <v>93507.69</v>
      </c>
      <c r="AA554" s="41">
        <v>98686.14</v>
      </c>
      <c r="AB554" s="41">
        <v>101611.51</v>
      </c>
      <c r="AC554" s="41">
        <v>100303.27</v>
      </c>
      <c r="AD554" s="41">
        <v>100866.54</v>
      </c>
      <c r="AE554" s="41">
        <v>104682.24000000001</v>
      </c>
      <c r="AF554" s="41">
        <v>106808.13</v>
      </c>
      <c r="AG554" s="41">
        <v>97396.07</v>
      </c>
      <c r="AH554" s="41">
        <v>110769.19</v>
      </c>
      <c r="AI554" s="41">
        <v>101920.4</v>
      </c>
      <c r="AJ554" s="41">
        <v>0</v>
      </c>
      <c r="AK554" s="41">
        <v>0</v>
      </c>
      <c r="AL554" s="41">
        <v>0</v>
      </c>
      <c r="AM554" s="41">
        <v>0</v>
      </c>
      <c r="AN554" s="41">
        <v>0</v>
      </c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3"/>
      <c r="BU554" s="39">
        <f t="shared" si="98"/>
        <v>977359.43000000017</v>
      </c>
      <c r="BV554" s="39">
        <f t="shared" si="99"/>
        <v>1203200.53</v>
      </c>
      <c r="BW554" s="39">
        <f t="shared" si="95"/>
        <v>0</v>
      </c>
      <c r="BX554" s="39">
        <f t="shared" si="92"/>
        <v>0</v>
      </c>
      <c r="BY554" s="39">
        <f t="shared" si="100"/>
        <v>0</v>
      </c>
      <c r="BZ554" s="35"/>
      <c r="CA554" s="35"/>
      <c r="CB554" s="35"/>
      <c r="CC554" s="35"/>
      <c r="CD554" s="35"/>
      <c r="CE554" s="35"/>
      <c r="CF554" s="35"/>
      <c r="CG554" s="35"/>
      <c r="CH554" s="35"/>
      <c r="CI554" s="35"/>
      <c r="CJ554" s="35"/>
      <c r="CK554" s="35"/>
      <c r="CL554" s="35"/>
      <c r="CM554" s="35"/>
      <c r="CN554" s="35"/>
      <c r="CO554" s="35"/>
      <c r="CP554" s="35"/>
      <c r="CQ554" s="35"/>
      <c r="CR554" s="35"/>
      <c r="CS554" s="35"/>
      <c r="CT554" s="35"/>
      <c r="CU554" s="35"/>
      <c r="CV554" s="35"/>
      <c r="CW554" s="35"/>
      <c r="CX554" s="35"/>
      <c r="CY554" s="35"/>
      <c r="CZ554" s="35"/>
      <c r="DA554" s="35"/>
      <c r="DB554" s="35"/>
      <c r="DC554" s="35"/>
      <c r="DD554" s="35"/>
      <c r="DE554" s="35"/>
      <c r="DF554" s="35"/>
      <c r="DG554" s="35"/>
      <c r="DH554" s="35"/>
      <c r="DI554" s="35"/>
      <c r="DJ554" s="35"/>
      <c r="DK554" s="35"/>
      <c r="DL554" s="35"/>
      <c r="DM554" s="35"/>
      <c r="DN554" s="35"/>
      <c r="DO554" s="35"/>
      <c r="DP554" s="35"/>
      <c r="DQ554" s="35"/>
      <c r="DR554" s="35"/>
      <c r="DS554" s="35"/>
      <c r="DT554" s="35"/>
      <c r="DU554" s="35"/>
      <c r="DV554" s="35"/>
      <c r="DW554" s="35"/>
      <c r="DX554" s="35"/>
      <c r="DY554" s="35"/>
      <c r="DZ554" s="35"/>
      <c r="EA554" s="35"/>
      <c r="EB554" s="35"/>
      <c r="EC554" s="35"/>
      <c r="ED554" s="35"/>
      <c r="EE554" s="35"/>
      <c r="EF554" s="35"/>
      <c r="EG554" s="35"/>
      <c r="EH554" s="35"/>
      <c r="EI554" s="35"/>
      <c r="EJ554" s="35"/>
      <c r="EK554" s="35"/>
      <c r="EL554" s="35"/>
      <c r="EM554" s="35"/>
      <c r="EN554" s="35"/>
      <c r="EO554" s="35"/>
      <c r="EP554" s="35"/>
      <c r="EQ554" s="35"/>
      <c r="ER554" s="35"/>
      <c r="ES554" s="35"/>
      <c r="ET554" s="35"/>
      <c r="EU554" s="35"/>
      <c r="EV554" s="35"/>
      <c r="EW554" s="35"/>
      <c r="EX554" s="35"/>
      <c r="EY554" s="35"/>
      <c r="EZ554" s="35"/>
      <c r="FA554" s="35"/>
      <c r="FB554" s="35"/>
      <c r="FC554" s="35"/>
      <c r="FD554" s="35"/>
      <c r="FE554" s="35"/>
      <c r="FF554" s="35"/>
      <c r="FG554" s="35"/>
      <c r="FH554" s="35"/>
      <c r="FI554" s="35"/>
      <c r="FJ554" s="35"/>
      <c r="FK554" s="35"/>
      <c r="FL554" s="35"/>
      <c r="FM554" s="35"/>
      <c r="FN554" s="35"/>
      <c r="FO554" s="35"/>
      <c r="FP554" s="35"/>
      <c r="FQ554" s="35"/>
      <c r="FR554" s="35"/>
      <c r="FS554" s="35"/>
      <c r="FT554" s="35"/>
      <c r="FU554" s="35"/>
      <c r="FV554" s="35"/>
      <c r="FW554" s="35"/>
      <c r="FX554" s="35"/>
      <c r="FY554" s="35"/>
      <c r="FZ554" s="35"/>
      <c r="GA554" s="35"/>
      <c r="GB554" s="35"/>
      <c r="GC554" s="35"/>
      <c r="GD554" s="35"/>
      <c r="GE554" s="35"/>
      <c r="GF554" s="35"/>
      <c r="GG554" s="35"/>
      <c r="GH554" s="35"/>
      <c r="GI554" s="35"/>
      <c r="GJ554" s="35"/>
      <c r="GK554" s="35"/>
      <c r="GL554" s="35"/>
      <c r="GM554" s="35"/>
      <c r="GN554" s="35"/>
      <c r="GO554" s="35"/>
      <c r="GP554" s="35"/>
      <c r="GQ554" s="35"/>
      <c r="GR554" s="35"/>
      <c r="GS554" s="35"/>
      <c r="GT554" s="35"/>
      <c r="GU554" s="35"/>
      <c r="GV554" s="35"/>
      <c r="GW554" s="35"/>
      <c r="GX554" s="35"/>
      <c r="GY554" s="35"/>
      <c r="GZ554" s="35"/>
      <c r="HA554" s="35"/>
      <c r="HB554" s="35"/>
      <c r="HC554" s="35"/>
    </row>
    <row r="555" spans="1:211" s="30" customFormat="1" x14ac:dyDescent="0.25">
      <c r="A555" s="30" t="e">
        <f t="shared" si="94"/>
        <v>#REF!</v>
      </c>
      <c r="B555" s="31" t="s">
        <v>108</v>
      </c>
      <c r="C555" s="31" t="s">
        <v>109</v>
      </c>
      <c r="D555" s="33" t="s">
        <v>625</v>
      </c>
      <c r="E555" s="34" t="s">
        <v>579</v>
      </c>
      <c r="F555" s="31" t="s">
        <v>313</v>
      </c>
      <c r="G555" s="31"/>
      <c r="H555" s="31" t="s">
        <v>314</v>
      </c>
      <c r="I555" s="31" t="s">
        <v>537</v>
      </c>
      <c r="J555" s="31" t="s">
        <v>538</v>
      </c>
      <c r="K555" s="47" t="s">
        <v>434</v>
      </c>
      <c r="L555" s="41">
        <v>0</v>
      </c>
      <c r="M555" s="41">
        <v>0</v>
      </c>
      <c r="N555" s="41">
        <v>0</v>
      </c>
      <c r="O555" s="41">
        <v>0</v>
      </c>
      <c r="P555" s="41">
        <v>0</v>
      </c>
      <c r="Q555" s="41">
        <v>0</v>
      </c>
      <c r="R555" s="41">
        <v>0</v>
      </c>
      <c r="S555" s="41">
        <v>0</v>
      </c>
      <c r="T555" s="41">
        <v>0</v>
      </c>
      <c r="U555" s="41">
        <v>0</v>
      </c>
      <c r="V555" s="41"/>
      <c r="W555" s="41">
        <v>0</v>
      </c>
      <c r="X555" s="41"/>
      <c r="Y555" s="41">
        <v>0</v>
      </c>
      <c r="Z555" s="41">
        <v>0</v>
      </c>
      <c r="AA555" s="41">
        <v>0</v>
      </c>
      <c r="AB555" s="41">
        <v>0</v>
      </c>
      <c r="AC555" s="41">
        <v>0</v>
      </c>
      <c r="AD555" s="41">
        <v>0</v>
      </c>
      <c r="AE555" s="41">
        <v>20559</v>
      </c>
      <c r="AF555" s="41">
        <v>0</v>
      </c>
      <c r="AG555" s="41">
        <v>0</v>
      </c>
      <c r="AH555" s="41">
        <v>0</v>
      </c>
      <c r="AI555" s="41">
        <v>0</v>
      </c>
      <c r="AJ555" s="41">
        <v>0</v>
      </c>
      <c r="AK555" s="41">
        <v>0</v>
      </c>
      <c r="AL555" s="41">
        <v>0</v>
      </c>
      <c r="AM555" s="41">
        <v>0</v>
      </c>
      <c r="AN555" s="41">
        <v>0</v>
      </c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3"/>
      <c r="BU555" s="39">
        <f t="shared" si="98"/>
        <v>0</v>
      </c>
      <c r="BV555" s="39">
        <f t="shared" si="99"/>
        <v>20559</v>
      </c>
      <c r="BW555" s="39">
        <f t="shared" si="95"/>
        <v>0</v>
      </c>
      <c r="BX555" s="39">
        <f t="shared" si="92"/>
        <v>0</v>
      </c>
      <c r="BY555" s="39">
        <f t="shared" si="100"/>
        <v>0</v>
      </c>
      <c r="BZ555" s="35"/>
      <c r="CA555" s="35"/>
      <c r="CB555" s="35"/>
      <c r="CC555" s="35"/>
      <c r="CD555" s="35"/>
      <c r="CE555" s="35"/>
      <c r="CF555" s="35"/>
      <c r="CG555" s="35"/>
      <c r="CH555" s="35"/>
      <c r="CI555" s="35"/>
      <c r="CJ555" s="35"/>
      <c r="CK555" s="35"/>
      <c r="CL555" s="35"/>
      <c r="CM555" s="35"/>
      <c r="CN555" s="35"/>
      <c r="CO555" s="35"/>
      <c r="CP555" s="35"/>
      <c r="CQ555" s="35"/>
      <c r="CR555" s="35"/>
      <c r="CS555" s="35"/>
      <c r="CT555" s="35"/>
      <c r="CU555" s="35"/>
      <c r="CV555" s="35"/>
      <c r="CW555" s="35"/>
      <c r="CX555" s="35"/>
      <c r="CY555" s="35"/>
      <c r="CZ555" s="35"/>
      <c r="DA555" s="35"/>
      <c r="DB555" s="35"/>
      <c r="DC555" s="35"/>
      <c r="DD555" s="35"/>
      <c r="DE555" s="35"/>
      <c r="DF555" s="35"/>
      <c r="DG555" s="35"/>
      <c r="DH555" s="35"/>
      <c r="DI555" s="35"/>
      <c r="DJ555" s="35"/>
      <c r="DK555" s="35"/>
      <c r="DL555" s="35"/>
      <c r="DM555" s="35"/>
      <c r="DN555" s="35"/>
      <c r="DO555" s="35"/>
      <c r="DP555" s="35"/>
      <c r="DQ555" s="35"/>
      <c r="DR555" s="35"/>
      <c r="DS555" s="35"/>
      <c r="DT555" s="35"/>
      <c r="DU555" s="35"/>
      <c r="DV555" s="35"/>
      <c r="DW555" s="35"/>
      <c r="DX555" s="35"/>
      <c r="DY555" s="35"/>
      <c r="DZ555" s="35"/>
      <c r="EA555" s="35"/>
      <c r="EB555" s="35"/>
      <c r="EC555" s="35"/>
      <c r="ED555" s="35"/>
      <c r="EE555" s="35"/>
      <c r="EF555" s="35"/>
      <c r="EG555" s="35"/>
      <c r="EH555" s="35"/>
      <c r="EI555" s="35"/>
      <c r="EJ555" s="35"/>
      <c r="EK555" s="35"/>
      <c r="EL555" s="35"/>
      <c r="EM555" s="35"/>
      <c r="EN555" s="35"/>
      <c r="EO555" s="35"/>
      <c r="EP555" s="35"/>
      <c r="EQ555" s="35"/>
      <c r="ER555" s="35"/>
      <c r="ES555" s="35"/>
      <c r="ET555" s="35"/>
      <c r="EU555" s="35"/>
      <c r="EV555" s="35"/>
      <c r="EW555" s="35"/>
      <c r="EX555" s="35"/>
      <c r="EY555" s="35"/>
      <c r="EZ555" s="35"/>
      <c r="FA555" s="35"/>
      <c r="FB555" s="35"/>
      <c r="FC555" s="35"/>
      <c r="FD555" s="35"/>
      <c r="FE555" s="35"/>
      <c r="FF555" s="35"/>
      <c r="FG555" s="35"/>
      <c r="FH555" s="35"/>
      <c r="FI555" s="35"/>
      <c r="FJ555" s="35"/>
      <c r="FK555" s="35"/>
      <c r="FL555" s="35"/>
      <c r="FM555" s="35"/>
      <c r="FN555" s="35"/>
      <c r="FO555" s="35"/>
      <c r="FP555" s="35"/>
      <c r="FQ555" s="35"/>
      <c r="FR555" s="35"/>
      <c r="FS555" s="35"/>
      <c r="FT555" s="35"/>
      <c r="FU555" s="35"/>
      <c r="FV555" s="35"/>
      <c r="FW555" s="35"/>
      <c r="FX555" s="35"/>
      <c r="FY555" s="35"/>
      <c r="FZ555" s="35"/>
      <c r="GA555" s="35"/>
      <c r="GB555" s="35"/>
      <c r="GC555" s="35"/>
      <c r="GD555" s="35"/>
      <c r="GE555" s="35"/>
      <c r="GF555" s="35"/>
      <c r="GG555" s="35"/>
      <c r="GH555" s="35"/>
      <c r="GI555" s="35"/>
      <c r="GJ555" s="35"/>
      <c r="GK555" s="35"/>
      <c r="GL555" s="35"/>
      <c r="GM555" s="35"/>
      <c r="GN555" s="35"/>
      <c r="GO555" s="35"/>
      <c r="GP555" s="35"/>
      <c r="GQ555" s="35"/>
      <c r="GR555" s="35"/>
      <c r="GS555" s="35"/>
      <c r="GT555" s="35"/>
      <c r="GU555" s="35"/>
      <c r="GV555" s="35"/>
      <c r="GW555" s="35"/>
      <c r="GX555" s="35"/>
      <c r="GY555" s="35"/>
      <c r="GZ555" s="35"/>
      <c r="HA555" s="35"/>
      <c r="HB555" s="35"/>
      <c r="HC555" s="35"/>
    </row>
    <row r="556" spans="1:211" s="26" customFormat="1" x14ac:dyDescent="0.25">
      <c r="A556" s="26" t="e">
        <f t="shared" si="94"/>
        <v>#REF!</v>
      </c>
      <c r="B556" s="15" t="s">
        <v>112</v>
      </c>
      <c r="C556" s="15" t="s">
        <v>113</v>
      </c>
      <c r="D556" s="27" t="s">
        <v>625</v>
      </c>
      <c r="E556" s="16" t="s">
        <v>579</v>
      </c>
      <c r="F556" s="15" t="s">
        <v>313</v>
      </c>
      <c r="G556" s="15"/>
      <c r="H556" s="15" t="s">
        <v>314</v>
      </c>
      <c r="I556" s="15" t="s">
        <v>537</v>
      </c>
      <c r="J556" s="15" t="s">
        <v>538</v>
      </c>
      <c r="K556" s="47" t="s">
        <v>543</v>
      </c>
      <c r="L556" s="42">
        <v>115000</v>
      </c>
      <c r="M556" s="42">
        <v>115000</v>
      </c>
      <c r="N556" s="41">
        <v>115000</v>
      </c>
      <c r="O556" s="42">
        <v>115000</v>
      </c>
      <c r="P556" s="42">
        <v>0</v>
      </c>
      <c r="Q556" s="42">
        <v>115000</v>
      </c>
      <c r="R556" s="42">
        <v>115000</v>
      </c>
      <c r="S556" s="42">
        <v>115000</v>
      </c>
      <c r="T556" s="42">
        <v>115000</v>
      </c>
      <c r="U556" s="42">
        <v>0</v>
      </c>
      <c r="V556" s="42"/>
      <c r="W556" s="42">
        <v>0</v>
      </c>
      <c r="X556" s="42"/>
      <c r="Y556" s="42">
        <v>0</v>
      </c>
      <c r="Z556" s="42">
        <v>0</v>
      </c>
      <c r="AA556" s="42">
        <v>0</v>
      </c>
      <c r="AB556" s="42">
        <v>0</v>
      </c>
      <c r="AC556" s="42">
        <v>0</v>
      </c>
      <c r="AD556" s="42">
        <v>0</v>
      </c>
      <c r="AE556" s="121">
        <v>0</v>
      </c>
      <c r="AF556" s="42">
        <v>0</v>
      </c>
      <c r="AG556" s="42">
        <v>0</v>
      </c>
      <c r="AH556" s="42">
        <v>0</v>
      </c>
      <c r="AI556" s="42">
        <v>0</v>
      </c>
      <c r="AJ556" s="42">
        <v>0</v>
      </c>
      <c r="AK556" s="42">
        <v>0</v>
      </c>
      <c r="AL556" s="42">
        <v>0</v>
      </c>
      <c r="AM556" s="42">
        <v>0</v>
      </c>
      <c r="AN556" s="42">
        <v>0</v>
      </c>
      <c r="AO556" s="42">
        <v>0</v>
      </c>
      <c r="AP556" s="42">
        <v>0</v>
      </c>
      <c r="AQ556" s="42">
        <v>0</v>
      </c>
      <c r="AR556" s="42">
        <v>0</v>
      </c>
      <c r="AS556" s="42">
        <v>0</v>
      </c>
      <c r="AT556" s="42">
        <v>0</v>
      </c>
      <c r="AU556" s="42">
        <v>0</v>
      </c>
      <c r="AV556" s="42">
        <v>0</v>
      </c>
      <c r="AW556" s="42">
        <v>0</v>
      </c>
      <c r="AX556" s="42">
        <v>0</v>
      </c>
      <c r="AY556" s="42">
        <v>0</v>
      </c>
      <c r="AZ556" s="42">
        <v>0</v>
      </c>
      <c r="BA556" s="42">
        <v>0</v>
      </c>
      <c r="BB556" s="42">
        <v>0</v>
      </c>
      <c r="BC556" s="42">
        <v>0</v>
      </c>
      <c r="BD556" s="42">
        <v>0</v>
      </c>
      <c r="BE556" s="42">
        <v>0</v>
      </c>
      <c r="BF556" s="42">
        <v>0</v>
      </c>
      <c r="BG556" s="42">
        <v>0</v>
      </c>
      <c r="BH556" s="42">
        <v>0</v>
      </c>
      <c r="BI556" s="42">
        <v>0</v>
      </c>
      <c r="BJ556" s="42">
        <v>0</v>
      </c>
      <c r="BK556" s="42">
        <v>0</v>
      </c>
      <c r="BL556" s="42">
        <v>0</v>
      </c>
      <c r="BM556" s="42">
        <v>0</v>
      </c>
      <c r="BN556" s="42">
        <v>0</v>
      </c>
      <c r="BO556" s="42">
        <v>0</v>
      </c>
      <c r="BP556" s="42">
        <v>0</v>
      </c>
      <c r="BQ556" s="42">
        <v>0</v>
      </c>
      <c r="BR556" s="42">
        <v>0</v>
      </c>
      <c r="BS556" s="42">
        <v>0</v>
      </c>
      <c r="BT556" s="43"/>
      <c r="BU556" s="40">
        <f t="shared" si="98"/>
        <v>920000</v>
      </c>
      <c r="BV556" s="40">
        <f t="shared" si="99"/>
        <v>0</v>
      </c>
      <c r="BW556" s="40">
        <f t="shared" si="95"/>
        <v>0</v>
      </c>
      <c r="BX556" s="40">
        <f t="shared" si="92"/>
        <v>0</v>
      </c>
      <c r="BY556" s="40">
        <f t="shared" si="100"/>
        <v>0</v>
      </c>
      <c r="BZ556" s="29"/>
      <c r="CA556" s="29"/>
      <c r="CB556" s="29"/>
      <c r="CC556" s="29"/>
      <c r="CD556" s="29"/>
      <c r="CE556" s="29"/>
      <c r="CF556" s="29"/>
      <c r="CG556" s="29"/>
      <c r="CH556" s="29"/>
      <c r="CI556" s="29"/>
      <c r="CJ556" s="29"/>
      <c r="CK556" s="29"/>
      <c r="CL556" s="29"/>
      <c r="CM556" s="29"/>
      <c r="CN556" s="29"/>
      <c r="CO556" s="29"/>
      <c r="CP556" s="29"/>
      <c r="CQ556" s="29"/>
      <c r="CR556" s="29"/>
      <c r="CS556" s="29"/>
      <c r="CT556" s="29"/>
      <c r="CU556" s="29"/>
      <c r="CV556" s="29"/>
      <c r="CW556" s="29"/>
      <c r="CX556" s="29"/>
      <c r="CY556" s="29"/>
      <c r="CZ556" s="29"/>
      <c r="DA556" s="29"/>
      <c r="DB556" s="29"/>
      <c r="DC556" s="29"/>
      <c r="DD556" s="29"/>
      <c r="DE556" s="29"/>
      <c r="DF556" s="29"/>
      <c r="DG556" s="29"/>
      <c r="DH556" s="29"/>
      <c r="DI556" s="29"/>
      <c r="DJ556" s="29"/>
      <c r="DK556" s="29"/>
      <c r="DL556" s="29"/>
      <c r="DM556" s="29"/>
      <c r="DN556" s="29"/>
      <c r="DO556" s="29"/>
      <c r="DP556" s="29"/>
      <c r="DQ556" s="29"/>
      <c r="DR556" s="29"/>
      <c r="DS556" s="29"/>
      <c r="DT556" s="29"/>
      <c r="DU556" s="29"/>
      <c r="DV556" s="29"/>
      <c r="DW556" s="29"/>
      <c r="DX556" s="29"/>
      <c r="DY556" s="29"/>
      <c r="DZ556" s="29"/>
      <c r="EA556" s="29"/>
      <c r="EB556" s="29"/>
      <c r="EC556" s="29"/>
      <c r="ED556" s="29"/>
      <c r="EE556" s="29"/>
      <c r="EF556" s="29"/>
      <c r="EG556" s="29"/>
      <c r="EH556" s="29"/>
      <c r="EI556" s="29"/>
      <c r="EJ556" s="29"/>
      <c r="EK556" s="29"/>
      <c r="EL556" s="29"/>
      <c r="EM556" s="29"/>
      <c r="EN556" s="29"/>
      <c r="EO556" s="29"/>
      <c r="EP556" s="29"/>
      <c r="EQ556" s="29"/>
      <c r="ER556" s="29"/>
      <c r="ES556" s="29"/>
      <c r="ET556" s="29"/>
      <c r="EU556" s="29"/>
      <c r="EV556" s="29"/>
      <c r="EW556" s="29"/>
      <c r="EX556" s="29"/>
      <c r="EY556" s="29"/>
      <c r="EZ556" s="29"/>
      <c r="FA556" s="29"/>
      <c r="FB556" s="29"/>
      <c r="FC556" s="29"/>
      <c r="FD556" s="29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  <c r="FR556" s="29"/>
      <c r="FS556" s="29"/>
      <c r="FT556" s="29"/>
      <c r="FU556" s="29"/>
      <c r="FV556" s="29"/>
      <c r="FW556" s="29"/>
      <c r="FX556" s="29"/>
      <c r="FY556" s="29"/>
      <c r="FZ556" s="29"/>
      <c r="GA556" s="29"/>
      <c r="GB556" s="29"/>
      <c r="GC556" s="29"/>
      <c r="GD556" s="29"/>
      <c r="GE556" s="29"/>
      <c r="GF556" s="29"/>
      <c r="GG556" s="29"/>
      <c r="GH556" s="29"/>
      <c r="GI556" s="29"/>
      <c r="GJ556" s="29"/>
      <c r="GK556" s="29"/>
      <c r="GL556" s="29"/>
      <c r="GM556" s="29"/>
      <c r="GN556" s="29"/>
      <c r="GO556" s="29"/>
      <c r="GP556" s="29"/>
      <c r="GQ556" s="29"/>
      <c r="GR556" s="29"/>
      <c r="GS556" s="29"/>
      <c r="GT556" s="29"/>
      <c r="GU556" s="29"/>
      <c r="GV556" s="29"/>
      <c r="GW556" s="29"/>
      <c r="GX556" s="29"/>
      <c r="GY556" s="29"/>
      <c r="GZ556" s="29"/>
      <c r="HA556" s="29"/>
      <c r="HB556" s="29"/>
      <c r="HC556" s="29"/>
    </row>
    <row r="557" spans="1:211" s="30" customFormat="1" x14ac:dyDescent="0.25">
      <c r="A557" s="30" t="e">
        <f t="shared" si="94"/>
        <v>#REF!</v>
      </c>
      <c r="B557" s="31" t="s">
        <v>51</v>
      </c>
      <c r="C557" s="31" t="s">
        <v>52</v>
      </c>
      <c r="D557" s="32" t="s">
        <v>647</v>
      </c>
      <c r="E557" s="31" t="s">
        <v>601</v>
      </c>
      <c r="F557" s="31" t="s">
        <v>306</v>
      </c>
      <c r="G557" s="31"/>
      <c r="H557" s="31" t="s">
        <v>307</v>
      </c>
      <c r="I557" s="31" t="s">
        <v>537</v>
      </c>
      <c r="J557" s="31" t="s">
        <v>538</v>
      </c>
      <c r="K557" s="47" t="s">
        <v>434</v>
      </c>
      <c r="L557" s="41">
        <v>0</v>
      </c>
      <c r="M557" s="41">
        <v>0</v>
      </c>
      <c r="N557" s="41">
        <v>0</v>
      </c>
      <c r="O557" s="41">
        <v>0</v>
      </c>
      <c r="P557" s="41">
        <v>0</v>
      </c>
      <c r="Q557" s="41">
        <v>0</v>
      </c>
      <c r="R557" s="41">
        <v>0</v>
      </c>
      <c r="S557" s="41">
        <v>0</v>
      </c>
      <c r="T557" s="41">
        <v>0</v>
      </c>
      <c r="U557" s="41">
        <v>0</v>
      </c>
      <c r="V557" s="41"/>
      <c r="W557" s="41">
        <v>0</v>
      </c>
      <c r="X557" s="41"/>
      <c r="Y557" s="41">
        <v>0</v>
      </c>
      <c r="Z557" s="41">
        <v>0</v>
      </c>
      <c r="AA557" s="41">
        <v>0</v>
      </c>
      <c r="AB557" s="41">
        <v>0</v>
      </c>
      <c r="AC557" s="41">
        <v>0</v>
      </c>
      <c r="AD557" s="41">
        <v>0</v>
      </c>
      <c r="AE557" s="82">
        <v>0</v>
      </c>
      <c r="AF557" s="41">
        <v>0</v>
      </c>
      <c r="AG557" s="41">
        <v>0</v>
      </c>
      <c r="AH557" s="41">
        <v>0</v>
      </c>
      <c r="AI557" s="41">
        <v>0</v>
      </c>
      <c r="AJ557" s="41">
        <v>0</v>
      </c>
      <c r="AK557" s="41">
        <v>0</v>
      </c>
      <c r="AL557" s="41">
        <v>0</v>
      </c>
      <c r="AM557" s="41">
        <v>0</v>
      </c>
      <c r="AN557" s="41">
        <v>0</v>
      </c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3"/>
      <c r="BU557" s="39">
        <f t="shared" si="98"/>
        <v>0</v>
      </c>
      <c r="BV557" s="39">
        <f t="shared" si="99"/>
        <v>0</v>
      </c>
      <c r="BW557" s="39">
        <f t="shared" si="95"/>
        <v>0</v>
      </c>
      <c r="BX557" s="39">
        <f t="shared" si="92"/>
        <v>0</v>
      </c>
      <c r="BY557" s="39">
        <f t="shared" si="100"/>
        <v>0</v>
      </c>
      <c r="BZ557" s="35"/>
      <c r="CA557" s="35"/>
      <c r="CB557" s="35"/>
      <c r="CC557" s="35"/>
      <c r="CD557" s="35"/>
      <c r="CE557" s="35"/>
      <c r="CF557" s="35"/>
      <c r="CG557" s="35"/>
      <c r="CH557" s="35"/>
      <c r="CI557" s="35"/>
      <c r="CJ557" s="35"/>
      <c r="CK557" s="35"/>
      <c r="CL557" s="35"/>
      <c r="CM557" s="35"/>
      <c r="CN557" s="35"/>
      <c r="CO557" s="35"/>
      <c r="CP557" s="35"/>
      <c r="CQ557" s="35"/>
      <c r="CR557" s="35"/>
      <c r="CS557" s="35"/>
      <c r="CT557" s="35"/>
      <c r="CU557" s="35"/>
      <c r="CV557" s="35"/>
      <c r="CW557" s="35"/>
      <c r="CX557" s="35"/>
      <c r="CY557" s="35"/>
      <c r="CZ557" s="35"/>
      <c r="DA557" s="35"/>
      <c r="DB557" s="35"/>
      <c r="DC557" s="35"/>
      <c r="DD557" s="35"/>
      <c r="DE557" s="35"/>
      <c r="DF557" s="35"/>
      <c r="DG557" s="35"/>
      <c r="DH557" s="35"/>
      <c r="DI557" s="35"/>
      <c r="DJ557" s="35"/>
      <c r="DK557" s="35"/>
      <c r="DL557" s="35"/>
      <c r="DM557" s="35"/>
      <c r="DN557" s="35"/>
      <c r="DO557" s="35"/>
      <c r="DP557" s="35"/>
      <c r="DQ557" s="35"/>
      <c r="DR557" s="35"/>
      <c r="DS557" s="35"/>
      <c r="DT557" s="35"/>
      <c r="DU557" s="35"/>
      <c r="DV557" s="35"/>
      <c r="DW557" s="35"/>
      <c r="DX557" s="35"/>
      <c r="DY557" s="35"/>
      <c r="DZ557" s="35"/>
      <c r="EA557" s="35"/>
      <c r="EB557" s="35"/>
      <c r="EC557" s="35"/>
      <c r="ED557" s="35"/>
      <c r="EE557" s="35"/>
      <c r="EF557" s="35"/>
      <c r="EG557" s="35"/>
      <c r="EH557" s="35"/>
      <c r="EI557" s="35"/>
      <c r="EJ557" s="35"/>
      <c r="EK557" s="35"/>
      <c r="EL557" s="35"/>
      <c r="EM557" s="35"/>
      <c r="EN557" s="35"/>
      <c r="EO557" s="35"/>
      <c r="EP557" s="35"/>
      <c r="EQ557" s="35"/>
      <c r="ER557" s="35"/>
      <c r="ES557" s="35"/>
      <c r="ET557" s="35"/>
      <c r="EU557" s="35"/>
      <c r="EV557" s="35"/>
      <c r="EW557" s="35"/>
      <c r="EX557" s="35"/>
      <c r="EY557" s="35"/>
      <c r="EZ557" s="35"/>
      <c r="FA557" s="35"/>
      <c r="FB557" s="35"/>
      <c r="FC557" s="35"/>
      <c r="FD557" s="35"/>
      <c r="FE557" s="35"/>
      <c r="FF557" s="35"/>
      <c r="FG557" s="35"/>
      <c r="FH557" s="35"/>
      <c r="FI557" s="35"/>
      <c r="FJ557" s="35"/>
      <c r="FK557" s="35"/>
      <c r="FL557" s="35"/>
      <c r="FM557" s="35"/>
      <c r="FN557" s="35"/>
      <c r="FO557" s="35"/>
      <c r="FP557" s="35"/>
      <c r="FQ557" s="35"/>
      <c r="FR557" s="35"/>
      <c r="FS557" s="35"/>
      <c r="FT557" s="35"/>
      <c r="FU557" s="35"/>
      <c r="FV557" s="35"/>
      <c r="FW557" s="35"/>
      <c r="FX557" s="35"/>
      <c r="FY557" s="35"/>
      <c r="FZ557" s="35"/>
      <c r="GA557" s="35"/>
      <c r="GB557" s="35"/>
      <c r="GC557" s="35"/>
      <c r="GD557" s="35"/>
      <c r="GE557" s="35"/>
      <c r="GF557" s="35"/>
      <c r="GG557" s="35"/>
      <c r="GH557" s="35"/>
      <c r="GI557" s="35"/>
      <c r="GJ557" s="35"/>
      <c r="GK557" s="35"/>
      <c r="GL557" s="35"/>
      <c r="GM557" s="35"/>
      <c r="GN557" s="35"/>
      <c r="GO557" s="35"/>
      <c r="GP557" s="35"/>
      <c r="GQ557" s="35"/>
      <c r="GR557" s="35"/>
      <c r="GS557" s="35"/>
      <c r="GT557" s="35"/>
      <c r="GU557" s="35"/>
      <c r="GV557" s="35"/>
      <c r="GW557" s="35"/>
      <c r="GX557" s="35"/>
      <c r="GY557" s="35"/>
      <c r="GZ557" s="35"/>
      <c r="HA557" s="35"/>
      <c r="HB557" s="35"/>
      <c r="HC557" s="35"/>
    </row>
    <row r="558" spans="1:211" s="30" customFormat="1" x14ac:dyDescent="0.25">
      <c r="A558" s="30" t="e">
        <f t="shared" si="94"/>
        <v>#REF!</v>
      </c>
      <c r="B558" s="31" t="s">
        <v>83</v>
      </c>
      <c r="C558" s="31" t="s">
        <v>84</v>
      </c>
      <c r="D558" s="32">
        <v>572</v>
      </c>
      <c r="E558" s="31" t="s">
        <v>658</v>
      </c>
      <c r="F558" s="64" t="s">
        <v>309</v>
      </c>
      <c r="G558" s="31"/>
      <c r="H558" s="31" t="s">
        <v>616</v>
      </c>
      <c r="I558" s="31" t="s">
        <v>537</v>
      </c>
      <c r="J558" s="31" t="s">
        <v>538</v>
      </c>
      <c r="K558" s="47" t="s">
        <v>436</v>
      </c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>
        <v>2768198.55</v>
      </c>
      <c r="AA558" s="41">
        <v>0</v>
      </c>
      <c r="AB558" s="41">
        <v>0</v>
      </c>
      <c r="AC558" s="41">
        <v>0</v>
      </c>
      <c r="AD558" s="41">
        <v>0</v>
      </c>
      <c r="AE558" s="41">
        <v>922732.85</v>
      </c>
      <c r="AF558" s="41">
        <v>0</v>
      </c>
      <c r="AG558" s="41">
        <v>0</v>
      </c>
      <c r="AH558" s="41">
        <v>0</v>
      </c>
      <c r="AI558" s="41">
        <v>1139532.5900000001</v>
      </c>
      <c r="AJ558" s="41">
        <v>0</v>
      </c>
      <c r="AK558" s="41">
        <v>0</v>
      </c>
      <c r="AL558" s="41">
        <v>2276065.19</v>
      </c>
      <c r="AM558" s="41">
        <v>0</v>
      </c>
      <c r="AN558" s="41">
        <v>0</v>
      </c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3"/>
      <c r="BU558" s="39"/>
      <c r="BV558" s="39">
        <f t="shared" si="99"/>
        <v>4830463.99</v>
      </c>
      <c r="BW558" s="39">
        <f t="shared" si="95"/>
        <v>2276065.19</v>
      </c>
      <c r="BX558" s="39">
        <f t="shared" si="92"/>
        <v>0</v>
      </c>
      <c r="BY558" s="39">
        <f t="shared" si="100"/>
        <v>0</v>
      </c>
      <c r="BZ558" s="35"/>
      <c r="CA558" s="35"/>
      <c r="CB558" s="35"/>
      <c r="CC558" s="35"/>
      <c r="CD558" s="35"/>
      <c r="CE558" s="35"/>
      <c r="CF558" s="35"/>
      <c r="CG558" s="35"/>
      <c r="CH558" s="35"/>
      <c r="CI558" s="35"/>
      <c r="CJ558" s="35"/>
      <c r="CK558" s="35"/>
      <c r="CL558" s="35"/>
      <c r="CM558" s="35"/>
      <c r="CN558" s="35"/>
      <c r="CO558" s="35"/>
      <c r="CP558" s="35"/>
      <c r="CQ558" s="35"/>
      <c r="CR558" s="35"/>
      <c r="CS558" s="35"/>
      <c r="CT558" s="35"/>
      <c r="CU558" s="35"/>
      <c r="CV558" s="35"/>
      <c r="CW558" s="35"/>
      <c r="CX558" s="35"/>
      <c r="CY558" s="35"/>
      <c r="CZ558" s="35"/>
      <c r="DA558" s="35"/>
      <c r="DB558" s="35"/>
      <c r="DC558" s="35"/>
      <c r="DD558" s="35"/>
      <c r="DE558" s="35"/>
      <c r="DF558" s="35"/>
      <c r="DG558" s="35"/>
      <c r="DH558" s="35"/>
      <c r="DI558" s="35"/>
      <c r="DJ558" s="35"/>
      <c r="DK558" s="35"/>
      <c r="DL558" s="35"/>
      <c r="DM558" s="35"/>
      <c r="DN558" s="35"/>
      <c r="DO558" s="35"/>
      <c r="DP558" s="35"/>
      <c r="DQ558" s="35"/>
      <c r="DR558" s="35"/>
      <c r="DS558" s="35"/>
      <c r="DT558" s="35"/>
      <c r="DU558" s="35"/>
      <c r="DV558" s="35"/>
      <c r="DW558" s="35"/>
      <c r="DX558" s="35"/>
      <c r="DY558" s="35"/>
      <c r="DZ558" s="35"/>
      <c r="EA558" s="35"/>
      <c r="EB558" s="35"/>
      <c r="EC558" s="35"/>
      <c r="ED558" s="35"/>
      <c r="EE558" s="35"/>
      <c r="EF558" s="35"/>
      <c r="EG558" s="35"/>
      <c r="EH558" s="35"/>
      <c r="EI558" s="35"/>
      <c r="EJ558" s="35"/>
      <c r="EK558" s="35"/>
      <c r="EL558" s="35"/>
      <c r="EM558" s="35"/>
      <c r="EN558" s="35"/>
      <c r="EO558" s="35"/>
      <c r="EP558" s="35"/>
      <c r="EQ558" s="35"/>
      <c r="ER558" s="35"/>
      <c r="ES558" s="35"/>
      <c r="ET558" s="35"/>
      <c r="EU558" s="35"/>
      <c r="EV558" s="35"/>
      <c r="EW558" s="35"/>
      <c r="EX558" s="35"/>
      <c r="EY558" s="35"/>
      <c r="EZ558" s="35"/>
      <c r="FA558" s="35"/>
      <c r="FB558" s="35"/>
      <c r="FC558" s="35"/>
      <c r="FD558" s="35"/>
      <c r="FE558" s="35"/>
      <c r="FF558" s="35"/>
      <c r="FG558" s="35"/>
      <c r="FH558" s="35"/>
      <c r="FI558" s="35"/>
      <c r="FJ558" s="35"/>
      <c r="FK558" s="35"/>
      <c r="FL558" s="35"/>
      <c r="FM558" s="35"/>
      <c r="FN558" s="35"/>
      <c r="FO558" s="35"/>
      <c r="FP558" s="35"/>
      <c r="FQ558" s="35"/>
      <c r="FR558" s="35"/>
      <c r="FS558" s="35"/>
      <c r="FT558" s="35"/>
      <c r="FU558" s="35"/>
      <c r="FV558" s="35"/>
      <c r="FW558" s="35"/>
      <c r="FX558" s="35"/>
      <c r="FY558" s="35"/>
      <c r="FZ558" s="35"/>
      <c r="GA558" s="35"/>
      <c r="GB558" s="35"/>
      <c r="GC558" s="35"/>
      <c r="GD558" s="35"/>
      <c r="GE558" s="35"/>
      <c r="GF558" s="35"/>
      <c r="GG558" s="35"/>
      <c r="GH558" s="35"/>
      <c r="GI558" s="35"/>
      <c r="GJ558" s="35"/>
      <c r="GK558" s="35"/>
      <c r="GL558" s="35"/>
      <c r="GM558" s="35"/>
      <c r="GN558" s="35"/>
      <c r="GO558" s="35"/>
      <c r="GP558" s="35"/>
      <c r="GQ558" s="35"/>
      <c r="GR558" s="35"/>
      <c r="GS558" s="35"/>
      <c r="GT558" s="35"/>
      <c r="GU558" s="35"/>
      <c r="GV558" s="35"/>
      <c r="GW558" s="35"/>
      <c r="GX558" s="35"/>
      <c r="GY558" s="35"/>
      <c r="GZ558" s="35"/>
      <c r="HA558" s="35"/>
      <c r="HB558" s="35"/>
      <c r="HC558" s="35"/>
    </row>
    <row r="559" spans="1:211" s="26" customFormat="1" x14ac:dyDescent="0.25">
      <c r="A559" s="26" t="e">
        <f t="shared" si="94"/>
        <v>#REF!</v>
      </c>
      <c r="B559" s="15" t="s">
        <v>83</v>
      </c>
      <c r="C559" s="15" t="s">
        <v>84</v>
      </c>
      <c r="D559" s="27">
        <v>540</v>
      </c>
      <c r="E559" s="16" t="s">
        <v>593</v>
      </c>
      <c r="F559" s="15" t="s">
        <v>306</v>
      </c>
      <c r="G559" s="15"/>
      <c r="H559" s="15" t="s">
        <v>307</v>
      </c>
      <c r="I559" s="15" t="s">
        <v>537</v>
      </c>
      <c r="J559" s="15" t="s">
        <v>538</v>
      </c>
      <c r="K559" s="47" t="s">
        <v>432</v>
      </c>
      <c r="L559" s="42">
        <v>89045469.519999996</v>
      </c>
      <c r="M559" s="42">
        <v>140361993.40000001</v>
      </c>
      <c r="N559" s="41">
        <v>107495591.32000001</v>
      </c>
      <c r="O559" s="42">
        <v>114474638.23</v>
      </c>
      <c r="P559" s="42">
        <v>140122233.04000002</v>
      </c>
      <c r="Q559" s="42">
        <v>119343383.53</v>
      </c>
      <c r="R559" s="42">
        <v>112831100.71000001</v>
      </c>
      <c r="S559" s="42">
        <v>114553595.11</v>
      </c>
      <c r="T559" s="42">
        <v>107626647.98999999</v>
      </c>
      <c r="U559" s="42">
        <v>94417646.689999998</v>
      </c>
      <c r="V559" s="42">
        <v>130064536.04000001</v>
      </c>
      <c r="W559" s="42">
        <v>160758382.10999998</v>
      </c>
      <c r="X559" s="42">
        <v>126122777.02</v>
      </c>
      <c r="Y559" s="42">
        <v>162019490.67000002</v>
      </c>
      <c r="Z559" s="42">
        <v>108129929.23999999</v>
      </c>
      <c r="AA559" s="42">
        <v>113272834.05</v>
      </c>
      <c r="AB559" s="42">
        <v>154563366.41</v>
      </c>
      <c r="AC559" s="42">
        <v>126852657.69</v>
      </c>
      <c r="AD559" s="42">
        <v>128610160.7</v>
      </c>
      <c r="AE559" s="42">
        <v>160592285.32999998</v>
      </c>
      <c r="AF559" s="42">
        <v>99334439.210000008</v>
      </c>
      <c r="AG559" s="42">
        <v>141328580</v>
      </c>
      <c r="AH559" s="42">
        <v>115485253.81999999</v>
      </c>
      <c r="AI559" s="42">
        <v>178647602.76999998</v>
      </c>
      <c r="AJ559" s="42">
        <v>140725742.39000002</v>
      </c>
      <c r="AK559" s="42">
        <v>146340515.47999999</v>
      </c>
      <c r="AL559" s="42">
        <v>133665945.16999999</v>
      </c>
      <c r="AM559" s="42">
        <v>127836698.53</v>
      </c>
      <c r="AN559" s="42">
        <v>158993719.94999999</v>
      </c>
      <c r="AO559" s="42">
        <v>144865436.36961317</v>
      </c>
      <c r="AP559" s="42">
        <v>145236133.88140106</v>
      </c>
      <c r="AQ559" s="42">
        <v>145900026.60090709</v>
      </c>
      <c r="AR559" s="42">
        <v>146573942.77586007</v>
      </c>
      <c r="AS559" s="42">
        <v>147318550.29584169</v>
      </c>
      <c r="AT559" s="42">
        <v>148081248.73663235</v>
      </c>
      <c r="AU559" s="42">
        <v>149100165.13189864</v>
      </c>
      <c r="AV559" s="42">
        <v>151040715.56067204</v>
      </c>
      <c r="AW559" s="42">
        <v>152303825.79966617</v>
      </c>
      <c r="AX559" s="42">
        <v>153041361.92004156</v>
      </c>
      <c r="AY559" s="42">
        <v>153515892.89609218</v>
      </c>
      <c r="AZ559" s="42">
        <v>154189921.01735067</v>
      </c>
      <c r="BA559" s="42">
        <v>154907785.7050333</v>
      </c>
      <c r="BB559" s="42">
        <v>155684626.83547735</v>
      </c>
      <c r="BC559" s="42">
        <v>156484303.32389975</v>
      </c>
      <c r="BD559" s="42">
        <v>157527141.74862218</v>
      </c>
      <c r="BE559" s="42">
        <v>158065257.59346247</v>
      </c>
      <c r="BF559" s="42">
        <v>158580769.57008743</v>
      </c>
      <c r="BG559" s="42">
        <v>159452478.74896049</v>
      </c>
      <c r="BH559" s="42">
        <v>161009295.18188357</v>
      </c>
      <c r="BI559" s="42">
        <v>162037182.29490042</v>
      </c>
      <c r="BJ559" s="42">
        <v>163666313.51428962</v>
      </c>
      <c r="BK559" s="42">
        <v>164595747.65736485</v>
      </c>
      <c r="BL559" s="42">
        <v>165629999.09282398</v>
      </c>
      <c r="BM559" s="42">
        <v>167042872.75471163</v>
      </c>
      <c r="BN559" s="42">
        <v>168389759.15899539</v>
      </c>
      <c r="BO559" s="42">
        <v>169735174.62874579</v>
      </c>
      <c r="BP559" s="42">
        <v>170887342.06062174</v>
      </c>
      <c r="BQ559" s="42">
        <v>171550805.01892972</v>
      </c>
      <c r="BR559" s="42">
        <v>172177348.56142044</v>
      </c>
      <c r="BS559" s="42">
        <v>172849011.40104532</v>
      </c>
      <c r="BT559" s="43"/>
      <c r="BU559" s="40">
        <f t="shared" ref="BU559:BU573" si="101">SUM(L559:W559)</f>
        <v>1431095217.6899998</v>
      </c>
      <c r="BV559" s="40">
        <f t="shared" si="99"/>
        <v>1614959376.9099998</v>
      </c>
      <c r="BW559" s="40">
        <f t="shared" si="95"/>
        <v>1734638125.3121541</v>
      </c>
      <c r="BX559" s="40">
        <f t="shared" si="92"/>
        <v>1864794080.7193656</v>
      </c>
      <c r="BY559" s="40">
        <f t="shared" si="100"/>
        <v>2009570851.3257325</v>
      </c>
      <c r="BZ559" s="29"/>
      <c r="CA559" s="29"/>
      <c r="CB559" s="29"/>
      <c r="CC559" s="29"/>
      <c r="CD559" s="29"/>
      <c r="CE559" s="29"/>
      <c r="CF559" s="29"/>
      <c r="CG559" s="29"/>
      <c r="CH559" s="29"/>
      <c r="CI559" s="29"/>
      <c r="CJ559" s="29"/>
      <c r="CK559" s="29"/>
      <c r="CL559" s="29"/>
      <c r="CM559" s="29"/>
      <c r="CN559" s="29"/>
      <c r="CO559" s="29"/>
      <c r="CP559" s="29"/>
      <c r="CQ559" s="29"/>
      <c r="CR559" s="29"/>
      <c r="CS559" s="29"/>
      <c r="CT559" s="29"/>
      <c r="CU559" s="29"/>
      <c r="CV559" s="29"/>
      <c r="CW559" s="29"/>
      <c r="CX559" s="29"/>
      <c r="CY559" s="29"/>
      <c r="CZ559" s="29"/>
      <c r="DA559" s="29"/>
      <c r="DB559" s="29"/>
      <c r="DC559" s="29"/>
      <c r="DD559" s="29"/>
      <c r="DE559" s="29"/>
      <c r="DF559" s="29"/>
      <c r="DG559" s="29"/>
      <c r="DH559" s="29"/>
      <c r="DI559" s="29"/>
      <c r="DJ559" s="29"/>
      <c r="DK559" s="29"/>
      <c r="DL559" s="29"/>
      <c r="DM559" s="29"/>
      <c r="DN559" s="29"/>
      <c r="DO559" s="29"/>
      <c r="DP559" s="29"/>
      <c r="DQ559" s="29"/>
      <c r="DR559" s="29"/>
      <c r="DS559" s="29"/>
      <c r="DT559" s="29"/>
      <c r="DU559" s="29"/>
      <c r="DV559" s="29"/>
      <c r="DW559" s="29"/>
      <c r="DX559" s="29"/>
      <c r="DY559" s="29"/>
      <c r="DZ559" s="29"/>
      <c r="EA559" s="29"/>
      <c r="EB559" s="29"/>
      <c r="EC559" s="29"/>
      <c r="ED559" s="29"/>
      <c r="EE559" s="29"/>
      <c r="EF559" s="29"/>
      <c r="EG559" s="29"/>
      <c r="EH559" s="29"/>
      <c r="EI559" s="29"/>
      <c r="EJ559" s="29"/>
      <c r="EK559" s="29"/>
      <c r="EL559" s="29"/>
      <c r="EM559" s="29"/>
      <c r="EN559" s="29"/>
      <c r="EO559" s="29"/>
      <c r="EP559" s="29"/>
      <c r="EQ559" s="29"/>
      <c r="ER559" s="29"/>
      <c r="ES559" s="29"/>
      <c r="ET559" s="29"/>
      <c r="EU559" s="29"/>
      <c r="EV559" s="29"/>
      <c r="EW559" s="29"/>
      <c r="EX559" s="29"/>
      <c r="EY559" s="29"/>
      <c r="EZ559" s="29"/>
      <c r="FA559" s="29"/>
      <c r="FB559" s="29"/>
      <c r="FC559" s="29"/>
      <c r="FD559" s="29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  <c r="FR559" s="29"/>
      <c r="FS559" s="29"/>
      <c r="FT559" s="29"/>
      <c r="FU559" s="29"/>
      <c r="FV559" s="29"/>
      <c r="FW559" s="29"/>
      <c r="FX559" s="29"/>
      <c r="FY559" s="29"/>
      <c r="FZ559" s="29"/>
      <c r="GA559" s="29"/>
      <c r="GB559" s="29"/>
      <c r="GC559" s="29"/>
      <c r="GD559" s="29"/>
      <c r="GE559" s="29"/>
      <c r="GF559" s="29"/>
      <c r="GG559" s="29"/>
      <c r="GH559" s="29"/>
      <c r="GI559" s="29"/>
      <c r="GJ559" s="29"/>
      <c r="GK559" s="29"/>
      <c r="GL559" s="29"/>
      <c r="GM559" s="29"/>
      <c r="GN559" s="29"/>
      <c r="GO559" s="29"/>
      <c r="GP559" s="29"/>
      <c r="GQ559" s="29"/>
      <c r="GR559" s="29"/>
      <c r="GS559" s="29"/>
      <c r="GT559" s="29"/>
      <c r="GU559" s="29"/>
      <c r="GV559" s="29"/>
      <c r="GW559" s="29"/>
      <c r="GX559" s="29"/>
      <c r="GY559" s="29"/>
      <c r="GZ559" s="29"/>
      <c r="HA559" s="29"/>
      <c r="HB559" s="29"/>
      <c r="HC559" s="29"/>
    </row>
    <row r="560" spans="1:211" s="26" customFormat="1" x14ac:dyDescent="0.25">
      <c r="A560" s="26" t="e">
        <f t="shared" si="94"/>
        <v>#REF!</v>
      </c>
      <c r="B560" s="15" t="s">
        <v>85</v>
      </c>
      <c r="C560" s="15" t="s">
        <v>86</v>
      </c>
      <c r="D560" s="18" t="s">
        <v>634</v>
      </c>
      <c r="E560" s="15" t="s">
        <v>581</v>
      </c>
      <c r="F560" s="15" t="s">
        <v>315</v>
      </c>
      <c r="G560" s="15"/>
      <c r="H560" s="15" t="s">
        <v>316</v>
      </c>
      <c r="I560" s="15" t="s">
        <v>537</v>
      </c>
      <c r="J560" s="15" t="s">
        <v>538</v>
      </c>
      <c r="K560" s="47" t="s">
        <v>434</v>
      </c>
      <c r="L560" s="42">
        <v>0</v>
      </c>
      <c r="M560" s="42">
        <v>0</v>
      </c>
      <c r="N560" s="41">
        <v>0</v>
      </c>
      <c r="O560" s="42">
        <v>0</v>
      </c>
      <c r="P560" s="42">
        <v>0</v>
      </c>
      <c r="Q560" s="42">
        <v>0</v>
      </c>
      <c r="R560" s="42">
        <v>0</v>
      </c>
      <c r="S560" s="42">
        <v>0</v>
      </c>
      <c r="T560" s="42">
        <v>0</v>
      </c>
      <c r="U560" s="42">
        <v>0</v>
      </c>
      <c r="V560" s="42"/>
      <c r="W560" s="42">
        <v>0</v>
      </c>
      <c r="X560" s="42"/>
      <c r="Y560" s="42">
        <v>0</v>
      </c>
      <c r="Z560" s="42">
        <v>0</v>
      </c>
      <c r="AA560" s="42">
        <v>0</v>
      </c>
      <c r="AB560" s="42">
        <v>0</v>
      </c>
      <c r="AC560" s="42">
        <v>0</v>
      </c>
      <c r="AD560" s="42">
        <v>0</v>
      </c>
      <c r="AE560" s="121">
        <v>0</v>
      </c>
      <c r="AF560" s="42">
        <v>0</v>
      </c>
      <c r="AG560" s="42">
        <v>0</v>
      </c>
      <c r="AH560" s="42">
        <v>0</v>
      </c>
      <c r="AI560" s="42">
        <v>0</v>
      </c>
      <c r="AJ560" s="42">
        <v>0</v>
      </c>
      <c r="AK560" s="42">
        <v>0</v>
      </c>
      <c r="AL560" s="42">
        <v>0</v>
      </c>
      <c r="AM560" s="42">
        <v>0</v>
      </c>
      <c r="AN560" s="42">
        <v>0</v>
      </c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  <c r="BN560" s="42"/>
      <c r="BO560" s="42"/>
      <c r="BP560" s="42"/>
      <c r="BQ560" s="42"/>
      <c r="BR560" s="42"/>
      <c r="BS560" s="42"/>
      <c r="BT560" s="43"/>
      <c r="BU560" s="40">
        <f t="shared" si="101"/>
        <v>0</v>
      </c>
      <c r="BV560" s="40">
        <f t="shared" si="99"/>
        <v>0</v>
      </c>
      <c r="BW560" s="40">
        <f t="shared" si="95"/>
        <v>0</v>
      </c>
      <c r="BX560" s="40">
        <f t="shared" si="92"/>
        <v>0</v>
      </c>
      <c r="BY560" s="40">
        <f t="shared" si="100"/>
        <v>0</v>
      </c>
      <c r="BZ560" s="29"/>
      <c r="CA560" s="29"/>
      <c r="CB560" s="29"/>
      <c r="CC560" s="29"/>
      <c r="CD560" s="29"/>
      <c r="CE560" s="29"/>
      <c r="CF560" s="29"/>
      <c r="CG560" s="29"/>
      <c r="CH560" s="29"/>
      <c r="CI560" s="29"/>
      <c r="CJ560" s="29"/>
      <c r="CK560" s="29"/>
      <c r="CL560" s="29"/>
      <c r="CM560" s="29"/>
      <c r="CN560" s="29"/>
      <c r="CO560" s="29"/>
      <c r="CP560" s="29"/>
      <c r="CQ560" s="29"/>
      <c r="CR560" s="29"/>
      <c r="CS560" s="29"/>
      <c r="CT560" s="29"/>
      <c r="CU560" s="29"/>
      <c r="CV560" s="29"/>
      <c r="CW560" s="29"/>
      <c r="CX560" s="29"/>
      <c r="CY560" s="29"/>
      <c r="CZ560" s="29"/>
      <c r="DA560" s="29"/>
      <c r="DB560" s="29"/>
      <c r="DC560" s="29"/>
      <c r="DD560" s="29"/>
      <c r="DE560" s="29"/>
      <c r="DF560" s="29"/>
      <c r="DG560" s="29"/>
      <c r="DH560" s="29"/>
      <c r="DI560" s="29"/>
      <c r="DJ560" s="29"/>
      <c r="DK560" s="29"/>
      <c r="DL560" s="29"/>
      <c r="DM560" s="29"/>
      <c r="DN560" s="29"/>
      <c r="DO560" s="29"/>
      <c r="DP560" s="29"/>
      <c r="DQ560" s="29"/>
      <c r="DR560" s="29"/>
      <c r="DS560" s="29"/>
      <c r="DT560" s="29"/>
      <c r="DU560" s="29"/>
      <c r="DV560" s="29"/>
      <c r="DW560" s="29"/>
      <c r="DX560" s="29"/>
      <c r="DY560" s="29"/>
      <c r="DZ560" s="29"/>
      <c r="EA560" s="29"/>
      <c r="EB560" s="29"/>
      <c r="EC560" s="29"/>
      <c r="ED560" s="29"/>
      <c r="EE560" s="29"/>
      <c r="EF560" s="29"/>
      <c r="EG560" s="29"/>
      <c r="EH560" s="29"/>
      <c r="EI560" s="29"/>
      <c r="EJ560" s="29"/>
      <c r="EK560" s="29"/>
      <c r="EL560" s="29"/>
      <c r="EM560" s="29"/>
      <c r="EN560" s="29"/>
      <c r="EO560" s="29"/>
      <c r="EP560" s="29"/>
      <c r="EQ560" s="29"/>
      <c r="ER560" s="29"/>
      <c r="ES560" s="29"/>
      <c r="ET560" s="29"/>
      <c r="EU560" s="29"/>
      <c r="EV560" s="29"/>
      <c r="EW560" s="29"/>
      <c r="EX560" s="29"/>
      <c r="EY560" s="29"/>
      <c r="EZ560" s="29"/>
      <c r="FA560" s="29"/>
      <c r="FB560" s="29"/>
      <c r="FC560" s="29"/>
      <c r="FD560" s="29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  <c r="FR560" s="29"/>
      <c r="FS560" s="29"/>
      <c r="FT560" s="29"/>
      <c r="FU560" s="29"/>
      <c r="FV560" s="29"/>
      <c r="FW560" s="29"/>
      <c r="FX560" s="29"/>
      <c r="FY560" s="29"/>
      <c r="FZ560" s="29"/>
      <c r="GA560" s="29"/>
      <c r="GB560" s="29"/>
      <c r="GC560" s="29"/>
      <c r="GD560" s="29"/>
      <c r="GE560" s="29"/>
      <c r="GF560" s="29"/>
      <c r="GG560" s="29"/>
      <c r="GH560" s="29"/>
      <c r="GI560" s="29"/>
      <c r="GJ560" s="29"/>
      <c r="GK560" s="29"/>
      <c r="GL560" s="29"/>
      <c r="GM560" s="29"/>
      <c r="GN560" s="29"/>
      <c r="GO560" s="29"/>
      <c r="GP560" s="29"/>
      <c r="GQ560" s="29"/>
      <c r="GR560" s="29"/>
      <c r="GS560" s="29"/>
      <c r="GT560" s="29"/>
      <c r="GU560" s="29"/>
      <c r="GV560" s="29"/>
      <c r="GW560" s="29"/>
      <c r="GX560" s="29"/>
      <c r="GY560" s="29"/>
      <c r="GZ560" s="29"/>
      <c r="HA560" s="29"/>
      <c r="HB560" s="29"/>
      <c r="HC560" s="29"/>
    </row>
    <row r="561" spans="1:211" s="30" customFormat="1" x14ac:dyDescent="0.25">
      <c r="A561" s="30" t="e">
        <f t="shared" si="94"/>
        <v>#REF!</v>
      </c>
      <c r="B561" s="31" t="s">
        <v>128</v>
      </c>
      <c r="C561" s="31" t="s">
        <v>129</v>
      </c>
      <c r="D561" s="32" t="s">
        <v>634</v>
      </c>
      <c r="E561" s="31" t="s">
        <v>581</v>
      </c>
      <c r="F561" s="31" t="s">
        <v>315</v>
      </c>
      <c r="G561" s="31"/>
      <c r="H561" s="31" t="s">
        <v>316</v>
      </c>
      <c r="I561" s="31" t="s">
        <v>537</v>
      </c>
      <c r="J561" s="31" t="s">
        <v>538</v>
      </c>
      <c r="K561" s="47" t="s">
        <v>434</v>
      </c>
      <c r="L561" s="41">
        <v>0</v>
      </c>
      <c r="M561" s="41">
        <v>0</v>
      </c>
      <c r="N561" s="41">
        <v>0</v>
      </c>
      <c r="O561" s="41">
        <v>0</v>
      </c>
      <c r="P561" s="41">
        <v>0</v>
      </c>
      <c r="Q561" s="41">
        <v>0</v>
      </c>
      <c r="R561" s="41">
        <v>0</v>
      </c>
      <c r="S561" s="41">
        <v>0</v>
      </c>
      <c r="T561" s="41">
        <v>0</v>
      </c>
      <c r="U561" s="41">
        <v>0</v>
      </c>
      <c r="V561" s="41"/>
      <c r="W561" s="41">
        <v>0</v>
      </c>
      <c r="X561" s="41"/>
      <c r="Y561" s="41">
        <v>0</v>
      </c>
      <c r="Z561" s="41">
        <v>0</v>
      </c>
      <c r="AA561" s="41">
        <v>0</v>
      </c>
      <c r="AB561" s="41">
        <v>0</v>
      </c>
      <c r="AC561" s="41">
        <v>0</v>
      </c>
      <c r="AD561" s="41">
        <v>0</v>
      </c>
      <c r="AE561" s="82">
        <v>0</v>
      </c>
      <c r="AF561" s="41">
        <v>0</v>
      </c>
      <c r="AG561" s="41">
        <v>0</v>
      </c>
      <c r="AH561" s="41">
        <v>0</v>
      </c>
      <c r="AI561" s="41">
        <v>0</v>
      </c>
      <c r="AJ561" s="41">
        <v>0</v>
      </c>
      <c r="AK561" s="41">
        <v>0</v>
      </c>
      <c r="AL561" s="41">
        <v>0</v>
      </c>
      <c r="AM561" s="41">
        <v>0</v>
      </c>
      <c r="AN561" s="41">
        <v>0</v>
      </c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3"/>
      <c r="BU561" s="39">
        <f t="shared" si="101"/>
        <v>0</v>
      </c>
      <c r="BV561" s="39">
        <f t="shared" si="99"/>
        <v>0</v>
      </c>
      <c r="BW561" s="39">
        <f t="shared" si="95"/>
        <v>0</v>
      </c>
      <c r="BX561" s="39">
        <f t="shared" si="92"/>
        <v>0</v>
      </c>
      <c r="BY561" s="39">
        <f t="shared" si="100"/>
        <v>0</v>
      </c>
      <c r="BZ561" s="35"/>
      <c r="CA561" s="35"/>
      <c r="CB561" s="35"/>
      <c r="CC561" s="35"/>
      <c r="CD561" s="35"/>
      <c r="CE561" s="35"/>
      <c r="CF561" s="35"/>
      <c r="CG561" s="35"/>
      <c r="CH561" s="35"/>
      <c r="CI561" s="35"/>
      <c r="CJ561" s="35"/>
      <c r="CK561" s="35"/>
      <c r="CL561" s="35"/>
      <c r="CM561" s="35"/>
      <c r="CN561" s="35"/>
      <c r="CO561" s="35"/>
      <c r="CP561" s="35"/>
      <c r="CQ561" s="35"/>
      <c r="CR561" s="35"/>
      <c r="CS561" s="35"/>
      <c r="CT561" s="35"/>
      <c r="CU561" s="35"/>
      <c r="CV561" s="35"/>
      <c r="CW561" s="35"/>
      <c r="CX561" s="35"/>
      <c r="CY561" s="35"/>
      <c r="CZ561" s="35"/>
      <c r="DA561" s="35"/>
      <c r="DB561" s="35"/>
      <c r="DC561" s="35"/>
      <c r="DD561" s="35"/>
      <c r="DE561" s="35"/>
      <c r="DF561" s="35"/>
      <c r="DG561" s="35"/>
      <c r="DH561" s="35"/>
      <c r="DI561" s="35"/>
      <c r="DJ561" s="35"/>
      <c r="DK561" s="35"/>
      <c r="DL561" s="35"/>
      <c r="DM561" s="35"/>
      <c r="DN561" s="35"/>
      <c r="DO561" s="35"/>
      <c r="DP561" s="35"/>
      <c r="DQ561" s="35"/>
      <c r="DR561" s="35"/>
      <c r="DS561" s="35"/>
      <c r="DT561" s="35"/>
      <c r="DU561" s="35"/>
      <c r="DV561" s="35"/>
      <c r="DW561" s="35"/>
      <c r="DX561" s="35"/>
      <c r="DY561" s="35"/>
      <c r="DZ561" s="35"/>
      <c r="EA561" s="35"/>
      <c r="EB561" s="35"/>
      <c r="EC561" s="35"/>
      <c r="ED561" s="35"/>
      <c r="EE561" s="35"/>
      <c r="EF561" s="35"/>
      <c r="EG561" s="35"/>
      <c r="EH561" s="35"/>
      <c r="EI561" s="35"/>
      <c r="EJ561" s="35"/>
      <c r="EK561" s="35"/>
      <c r="EL561" s="35"/>
      <c r="EM561" s="35"/>
      <c r="EN561" s="35"/>
      <c r="EO561" s="35"/>
      <c r="EP561" s="35"/>
      <c r="EQ561" s="35"/>
      <c r="ER561" s="35"/>
      <c r="ES561" s="35"/>
      <c r="ET561" s="35"/>
      <c r="EU561" s="35"/>
      <c r="EV561" s="35"/>
      <c r="EW561" s="35"/>
      <c r="EX561" s="35"/>
      <c r="EY561" s="35"/>
      <c r="EZ561" s="35"/>
      <c r="FA561" s="35"/>
      <c r="FB561" s="35"/>
      <c r="FC561" s="35"/>
      <c r="FD561" s="35"/>
      <c r="FE561" s="35"/>
      <c r="FF561" s="35"/>
      <c r="FG561" s="35"/>
      <c r="FH561" s="35"/>
      <c r="FI561" s="35"/>
      <c r="FJ561" s="35"/>
      <c r="FK561" s="35"/>
      <c r="FL561" s="35"/>
      <c r="FM561" s="35"/>
      <c r="FN561" s="35"/>
      <c r="FO561" s="35"/>
      <c r="FP561" s="35"/>
      <c r="FQ561" s="35"/>
      <c r="FR561" s="35"/>
      <c r="FS561" s="35"/>
      <c r="FT561" s="35"/>
      <c r="FU561" s="35"/>
      <c r="FV561" s="35"/>
      <c r="FW561" s="35"/>
      <c r="FX561" s="35"/>
      <c r="FY561" s="35"/>
      <c r="FZ561" s="35"/>
      <c r="GA561" s="35"/>
      <c r="GB561" s="35"/>
      <c r="GC561" s="35"/>
      <c r="GD561" s="35"/>
      <c r="GE561" s="35"/>
      <c r="GF561" s="35"/>
      <c r="GG561" s="35"/>
      <c r="GH561" s="35"/>
      <c r="GI561" s="35"/>
      <c r="GJ561" s="35"/>
      <c r="GK561" s="35"/>
      <c r="GL561" s="35"/>
      <c r="GM561" s="35"/>
      <c r="GN561" s="35"/>
      <c r="GO561" s="35"/>
      <c r="GP561" s="35"/>
      <c r="GQ561" s="35"/>
      <c r="GR561" s="35"/>
      <c r="GS561" s="35"/>
      <c r="GT561" s="35"/>
      <c r="GU561" s="35"/>
      <c r="GV561" s="35"/>
      <c r="GW561" s="35"/>
      <c r="GX561" s="35"/>
      <c r="GY561" s="35"/>
      <c r="GZ561" s="35"/>
      <c r="HA561" s="35"/>
      <c r="HB561" s="35"/>
      <c r="HC561" s="35"/>
    </row>
    <row r="562" spans="1:211" s="26" customFormat="1" x14ac:dyDescent="0.25">
      <c r="A562" s="26" t="e">
        <f t="shared" si="94"/>
        <v>#REF!</v>
      </c>
      <c r="B562" s="15" t="s">
        <v>136</v>
      </c>
      <c r="C562" s="15" t="s">
        <v>137</v>
      </c>
      <c r="D562" s="18" t="s">
        <v>623</v>
      </c>
      <c r="E562" s="15" t="s">
        <v>577</v>
      </c>
      <c r="F562" s="15" t="s">
        <v>317</v>
      </c>
      <c r="G562" s="15"/>
      <c r="H562" s="15" t="s">
        <v>318</v>
      </c>
      <c r="I562" s="15" t="s">
        <v>537</v>
      </c>
      <c r="J562" s="15" t="s">
        <v>538</v>
      </c>
      <c r="K562" s="47" t="s">
        <v>434</v>
      </c>
      <c r="L562" s="42">
        <v>0</v>
      </c>
      <c r="M562" s="42">
        <v>0</v>
      </c>
      <c r="N562" s="41">
        <v>0</v>
      </c>
      <c r="O562" s="42">
        <v>0</v>
      </c>
      <c r="P562" s="42">
        <v>0</v>
      </c>
      <c r="Q562" s="42">
        <v>0</v>
      </c>
      <c r="R562" s="42">
        <v>0</v>
      </c>
      <c r="S562" s="42">
        <v>0</v>
      </c>
      <c r="T562" s="42">
        <v>0</v>
      </c>
      <c r="U562" s="42">
        <v>0</v>
      </c>
      <c r="V562" s="42"/>
      <c r="W562" s="42">
        <v>0</v>
      </c>
      <c r="X562" s="42"/>
      <c r="Y562" s="42">
        <v>0</v>
      </c>
      <c r="Z562" s="42">
        <v>0</v>
      </c>
      <c r="AA562" s="42">
        <v>0</v>
      </c>
      <c r="AB562" s="42">
        <v>0</v>
      </c>
      <c r="AC562" s="42">
        <v>0</v>
      </c>
      <c r="AD562" s="42">
        <v>0</v>
      </c>
      <c r="AE562" s="121">
        <v>0</v>
      </c>
      <c r="AF562" s="42">
        <v>0</v>
      </c>
      <c r="AG562" s="42">
        <v>0</v>
      </c>
      <c r="AH562" s="42">
        <v>0</v>
      </c>
      <c r="AI562" s="42">
        <v>0</v>
      </c>
      <c r="AJ562" s="42">
        <v>0</v>
      </c>
      <c r="AK562" s="42">
        <v>0</v>
      </c>
      <c r="AL562" s="42">
        <v>0</v>
      </c>
      <c r="AM562" s="42">
        <v>0</v>
      </c>
      <c r="AN562" s="42">
        <v>0</v>
      </c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  <c r="BN562" s="42"/>
      <c r="BO562" s="42"/>
      <c r="BP562" s="42"/>
      <c r="BQ562" s="42"/>
      <c r="BR562" s="42"/>
      <c r="BS562" s="42"/>
      <c r="BT562" s="43"/>
      <c r="BU562" s="40">
        <f t="shared" si="101"/>
        <v>0</v>
      </c>
      <c r="BV562" s="40">
        <f t="shared" si="99"/>
        <v>0</v>
      </c>
      <c r="BW562" s="40">
        <f t="shared" si="95"/>
        <v>0</v>
      </c>
      <c r="BX562" s="40">
        <f t="shared" si="92"/>
        <v>0</v>
      </c>
      <c r="BY562" s="40">
        <f t="shared" si="100"/>
        <v>0</v>
      </c>
      <c r="BZ562" s="29"/>
      <c r="CA562" s="29"/>
      <c r="CB562" s="29"/>
      <c r="CC562" s="29"/>
      <c r="CD562" s="29"/>
      <c r="CE562" s="29"/>
      <c r="CF562" s="29"/>
      <c r="CG562" s="29"/>
      <c r="CH562" s="29"/>
      <c r="CI562" s="29"/>
      <c r="CJ562" s="29"/>
      <c r="CK562" s="29"/>
      <c r="CL562" s="29"/>
      <c r="CM562" s="29"/>
      <c r="CN562" s="29"/>
      <c r="CO562" s="29"/>
      <c r="CP562" s="29"/>
      <c r="CQ562" s="29"/>
      <c r="CR562" s="29"/>
      <c r="CS562" s="29"/>
      <c r="CT562" s="29"/>
      <c r="CU562" s="29"/>
      <c r="CV562" s="29"/>
      <c r="CW562" s="29"/>
      <c r="CX562" s="29"/>
      <c r="CY562" s="29"/>
      <c r="CZ562" s="29"/>
      <c r="DA562" s="29"/>
      <c r="DB562" s="29"/>
      <c r="DC562" s="29"/>
      <c r="DD562" s="29"/>
      <c r="DE562" s="29"/>
      <c r="DF562" s="29"/>
      <c r="DG562" s="29"/>
      <c r="DH562" s="29"/>
      <c r="DI562" s="29"/>
      <c r="DJ562" s="29"/>
      <c r="DK562" s="29"/>
      <c r="DL562" s="29"/>
      <c r="DM562" s="29"/>
      <c r="DN562" s="29"/>
      <c r="DO562" s="29"/>
      <c r="DP562" s="29"/>
      <c r="DQ562" s="29"/>
      <c r="DR562" s="29"/>
      <c r="DS562" s="29"/>
      <c r="DT562" s="29"/>
      <c r="DU562" s="29"/>
      <c r="DV562" s="29"/>
      <c r="DW562" s="29"/>
      <c r="DX562" s="29"/>
      <c r="DY562" s="29"/>
      <c r="DZ562" s="29"/>
      <c r="EA562" s="29"/>
      <c r="EB562" s="29"/>
      <c r="EC562" s="29"/>
      <c r="ED562" s="29"/>
      <c r="EE562" s="29"/>
      <c r="EF562" s="29"/>
      <c r="EG562" s="29"/>
      <c r="EH562" s="29"/>
      <c r="EI562" s="29"/>
      <c r="EJ562" s="29"/>
      <c r="EK562" s="29"/>
      <c r="EL562" s="29"/>
      <c r="EM562" s="29"/>
      <c r="EN562" s="29"/>
      <c r="EO562" s="29"/>
      <c r="EP562" s="29"/>
      <c r="EQ562" s="29"/>
      <c r="ER562" s="29"/>
      <c r="ES562" s="29"/>
      <c r="ET562" s="29"/>
      <c r="EU562" s="29"/>
      <c r="EV562" s="29"/>
      <c r="EW562" s="29"/>
      <c r="EX562" s="29"/>
      <c r="EY562" s="29"/>
      <c r="EZ562" s="29"/>
      <c r="FA562" s="29"/>
      <c r="FB562" s="29"/>
      <c r="FC562" s="29"/>
      <c r="FD562" s="29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  <c r="FR562" s="29"/>
      <c r="FS562" s="29"/>
      <c r="FT562" s="29"/>
      <c r="FU562" s="29"/>
      <c r="FV562" s="29"/>
      <c r="FW562" s="29"/>
      <c r="FX562" s="29"/>
      <c r="FY562" s="29"/>
      <c r="FZ562" s="29"/>
      <c r="GA562" s="29"/>
      <c r="GB562" s="29"/>
      <c r="GC562" s="29"/>
      <c r="GD562" s="29"/>
      <c r="GE562" s="29"/>
      <c r="GF562" s="29"/>
      <c r="GG562" s="29"/>
      <c r="GH562" s="29"/>
      <c r="GI562" s="29"/>
      <c r="GJ562" s="29"/>
      <c r="GK562" s="29"/>
      <c r="GL562" s="29"/>
      <c r="GM562" s="29"/>
      <c r="GN562" s="29"/>
      <c r="GO562" s="29"/>
      <c r="GP562" s="29"/>
      <c r="GQ562" s="29"/>
      <c r="GR562" s="29"/>
      <c r="GS562" s="29"/>
      <c r="GT562" s="29"/>
      <c r="GU562" s="29"/>
      <c r="GV562" s="29"/>
      <c r="GW562" s="29"/>
      <c r="GX562" s="29"/>
      <c r="GY562" s="29"/>
      <c r="GZ562" s="29"/>
      <c r="HA562" s="29"/>
      <c r="HB562" s="29"/>
      <c r="HC562" s="29"/>
    </row>
    <row r="563" spans="1:211" s="26" customFormat="1" x14ac:dyDescent="0.25">
      <c r="A563" s="26" t="e">
        <f t="shared" si="94"/>
        <v>#REF!</v>
      </c>
      <c r="B563" s="15" t="s">
        <v>5</v>
      </c>
      <c r="C563" s="15" t="s">
        <v>6</v>
      </c>
      <c r="D563" s="18" t="s">
        <v>625</v>
      </c>
      <c r="E563" s="15" t="s">
        <v>579</v>
      </c>
      <c r="F563" s="15" t="s">
        <v>319</v>
      </c>
      <c r="G563" s="15"/>
      <c r="H563" s="15" t="s">
        <v>320</v>
      </c>
      <c r="I563" s="15" t="s">
        <v>537</v>
      </c>
      <c r="J563" s="15" t="s">
        <v>538</v>
      </c>
      <c r="K563" s="47" t="s">
        <v>434</v>
      </c>
      <c r="L563" s="42">
        <v>0</v>
      </c>
      <c r="M563" s="42">
        <v>0</v>
      </c>
      <c r="N563" s="41">
        <v>0</v>
      </c>
      <c r="O563" s="42">
        <v>0</v>
      </c>
      <c r="P563" s="42">
        <v>0</v>
      </c>
      <c r="Q563" s="42">
        <v>0</v>
      </c>
      <c r="R563" s="42">
        <v>0</v>
      </c>
      <c r="S563" s="42">
        <v>0</v>
      </c>
      <c r="T563" s="42">
        <v>0</v>
      </c>
      <c r="U563" s="42">
        <v>0</v>
      </c>
      <c r="V563" s="42"/>
      <c r="W563" s="42">
        <v>0</v>
      </c>
      <c r="X563" s="42"/>
      <c r="Y563" s="42">
        <v>0</v>
      </c>
      <c r="Z563" s="42">
        <v>0</v>
      </c>
      <c r="AA563" s="42">
        <v>0</v>
      </c>
      <c r="AB563" s="42">
        <v>0</v>
      </c>
      <c r="AC563" s="42">
        <v>0</v>
      </c>
      <c r="AD563" s="42">
        <v>0</v>
      </c>
      <c r="AE563" s="121">
        <v>0</v>
      </c>
      <c r="AF563" s="42">
        <v>0</v>
      </c>
      <c r="AG563" s="42">
        <v>0</v>
      </c>
      <c r="AH563" s="42">
        <v>0</v>
      </c>
      <c r="AI563" s="42">
        <v>0</v>
      </c>
      <c r="AJ563" s="42">
        <v>0</v>
      </c>
      <c r="AK563" s="42">
        <v>0</v>
      </c>
      <c r="AL563" s="42">
        <v>0</v>
      </c>
      <c r="AM563" s="42">
        <v>0</v>
      </c>
      <c r="AN563" s="42">
        <v>0</v>
      </c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  <c r="BN563" s="42"/>
      <c r="BO563" s="42"/>
      <c r="BP563" s="42"/>
      <c r="BQ563" s="42"/>
      <c r="BR563" s="42"/>
      <c r="BS563" s="42"/>
      <c r="BT563" s="43"/>
      <c r="BU563" s="40">
        <f t="shared" si="101"/>
        <v>0</v>
      </c>
      <c r="BV563" s="40">
        <f t="shared" si="99"/>
        <v>0</v>
      </c>
      <c r="BW563" s="40">
        <f t="shared" si="95"/>
        <v>0</v>
      </c>
      <c r="BX563" s="40">
        <f t="shared" si="92"/>
        <v>0</v>
      </c>
      <c r="BY563" s="40">
        <f t="shared" si="100"/>
        <v>0</v>
      </c>
      <c r="BZ563" s="29"/>
      <c r="CA563" s="29"/>
      <c r="CB563" s="29"/>
      <c r="CC563" s="29"/>
      <c r="CD563" s="29"/>
      <c r="CE563" s="29"/>
      <c r="CF563" s="29"/>
      <c r="CG563" s="29"/>
      <c r="CH563" s="29"/>
      <c r="CI563" s="29"/>
      <c r="CJ563" s="29"/>
      <c r="CK563" s="29"/>
      <c r="CL563" s="29"/>
      <c r="CM563" s="29"/>
      <c r="CN563" s="29"/>
      <c r="CO563" s="29"/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/>
      <c r="DF563" s="29"/>
      <c r="DG563" s="29"/>
      <c r="DH563" s="29"/>
      <c r="DI563" s="29"/>
      <c r="DJ563" s="29"/>
      <c r="DK563" s="29"/>
      <c r="DL563" s="29"/>
      <c r="DM563" s="29"/>
      <c r="DN563" s="29"/>
      <c r="DO563" s="29"/>
      <c r="DP563" s="29"/>
      <c r="DQ563" s="29"/>
      <c r="DR563" s="29"/>
      <c r="DS563" s="29"/>
      <c r="DT563" s="29"/>
      <c r="DU563" s="29"/>
      <c r="DV563" s="29"/>
      <c r="DW563" s="29"/>
      <c r="DX563" s="29"/>
      <c r="DY563" s="29"/>
      <c r="DZ563" s="29"/>
      <c r="EA563" s="29"/>
      <c r="EB563" s="29"/>
      <c r="EC563" s="29"/>
      <c r="ED563" s="29"/>
      <c r="EE563" s="29"/>
      <c r="EF563" s="29"/>
      <c r="EG563" s="29"/>
      <c r="EH563" s="29"/>
      <c r="EI563" s="29"/>
      <c r="EJ563" s="29"/>
      <c r="EK563" s="29"/>
      <c r="EL563" s="29"/>
      <c r="EM563" s="29"/>
      <c r="EN563" s="29"/>
      <c r="EO563" s="29"/>
      <c r="EP563" s="29"/>
      <c r="EQ563" s="29"/>
      <c r="ER563" s="29"/>
      <c r="ES563" s="29"/>
      <c r="ET563" s="29"/>
      <c r="EU563" s="29"/>
      <c r="EV563" s="29"/>
      <c r="EW563" s="29"/>
      <c r="EX563" s="29"/>
      <c r="EY563" s="29"/>
      <c r="EZ563" s="29"/>
      <c r="FA563" s="29"/>
      <c r="FB563" s="29"/>
      <c r="FC563" s="29"/>
      <c r="FD563" s="29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  <c r="FR563" s="29"/>
      <c r="FS563" s="29"/>
      <c r="FT563" s="29"/>
      <c r="FU563" s="29"/>
      <c r="FV563" s="29"/>
      <c r="FW563" s="29"/>
      <c r="FX563" s="29"/>
      <c r="FY563" s="29"/>
      <c r="FZ563" s="29"/>
      <c r="GA563" s="29"/>
      <c r="GB563" s="29"/>
      <c r="GC563" s="29"/>
      <c r="GD563" s="29"/>
      <c r="GE563" s="29"/>
      <c r="GF563" s="29"/>
      <c r="GG563" s="29"/>
      <c r="GH563" s="29"/>
      <c r="GI563" s="29"/>
      <c r="GJ563" s="29"/>
      <c r="GK563" s="29"/>
      <c r="GL563" s="29"/>
      <c r="GM563" s="29"/>
      <c r="GN563" s="29"/>
      <c r="GO563" s="29"/>
      <c r="GP563" s="29"/>
      <c r="GQ563" s="29"/>
      <c r="GR563" s="29"/>
      <c r="GS563" s="29"/>
      <c r="GT563" s="29"/>
      <c r="GU563" s="29"/>
      <c r="GV563" s="29"/>
      <c r="GW563" s="29"/>
      <c r="GX563" s="29"/>
      <c r="GY563" s="29"/>
      <c r="GZ563" s="29"/>
      <c r="HA563" s="29"/>
      <c r="HB563" s="29"/>
      <c r="HC563" s="29"/>
    </row>
    <row r="564" spans="1:211" s="30" customFormat="1" x14ac:dyDescent="0.25">
      <c r="A564" s="30" t="e">
        <f t="shared" si="94"/>
        <v>#REF!</v>
      </c>
      <c r="B564" s="31" t="s">
        <v>9</v>
      </c>
      <c r="C564" s="31" t="s">
        <v>10</v>
      </c>
      <c r="D564" s="33" t="s">
        <v>625</v>
      </c>
      <c r="E564" s="34" t="s">
        <v>579</v>
      </c>
      <c r="F564" s="31" t="s">
        <v>319</v>
      </c>
      <c r="G564" s="31"/>
      <c r="H564" s="31" t="s">
        <v>320</v>
      </c>
      <c r="I564" s="31" t="s">
        <v>537</v>
      </c>
      <c r="J564" s="31" t="s">
        <v>538</v>
      </c>
      <c r="K564" s="47" t="s">
        <v>434</v>
      </c>
      <c r="L564" s="41">
        <v>22.11</v>
      </c>
      <c r="M564" s="41">
        <v>2.94</v>
      </c>
      <c r="N564" s="41">
        <v>252.2</v>
      </c>
      <c r="O564" s="41">
        <v>74.400000000000006</v>
      </c>
      <c r="P564" s="41">
        <v>1471.23</v>
      </c>
      <c r="Q564" s="41">
        <v>-1503.55</v>
      </c>
      <c r="R564" s="41">
        <v>63</v>
      </c>
      <c r="S564" s="41">
        <v>0</v>
      </c>
      <c r="T564" s="41">
        <v>0</v>
      </c>
      <c r="U564" s="41">
        <v>9.57</v>
      </c>
      <c r="V564" s="41">
        <v>5426.5</v>
      </c>
      <c r="W564" s="41">
        <v>2828.62</v>
      </c>
      <c r="X564" s="41"/>
      <c r="Y564" s="41">
        <v>0</v>
      </c>
      <c r="Z564" s="41">
        <v>15057.19</v>
      </c>
      <c r="AA564" s="41">
        <v>10006.74</v>
      </c>
      <c r="AB564" s="41">
        <v>0</v>
      </c>
      <c r="AC564" s="41">
        <v>24</v>
      </c>
      <c r="AD564" s="41">
        <v>24.95</v>
      </c>
      <c r="AE564" s="41">
        <v>1.17</v>
      </c>
      <c r="AF564" s="41">
        <v>0</v>
      </c>
      <c r="AG564" s="41">
        <v>0</v>
      </c>
      <c r="AH564" s="41">
        <v>0</v>
      </c>
      <c r="AI564" s="41">
        <v>11.52</v>
      </c>
      <c r="AJ564" s="41">
        <v>3698.58</v>
      </c>
      <c r="AK564" s="41">
        <v>34159.230000000003</v>
      </c>
      <c r="AL564" s="41">
        <v>30281.37</v>
      </c>
      <c r="AM564" s="41">
        <v>0</v>
      </c>
      <c r="AN564" s="41">
        <v>0</v>
      </c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3"/>
      <c r="BU564" s="39">
        <f t="shared" si="101"/>
        <v>8647.02</v>
      </c>
      <c r="BV564" s="39">
        <f t="shared" si="99"/>
        <v>25125.57</v>
      </c>
      <c r="BW564" s="39">
        <f t="shared" si="95"/>
        <v>68139.180000000008</v>
      </c>
      <c r="BX564" s="39">
        <f t="shared" si="92"/>
        <v>0</v>
      </c>
      <c r="BY564" s="39">
        <f t="shared" si="100"/>
        <v>0</v>
      </c>
      <c r="BZ564" s="35"/>
      <c r="CA564" s="35"/>
      <c r="CB564" s="35"/>
      <c r="CC564" s="35"/>
      <c r="CD564" s="35"/>
      <c r="CE564" s="35"/>
      <c r="CF564" s="35"/>
      <c r="CG564" s="35"/>
      <c r="CH564" s="35"/>
      <c r="CI564" s="35"/>
      <c r="CJ564" s="35"/>
      <c r="CK564" s="35"/>
      <c r="CL564" s="35"/>
      <c r="CM564" s="35"/>
      <c r="CN564" s="35"/>
      <c r="CO564" s="35"/>
      <c r="CP564" s="35"/>
      <c r="CQ564" s="35"/>
      <c r="CR564" s="35"/>
      <c r="CS564" s="35"/>
      <c r="CT564" s="35"/>
      <c r="CU564" s="35"/>
      <c r="CV564" s="35"/>
      <c r="CW564" s="35"/>
      <c r="CX564" s="35"/>
      <c r="CY564" s="35"/>
      <c r="CZ564" s="35"/>
      <c r="DA564" s="35"/>
      <c r="DB564" s="35"/>
      <c r="DC564" s="35"/>
      <c r="DD564" s="35"/>
      <c r="DE564" s="35"/>
      <c r="DF564" s="35"/>
      <c r="DG564" s="35"/>
      <c r="DH564" s="35"/>
      <c r="DI564" s="35"/>
      <c r="DJ564" s="35"/>
      <c r="DK564" s="35"/>
      <c r="DL564" s="35"/>
      <c r="DM564" s="35"/>
      <c r="DN564" s="35"/>
      <c r="DO564" s="35"/>
      <c r="DP564" s="35"/>
      <c r="DQ564" s="35"/>
      <c r="DR564" s="35"/>
      <c r="DS564" s="35"/>
      <c r="DT564" s="35"/>
      <c r="DU564" s="35"/>
      <c r="DV564" s="35"/>
      <c r="DW564" s="35"/>
      <c r="DX564" s="35"/>
      <c r="DY564" s="35"/>
      <c r="DZ564" s="35"/>
      <c r="EA564" s="35"/>
      <c r="EB564" s="35"/>
      <c r="EC564" s="35"/>
      <c r="ED564" s="35"/>
      <c r="EE564" s="35"/>
      <c r="EF564" s="35"/>
      <c r="EG564" s="35"/>
      <c r="EH564" s="35"/>
      <c r="EI564" s="35"/>
      <c r="EJ564" s="35"/>
      <c r="EK564" s="35"/>
      <c r="EL564" s="35"/>
      <c r="EM564" s="35"/>
      <c r="EN564" s="35"/>
      <c r="EO564" s="35"/>
      <c r="EP564" s="35"/>
      <c r="EQ564" s="35"/>
      <c r="ER564" s="35"/>
      <c r="ES564" s="35"/>
      <c r="ET564" s="35"/>
      <c r="EU564" s="35"/>
      <c r="EV564" s="35"/>
      <c r="EW564" s="35"/>
      <c r="EX564" s="35"/>
      <c r="EY564" s="35"/>
      <c r="EZ564" s="35"/>
      <c r="FA564" s="35"/>
      <c r="FB564" s="35"/>
      <c r="FC564" s="35"/>
      <c r="FD564" s="35"/>
      <c r="FE564" s="35"/>
      <c r="FF564" s="35"/>
      <c r="FG564" s="35"/>
      <c r="FH564" s="35"/>
      <c r="FI564" s="35"/>
      <c r="FJ564" s="35"/>
      <c r="FK564" s="35"/>
      <c r="FL564" s="35"/>
      <c r="FM564" s="35"/>
      <c r="FN564" s="35"/>
      <c r="FO564" s="35"/>
      <c r="FP564" s="35"/>
      <c r="FQ564" s="35"/>
      <c r="FR564" s="35"/>
      <c r="FS564" s="35"/>
      <c r="FT564" s="35"/>
      <c r="FU564" s="35"/>
      <c r="FV564" s="35"/>
      <c r="FW564" s="35"/>
      <c r="FX564" s="35"/>
      <c r="FY564" s="35"/>
      <c r="FZ564" s="35"/>
      <c r="GA564" s="35"/>
      <c r="GB564" s="35"/>
      <c r="GC564" s="35"/>
      <c r="GD564" s="35"/>
      <c r="GE564" s="35"/>
      <c r="GF564" s="35"/>
      <c r="GG564" s="35"/>
      <c r="GH564" s="35"/>
      <c r="GI564" s="35"/>
      <c r="GJ564" s="35"/>
      <c r="GK564" s="35"/>
      <c r="GL564" s="35"/>
      <c r="GM564" s="35"/>
      <c r="GN564" s="35"/>
      <c r="GO564" s="35"/>
      <c r="GP564" s="35"/>
      <c r="GQ564" s="35"/>
      <c r="GR564" s="35"/>
      <c r="GS564" s="35"/>
      <c r="GT564" s="35"/>
      <c r="GU564" s="35"/>
      <c r="GV564" s="35"/>
      <c r="GW564" s="35"/>
      <c r="GX564" s="35"/>
      <c r="GY564" s="35"/>
      <c r="GZ564" s="35"/>
      <c r="HA564" s="35"/>
      <c r="HB564" s="35"/>
      <c r="HC564" s="35"/>
    </row>
    <row r="565" spans="1:211" s="30" customFormat="1" x14ac:dyDescent="0.25">
      <c r="A565" s="30" t="e">
        <f t="shared" si="94"/>
        <v>#REF!</v>
      </c>
      <c r="B565" s="31" t="s">
        <v>51</v>
      </c>
      <c r="C565" s="31" t="s">
        <v>52</v>
      </c>
      <c r="D565" s="33">
        <v>501</v>
      </c>
      <c r="E565" s="34" t="s">
        <v>580</v>
      </c>
      <c r="F565" s="31" t="s">
        <v>319</v>
      </c>
      <c r="G565" s="31"/>
      <c r="H565" s="31" t="s">
        <v>320</v>
      </c>
      <c r="I565" s="31" t="s">
        <v>537</v>
      </c>
      <c r="J565" s="31" t="s">
        <v>538</v>
      </c>
      <c r="K565" s="47" t="s">
        <v>432</v>
      </c>
      <c r="L565" s="41">
        <v>772173.55</v>
      </c>
      <c r="M565" s="41">
        <v>603611.68999999994</v>
      </c>
      <c r="N565" s="41">
        <v>1273634.8</v>
      </c>
      <c r="O565" s="41">
        <v>601954.5</v>
      </c>
      <c r="P565" s="41">
        <v>980919.6</v>
      </c>
      <c r="Q565" s="41">
        <v>751540.02</v>
      </c>
      <c r="R565" s="41">
        <v>916960.9</v>
      </c>
      <c r="S565" s="41">
        <v>749452.15</v>
      </c>
      <c r="T565" s="41">
        <v>768146.38</v>
      </c>
      <c r="U565" s="41">
        <v>1355500.02</v>
      </c>
      <c r="V565" s="41">
        <v>-220902.58</v>
      </c>
      <c r="W565" s="41">
        <v>1038725.32</v>
      </c>
      <c r="X565" s="41">
        <v>691467.46</v>
      </c>
      <c r="Y565" s="41">
        <v>806691.44</v>
      </c>
      <c r="Z565" s="41">
        <v>575570.68999999994</v>
      </c>
      <c r="AA565" s="41">
        <v>615061.94000000006</v>
      </c>
      <c r="AB565" s="41">
        <v>924076.96</v>
      </c>
      <c r="AC565" s="41">
        <v>591960.87</v>
      </c>
      <c r="AD565" s="41">
        <v>791209.52</v>
      </c>
      <c r="AE565" s="41">
        <v>740542.53999999992</v>
      </c>
      <c r="AF565" s="41">
        <v>792788.3</v>
      </c>
      <c r="AG565" s="41">
        <v>584114.52</v>
      </c>
      <c r="AH565" s="41">
        <v>856716.53</v>
      </c>
      <c r="AI565" s="41">
        <v>1221627.44</v>
      </c>
      <c r="AJ565" s="41">
        <v>765311.79</v>
      </c>
      <c r="AK565" s="41">
        <v>487416.3</v>
      </c>
      <c r="AL565" s="41">
        <v>929954.48</v>
      </c>
      <c r="AM565" s="41">
        <v>587304.01</v>
      </c>
      <c r="AN565" s="41">
        <v>646866.52</v>
      </c>
      <c r="AO565" s="41">
        <v>714137.00606933981</v>
      </c>
      <c r="AP565" s="41">
        <v>714298.95439062268</v>
      </c>
      <c r="AQ565" s="41">
        <v>701604.70440797228</v>
      </c>
      <c r="AR565" s="41">
        <v>703800.66616739146</v>
      </c>
      <c r="AS565" s="41">
        <v>697619.25542736053</v>
      </c>
      <c r="AT565" s="41">
        <v>679458.6289055869</v>
      </c>
      <c r="AU565" s="41">
        <v>704507.27052440448</v>
      </c>
      <c r="AV565" s="41">
        <v>645210.98352433462</v>
      </c>
      <c r="AW565" s="41">
        <v>651577.3610740751</v>
      </c>
      <c r="AX565" s="41">
        <v>666410.15749731101</v>
      </c>
      <c r="AY565" s="41">
        <v>713482.21298578568</v>
      </c>
      <c r="AZ565" s="41">
        <v>719732.74849284673</v>
      </c>
      <c r="BA565" s="41">
        <v>756287.7537540315</v>
      </c>
      <c r="BB565" s="41">
        <v>805058.59811506188</v>
      </c>
      <c r="BC565" s="41">
        <v>845940.23558440804</v>
      </c>
      <c r="BD565" s="41">
        <v>906247.23629894294</v>
      </c>
      <c r="BE565" s="41">
        <v>788309.27188128</v>
      </c>
      <c r="BF565" s="41">
        <v>801080.0624917862</v>
      </c>
      <c r="BG565" s="41">
        <v>723712.69279908435</v>
      </c>
      <c r="BH565" s="41">
        <v>728908.05409548245</v>
      </c>
      <c r="BI565" s="41">
        <v>754436.74028987484</v>
      </c>
      <c r="BJ565" s="41">
        <v>741428.28139843675</v>
      </c>
      <c r="BK565" s="41">
        <v>753600.10001323337</v>
      </c>
      <c r="BL565" s="41">
        <v>667657.72665571328</v>
      </c>
      <c r="BM565" s="41">
        <v>624019.1694748383</v>
      </c>
      <c r="BN565" s="41">
        <v>549303.67923790775</v>
      </c>
      <c r="BO565" s="41">
        <v>455931.76636199653</v>
      </c>
      <c r="BP565" s="41">
        <v>676694.98815909494</v>
      </c>
      <c r="BQ565" s="41">
        <v>674664.0913119372</v>
      </c>
      <c r="BR565" s="41">
        <v>674774.45163432229</v>
      </c>
      <c r="BS565" s="41">
        <v>668266.23001994146</v>
      </c>
      <c r="BT565" s="43"/>
      <c r="BU565" s="39">
        <f t="shared" si="101"/>
        <v>9591716.3500000015</v>
      </c>
      <c r="BV565" s="39">
        <f t="shared" si="99"/>
        <v>9191828.209999999</v>
      </c>
      <c r="BW565" s="39">
        <f t="shared" si="95"/>
        <v>8332279.5858926773</v>
      </c>
      <c r="BX565" s="39">
        <f t="shared" si="92"/>
        <v>9023049.3144989479</v>
      </c>
      <c r="BY565" s="39">
        <f t="shared" si="100"/>
        <v>7969685.2786527798</v>
      </c>
      <c r="BZ565" s="35"/>
      <c r="CA565" s="35"/>
      <c r="CB565" s="35"/>
      <c r="CC565" s="35"/>
      <c r="CD565" s="35"/>
      <c r="CE565" s="35"/>
      <c r="CF565" s="35"/>
      <c r="CG565" s="35"/>
      <c r="CH565" s="35"/>
      <c r="CI565" s="35"/>
      <c r="CJ565" s="35"/>
      <c r="CK565" s="35"/>
      <c r="CL565" s="35"/>
      <c r="CM565" s="35"/>
      <c r="CN565" s="35"/>
      <c r="CO565" s="35"/>
      <c r="CP565" s="35"/>
      <c r="CQ565" s="35"/>
      <c r="CR565" s="35"/>
      <c r="CS565" s="35"/>
      <c r="CT565" s="35"/>
      <c r="CU565" s="35"/>
      <c r="CV565" s="35"/>
      <c r="CW565" s="35"/>
      <c r="CX565" s="35"/>
      <c r="CY565" s="35"/>
      <c r="CZ565" s="35"/>
      <c r="DA565" s="35"/>
      <c r="DB565" s="35"/>
      <c r="DC565" s="35"/>
      <c r="DD565" s="35"/>
      <c r="DE565" s="35"/>
      <c r="DF565" s="35"/>
      <c r="DG565" s="35"/>
      <c r="DH565" s="35"/>
      <c r="DI565" s="35"/>
      <c r="DJ565" s="35"/>
      <c r="DK565" s="35"/>
      <c r="DL565" s="35"/>
      <c r="DM565" s="35"/>
      <c r="DN565" s="35"/>
      <c r="DO565" s="35"/>
      <c r="DP565" s="35"/>
      <c r="DQ565" s="35"/>
      <c r="DR565" s="35"/>
      <c r="DS565" s="35"/>
      <c r="DT565" s="35"/>
      <c r="DU565" s="35"/>
      <c r="DV565" s="35"/>
      <c r="DW565" s="35"/>
      <c r="DX565" s="35"/>
      <c r="DY565" s="35"/>
      <c r="DZ565" s="35"/>
      <c r="EA565" s="35"/>
      <c r="EB565" s="35"/>
      <c r="EC565" s="35"/>
      <c r="ED565" s="35"/>
      <c r="EE565" s="35"/>
      <c r="EF565" s="35"/>
      <c r="EG565" s="35"/>
      <c r="EH565" s="35"/>
      <c r="EI565" s="35"/>
      <c r="EJ565" s="35"/>
      <c r="EK565" s="35"/>
      <c r="EL565" s="35"/>
      <c r="EM565" s="35"/>
      <c r="EN565" s="35"/>
      <c r="EO565" s="35"/>
      <c r="EP565" s="35"/>
      <c r="EQ565" s="35"/>
      <c r="ER565" s="35"/>
      <c r="ES565" s="35"/>
      <c r="ET565" s="35"/>
      <c r="EU565" s="35"/>
      <c r="EV565" s="35"/>
      <c r="EW565" s="35"/>
      <c r="EX565" s="35"/>
      <c r="EY565" s="35"/>
      <c r="EZ565" s="35"/>
      <c r="FA565" s="35"/>
      <c r="FB565" s="35"/>
      <c r="FC565" s="35"/>
      <c r="FD565" s="35"/>
      <c r="FE565" s="35"/>
      <c r="FF565" s="35"/>
      <c r="FG565" s="35"/>
      <c r="FH565" s="35"/>
      <c r="FI565" s="35"/>
      <c r="FJ565" s="35"/>
      <c r="FK565" s="35"/>
      <c r="FL565" s="35"/>
      <c r="FM565" s="35"/>
      <c r="FN565" s="35"/>
      <c r="FO565" s="35"/>
      <c r="FP565" s="35"/>
      <c r="FQ565" s="35"/>
      <c r="FR565" s="35"/>
      <c r="FS565" s="35"/>
      <c r="FT565" s="35"/>
      <c r="FU565" s="35"/>
      <c r="FV565" s="35"/>
      <c r="FW565" s="35"/>
      <c r="FX565" s="35"/>
      <c r="FY565" s="35"/>
      <c r="FZ565" s="35"/>
      <c r="GA565" s="35"/>
      <c r="GB565" s="35"/>
      <c r="GC565" s="35"/>
      <c r="GD565" s="35"/>
      <c r="GE565" s="35"/>
      <c r="GF565" s="35"/>
      <c r="GG565" s="35"/>
      <c r="GH565" s="35"/>
      <c r="GI565" s="35"/>
      <c r="GJ565" s="35"/>
      <c r="GK565" s="35"/>
      <c r="GL565" s="35"/>
      <c r="GM565" s="35"/>
      <c r="GN565" s="35"/>
      <c r="GO565" s="35"/>
      <c r="GP565" s="35"/>
      <c r="GQ565" s="35"/>
      <c r="GR565" s="35"/>
      <c r="GS565" s="35"/>
      <c r="GT565" s="35"/>
      <c r="GU565" s="35"/>
      <c r="GV565" s="35"/>
      <c r="GW565" s="35"/>
      <c r="GX565" s="35"/>
      <c r="GY565" s="35"/>
      <c r="GZ565" s="35"/>
      <c r="HA565" s="35"/>
      <c r="HB565" s="35"/>
      <c r="HC565" s="35"/>
    </row>
    <row r="566" spans="1:211" s="26" customFormat="1" x14ac:dyDescent="0.25">
      <c r="A566" s="26" t="e">
        <f t="shared" si="94"/>
        <v>#REF!</v>
      </c>
      <c r="B566" s="15" t="s">
        <v>57</v>
      </c>
      <c r="C566" s="15" t="s">
        <v>58</v>
      </c>
      <c r="D566" s="27" t="s">
        <v>625</v>
      </c>
      <c r="E566" s="16" t="s">
        <v>579</v>
      </c>
      <c r="F566" s="15" t="s">
        <v>319</v>
      </c>
      <c r="G566" s="15"/>
      <c r="H566" s="15" t="s">
        <v>320</v>
      </c>
      <c r="I566" s="15" t="s">
        <v>537</v>
      </c>
      <c r="J566" s="15" t="s">
        <v>538</v>
      </c>
      <c r="K566" s="47" t="s">
        <v>428</v>
      </c>
      <c r="L566" s="42">
        <v>1464232.73</v>
      </c>
      <c r="M566" s="42">
        <v>1002947.94</v>
      </c>
      <c r="N566" s="41">
        <v>1799076.83</v>
      </c>
      <c r="O566" s="42">
        <v>898649.58</v>
      </c>
      <c r="P566" s="42">
        <v>1661743</v>
      </c>
      <c r="Q566" s="42">
        <v>1231771.6100000001</v>
      </c>
      <c r="R566" s="42">
        <v>1553491.41</v>
      </c>
      <c r="S566" s="42">
        <v>1359493.08</v>
      </c>
      <c r="T566" s="42">
        <v>1277151.07</v>
      </c>
      <c r="U566" s="42">
        <v>1323498.06</v>
      </c>
      <c r="V566" s="42">
        <v>1490973.18</v>
      </c>
      <c r="W566" s="42">
        <v>1780392.16</v>
      </c>
      <c r="X566" s="42">
        <v>1334166.8700000001</v>
      </c>
      <c r="Y566" s="42">
        <v>1296752.3899999999</v>
      </c>
      <c r="Z566" s="42">
        <v>986340.26</v>
      </c>
      <c r="AA566" s="42">
        <v>2371012.1800000002</v>
      </c>
      <c r="AB566" s="42">
        <v>1358510.59</v>
      </c>
      <c r="AC566" s="42">
        <v>1250723.71</v>
      </c>
      <c r="AD566" s="42">
        <v>1793619.72</v>
      </c>
      <c r="AE566" s="42">
        <v>1528658.92</v>
      </c>
      <c r="AF566" s="42">
        <v>1505172.91</v>
      </c>
      <c r="AG566" s="42">
        <v>2222139.25</v>
      </c>
      <c r="AH566" s="42">
        <v>1605344.46</v>
      </c>
      <c r="AI566" s="42">
        <v>2320986.96</v>
      </c>
      <c r="AJ566" s="42">
        <v>1359271.67</v>
      </c>
      <c r="AK566" s="42">
        <v>1226669.6200000001</v>
      </c>
      <c r="AL566" s="42">
        <v>1636444.77</v>
      </c>
      <c r="AM566" s="42">
        <v>1613870.2</v>
      </c>
      <c r="AN566" s="42">
        <v>1688017.29</v>
      </c>
      <c r="AO566" s="42">
        <v>1347512.1149641632</v>
      </c>
      <c r="AP566" s="42">
        <v>1932420.6321623423</v>
      </c>
      <c r="AQ566" s="42">
        <v>1646955.5968904062</v>
      </c>
      <c r="AR566" s="42">
        <v>1621652.1003994271</v>
      </c>
      <c r="AS566" s="42">
        <v>2394101.5402293601</v>
      </c>
      <c r="AT566" s="42">
        <v>1729575.5179540031</v>
      </c>
      <c r="AU566" s="42">
        <v>2500598.6712076031</v>
      </c>
      <c r="AV566" s="42">
        <v>1446148.8391522148</v>
      </c>
      <c r="AW566" s="42">
        <v>1305071.5954274901</v>
      </c>
      <c r="AX566" s="42">
        <v>1741037.3192521648</v>
      </c>
      <c r="AY566" s="42">
        <v>1717019.9068978997</v>
      </c>
      <c r="AZ566" s="42">
        <v>1795906.0710817049</v>
      </c>
      <c r="BA566" s="42">
        <v>1433637.6780360399</v>
      </c>
      <c r="BB566" s="42">
        <v>2055930.3306566821</v>
      </c>
      <c r="BC566" s="42">
        <v>1752219.9403878578</v>
      </c>
      <c r="BD566" s="42">
        <v>1725299.1835704062</v>
      </c>
      <c r="BE566" s="42">
        <v>2547119.3431223491</v>
      </c>
      <c r="BF566" s="42">
        <v>1840120.4723962739</v>
      </c>
      <c r="BG566" s="42">
        <v>2660423.1849785009</v>
      </c>
      <c r="BH566" s="42">
        <v>1534074.6885726694</v>
      </c>
      <c r="BI566" s="42">
        <v>1384419.9484294814</v>
      </c>
      <c r="BJ566" s="42">
        <v>1846892.3882626963</v>
      </c>
      <c r="BK566" s="42">
        <v>1821414.7172372919</v>
      </c>
      <c r="BL566" s="42">
        <v>1905097.1602034725</v>
      </c>
      <c r="BM566" s="42">
        <v>1520802.848860631</v>
      </c>
      <c r="BN566" s="42">
        <v>2180930.8947606082</v>
      </c>
      <c r="BO566" s="42">
        <v>1858754.9127634396</v>
      </c>
      <c r="BP566" s="42">
        <v>1830197.3739314869</v>
      </c>
      <c r="BQ566" s="42">
        <v>2701984.1991841877</v>
      </c>
      <c r="BR566" s="42">
        <v>1951999.7971179672</v>
      </c>
      <c r="BS566" s="42">
        <v>2822176.9146251939</v>
      </c>
      <c r="BT566" s="43"/>
      <c r="BU566" s="40">
        <f t="shared" si="101"/>
        <v>16843420.649999999</v>
      </c>
      <c r="BV566" s="40">
        <f t="shared" si="99"/>
        <v>19573428.220000003</v>
      </c>
      <c r="BW566" s="40">
        <f t="shared" si="95"/>
        <v>20697089.723807305</v>
      </c>
      <c r="BX566" s="40">
        <f t="shared" si="92"/>
        <v>22019933.864959583</v>
      </c>
      <c r="BY566" s="40">
        <f t="shared" si="100"/>
        <v>23358745.843949124</v>
      </c>
      <c r="BZ566" s="29"/>
      <c r="CA566" s="29"/>
      <c r="CB566" s="29"/>
      <c r="CC566" s="29"/>
      <c r="CD566" s="29"/>
      <c r="CE566" s="29"/>
      <c r="CF566" s="29"/>
      <c r="CG566" s="29"/>
      <c r="CH566" s="29"/>
      <c r="CI566" s="29"/>
      <c r="CJ566" s="29"/>
      <c r="CK566" s="29"/>
      <c r="CL566" s="29"/>
      <c r="CM566" s="29"/>
      <c r="CN566" s="29"/>
      <c r="CO566" s="29"/>
      <c r="CP566" s="29"/>
      <c r="CQ566" s="29"/>
      <c r="CR566" s="29"/>
      <c r="CS566" s="29"/>
      <c r="CT566" s="29"/>
      <c r="CU566" s="29"/>
      <c r="CV566" s="29"/>
      <c r="CW566" s="29"/>
      <c r="CX566" s="29"/>
      <c r="CY566" s="29"/>
      <c r="CZ566" s="29"/>
      <c r="DA566" s="29"/>
      <c r="DB566" s="29"/>
      <c r="DC566" s="29"/>
      <c r="DD566" s="29"/>
      <c r="DE566" s="29"/>
      <c r="DF566" s="29"/>
      <c r="DG566" s="29"/>
      <c r="DH566" s="29"/>
      <c r="DI566" s="29"/>
      <c r="DJ566" s="29"/>
      <c r="DK566" s="29"/>
      <c r="DL566" s="29"/>
      <c r="DM566" s="29"/>
      <c r="DN566" s="29"/>
      <c r="DO566" s="29"/>
      <c r="DP566" s="29"/>
      <c r="DQ566" s="29"/>
      <c r="DR566" s="29"/>
      <c r="DS566" s="29"/>
      <c r="DT566" s="29"/>
      <c r="DU566" s="29"/>
      <c r="DV566" s="29"/>
      <c r="DW566" s="29"/>
      <c r="DX566" s="29"/>
      <c r="DY566" s="29"/>
      <c r="DZ566" s="29"/>
      <c r="EA566" s="29"/>
      <c r="EB566" s="29"/>
      <c r="EC566" s="29"/>
      <c r="ED566" s="29"/>
      <c r="EE566" s="29"/>
      <c r="EF566" s="29"/>
      <c r="EG566" s="29"/>
      <c r="EH566" s="29"/>
      <c r="EI566" s="29"/>
      <c r="EJ566" s="29"/>
      <c r="EK566" s="29"/>
      <c r="EL566" s="29"/>
      <c r="EM566" s="29"/>
      <c r="EN566" s="29"/>
      <c r="EO566" s="29"/>
      <c r="EP566" s="29"/>
      <c r="EQ566" s="29"/>
      <c r="ER566" s="29"/>
      <c r="ES566" s="29"/>
      <c r="ET566" s="29"/>
      <c r="EU566" s="29"/>
      <c r="EV566" s="29"/>
      <c r="EW566" s="29"/>
      <c r="EX566" s="29"/>
      <c r="EY566" s="29"/>
      <c r="EZ566" s="29"/>
      <c r="FA566" s="29"/>
      <c r="FB566" s="29"/>
      <c r="FC566" s="29"/>
      <c r="FD566" s="29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  <c r="FR566" s="29"/>
      <c r="FS566" s="29"/>
      <c r="FT566" s="29"/>
      <c r="FU566" s="29"/>
      <c r="FV566" s="29"/>
      <c r="FW566" s="29"/>
      <c r="FX566" s="29"/>
      <c r="FY566" s="29"/>
      <c r="FZ566" s="29"/>
      <c r="GA566" s="29"/>
      <c r="GB566" s="29"/>
      <c r="GC566" s="29"/>
      <c r="GD566" s="29"/>
      <c r="GE566" s="29"/>
      <c r="GF566" s="29"/>
      <c r="GG566" s="29"/>
      <c r="GH566" s="29"/>
      <c r="GI566" s="29"/>
      <c r="GJ566" s="29"/>
      <c r="GK566" s="29"/>
      <c r="GL566" s="29"/>
      <c r="GM566" s="29"/>
      <c r="GN566" s="29"/>
      <c r="GO566" s="29"/>
      <c r="GP566" s="29"/>
      <c r="GQ566" s="29"/>
      <c r="GR566" s="29"/>
      <c r="GS566" s="29"/>
      <c r="GT566" s="29"/>
      <c r="GU566" s="29"/>
      <c r="GV566" s="29"/>
      <c r="GW566" s="29"/>
      <c r="GX566" s="29"/>
      <c r="GY566" s="29"/>
      <c r="GZ566" s="29"/>
      <c r="HA566" s="29"/>
      <c r="HB566" s="29"/>
      <c r="HC566" s="29"/>
    </row>
    <row r="567" spans="1:211" s="30" customFormat="1" x14ac:dyDescent="0.25">
      <c r="A567" s="30" t="e">
        <f t="shared" si="94"/>
        <v>#REF!</v>
      </c>
      <c r="B567" s="31" t="s">
        <v>81</v>
      </c>
      <c r="C567" s="31" t="s">
        <v>82</v>
      </c>
      <c r="D567" s="33">
        <v>752</v>
      </c>
      <c r="E567" s="34" t="s">
        <v>600</v>
      </c>
      <c r="F567" s="31" t="s">
        <v>319</v>
      </c>
      <c r="G567" s="31"/>
      <c r="H567" s="31" t="s">
        <v>320</v>
      </c>
      <c r="I567" s="31" t="s">
        <v>537</v>
      </c>
      <c r="J567" s="31" t="s">
        <v>538</v>
      </c>
      <c r="K567" s="47" t="s">
        <v>432</v>
      </c>
      <c r="L567" s="41">
        <v>1270207.68</v>
      </c>
      <c r="M567" s="41">
        <v>1764607.1800000002</v>
      </c>
      <c r="N567" s="41">
        <v>2280177.5799999996</v>
      </c>
      <c r="O567" s="41">
        <v>2068431.61</v>
      </c>
      <c r="P567" s="41">
        <v>2185880.6799999997</v>
      </c>
      <c r="Q567" s="41">
        <v>2089086.3399999999</v>
      </c>
      <c r="R567" s="41">
        <v>2200626.69</v>
      </c>
      <c r="S567" s="41">
        <v>2319061.81</v>
      </c>
      <c r="T567" s="41">
        <v>1903876.74</v>
      </c>
      <c r="U567" s="41">
        <v>1969209.01</v>
      </c>
      <c r="V567" s="41">
        <v>1728236.6199999999</v>
      </c>
      <c r="W567" s="41">
        <v>2537899.0099999998</v>
      </c>
      <c r="X567" s="41">
        <v>1398693.65</v>
      </c>
      <c r="Y567" s="41">
        <v>1933748.3</v>
      </c>
      <c r="Z567" s="41">
        <v>2373577.4299999997</v>
      </c>
      <c r="AA567" s="41">
        <v>2303090</v>
      </c>
      <c r="AB567" s="41">
        <v>2427786.81</v>
      </c>
      <c r="AC567" s="41">
        <v>3016569.45</v>
      </c>
      <c r="AD567" s="41">
        <v>2564893.0099999998</v>
      </c>
      <c r="AE567" s="41">
        <v>2062940.11</v>
      </c>
      <c r="AF567" s="41">
        <v>2104918.1599999997</v>
      </c>
      <c r="AG567" s="41">
        <v>75540.350000000006</v>
      </c>
      <c r="AH567" s="41">
        <v>1724666.8</v>
      </c>
      <c r="AI567" s="41">
        <v>2408905.71</v>
      </c>
      <c r="AJ567" s="41">
        <v>2042766.4500000002</v>
      </c>
      <c r="AK567" s="41">
        <v>2568332.13</v>
      </c>
      <c r="AL567" s="41">
        <v>1951429.3699999999</v>
      </c>
      <c r="AM567" s="41">
        <v>2152128.2800000003</v>
      </c>
      <c r="AN567" s="41">
        <v>1761838.79</v>
      </c>
      <c r="AO567" s="41">
        <v>2361633.6028592959</v>
      </c>
      <c r="AP567" s="41">
        <v>2375803.4180003405</v>
      </c>
      <c r="AQ567" s="41">
        <v>2401778.759763103</v>
      </c>
      <c r="AR567" s="41">
        <v>2420513.2339548394</v>
      </c>
      <c r="AS567" s="41">
        <v>2435869.3077024408</v>
      </c>
      <c r="AT567" s="41">
        <v>2446267.4180744514</v>
      </c>
      <c r="AU567" s="41">
        <v>2441831.7307984978</v>
      </c>
      <c r="AV567" s="41">
        <v>2444710.0238994732</v>
      </c>
      <c r="AW567" s="41">
        <v>2427148.001756072</v>
      </c>
      <c r="AX567" s="41">
        <v>2410096.6823878121</v>
      </c>
      <c r="AY567" s="41">
        <v>2389497.1139173936</v>
      </c>
      <c r="AZ567" s="41">
        <v>2362178.13297325</v>
      </c>
      <c r="BA567" s="41">
        <v>2357092.332513012</v>
      </c>
      <c r="BB567" s="41">
        <v>2305453.0707039461</v>
      </c>
      <c r="BC567" s="41">
        <v>2279844.4634491699</v>
      </c>
      <c r="BD567" s="41">
        <v>2242952.0275255945</v>
      </c>
      <c r="BE567" s="41">
        <v>2204628.3055069111</v>
      </c>
      <c r="BF567" s="41">
        <v>2171840.2246438833</v>
      </c>
      <c r="BG567" s="41">
        <v>2224532.8445627089</v>
      </c>
      <c r="BH567" s="41">
        <v>2326800.7448702138</v>
      </c>
      <c r="BI567" s="41">
        <v>2314242.4731594278</v>
      </c>
      <c r="BJ567" s="41">
        <v>2312599.915250998</v>
      </c>
      <c r="BK567" s="41">
        <v>2326606.2604506658</v>
      </c>
      <c r="BL567" s="41">
        <v>2332098.6073200461</v>
      </c>
      <c r="BM567" s="41">
        <v>2357507.6421139557</v>
      </c>
      <c r="BN567" s="41">
        <v>2383367.9776035808</v>
      </c>
      <c r="BO567" s="41">
        <v>2413872.3910592962</v>
      </c>
      <c r="BP567" s="41">
        <v>2451961.0015809666</v>
      </c>
      <c r="BQ567" s="41">
        <v>2465248.4137111288</v>
      </c>
      <c r="BR567" s="41">
        <v>2469363.102100987</v>
      </c>
      <c r="BS567" s="41">
        <v>2464479.6722833607</v>
      </c>
      <c r="BT567" s="43"/>
      <c r="BU567" s="39">
        <f t="shared" si="101"/>
        <v>24317300.950000003</v>
      </c>
      <c r="BV567" s="39">
        <f t="shared" si="99"/>
        <v>24395329.780000005</v>
      </c>
      <c r="BW567" s="39">
        <f t="shared" si="95"/>
        <v>27360192.491152968</v>
      </c>
      <c r="BX567" s="39">
        <f t="shared" si="92"/>
        <v>27819973.223839223</v>
      </c>
      <c r="BY567" s="39">
        <f t="shared" si="100"/>
        <v>28618148.201504633</v>
      </c>
      <c r="BZ567" s="35"/>
      <c r="CA567" s="35"/>
      <c r="CB567" s="35"/>
      <c r="CC567" s="35"/>
      <c r="CD567" s="35"/>
      <c r="CE567" s="35"/>
      <c r="CF567" s="35"/>
      <c r="CG567" s="35"/>
      <c r="CH567" s="35"/>
      <c r="CI567" s="35"/>
      <c r="CJ567" s="35"/>
      <c r="CK567" s="35"/>
      <c r="CL567" s="35"/>
      <c r="CM567" s="35"/>
      <c r="CN567" s="35"/>
      <c r="CO567" s="35"/>
      <c r="CP567" s="35"/>
      <c r="CQ567" s="35"/>
      <c r="CR567" s="35"/>
      <c r="CS567" s="35"/>
      <c r="CT567" s="35"/>
      <c r="CU567" s="35"/>
      <c r="CV567" s="35"/>
      <c r="CW567" s="35"/>
      <c r="CX567" s="35"/>
      <c r="CY567" s="35"/>
      <c r="CZ567" s="35"/>
      <c r="DA567" s="35"/>
      <c r="DB567" s="35"/>
      <c r="DC567" s="35"/>
      <c r="DD567" s="35"/>
      <c r="DE567" s="35"/>
      <c r="DF567" s="35"/>
      <c r="DG567" s="35"/>
      <c r="DH567" s="35"/>
      <c r="DI567" s="35"/>
      <c r="DJ567" s="35"/>
      <c r="DK567" s="35"/>
      <c r="DL567" s="35"/>
      <c r="DM567" s="35"/>
      <c r="DN567" s="35"/>
      <c r="DO567" s="35"/>
      <c r="DP567" s="35"/>
      <c r="DQ567" s="35"/>
      <c r="DR567" s="35"/>
      <c r="DS567" s="35"/>
      <c r="DT567" s="35"/>
      <c r="DU567" s="35"/>
      <c r="DV567" s="35"/>
      <c r="DW567" s="35"/>
      <c r="DX567" s="35"/>
      <c r="DY567" s="35"/>
      <c r="DZ567" s="35"/>
      <c r="EA567" s="35"/>
      <c r="EB567" s="35"/>
      <c r="EC567" s="35"/>
      <c r="ED567" s="35"/>
      <c r="EE567" s="35"/>
      <c r="EF567" s="35"/>
      <c r="EG567" s="35"/>
      <c r="EH567" s="35"/>
      <c r="EI567" s="35"/>
      <c r="EJ567" s="35"/>
      <c r="EK567" s="35"/>
      <c r="EL567" s="35"/>
      <c r="EM567" s="35"/>
      <c r="EN567" s="35"/>
      <c r="EO567" s="35"/>
      <c r="EP567" s="35"/>
      <c r="EQ567" s="35"/>
      <c r="ER567" s="35"/>
      <c r="ES567" s="35"/>
      <c r="ET567" s="35"/>
      <c r="EU567" s="35"/>
      <c r="EV567" s="35"/>
      <c r="EW567" s="35"/>
      <c r="EX567" s="35"/>
      <c r="EY567" s="35"/>
      <c r="EZ567" s="35"/>
      <c r="FA567" s="35"/>
      <c r="FB567" s="35"/>
      <c r="FC567" s="35"/>
      <c r="FD567" s="35"/>
      <c r="FE567" s="35"/>
      <c r="FF567" s="35"/>
      <c r="FG567" s="35"/>
      <c r="FH567" s="35"/>
      <c r="FI567" s="35"/>
      <c r="FJ567" s="35"/>
      <c r="FK567" s="35"/>
      <c r="FL567" s="35"/>
      <c r="FM567" s="35"/>
      <c r="FN567" s="35"/>
      <c r="FO567" s="35"/>
      <c r="FP567" s="35"/>
      <c r="FQ567" s="35"/>
      <c r="FR567" s="35"/>
      <c r="FS567" s="35"/>
      <c r="FT567" s="35"/>
      <c r="FU567" s="35"/>
      <c r="FV567" s="35"/>
      <c r="FW567" s="35"/>
      <c r="FX567" s="35"/>
      <c r="FY567" s="35"/>
      <c r="FZ567" s="35"/>
      <c r="GA567" s="35"/>
      <c r="GB567" s="35"/>
      <c r="GC567" s="35"/>
      <c r="GD567" s="35"/>
      <c r="GE567" s="35"/>
      <c r="GF567" s="35"/>
      <c r="GG567" s="35"/>
      <c r="GH567" s="35"/>
      <c r="GI567" s="35"/>
      <c r="GJ567" s="35"/>
      <c r="GK567" s="35"/>
      <c r="GL567" s="35"/>
      <c r="GM567" s="35"/>
      <c r="GN567" s="35"/>
      <c r="GO567" s="35"/>
      <c r="GP567" s="35"/>
      <c r="GQ567" s="35"/>
      <c r="GR567" s="35"/>
      <c r="GS567" s="35"/>
      <c r="GT567" s="35"/>
      <c r="GU567" s="35"/>
      <c r="GV567" s="35"/>
      <c r="GW567" s="35"/>
      <c r="GX567" s="35"/>
      <c r="GY567" s="35"/>
      <c r="GZ567" s="35"/>
      <c r="HA567" s="35"/>
      <c r="HB567" s="35"/>
      <c r="HC567" s="35"/>
    </row>
    <row r="568" spans="1:211" s="26" customFormat="1" x14ac:dyDescent="0.25">
      <c r="A568" s="26" t="e">
        <f t="shared" si="94"/>
        <v>#REF!</v>
      </c>
      <c r="B568" s="15" t="s">
        <v>85</v>
      </c>
      <c r="C568" s="15" t="s">
        <v>86</v>
      </c>
      <c r="D568" s="18" t="s">
        <v>634</v>
      </c>
      <c r="E568" s="15" t="s">
        <v>581</v>
      </c>
      <c r="F568" s="15" t="s">
        <v>319</v>
      </c>
      <c r="G568" s="15"/>
      <c r="H568" s="15" t="s">
        <v>320</v>
      </c>
      <c r="I568" s="15" t="s">
        <v>537</v>
      </c>
      <c r="J568" s="15" t="s">
        <v>538</v>
      </c>
      <c r="K568" s="47" t="s">
        <v>434</v>
      </c>
      <c r="L568" s="42">
        <v>0</v>
      </c>
      <c r="M568" s="42">
        <v>0</v>
      </c>
      <c r="N568" s="41">
        <v>0</v>
      </c>
      <c r="O568" s="42">
        <v>0</v>
      </c>
      <c r="P568" s="42">
        <v>0</v>
      </c>
      <c r="Q568" s="42">
        <v>0</v>
      </c>
      <c r="R568" s="42">
        <v>0</v>
      </c>
      <c r="S568" s="42">
        <v>0</v>
      </c>
      <c r="T568" s="42">
        <v>0</v>
      </c>
      <c r="U568" s="42">
        <v>0</v>
      </c>
      <c r="V568" s="42"/>
      <c r="W568" s="42">
        <v>0</v>
      </c>
      <c r="X568" s="42"/>
      <c r="Y568" s="42">
        <v>0</v>
      </c>
      <c r="Z568" s="42">
        <v>0</v>
      </c>
      <c r="AA568" s="42">
        <v>0</v>
      </c>
      <c r="AB568" s="42">
        <v>0</v>
      </c>
      <c r="AC568" s="42">
        <v>0</v>
      </c>
      <c r="AD568" s="42">
        <v>0</v>
      </c>
      <c r="AE568" s="121">
        <v>0</v>
      </c>
      <c r="AF568" s="42">
        <v>0</v>
      </c>
      <c r="AG568" s="42">
        <v>0</v>
      </c>
      <c r="AH568" s="42">
        <v>0</v>
      </c>
      <c r="AI568" s="42">
        <v>0</v>
      </c>
      <c r="AJ568" s="42">
        <v>0</v>
      </c>
      <c r="AK568" s="42">
        <v>0</v>
      </c>
      <c r="AL568" s="42">
        <v>0</v>
      </c>
      <c r="AM568" s="42">
        <v>0</v>
      </c>
      <c r="AN568" s="42">
        <v>0</v>
      </c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  <c r="BN568" s="42"/>
      <c r="BO568" s="42"/>
      <c r="BP568" s="42"/>
      <c r="BQ568" s="42"/>
      <c r="BR568" s="42"/>
      <c r="BS568" s="42"/>
      <c r="BT568" s="43"/>
      <c r="BU568" s="40">
        <f t="shared" si="101"/>
        <v>0</v>
      </c>
      <c r="BV568" s="40">
        <f t="shared" si="99"/>
        <v>0</v>
      </c>
      <c r="BW568" s="40">
        <f t="shared" si="95"/>
        <v>0</v>
      </c>
      <c r="BX568" s="40">
        <f t="shared" si="92"/>
        <v>0</v>
      </c>
      <c r="BY568" s="40">
        <f t="shared" si="100"/>
        <v>0</v>
      </c>
      <c r="BZ568" s="29"/>
      <c r="CA568" s="29"/>
      <c r="CB568" s="29"/>
      <c r="CC568" s="29"/>
      <c r="CD568" s="29"/>
      <c r="CE568" s="29"/>
      <c r="CF568" s="29"/>
      <c r="CG568" s="29"/>
      <c r="CH568" s="29"/>
      <c r="CI568" s="29"/>
      <c r="CJ568" s="29"/>
      <c r="CK568" s="29"/>
      <c r="CL568" s="29"/>
      <c r="CM568" s="29"/>
      <c r="CN568" s="29"/>
      <c r="CO568" s="29"/>
      <c r="CP568" s="29"/>
      <c r="CQ568" s="29"/>
      <c r="CR568" s="29"/>
      <c r="CS568" s="29"/>
      <c r="CT568" s="29"/>
      <c r="CU568" s="29"/>
      <c r="CV568" s="29"/>
      <c r="CW568" s="29"/>
      <c r="CX568" s="29"/>
      <c r="CY568" s="29"/>
      <c r="CZ568" s="29"/>
      <c r="DA568" s="29"/>
      <c r="DB568" s="29"/>
      <c r="DC568" s="29"/>
      <c r="DD568" s="29"/>
      <c r="DE568" s="29"/>
      <c r="DF568" s="29"/>
      <c r="DG568" s="29"/>
      <c r="DH568" s="29"/>
      <c r="DI568" s="29"/>
      <c r="DJ568" s="29"/>
      <c r="DK568" s="29"/>
      <c r="DL568" s="29"/>
      <c r="DM568" s="29"/>
      <c r="DN568" s="29"/>
      <c r="DO568" s="29"/>
      <c r="DP568" s="29"/>
      <c r="DQ568" s="29"/>
      <c r="DR568" s="29"/>
      <c r="DS568" s="29"/>
      <c r="DT568" s="29"/>
      <c r="DU568" s="29"/>
      <c r="DV568" s="29"/>
      <c r="DW568" s="29"/>
      <c r="DX568" s="29"/>
      <c r="DY568" s="29"/>
      <c r="DZ568" s="29"/>
      <c r="EA568" s="29"/>
      <c r="EB568" s="29"/>
      <c r="EC568" s="29"/>
      <c r="ED568" s="29"/>
      <c r="EE568" s="29"/>
      <c r="EF568" s="29"/>
      <c r="EG568" s="29"/>
      <c r="EH568" s="29"/>
      <c r="EI568" s="29"/>
      <c r="EJ568" s="29"/>
      <c r="EK568" s="29"/>
      <c r="EL568" s="29"/>
      <c r="EM568" s="29"/>
      <c r="EN568" s="29"/>
      <c r="EO568" s="29"/>
      <c r="EP568" s="29"/>
      <c r="EQ568" s="29"/>
      <c r="ER568" s="29"/>
      <c r="ES568" s="29"/>
      <c r="ET568" s="29"/>
      <c r="EU568" s="29"/>
      <c r="EV568" s="29"/>
      <c r="EW568" s="29"/>
      <c r="EX568" s="29"/>
      <c r="EY568" s="29"/>
      <c r="EZ568" s="29"/>
      <c r="FA568" s="29"/>
      <c r="FB568" s="29"/>
      <c r="FC568" s="29"/>
      <c r="FD568" s="29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  <c r="FR568" s="29"/>
      <c r="FS568" s="29"/>
      <c r="FT568" s="29"/>
      <c r="FU568" s="29"/>
      <c r="FV568" s="29"/>
      <c r="FW568" s="29"/>
      <c r="FX568" s="29"/>
      <c r="FY568" s="29"/>
      <c r="FZ568" s="29"/>
      <c r="GA568" s="29"/>
      <c r="GB568" s="29"/>
      <c r="GC568" s="29"/>
      <c r="GD568" s="29"/>
      <c r="GE568" s="29"/>
      <c r="GF568" s="29"/>
      <c r="GG568" s="29"/>
      <c r="GH568" s="29"/>
      <c r="GI568" s="29"/>
      <c r="GJ568" s="29"/>
      <c r="GK568" s="29"/>
      <c r="GL568" s="29"/>
      <c r="GM568" s="29"/>
      <c r="GN568" s="29"/>
      <c r="GO568" s="29"/>
      <c r="GP568" s="29"/>
      <c r="GQ568" s="29"/>
      <c r="GR568" s="29"/>
      <c r="GS568" s="29"/>
      <c r="GT568" s="29"/>
      <c r="GU568" s="29"/>
      <c r="GV568" s="29"/>
      <c r="GW568" s="29"/>
      <c r="GX568" s="29"/>
      <c r="GY568" s="29"/>
      <c r="GZ568" s="29"/>
      <c r="HA568" s="29"/>
      <c r="HB568" s="29"/>
      <c r="HC568" s="29"/>
    </row>
    <row r="569" spans="1:211" s="26" customFormat="1" x14ac:dyDescent="0.25">
      <c r="A569" s="26" t="e">
        <f t="shared" si="94"/>
        <v>#REF!</v>
      </c>
      <c r="B569" s="15" t="s">
        <v>122</v>
      </c>
      <c r="C569" s="15" t="s">
        <v>123</v>
      </c>
      <c r="D569" s="27">
        <v>899</v>
      </c>
      <c r="E569" s="16" t="s">
        <v>578</v>
      </c>
      <c r="F569" s="15" t="s">
        <v>319</v>
      </c>
      <c r="G569" s="15"/>
      <c r="H569" s="15" t="s">
        <v>320</v>
      </c>
      <c r="I569" s="15" t="s">
        <v>537</v>
      </c>
      <c r="J569" s="15" t="s">
        <v>538</v>
      </c>
      <c r="K569" s="47" t="s">
        <v>428</v>
      </c>
      <c r="L569" s="42"/>
      <c r="M569" s="42"/>
      <c r="N569" s="41"/>
      <c r="O569" s="42"/>
      <c r="P569" s="42">
        <v>1091518.6399999999</v>
      </c>
      <c r="Q569" s="42">
        <v>283779.12</v>
      </c>
      <c r="R569" s="42">
        <v>331382.87</v>
      </c>
      <c r="S569" s="42">
        <v>485585.58</v>
      </c>
      <c r="T569" s="42">
        <v>273503.83</v>
      </c>
      <c r="U569" s="42">
        <v>200746.16</v>
      </c>
      <c r="V569" s="42">
        <v>235507.9</v>
      </c>
      <c r="W569" s="42">
        <v>268934.88</v>
      </c>
      <c r="X569" s="42"/>
      <c r="Y569" s="42">
        <v>0</v>
      </c>
      <c r="Z569" s="42">
        <v>0</v>
      </c>
      <c r="AA569" s="42">
        <v>0</v>
      </c>
      <c r="AB569" s="42">
        <v>0</v>
      </c>
      <c r="AC569" s="42">
        <v>0</v>
      </c>
      <c r="AD569" s="42">
        <v>0</v>
      </c>
      <c r="AE569" s="121">
        <v>0</v>
      </c>
      <c r="AF569" s="42">
        <v>0</v>
      </c>
      <c r="AG569" s="42">
        <v>0</v>
      </c>
      <c r="AH569" s="42">
        <v>0</v>
      </c>
      <c r="AI569" s="42">
        <v>0</v>
      </c>
      <c r="AJ569" s="42">
        <v>0</v>
      </c>
      <c r="AK569" s="42">
        <v>0</v>
      </c>
      <c r="AL569" s="42">
        <v>0</v>
      </c>
      <c r="AM569" s="42">
        <v>0</v>
      </c>
      <c r="AN569" s="42">
        <v>0</v>
      </c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>
        <v>0</v>
      </c>
      <c r="BI569" s="42">
        <v>0</v>
      </c>
      <c r="BJ569" s="42">
        <v>0</v>
      </c>
      <c r="BK569" s="42">
        <v>0</v>
      </c>
      <c r="BL569" s="42">
        <v>0</v>
      </c>
      <c r="BM569" s="42">
        <v>0</v>
      </c>
      <c r="BN569" s="42">
        <v>0</v>
      </c>
      <c r="BO569" s="42">
        <v>0</v>
      </c>
      <c r="BP569" s="42">
        <v>0</v>
      </c>
      <c r="BQ569" s="42">
        <v>0</v>
      </c>
      <c r="BR569" s="42">
        <v>0</v>
      </c>
      <c r="BS569" s="42">
        <v>0</v>
      </c>
      <c r="BT569" s="43"/>
      <c r="BU569" s="40">
        <f t="shared" si="101"/>
        <v>3170958.98</v>
      </c>
      <c r="BV569" s="40">
        <f t="shared" si="99"/>
        <v>0</v>
      </c>
      <c r="BW569" s="40">
        <f t="shared" si="95"/>
        <v>0</v>
      </c>
      <c r="BX569" s="40">
        <f t="shared" si="92"/>
        <v>0</v>
      </c>
      <c r="BY569" s="40">
        <f t="shared" si="100"/>
        <v>0</v>
      </c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9"/>
      <c r="EB569" s="29"/>
      <c r="EC569" s="29"/>
      <c r="ED569" s="29"/>
      <c r="EE569" s="29"/>
      <c r="EF569" s="29"/>
      <c r="EG569" s="29"/>
      <c r="EH569" s="29"/>
      <c r="EI569" s="29"/>
      <c r="EJ569" s="29"/>
      <c r="EK569" s="29"/>
      <c r="EL569" s="29"/>
      <c r="EM569" s="29"/>
      <c r="EN569" s="29"/>
      <c r="EO569" s="29"/>
      <c r="EP569" s="29"/>
      <c r="EQ569" s="29"/>
      <c r="ER569" s="29"/>
      <c r="ES569" s="29"/>
      <c r="ET569" s="29"/>
      <c r="EU569" s="29"/>
      <c r="EV569" s="29"/>
      <c r="EW569" s="29"/>
      <c r="EX569" s="29"/>
      <c r="EY569" s="29"/>
      <c r="EZ569" s="29"/>
      <c r="FA569" s="29"/>
      <c r="FB569" s="29"/>
      <c r="FC569" s="29"/>
      <c r="FD569" s="29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  <c r="FR569" s="29"/>
      <c r="FS569" s="29"/>
      <c r="FT569" s="29"/>
      <c r="FU569" s="29"/>
      <c r="FV569" s="29"/>
      <c r="FW569" s="29"/>
      <c r="FX569" s="29"/>
      <c r="FY569" s="29"/>
      <c r="FZ569" s="29"/>
      <c r="GA569" s="29"/>
      <c r="GB569" s="29"/>
      <c r="GC569" s="29"/>
      <c r="GD569" s="29"/>
      <c r="GE569" s="29"/>
      <c r="GF569" s="29"/>
      <c r="GG569" s="29"/>
      <c r="GH569" s="29"/>
      <c r="GI569" s="29"/>
      <c r="GJ569" s="29"/>
      <c r="GK569" s="29"/>
      <c r="GL569" s="29"/>
      <c r="GM569" s="29"/>
      <c r="GN569" s="29"/>
      <c r="GO569" s="29"/>
      <c r="GP569" s="29"/>
      <c r="GQ569" s="29"/>
      <c r="GR569" s="29"/>
      <c r="GS569" s="29"/>
      <c r="GT569" s="29"/>
      <c r="GU569" s="29"/>
      <c r="GV569" s="29"/>
      <c r="GW569" s="29"/>
      <c r="GX569" s="29"/>
      <c r="GY569" s="29"/>
      <c r="GZ569" s="29"/>
      <c r="HA569" s="29"/>
      <c r="HB569" s="29"/>
      <c r="HC569" s="29"/>
    </row>
    <row r="570" spans="1:211" s="30" customFormat="1" x14ac:dyDescent="0.25">
      <c r="A570" s="30" t="e">
        <f t="shared" si="94"/>
        <v>#REF!</v>
      </c>
      <c r="B570" s="31" t="s">
        <v>122</v>
      </c>
      <c r="C570" s="31" t="s">
        <v>123</v>
      </c>
      <c r="D570" s="33" t="s">
        <v>634</v>
      </c>
      <c r="E570" s="34" t="s">
        <v>581</v>
      </c>
      <c r="F570" s="31" t="s">
        <v>319</v>
      </c>
      <c r="G570" s="31"/>
      <c r="H570" s="31" t="s">
        <v>320</v>
      </c>
      <c r="I570" s="31" t="s">
        <v>537</v>
      </c>
      <c r="J570" s="31" t="s">
        <v>538</v>
      </c>
      <c r="K570" s="47" t="s">
        <v>428</v>
      </c>
      <c r="L570" s="41">
        <v>145448.35999999999</v>
      </c>
      <c r="M570" s="41">
        <v>234789.95</v>
      </c>
      <c r="N570" s="41">
        <v>328803.38</v>
      </c>
      <c r="O570" s="41">
        <v>173169.1</v>
      </c>
      <c r="P570" s="41">
        <v>-882210.79</v>
      </c>
      <c r="Q570" s="41">
        <v>0</v>
      </c>
      <c r="R570" s="41">
        <v>0</v>
      </c>
      <c r="S570" s="41">
        <v>0</v>
      </c>
      <c r="T570" s="41">
        <v>0</v>
      </c>
      <c r="U570" s="41">
        <v>0</v>
      </c>
      <c r="V570" s="41"/>
      <c r="W570" s="41">
        <v>0</v>
      </c>
      <c r="X570" s="41">
        <v>359624.06</v>
      </c>
      <c r="Y570" s="41">
        <v>577338.5</v>
      </c>
      <c r="Z570" s="41">
        <v>296842.42</v>
      </c>
      <c r="AA570" s="41">
        <v>245033.47</v>
      </c>
      <c r="AB570" s="41">
        <v>214788.33</v>
      </c>
      <c r="AC570" s="41">
        <v>206231.62</v>
      </c>
      <c r="AD570" s="41">
        <v>265414.8</v>
      </c>
      <c r="AE570" s="41">
        <v>180768.73</v>
      </c>
      <c r="AF570" s="41">
        <v>136641.26</v>
      </c>
      <c r="AG570" s="41">
        <v>131205.95000000001</v>
      </c>
      <c r="AH570" s="41">
        <v>181466.76</v>
      </c>
      <c r="AI570" s="41">
        <v>230922.82</v>
      </c>
      <c r="AJ570" s="41">
        <v>175741.33</v>
      </c>
      <c r="AK570" s="41">
        <v>184673.02</v>
      </c>
      <c r="AL570" s="41">
        <v>220879.78</v>
      </c>
      <c r="AM570" s="41">
        <v>133848.49</v>
      </c>
      <c r="AN570" s="41">
        <v>210174.25</v>
      </c>
      <c r="AO570" s="41">
        <v>222191.04364679041</v>
      </c>
      <c r="AP570" s="41">
        <v>285954.168479616</v>
      </c>
      <c r="AQ570" s="41">
        <v>194757.68447828162</v>
      </c>
      <c r="AR570" s="41">
        <v>147215.3696150592</v>
      </c>
      <c r="AS570" s="41">
        <v>141359.44315022402</v>
      </c>
      <c r="AT570" s="41">
        <v>195509.7321720192</v>
      </c>
      <c r="AU570" s="41">
        <v>248792.99487469441</v>
      </c>
      <c r="AV570" s="41">
        <v>186973.74923628496</v>
      </c>
      <c r="AW570" s="41">
        <v>196476.30373678997</v>
      </c>
      <c r="AX570" s="41">
        <v>234997.20069880996</v>
      </c>
      <c r="AY570" s="41">
        <v>142403.34931410497</v>
      </c>
      <c r="AZ570" s="41">
        <v>223607.43210162496</v>
      </c>
      <c r="BA570" s="41">
        <v>236392.27310595315</v>
      </c>
      <c r="BB570" s="41">
        <v>304230.78618090641</v>
      </c>
      <c r="BC570" s="41">
        <v>207205.52450286873</v>
      </c>
      <c r="BD570" s="41">
        <v>156624.56635632089</v>
      </c>
      <c r="BE570" s="41">
        <v>150394.36127944899</v>
      </c>
      <c r="BF570" s="41">
        <v>208005.63894892769</v>
      </c>
      <c r="BG570" s="41">
        <v>264694.47474561306</v>
      </c>
      <c r="BH570" s="41">
        <v>198341.75318985106</v>
      </c>
      <c r="BI570" s="41">
        <v>208422.06300398678</v>
      </c>
      <c r="BJ570" s="41">
        <v>249285.03050129759</v>
      </c>
      <c r="BK570" s="41">
        <v>151061.47295240255</v>
      </c>
      <c r="BL570" s="41">
        <v>237202.76397340375</v>
      </c>
      <c r="BM570" s="41">
        <v>250764.9233107951</v>
      </c>
      <c r="BN570" s="41">
        <v>322728.01798070548</v>
      </c>
      <c r="BO570" s="41">
        <v>219803.62039264315</v>
      </c>
      <c r="BP570" s="41">
        <v>166147.3399907852</v>
      </c>
      <c r="BQ570" s="41">
        <v>159538.3384452395</v>
      </c>
      <c r="BR570" s="41">
        <v>220652.38179702248</v>
      </c>
      <c r="BS570" s="41">
        <v>280787.89881014632</v>
      </c>
      <c r="BT570" s="43"/>
      <c r="BU570" s="39">
        <f t="shared" si="101"/>
        <v>-1.1641532182693481E-10</v>
      </c>
      <c r="BV570" s="39">
        <f t="shared" si="99"/>
        <v>3026278.7199999993</v>
      </c>
      <c r="BW570" s="39">
        <f t="shared" si="95"/>
        <v>2361097.3064166848</v>
      </c>
      <c r="BX570" s="39">
        <f t="shared" si="92"/>
        <v>2512005.6602076539</v>
      </c>
      <c r="BY570" s="39">
        <f t="shared" si="100"/>
        <v>2664735.6043482791</v>
      </c>
      <c r="BZ570" s="35"/>
      <c r="CA570" s="35"/>
      <c r="CB570" s="35"/>
      <c r="CC570" s="35"/>
      <c r="CD570" s="35"/>
      <c r="CE570" s="35"/>
      <c r="CF570" s="35"/>
      <c r="CG570" s="35"/>
      <c r="CH570" s="35"/>
      <c r="CI570" s="35"/>
      <c r="CJ570" s="35"/>
      <c r="CK570" s="35"/>
      <c r="CL570" s="35"/>
      <c r="CM570" s="35"/>
      <c r="CN570" s="35"/>
      <c r="CO570" s="35"/>
      <c r="CP570" s="35"/>
      <c r="CQ570" s="35"/>
      <c r="CR570" s="35"/>
      <c r="CS570" s="35"/>
      <c r="CT570" s="35"/>
      <c r="CU570" s="35"/>
      <c r="CV570" s="35"/>
      <c r="CW570" s="35"/>
      <c r="CX570" s="35"/>
      <c r="CY570" s="35"/>
      <c r="CZ570" s="35"/>
      <c r="DA570" s="35"/>
      <c r="DB570" s="35"/>
      <c r="DC570" s="35"/>
      <c r="DD570" s="35"/>
      <c r="DE570" s="35"/>
      <c r="DF570" s="35"/>
      <c r="DG570" s="35"/>
      <c r="DH570" s="35"/>
      <c r="DI570" s="35"/>
      <c r="DJ570" s="35"/>
      <c r="DK570" s="35"/>
      <c r="DL570" s="35"/>
      <c r="DM570" s="35"/>
      <c r="DN570" s="35"/>
      <c r="DO570" s="35"/>
      <c r="DP570" s="35"/>
      <c r="DQ570" s="35"/>
      <c r="DR570" s="35"/>
      <c r="DS570" s="35"/>
      <c r="DT570" s="35"/>
      <c r="DU570" s="35"/>
      <c r="DV570" s="35"/>
      <c r="DW570" s="35"/>
      <c r="DX570" s="35"/>
      <c r="DY570" s="35"/>
      <c r="DZ570" s="35"/>
      <c r="EA570" s="35"/>
      <c r="EB570" s="35"/>
      <c r="EC570" s="35"/>
      <c r="ED570" s="35"/>
      <c r="EE570" s="35"/>
      <c r="EF570" s="35"/>
      <c r="EG570" s="35"/>
      <c r="EH570" s="35"/>
      <c r="EI570" s="35"/>
      <c r="EJ570" s="35"/>
      <c r="EK570" s="35"/>
      <c r="EL570" s="35"/>
      <c r="EM570" s="35"/>
      <c r="EN570" s="35"/>
      <c r="EO570" s="35"/>
      <c r="EP570" s="35"/>
      <c r="EQ570" s="35"/>
      <c r="ER570" s="35"/>
      <c r="ES570" s="35"/>
      <c r="ET570" s="35"/>
      <c r="EU570" s="35"/>
      <c r="EV570" s="35"/>
      <c r="EW570" s="35"/>
      <c r="EX570" s="35"/>
      <c r="EY570" s="35"/>
      <c r="EZ570" s="35"/>
      <c r="FA570" s="35"/>
      <c r="FB570" s="35"/>
      <c r="FC570" s="35"/>
      <c r="FD570" s="35"/>
      <c r="FE570" s="35"/>
      <c r="FF570" s="35"/>
      <c r="FG570" s="35"/>
      <c r="FH570" s="35"/>
      <c r="FI570" s="35"/>
      <c r="FJ570" s="35"/>
      <c r="FK570" s="35"/>
      <c r="FL570" s="35"/>
      <c r="FM570" s="35"/>
      <c r="FN570" s="35"/>
      <c r="FO570" s="35"/>
      <c r="FP570" s="35"/>
      <c r="FQ570" s="35"/>
      <c r="FR570" s="35"/>
      <c r="FS570" s="35"/>
      <c r="FT570" s="35"/>
      <c r="FU570" s="35"/>
      <c r="FV570" s="35"/>
      <c r="FW570" s="35"/>
      <c r="FX570" s="35"/>
      <c r="FY570" s="35"/>
      <c r="FZ570" s="35"/>
      <c r="GA570" s="35"/>
      <c r="GB570" s="35"/>
      <c r="GC570" s="35"/>
      <c r="GD570" s="35"/>
      <c r="GE570" s="35"/>
      <c r="GF570" s="35"/>
      <c r="GG570" s="35"/>
      <c r="GH570" s="35"/>
      <c r="GI570" s="35"/>
      <c r="GJ570" s="35"/>
      <c r="GK570" s="35"/>
      <c r="GL570" s="35"/>
      <c r="GM570" s="35"/>
      <c r="GN570" s="35"/>
      <c r="GO570" s="35"/>
      <c r="GP570" s="35"/>
      <c r="GQ570" s="35"/>
      <c r="GR570" s="35"/>
      <c r="GS570" s="35"/>
      <c r="GT570" s="35"/>
      <c r="GU570" s="35"/>
      <c r="GV570" s="35"/>
      <c r="GW570" s="35"/>
      <c r="GX570" s="35"/>
      <c r="GY570" s="35"/>
      <c r="GZ570" s="35"/>
      <c r="HA570" s="35"/>
      <c r="HB570" s="35"/>
      <c r="HC570" s="35"/>
    </row>
    <row r="571" spans="1:211" s="26" customFormat="1" x14ac:dyDescent="0.25">
      <c r="A571" s="26" t="e">
        <f t="shared" si="94"/>
        <v>#REF!</v>
      </c>
      <c r="B571" s="15" t="s">
        <v>124</v>
      </c>
      <c r="C571" s="15" t="s">
        <v>125</v>
      </c>
      <c r="D571" s="18" t="s">
        <v>634</v>
      </c>
      <c r="E571" s="15" t="s">
        <v>581</v>
      </c>
      <c r="F571" s="15" t="s">
        <v>319</v>
      </c>
      <c r="G571" s="15"/>
      <c r="H571" s="15" t="s">
        <v>320</v>
      </c>
      <c r="I571" s="15" t="s">
        <v>537</v>
      </c>
      <c r="J571" s="15" t="s">
        <v>538</v>
      </c>
      <c r="K571" s="47" t="s">
        <v>434</v>
      </c>
      <c r="L571" s="42">
        <v>0</v>
      </c>
      <c r="M571" s="42">
        <v>0</v>
      </c>
      <c r="N571" s="41">
        <v>0</v>
      </c>
      <c r="O571" s="42">
        <v>0</v>
      </c>
      <c r="P571" s="42">
        <v>0</v>
      </c>
      <c r="Q571" s="42">
        <v>0</v>
      </c>
      <c r="R571" s="42">
        <v>0</v>
      </c>
      <c r="S571" s="42">
        <v>0</v>
      </c>
      <c r="T571" s="42">
        <v>0</v>
      </c>
      <c r="U571" s="42">
        <v>0</v>
      </c>
      <c r="V571" s="42"/>
      <c r="W571" s="42">
        <v>0</v>
      </c>
      <c r="X571" s="42"/>
      <c r="Y571" s="42">
        <v>0</v>
      </c>
      <c r="Z571" s="42">
        <v>0</v>
      </c>
      <c r="AA571" s="42">
        <v>0</v>
      </c>
      <c r="AB571" s="42">
        <v>0</v>
      </c>
      <c r="AC571" s="42">
        <v>0</v>
      </c>
      <c r="AD571" s="42">
        <v>0</v>
      </c>
      <c r="AE571" s="121">
        <v>0</v>
      </c>
      <c r="AF571" s="42">
        <v>0</v>
      </c>
      <c r="AG571" s="42">
        <v>0</v>
      </c>
      <c r="AH571" s="42">
        <v>0</v>
      </c>
      <c r="AI571" s="42">
        <v>0</v>
      </c>
      <c r="AJ571" s="42">
        <v>0</v>
      </c>
      <c r="AK571" s="42">
        <v>0</v>
      </c>
      <c r="AL571" s="42">
        <v>0</v>
      </c>
      <c r="AM571" s="42">
        <v>0</v>
      </c>
      <c r="AN571" s="42">
        <v>0</v>
      </c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  <c r="BN571" s="42"/>
      <c r="BO571" s="42"/>
      <c r="BP571" s="42"/>
      <c r="BQ571" s="42"/>
      <c r="BR571" s="42"/>
      <c r="BS571" s="42"/>
      <c r="BT571" s="43"/>
      <c r="BU571" s="40">
        <f t="shared" si="101"/>
        <v>0</v>
      </c>
      <c r="BV571" s="40">
        <f t="shared" si="99"/>
        <v>0</v>
      </c>
      <c r="BW571" s="40">
        <f t="shared" si="95"/>
        <v>0</v>
      </c>
      <c r="BX571" s="40">
        <f t="shared" si="92"/>
        <v>0</v>
      </c>
      <c r="BY571" s="40">
        <f t="shared" si="100"/>
        <v>0</v>
      </c>
      <c r="BZ571" s="29"/>
      <c r="CA571" s="29"/>
      <c r="CB571" s="29"/>
      <c r="CC571" s="29"/>
      <c r="CD571" s="29"/>
      <c r="CE571" s="29"/>
      <c r="CF571" s="29"/>
      <c r="CG571" s="29"/>
      <c r="CH571" s="29"/>
      <c r="CI571" s="29"/>
      <c r="CJ571" s="29"/>
      <c r="CK571" s="29"/>
      <c r="CL571" s="29"/>
      <c r="CM571" s="29"/>
      <c r="CN571" s="29"/>
      <c r="CO571" s="29"/>
      <c r="CP571" s="29"/>
      <c r="CQ571" s="29"/>
      <c r="CR571" s="29"/>
      <c r="CS571" s="29"/>
      <c r="CT571" s="29"/>
      <c r="CU571" s="29"/>
      <c r="CV571" s="29"/>
      <c r="CW571" s="29"/>
      <c r="CX571" s="29"/>
      <c r="CY571" s="29"/>
      <c r="CZ571" s="29"/>
      <c r="DA571" s="29"/>
      <c r="DB571" s="29"/>
      <c r="DC571" s="29"/>
      <c r="DD571" s="29"/>
      <c r="DE571" s="29"/>
      <c r="DF571" s="29"/>
      <c r="DG571" s="29"/>
      <c r="DH571" s="29"/>
      <c r="DI571" s="29"/>
      <c r="DJ571" s="29"/>
      <c r="DK571" s="29"/>
      <c r="DL571" s="29"/>
      <c r="DM571" s="29"/>
      <c r="DN571" s="29"/>
      <c r="DO571" s="29"/>
      <c r="DP571" s="29"/>
      <c r="DQ571" s="29"/>
      <c r="DR571" s="29"/>
      <c r="DS571" s="29"/>
      <c r="DT571" s="29"/>
      <c r="DU571" s="29"/>
      <c r="DV571" s="29"/>
      <c r="DW571" s="29"/>
      <c r="DX571" s="29"/>
      <c r="DY571" s="29"/>
      <c r="DZ571" s="29"/>
      <c r="EA571" s="29"/>
      <c r="EB571" s="29"/>
      <c r="EC571" s="29"/>
      <c r="ED571" s="29"/>
      <c r="EE571" s="29"/>
      <c r="EF571" s="29"/>
      <c r="EG571" s="29"/>
      <c r="EH571" s="29"/>
      <c r="EI571" s="29"/>
      <c r="EJ571" s="29"/>
      <c r="EK571" s="29"/>
      <c r="EL571" s="29"/>
      <c r="EM571" s="29"/>
      <c r="EN571" s="29"/>
      <c r="EO571" s="29"/>
      <c r="EP571" s="29"/>
      <c r="EQ571" s="29"/>
      <c r="ER571" s="29"/>
      <c r="ES571" s="29"/>
      <c r="ET571" s="29"/>
      <c r="EU571" s="29"/>
      <c r="EV571" s="29"/>
      <c r="EW571" s="29"/>
      <c r="EX571" s="29"/>
      <c r="EY571" s="29"/>
      <c r="EZ571" s="29"/>
      <c r="FA571" s="29"/>
      <c r="FB571" s="29"/>
      <c r="FC571" s="29"/>
      <c r="FD571" s="29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  <c r="FR571" s="29"/>
      <c r="FS571" s="29"/>
      <c r="FT571" s="29"/>
      <c r="FU571" s="29"/>
      <c r="FV571" s="29"/>
      <c r="FW571" s="29"/>
      <c r="FX571" s="29"/>
      <c r="FY571" s="29"/>
      <c r="FZ571" s="29"/>
      <c r="GA571" s="29"/>
      <c r="GB571" s="29"/>
      <c r="GC571" s="29"/>
      <c r="GD571" s="29"/>
      <c r="GE571" s="29"/>
      <c r="GF571" s="29"/>
      <c r="GG571" s="29"/>
      <c r="GH571" s="29"/>
      <c r="GI571" s="29"/>
      <c r="GJ571" s="29"/>
      <c r="GK571" s="29"/>
      <c r="GL571" s="29"/>
      <c r="GM571" s="29"/>
      <c r="GN571" s="29"/>
      <c r="GO571" s="29"/>
      <c r="GP571" s="29"/>
      <c r="GQ571" s="29"/>
      <c r="GR571" s="29"/>
      <c r="GS571" s="29"/>
      <c r="GT571" s="29"/>
      <c r="GU571" s="29"/>
      <c r="GV571" s="29"/>
      <c r="GW571" s="29"/>
      <c r="GX571" s="29"/>
      <c r="GY571" s="29"/>
      <c r="GZ571" s="29"/>
      <c r="HA571" s="29"/>
      <c r="HB571" s="29"/>
      <c r="HC571" s="29"/>
    </row>
    <row r="572" spans="1:211" s="26" customFormat="1" x14ac:dyDescent="0.25">
      <c r="A572" s="26" t="e">
        <f t="shared" si="94"/>
        <v>#REF!</v>
      </c>
      <c r="B572" s="15" t="s">
        <v>134</v>
      </c>
      <c r="C572" s="15" t="s">
        <v>135</v>
      </c>
      <c r="D572" s="27" t="s">
        <v>650</v>
      </c>
      <c r="E572" s="16" t="s">
        <v>606</v>
      </c>
      <c r="F572" s="80" t="s">
        <v>331</v>
      </c>
      <c r="G572" s="15"/>
      <c r="H572" s="15" t="s">
        <v>332</v>
      </c>
      <c r="I572" s="15" t="s">
        <v>537</v>
      </c>
      <c r="J572" s="15" t="s">
        <v>538</v>
      </c>
      <c r="K572" s="47" t="s">
        <v>434</v>
      </c>
      <c r="L572" s="42"/>
      <c r="M572" s="42"/>
      <c r="N572" s="41"/>
      <c r="O572" s="42"/>
      <c r="P572" s="42"/>
      <c r="Q572" s="42"/>
      <c r="R572" s="42"/>
      <c r="S572" s="42"/>
      <c r="T572" s="42"/>
      <c r="U572" s="42"/>
      <c r="V572" s="42">
        <v>664.29</v>
      </c>
      <c r="W572" s="42">
        <v>0</v>
      </c>
      <c r="X572" s="42"/>
      <c r="Y572" s="42">
        <v>0</v>
      </c>
      <c r="Z572" s="42">
        <v>0</v>
      </c>
      <c r="AA572" s="42">
        <v>0</v>
      </c>
      <c r="AB572" s="42">
        <v>0</v>
      </c>
      <c r="AC572" s="42">
        <v>0</v>
      </c>
      <c r="AD572" s="42">
        <v>0</v>
      </c>
      <c r="AE572" s="121">
        <v>0</v>
      </c>
      <c r="AF572" s="42">
        <v>0</v>
      </c>
      <c r="AG572" s="42">
        <v>0</v>
      </c>
      <c r="AH572" s="42">
        <v>0</v>
      </c>
      <c r="AI572" s="42">
        <v>0</v>
      </c>
      <c r="AJ572" s="42">
        <v>0</v>
      </c>
      <c r="AK572" s="42">
        <v>0</v>
      </c>
      <c r="AL572" s="42">
        <v>0</v>
      </c>
      <c r="AM572" s="42">
        <v>0</v>
      </c>
      <c r="AN572" s="42">
        <v>0</v>
      </c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  <c r="BN572" s="42"/>
      <c r="BO572" s="42"/>
      <c r="BP572" s="42"/>
      <c r="BQ572" s="42"/>
      <c r="BR572" s="42"/>
      <c r="BS572" s="42"/>
      <c r="BT572" s="43"/>
      <c r="BU572" s="40">
        <f t="shared" si="101"/>
        <v>664.29</v>
      </c>
      <c r="BV572" s="40">
        <f t="shared" si="99"/>
        <v>0</v>
      </c>
      <c r="BW572" s="40">
        <f t="shared" si="95"/>
        <v>0</v>
      </c>
      <c r="BX572" s="40">
        <f t="shared" si="92"/>
        <v>0</v>
      </c>
      <c r="BY572" s="40">
        <f t="shared" si="100"/>
        <v>0</v>
      </c>
      <c r="BZ572" s="29"/>
      <c r="CA572" s="29"/>
      <c r="CB572" s="29"/>
      <c r="CC572" s="29"/>
      <c r="CD572" s="29"/>
      <c r="CE572" s="29"/>
      <c r="CF572" s="29"/>
      <c r="CG572" s="29"/>
      <c r="CH572" s="29"/>
      <c r="CI572" s="29"/>
      <c r="CJ572" s="29"/>
      <c r="CK572" s="29"/>
      <c r="CL572" s="29"/>
      <c r="CM572" s="29"/>
      <c r="CN572" s="29"/>
      <c r="CO572" s="29"/>
      <c r="CP572" s="29"/>
      <c r="CQ572" s="29"/>
      <c r="CR572" s="29"/>
      <c r="CS572" s="29"/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/>
      <c r="DF572" s="29"/>
      <c r="DG572" s="29"/>
      <c r="DH572" s="29"/>
      <c r="DI572" s="29"/>
      <c r="DJ572" s="29"/>
      <c r="DK572" s="29"/>
      <c r="DL572" s="29"/>
      <c r="DM572" s="29"/>
      <c r="DN572" s="29"/>
      <c r="DO572" s="29"/>
      <c r="DP572" s="29"/>
      <c r="DQ572" s="29"/>
      <c r="DR572" s="29"/>
      <c r="DS572" s="29"/>
      <c r="DT572" s="29"/>
      <c r="DU572" s="29"/>
      <c r="DV572" s="29"/>
      <c r="DW572" s="29"/>
      <c r="DX572" s="29"/>
      <c r="DY572" s="29"/>
      <c r="DZ572" s="29"/>
      <c r="EA572" s="29"/>
      <c r="EB572" s="29"/>
      <c r="EC572" s="29"/>
      <c r="ED572" s="29"/>
      <c r="EE572" s="29"/>
      <c r="EF572" s="29"/>
      <c r="EG572" s="29"/>
      <c r="EH572" s="29"/>
      <c r="EI572" s="29"/>
      <c r="EJ572" s="29"/>
      <c r="EK572" s="29"/>
      <c r="EL572" s="29"/>
      <c r="EM572" s="29"/>
      <c r="EN572" s="29"/>
      <c r="EO572" s="29"/>
      <c r="EP572" s="29"/>
      <c r="EQ572" s="29"/>
      <c r="ER572" s="29"/>
      <c r="ES572" s="29"/>
      <c r="ET572" s="29"/>
      <c r="EU572" s="29"/>
      <c r="EV572" s="29"/>
      <c r="EW572" s="29"/>
      <c r="EX572" s="29"/>
      <c r="EY572" s="29"/>
      <c r="EZ572" s="29"/>
      <c r="FA572" s="29"/>
      <c r="FB572" s="29"/>
      <c r="FC572" s="29"/>
      <c r="FD572" s="29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  <c r="FR572" s="29"/>
      <c r="FS572" s="29"/>
      <c r="FT572" s="29"/>
      <c r="FU572" s="29"/>
      <c r="FV572" s="29"/>
      <c r="FW572" s="29"/>
      <c r="FX572" s="29"/>
      <c r="FY572" s="29"/>
      <c r="FZ572" s="29"/>
      <c r="GA572" s="29"/>
      <c r="GB572" s="29"/>
      <c r="GC572" s="29"/>
      <c r="GD572" s="29"/>
      <c r="GE572" s="29"/>
      <c r="GF572" s="29"/>
      <c r="GG572" s="29"/>
      <c r="GH572" s="29"/>
      <c r="GI572" s="29"/>
      <c r="GJ572" s="29"/>
      <c r="GK572" s="29"/>
      <c r="GL572" s="29"/>
      <c r="GM572" s="29"/>
      <c r="GN572" s="29"/>
      <c r="GO572" s="29"/>
      <c r="GP572" s="29"/>
      <c r="GQ572" s="29"/>
      <c r="GR572" s="29"/>
      <c r="GS572" s="29"/>
      <c r="GT572" s="29"/>
      <c r="GU572" s="29"/>
      <c r="GV572" s="29"/>
      <c r="GW572" s="29"/>
      <c r="GX572" s="29"/>
      <c r="GY572" s="29"/>
      <c r="GZ572" s="29"/>
      <c r="HA572" s="29"/>
      <c r="HB572" s="29"/>
      <c r="HC572" s="29"/>
    </row>
    <row r="573" spans="1:211" s="30" customFormat="1" x14ac:dyDescent="0.25">
      <c r="A573" s="30" t="e">
        <f t="shared" si="94"/>
        <v>#REF!</v>
      </c>
      <c r="B573" s="31" t="s">
        <v>134</v>
      </c>
      <c r="C573" s="31" t="s">
        <v>135</v>
      </c>
      <c r="D573" s="32" t="s">
        <v>623</v>
      </c>
      <c r="E573" s="31" t="s">
        <v>577</v>
      </c>
      <c r="F573" s="31" t="s">
        <v>319</v>
      </c>
      <c r="G573" s="31"/>
      <c r="H573" s="31" t="s">
        <v>320</v>
      </c>
      <c r="I573" s="31" t="s">
        <v>537</v>
      </c>
      <c r="J573" s="31" t="s">
        <v>538</v>
      </c>
      <c r="K573" s="47" t="s">
        <v>434</v>
      </c>
      <c r="L573" s="41">
        <v>0</v>
      </c>
      <c r="M573" s="41">
        <v>0</v>
      </c>
      <c r="N573" s="41">
        <v>0</v>
      </c>
      <c r="O573" s="41">
        <v>0</v>
      </c>
      <c r="P573" s="41">
        <v>0</v>
      </c>
      <c r="Q573" s="41">
        <v>0</v>
      </c>
      <c r="R573" s="41">
        <v>0</v>
      </c>
      <c r="S573" s="41">
        <v>0</v>
      </c>
      <c r="T573" s="41">
        <v>0</v>
      </c>
      <c r="U573" s="41">
        <v>0</v>
      </c>
      <c r="V573" s="41"/>
      <c r="W573" s="41">
        <v>0</v>
      </c>
      <c r="X573" s="41"/>
      <c r="Y573" s="41">
        <v>0</v>
      </c>
      <c r="Z573" s="41">
        <v>0</v>
      </c>
      <c r="AA573" s="41">
        <v>0</v>
      </c>
      <c r="AB573" s="41">
        <v>0</v>
      </c>
      <c r="AC573" s="41">
        <v>0</v>
      </c>
      <c r="AD573" s="41">
        <v>0</v>
      </c>
      <c r="AE573" s="82">
        <v>0</v>
      </c>
      <c r="AF573" s="41">
        <v>0</v>
      </c>
      <c r="AG573" s="41">
        <v>0</v>
      </c>
      <c r="AH573" s="41">
        <v>0</v>
      </c>
      <c r="AI573" s="41">
        <v>0</v>
      </c>
      <c r="AJ573" s="41">
        <v>0</v>
      </c>
      <c r="AK573" s="41">
        <v>0</v>
      </c>
      <c r="AL573" s="41">
        <v>0</v>
      </c>
      <c r="AM573" s="41">
        <v>0</v>
      </c>
      <c r="AN573" s="41">
        <v>0</v>
      </c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3"/>
      <c r="BU573" s="39">
        <f t="shared" si="101"/>
        <v>0</v>
      </c>
      <c r="BV573" s="39">
        <f t="shared" si="99"/>
        <v>0</v>
      </c>
      <c r="BW573" s="39">
        <f t="shared" si="95"/>
        <v>0</v>
      </c>
      <c r="BX573" s="39">
        <f t="shared" si="92"/>
        <v>0</v>
      </c>
      <c r="BY573" s="39">
        <f t="shared" si="100"/>
        <v>0</v>
      </c>
      <c r="BZ573" s="35"/>
      <c r="CA573" s="35"/>
      <c r="CB573" s="35"/>
      <c r="CC573" s="35"/>
      <c r="CD573" s="35"/>
      <c r="CE573" s="35"/>
      <c r="CF573" s="35"/>
      <c r="CG573" s="35"/>
      <c r="CH573" s="35"/>
      <c r="CI573" s="35"/>
      <c r="CJ573" s="35"/>
      <c r="CK573" s="35"/>
      <c r="CL573" s="35"/>
      <c r="CM573" s="35"/>
      <c r="CN573" s="35"/>
      <c r="CO573" s="35"/>
      <c r="CP573" s="35"/>
      <c r="CQ573" s="35"/>
      <c r="CR573" s="35"/>
      <c r="CS573" s="35"/>
      <c r="CT573" s="35"/>
      <c r="CU573" s="35"/>
      <c r="CV573" s="35"/>
      <c r="CW573" s="35"/>
      <c r="CX573" s="35"/>
      <c r="CY573" s="35"/>
      <c r="CZ573" s="35"/>
      <c r="DA573" s="35"/>
      <c r="DB573" s="35"/>
      <c r="DC573" s="35"/>
      <c r="DD573" s="35"/>
      <c r="DE573" s="35"/>
      <c r="DF573" s="35"/>
      <c r="DG573" s="35"/>
      <c r="DH573" s="35"/>
      <c r="DI573" s="35"/>
      <c r="DJ573" s="35"/>
      <c r="DK573" s="35"/>
      <c r="DL573" s="35"/>
      <c r="DM573" s="35"/>
      <c r="DN573" s="35"/>
      <c r="DO573" s="35"/>
      <c r="DP573" s="35"/>
      <c r="DQ573" s="35"/>
      <c r="DR573" s="35"/>
      <c r="DS573" s="35"/>
      <c r="DT573" s="35"/>
      <c r="DU573" s="35"/>
      <c r="DV573" s="35"/>
      <c r="DW573" s="35"/>
      <c r="DX573" s="35"/>
      <c r="DY573" s="35"/>
      <c r="DZ573" s="35"/>
      <c r="EA573" s="35"/>
      <c r="EB573" s="35"/>
      <c r="EC573" s="35"/>
      <c r="ED573" s="35"/>
      <c r="EE573" s="35"/>
      <c r="EF573" s="35"/>
      <c r="EG573" s="35"/>
      <c r="EH573" s="35"/>
      <c r="EI573" s="35"/>
      <c r="EJ573" s="35"/>
      <c r="EK573" s="35"/>
      <c r="EL573" s="35"/>
      <c r="EM573" s="35"/>
      <c r="EN573" s="35"/>
      <c r="EO573" s="35"/>
      <c r="EP573" s="35"/>
      <c r="EQ573" s="35"/>
      <c r="ER573" s="35"/>
      <c r="ES573" s="35"/>
      <c r="ET573" s="35"/>
      <c r="EU573" s="35"/>
      <c r="EV573" s="35"/>
      <c r="EW573" s="35"/>
      <c r="EX573" s="35"/>
      <c r="EY573" s="35"/>
      <c r="EZ573" s="35"/>
      <c r="FA573" s="35"/>
      <c r="FB573" s="35"/>
      <c r="FC573" s="35"/>
      <c r="FD573" s="35"/>
      <c r="FE573" s="35"/>
      <c r="FF573" s="35"/>
      <c r="FG573" s="35"/>
      <c r="FH573" s="35"/>
      <c r="FI573" s="35"/>
      <c r="FJ573" s="35"/>
      <c r="FK573" s="35"/>
      <c r="FL573" s="35"/>
      <c r="FM573" s="35"/>
      <c r="FN573" s="35"/>
      <c r="FO573" s="35"/>
      <c r="FP573" s="35"/>
      <c r="FQ573" s="35"/>
      <c r="FR573" s="35"/>
      <c r="FS573" s="35"/>
      <c r="FT573" s="35"/>
      <c r="FU573" s="35"/>
      <c r="FV573" s="35"/>
      <c r="FW573" s="35"/>
      <c r="FX573" s="35"/>
      <c r="FY573" s="35"/>
      <c r="FZ573" s="35"/>
      <c r="GA573" s="35"/>
      <c r="GB573" s="35"/>
      <c r="GC573" s="35"/>
      <c r="GD573" s="35"/>
      <c r="GE573" s="35"/>
      <c r="GF573" s="35"/>
      <c r="GG573" s="35"/>
      <c r="GH573" s="35"/>
      <c r="GI573" s="35"/>
      <c r="GJ573" s="35"/>
      <c r="GK573" s="35"/>
      <c r="GL573" s="35"/>
      <c r="GM573" s="35"/>
      <c r="GN573" s="35"/>
      <c r="GO573" s="35"/>
      <c r="GP573" s="35"/>
      <c r="GQ573" s="35"/>
      <c r="GR573" s="35"/>
      <c r="GS573" s="35"/>
      <c r="GT573" s="35"/>
      <c r="GU573" s="35"/>
      <c r="GV573" s="35"/>
      <c r="GW573" s="35"/>
      <c r="GX573" s="35"/>
      <c r="GY573" s="35"/>
      <c r="GZ573" s="35"/>
      <c r="HA573" s="35"/>
      <c r="HB573" s="35"/>
      <c r="HC573" s="35"/>
    </row>
    <row r="574" spans="1:211" s="30" customFormat="1" x14ac:dyDescent="0.25">
      <c r="A574" s="30" t="e">
        <f t="shared" si="94"/>
        <v>#REF!</v>
      </c>
      <c r="B574" s="31" t="s">
        <v>152</v>
      </c>
      <c r="C574" s="31" t="s">
        <v>153</v>
      </c>
      <c r="D574" s="32">
        <v>700</v>
      </c>
      <c r="E574" s="31" t="s">
        <v>582</v>
      </c>
      <c r="F574" s="64" t="s">
        <v>250</v>
      </c>
      <c r="G574" s="31"/>
      <c r="H574" s="31" t="s">
        <v>251</v>
      </c>
      <c r="I574" s="31" t="s">
        <v>537</v>
      </c>
      <c r="J574" s="31" t="s">
        <v>538</v>
      </c>
      <c r="K574" s="47" t="s">
        <v>434</v>
      </c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>
        <v>1496234.8</v>
      </c>
      <c r="AF574" s="41">
        <v>0</v>
      </c>
      <c r="AG574" s="41">
        <v>0</v>
      </c>
      <c r="AH574" s="41">
        <v>0</v>
      </c>
      <c r="AI574" s="41">
        <v>0</v>
      </c>
      <c r="AJ574" s="41">
        <v>0</v>
      </c>
      <c r="AK574" s="41">
        <v>0</v>
      </c>
      <c r="AL574" s="41">
        <v>0</v>
      </c>
      <c r="AM574" s="41">
        <v>0</v>
      </c>
      <c r="AN574" s="41">
        <v>0</v>
      </c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3"/>
      <c r="BU574" s="39"/>
      <c r="BV574" s="39">
        <f t="shared" si="99"/>
        <v>1496234.8</v>
      </c>
      <c r="BW574" s="39">
        <f t="shared" si="95"/>
        <v>0</v>
      </c>
      <c r="BX574" s="39">
        <f t="shared" si="92"/>
        <v>0</v>
      </c>
      <c r="BY574" s="39">
        <f t="shared" si="100"/>
        <v>0</v>
      </c>
      <c r="BZ574" s="35"/>
      <c r="CA574" s="35"/>
      <c r="CB574" s="35"/>
      <c r="CC574" s="35"/>
      <c r="CD574" s="35"/>
      <c r="CE574" s="35"/>
      <c r="CF574" s="35"/>
      <c r="CG574" s="35"/>
      <c r="CH574" s="35"/>
      <c r="CI574" s="35"/>
      <c r="CJ574" s="35"/>
      <c r="CK574" s="35"/>
      <c r="CL574" s="35"/>
      <c r="CM574" s="35"/>
      <c r="CN574" s="35"/>
      <c r="CO574" s="35"/>
      <c r="CP574" s="35"/>
      <c r="CQ574" s="35"/>
      <c r="CR574" s="35"/>
      <c r="CS574" s="35"/>
      <c r="CT574" s="35"/>
      <c r="CU574" s="35"/>
      <c r="CV574" s="35"/>
      <c r="CW574" s="35"/>
      <c r="CX574" s="35"/>
      <c r="CY574" s="35"/>
      <c r="CZ574" s="35"/>
      <c r="DA574" s="35"/>
      <c r="DB574" s="35"/>
      <c r="DC574" s="35"/>
      <c r="DD574" s="35"/>
      <c r="DE574" s="35"/>
      <c r="DF574" s="35"/>
      <c r="DG574" s="35"/>
      <c r="DH574" s="35"/>
      <c r="DI574" s="35"/>
      <c r="DJ574" s="35"/>
      <c r="DK574" s="35"/>
      <c r="DL574" s="35"/>
      <c r="DM574" s="35"/>
      <c r="DN574" s="35"/>
      <c r="DO574" s="35"/>
      <c r="DP574" s="35"/>
      <c r="DQ574" s="35"/>
      <c r="DR574" s="35"/>
      <c r="DS574" s="35"/>
      <c r="DT574" s="35"/>
      <c r="DU574" s="35"/>
      <c r="DV574" s="35"/>
      <c r="DW574" s="35"/>
      <c r="DX574" s="35"/>
      <c r="DY574" s="35"/>
      <c r="DZ574" s="35"/>
      <c r="EA574" s="35"/>
      <c r="EB574" s="35"/>
      <c r="EC574" s="35"/>
      <c r="ED574" s="35"/>
      <c r="EE574" s="35"/>
      <c r="EF574" s="35"/>
      <c r="EG574" s="35"/>
      <c r="EH574" s="35"/>
      <c r="EI574" s="35"/>
      <c r="EJ574" s="35"/>
      <c r="EK574" s="35"/>
      <c r="EL574" s="35"/>
      <c r="EM574" s="35"/>
      <c r="EN574" s="35"/>
      <c r="EO574" s="35"/>
      <c r="EP574" s="35"/>
      <c r="EQ574" s="35"/>
      <c r="ER574" s="35"/>
      <c r="ES574" s="35"/>
      <c r="ET574" s="35"/>
      <c r="EU574" s="35"/>
      <c r="EV574" s="35"/>
      <c r="EW574" s="35"/>
      <c r="EX574" s="35"/>
      <c r="EY574" s="35"/>
      <c r="EZ574" s="35"/>
      <c r="FA574" s="35"/>
      <c r="FB574" s="35"/>
      <c r="FC574" s="35"/>
      <c r="FD574" s="35"/>
      <c r="FE574" s="35"/>
      <c r="FF574" s="35"/>
      <c r="FG574" s="35"/>
      <c r="FH574" s="35"/>
      <c r="FI574" s="35"/>
      <c r="FJ574" s="35"/>
      <c r="FK574" s="35"/>
      <c r="FL574" s="35"/>
      <c r="FM574" s="35"/>
      <c r="FN574" s="35"/>
      <c r="FO574" s="35"/>
      <c r="FP574" s="35"/>
      <c r="FQ574" s="35"/>
      <c r="FR574" s="35"/>
      <c r="FS574" s="35"/>
      <c r="FT574" s="35"/>
      <c r="FU574" s="35"/>
      <c r="FV574" s="35"/>
      <c r="FW574" s="35"/>
      <c r="FX574" s="35"/>
      <c r="FY574" s="35"/>
      <c r="FZ574" s="35"/>
      <c r="GA574" s="35"/>
      <c r="GB574" s="35"/>
      <c r="GC574" s="35"/>
      <c r="GD574" s="35"/>
      <c r="GE574" s="35"/>
      <c r="GF574" s="35"/>
      <c r="GG574" s="35"/>
      <c r="GH574" s="35"/>
      <c r="GI574" s="35"/>
      <c r="GJ574" s="35"/>
      <c r="GK574" s="35"/>
      <c r="GL574" s="35"/>
      <c r="GM574" s="35"/>
      <c r="GN574" s="35"/>
      <c r="GO574" s="35"/>
      <c r="GP574" s="35"/>
      <c r="GQ574" s="35"/>
      <c r="GR574" s="35"/>
      <c r="GS574" s="35"/>
      <c r="GT574" s="35"/>
      <c r="GU574" s="35"/>
      <c r="GV574" s="35"/>
      <c r="GW574" s="35"/>
      <c r="GX574" s="35"/>
      <c r="GY574" s="35"/>
      <c r="GZ574" s="35"/>
      <c r="HA574" s="35"/>
      <c r="HB574" s="35"/>
      <c r="HC574" s="35"/>
    </row>
    <row r="575" spans="1:211" s="26" customFormat="1" x14ac:dyDescent="0.25">
      <c r="A575" s="26" t="e">
        <f t="shared" si="94"/>
        <v>#REF!</v>
      </c>
      <c r="B575" s="15" t="s">
        <v>152</v>
      </c>
      <c r="C575" s="15" t="s">
        <v>153</v>
      </c>
      <c r="D575" s="18" t="s">
        <v>623</v>
      </c>
      <c r="E575" s="15" t="s">
        <v>577</v>
      </c>
      <c r="F575" s="15" t="s">
        <v>319</v>
      </c>
      <c r="G575" s="15"/>
      <c r="H575" s="15" t="s">
        <v>320</v>
      </c>
      <c r="I575" s="15" t="s">
        <v>537</v>
      </c>
      <c r="J575" s="15" t="s">
        <v>538</v>
      </c>
      <c r="K575" s="47" t="s">
        <v>434</v>
      </c>
      <c r="L575" s="42">
        <v>0</v>
      </c>
      <c r="M575" s="42">
        <v>0</v>
      </c>
      <c r="N575" s="41">
        <v>0</v>
      </c>
      <c r="O575" s="42">
        <v>0</v>
      </c>
      <c r="P575" s="42">
        <v>0</v>
      </c>
      <c r="Q575" s="42">
        <v>0</v>
      </c>
      <c r="R575" s="42">
        <v>0</v>
      </c>
      <c r="S575" s="42">
        <v>0</v>
      </c>
      <c r="T575" s="42">
        <v>0</v>
      </c>
      <c r="U575" s="42">
        <v>0</v>
      </c>
      <c r="V575" s="42"/>
      <c r="W575" s="42">
        <v>0</v>
      </c>
      <c r="X575" s="42"/>
      <c r="Y575" s="42">
        <v>0</v>
      </c>
      <c r="Z575" s="42">
        <v>0</v>
      </c>
      <c r="AA575" s="42">
        <v>0</v>
      </c>
      <c r="AB575" s="42">
        <v>0</v>
      </c>
      <c r="AC575" s="42">
        <v>0</v>
      </c>
      <c r="AD575" s="42">
        <v>0</v>
      </c>
      <c r="AE575" s="121">
        <v>0</v>
      </c>
      <c r="AF575" s="42">
        <v>0</v>
      </c>
      <c r="AG575" s="42">
        <v>0</v>
      </c>
      <c r="AH575" s="42">
        <v>0</v>
      </c>
      <c r="AI575" s="42">
        <v>0</v>
      </c>
      <c r="AJ575" s="42">
        <v>0</v>
      </c>
      <c r="AK575" s="42">
        <v>0</v>
      </c>
      <c r="AL575" s="42">
        <v>0</v>
      </c>
      <c r="AM575" s="42">
        <v>0</v>
      </c>
      <c r="AN575" s="42">
        <v>0</v>
      </c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  <c r="BN575" s="42"/>
      <c r="BO575" s="42"/>
      <c r="BP575" s="42"/>
      <c r="BQ575" s="42"/>
      <c r="BR575" s="42"/>
      <c r="BS575" s="42"/>
      <c r="BT575" s="43"/>
      <c r="BU575" s="40">
        <f>SUM(L575:W575)</f>
        <v>0</v>
      </c>
      <c r="BV575" s="40">
        <f t="shared" si="99"/>
        <v>0</v>
      </c>
      <c r="BW575" s="40">
        <f t="shared" si="95"/>
        <v>0</v>
      </c>
      <c r="BX575" s="40">
        <f t="shared" si="92"/>
        <v>0</v>
      </c>
      <c r="BY575" s="40">
        <f t="shared" si="100"/>
        <v>0</v>
      </c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9"/>
      <c r="EB575" s="29"/>
      <c r="EC575" s="29"/>
      <c r="ED575" s="29"/>
      <c r="EE575" s="29"/>
      <c r="EF575" s="29"/>
      <c r="EG575" s="29"/>
      <c r="EH575" s="29"/>
      <c r="EI575" s="29"/>
      <c r="EJ575" s="29"/>
      <c r="EK575" s="29"/>
      <c r="EL575" s="29"/>
      <c r="EM575" s="29"/>
      <c r="EN575" s="29"/>
      <c r="EO575" s="29"/>
      <c r="EP575" s="29"/>
      <c r="EQ575" s="29"/>
      <c r="ER575" s="29"/>
      <c r="ES575" s="29"/>
      <c r="ET575" s="29"/>
      <c r="EU575" s="29"/>
      <c r="EV575" s="29"/>
      <c r="EW575" s="29"/>
      <c r="EX575" s="29"/>
      <c r="EY575" s="29"/>
      <c r="EZ575" s="29"/>
      <c r="FA575" s="29"/>
      <c r="FB575" s="29"/>
      <c r="FC575" s="29"/>
      <c r="FD575" s="29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  <c r="FR575" s="29"/>
      <c r="FS575" s="29"/>
      <c r="FT575" s="29"/>
      <c r="FU575" s="29"/>
      <c r="FV575" s="29"/>
      <c r="FW575" s="29"/>
      <c r="FX575" s="29"/>
      <c r="FY575" s="29"/>
      <c r="FZ575" s="29"/>
      <c r="GA575" s="29"/>
      <c r="GB575" s="29"/>
      <c r="GC575" s="29"/>
      <c r="GD575" s="29"/>
      <c r="GE575" s="29"/>
      <c r="GF575" s="29"/>
      <c r="GG575" s="29"/>
      <c r="GH575" s="29"/>
      <c r="GI575" s="29"/>
      <c r="GJ575" s="29"/>
      <c r="GK575" s="29"/>
      <c r="GL575" s="29"/>
      <c r="GM575" s="29"/>
      <c r="GN575" s="29"/>
      <c r="GO575" s="29"/>
      <c r="GP575" s="29"/>
      <c r="GQ575" s="29"/>
      <c r="GR575" s="29"/>
      <c r="GS575" s="29"/>
      <c r="GT575" s="29"/>
      <c r="GU575" s="29"/>
      <c r="GV575" s="29"/>
      <c r="GW575" s="29"/>
      <c r="GX575" s="29"/>
      <c r="GY575" s="29"/>
      <c r="GZ575" s="29"/>
      <c r="HA575" s="29"/>
      <c r="HB575" s="29"/>
      <c r="HC575" s="29"/>
    </row>
    <row r="576" spans="1:211" s="26" customFormat="1" x14ac:dyDescent="0.25">
      <c r="A576" s="26" t="e">
        <f t="shared" si="94"/>
        <v>#REF!</v>
      </c>
      <c r="B576" s="15" t="s">
        <v>154</v>
      </c>
      <c r="C576" s="15" t="s">
        <v>155</v>
      </c>
      <c r="D576" s="18" t="s">
        <v>625</v>
      </c>
      <c r="E576" s="15" t="s">
        <v>579</v>
      </c>
      <c r="F576" s="80" t="s">
        <v>555</v>
      </c>
      <c r="G576" s="15"/>
      <c r="H576" s="15" t="s">
        <v>158</v>
      </c>
      <c r="I576" s="15" t="s">
        <v>537</v>
      </c>
      <c r="J576" s="15" t="s">
        <v>538</v>
      </c>
      <c r="K576" s="47" t="s">
        <v>434</v>
      </c>
      <c r="L576" s="42"/>
      <c r="M576" s="42"/>
      <c r="N576" s="41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121"/>
      <c r="AF576" s="42"/>
      <c r="AG576" s="42"/>
      <c r="AH576" s="42"/>
      <c r="AI576" s="42"/>
      <c r="AJ576" s="42"/>
      <c r="AK576" s="42">
        <v>81720.009999999995</v>
      </c>
      <c r="AL576" s="42">
        <v>780400</v>
      </c>
      <c r="AM576" s="42">
        <v>288190</v>
      </c>
      <c r="AN576" s="42">
        <v>-5050</v>
      </c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  <c r="BN576" s="42"/>
      <c r="BO576" s="42"/>
      <c r="BP576" s="42"/>
      <c r="BQ576" s="42"/>
      <c r="BR576" s="42"/>
      <c r="BS576" s="42"/>
      <c r="BT576" s="43"/>
      <c r="BU576" s="40"/>
      <c r="BV576" s="40"/>
      <c r="BW576" s="40">
        <f t="shared" si="95"/>
        <v>1145260.01</v>
      </c>
      <c r="BX576" s="40">
        <f t="shared" si="92"/>
        <v>0</v>
      </c>
      <c r="BY576" s="40"/>
      <c r="BZ576" s="29"/>
      <c r="CA576" s="29"/>
      <c r="CB576" s="29"/>
      <c r="CC576" s="29"/>
      <c r="CD576" s="29"/>
      <c r="CE576" s="29"/>
      <c r="CF576" s="29"/>
      <c r="CG576" s="29"/>
      <c r="CH576" s="29"/>
      <c r="CI576" s="29"/>
      <c r="CJ576" s="29"/>
      <c r="CK576" s="29"/>
      <c r="CL576" s="29"/>
      <c r="CM576" s="29"/>
      <c r="CN576" s="29"/>
      <c r="CO576" s="29"/>
      <c r="CP576" s="29"/>
      <c r="CQ576" s="29"/>
      <c r="CR576" s="29"/>
      <c r="CS576" s="29"/>
      <c r="CT576" s="29"/>
      <c r="CU576" s="29"/>
      <c r="CV576" s="29"/>
      <c r="CW576" s="29"/>
      <c r="CX576" s="29"/>
      <c r="CY576" s="29"/>
      <c r="CZ576" s="29"/>
      <c r="DA576" s="29"/>
      <c r="DB576" s="29"/>
      <c r="DC576" s="29"/>
      <c r="DD576" s="29"/>
      <c r="DE576" s="29"/>
      <c r="DF576" s="29"/>
      <c r="DG576" s="29"/>
      <c r="DH576" s="29"/>
      <c r="DI576" s="29"/>
      <c r="DJ576" s="29"/>
      <c r="DK576" s="29"/>
      <c r="DL576" s="29"/>
      <c r="DM576" s="29"/>
      <c r="DN576" s="29"/>
      <c r="DO576" s="29"/>
      <c r="DP576" s="29"/>
      <c r="DQ576" s="29"/>
      <c r="DR576" s="29"/>
      <c r="DS576" s="29"/>
      <c r="DT576" s="29"/>
      <c r="DU576" s="29"/>
      <c r="DV576" s="29"/>
      <c r="DW576" s="29"/>
      <c r="DX576" s="29"/>
      <c r="DY576" s="29"/>
      <c r="DZ576" s="29"/>
      <c r="EA576" s="29"/>
      <c r="EB576" s="29"/>
      <c r="EC576" s="29"/>
      <c r="ED576" s="29"/>
      <c r="EE576" s="29"/>
      <c r="EF576" s="29"/>
      <c r="EG576" s="29"/>
      <c r="EH576" s="29"/>
      <c r="EI576" s="29"/>
      <c r="EJ576" s="29"/>
      <c r="EK576" s="29"/>
      <c r="EL576" s="29"/>
      <c r="EM576" s="29"/>
      <c r="EN576" s="29"/>
      <c r="EO576" s="29"/>
      <c r="EP576" s="29"/>
      <c r="EQ576" s="29"/>
      <c r="ER576" s="29"/>
      <c r="ES576" s="29"/>
      <c r="ET576" s="29"/>
      <c r="EU576" s="29"/>
      <c r="EV576" s="29"/>
      <c r="EW576" s="29"/>
      <c r="EX576" s="29"/>
      <c r="EY576" s="29"/>
      <c r="EZ576" s="29"/>
      <c r="FA576" s="29"/>
      <c r="FB576" s="29"/>
      <c r="FC576" s="29"/>
      <c r="FD576" s="29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  <c r="FR576" s="29"/>
      <c r="FS576" s="29"/>
      <c r="FT576" s="29"/>
      <c r="FU576" s="29"/>
      <c r="FV576" s="29"/>
      <c r="FW576" s="29"/>
      <c r="FX576" s="29"/>
      <c r="FY576" s="29"/>
      <c r="FZ576" s="29"/>
      <c r="GA576" s="29"/>
      <c r="GB576" s="29"/>
      <c r="GC576" s="29"/>
      <c r="GD576" s="29"/>
      <c r="GE576" s="29"/>
      <c r="GF576" s="29"/>
      <c r="GG576" s="29"/>
      <c r="GH576" s="29"/>
      <c r="GI576" s="29"/>
      <c r="GJ576" s="29"/>
      <c r="GK576" s="29"/>
      <c r="GL576" s="29"/>
      <c r="GM576" s="29"/>
      <c r="GN576" s="29"/>
      <c r="GO576" s="29"/>
      <c r="GP576" s="29"/>
      <c r="GQ576" s="29"/>
      <c r="GR576" s="29"/>
      <c r="GS576" s="29"/>
      <c r="GT576" s="29"/>
      <c r="GU576" s="29"/>
      <c r="GV576" s="29"/>
      <c r="GW576" s="29"/>
      <c r="GX576" s="29"/>
      <c r="GY576" s="29"/>
      <c r="GZ576" s="29"/>
      <c r="HA576" s="29"/>
      <c r="HB576" s="29"/>
      <c r="HC576" s="29"/>
    </row>
    <row r="577" spans="1:211" s="30" customFormat="1" x14ac:dyDescent="0.25">
      <c r="A577" s="30" t="e">
        <f t="shared" si="94"/>
        <v>#REF!</v>
      </c>
      <c r="B577" s="31" t="s">
        <v>154</v>
      </c>
      <c r="C577" s="31" t="s">
        <v>155</v>
      </c>
      <c r="D577" s="33" t="s">
        <v>625</v>
      </c>
      <c r="E577" s="34" t="s">
        <v>579</v>
      </c>
      <c r="F577" s="31" t="s">
        <v>319</v>
      </c>
      <c r="G577" s="31"/>
      <c r="H577" s="31" t="s">
        <v>320</v>
      </c>
      <c r="I577" s="31" t="s">
        <v>537</v>
      </c>
      <c r="J577" s="31" t="s">
        <v>538</v>
      </c>
      <c r="K577" s="47" t="s">
        <v>434</v>
      </c>
      <c r="L577" s="41">
        <v>0</v>
      </c>
      <c r="M577" s="41">
        <v>0</v>
      </c>
      <c r="N577" s="41">
        <v>0</v>
      </c>
      <c r="O577" s="41">
        <v>0</v>
      </c>
      <c r="P577" s="41">
        <v>0</v>
      </c>
      <c r="Q577" s="41">
        <v>0</v>
      </c>
      <c r="R577" s="41">
        <v>0</v>
      </c>
      <c r="S577" s="41">
        <v>0</v>
      </c>
      <c r="T577" s="41">
        <v>0</v>
      </c>
      <c r="U577" s="41">
        <v>0</v>
      </c>
      <c r="V577" s="41"/>
      <c r="W577" s="41">
        <v>0</v>
      </c>
      <c r="X577" s="41">
        <v>934.64</v>
      </c>
      <c r="Y577" s="41">
        <v>247.74</v>
      </c>
      <c r="Z577" s="41">
        <v>0</v>
      </c>
      <c r="AA577" s="41">
        <v>0</v>
      </c>
      <c r="AB577" s="41">
        <v>273.92</v>
      </c>
      <c r="AC577" s="41">
        <v>3686.34</v>
      </c>
      <c r="AD577" s="41">
        <v>0</v>
      </c>
      <c r="AE577" s="41">
        <v>1528.72</v>
      </c>
      <c r="AF577" s="41">
        <v>318.89999999999998</v>
      </c>
      <c r="AG577" s="41">
        <v>0</v>
      </c>
      <c r="AH577" s="41">
        <v>553.32000000000005</v>
      </c>
      <c r="AI577" s="41">
        <v>0</v>
      </c>
      <c r="AJ577" s="41">
        <v>0</v>
      </c>
      <c r="AK577" s="41">
        <v>0</v>
      </c>
      <c r="AL577" s="41">
        <v>0</v>
      </c>
      <c r="AM577" s="41">
        <v>0</v>
      </c>
      <c r="AN577" s="41">
        <v>0</v>
      </c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3"/>
      <c r="BU577" s="39">
        <f t="shared" ref="BU577:BU598" si="102">SUM(L577:W577)</f>
        <v>0</v>
      </c>
      <c r="BV577" s="39">
        <f t="shared" ref="BV577:BV609" si="103">SUM(X577:AI577)</f>
        <v>7543.58</v>
      </c>
      <c r="BW577" s="39">
        <f t="shared" si="95"/>
        <v>0</v>
      </c>
      <c r="BX577" s="39">
        <f t="shared" si="92"/>
        <v>0</v>
      </c>
      <c r="BY577" s="39">
        <f t="shared" ref="BY577:BY609" si="104">SUM(BH577:BS577)</f>
        <v>0</v>
      </c>
      <c r="BZ577" s="35"/>
      <c r="CA577" s="35"/>
      <c r="CB577" s="35"/>
      <c r="CC577" s="35"/>
      <c r="CD577" s="35"/>
      <c r="CE577" s="35"/>
      <c r="CF577" s="35"/>
      <c r="CG577" s="35"/>
      <c r="CH577" s="35"/>
      <c r="CI577" s="35"/>
      <c r="CJ577" s="35"/>
      <c r="CK577" s="35"/>
      <c r="CL577" s="35"/>
      <c r="CM577" s="35"/>
      <c r="CN577" s="35"/>
      <c r="CO577" s="35"/>
      <c r="CP577" s="35"/>
      <c r="CQ577" s="35"/>
      <c r="CR577" s="35"/>
      <c r="CS577" s="35"/>
      <c r="CT577" s="35"/>
      <c r="CU577" s="35"/>
      <c r="CV577" s="35"/>
      <c r="CW577" s="35"/>
      <c r="CX577" s="35"/>
      <c r="CY577" s="35"/>
      <c r="CZ577" s="35"/>
      <c r="DA577" s="35"/>
      <c r="DB577" s="35"/>
      <c r="DC577" s="35"/>
      <c r="DD577" s="35"/>
      <c r="DE577" s="35"/>
      <c r="DF577" s="35"/>
      <c r="DG577" s="35"/>
      <c r="DH577" s="35"/>
      <c r="DI577" s="35"/>
      <c r="DJ577" s="35"/>
      <c r="DK577" s="35"/>
      <c r="DL577" s="35"/>
      <c r="DM577" s="35"/>
      <c r="DN577" s="35"/>
      <c r="DO577" s="35"/>
      <c r="DP577" s="35"/>
      <c r="DQ577" s="35"/>
      <c r="DR577" s="35"/>
      <c r="DS577" s="35"/>
      <c r="DT577" s="35"/>
      <c r="DU577" s="35"/>
      <c r="DV577" s="35"/>
      <c r="DW577" s="35"/>
      <c r="DX577" s="35"/>
      <c r="DY577" s="35"/>
      <c r="DZ577" s="35"/>
      <c r="EA577" s="35"/>
      <c r="EB577" s="35"/>
      <c r="EC577" s="35"/>
      <c r="ED577" s="35"/>
      <c r="EE577" s="35"/>
      <c r="EF577" s="35"/>
      <c r="EG577" s="35"/>
      <c r="EH577" s="35"/>
      <c r="EI577" s="35"/>
      <c r="EJ577" s="35"/>
      <c r="EK577" s="35"/>
      <c r="EL577" s="35"/>
      <c r="EM577" s="35"/>
      <c r="EN577" s="35"/>
      <c r="EO577" s="35"/>
      <c r="EP577" s="35"/>
      <c r="EQ577" s="35"/>
      <c r="ER577" s="35"/>
      <c r="ES577" s="35"/>
      <c r="ET577" s="35"/>
      <c r="EU577" s="35"/>
      <c r="EV577" s="35"/>
      <c r="EW577" s="35"/>
      <c r="EX577" s="35"/>
      <c r="EY577" s="35"/>
      <c r="EZ577" s="35"/>
      <c r="FA577" s="35"/>
      <c r="FB577" s="35"/>
      <c r="FC577" s="35"/>
      <c r="FD577" s="35"/>
      <c r="FE577" s="35"/>
      <c r="FF577" s="35"/>
      <c r="FG577" s="35"/>
      <c r="FH577" s="35"/>
      <c r="FI577" s="35"/>
      <c r="FJ577" s="35"/>
      <c r="FK577" s="35"/>
      <c r="FL577" s="35"/>
      <c r="FM577" s="35"/>
      <c r="FN577" s="35"/>
      <c r="FO577" s="35"/>
      <c r="FP577" s="35"/>
      <c r="FQ577" s="35"/>
      <c r="FR577" s="35"/>
      <c r="FS577" s="35"/>
      <c r="FT577" s="35"/>
      <c r="FU577" s="35"/>
      <c r="FV577" s="35"/>
      <c r="FW577" s="35"/>
      <c r="FX577" s="35"/>
      <c r="FY577" s="35"/>
      <c r="FZ577" s="35"/>
      <c r="GA577" s="35"/>
      <c r="GB577" s="35"/>
      <c r="GC577" s="35"/>
      <c r="GD577" s="35"/>
      <c r="GE577" s="35"/>
      <c r="GF577" s="35"/>
      <c r="GG577" s="35"/>
      <c r="GH577" s="35"/>
      <c r="GI577" s="35"/>
      <c r="GJ577" s="35"/>
      <c r="GK577" s="35"/>
      <c r="GL577" s="35"/>
      <c r="GM577" s="35"/>
      <c r="GN577" s="35"/>
      <c r="GO577" s="35"/>
      <c r="GP577" s="35"/>
      <c r="GQ577" s="35"/>
      <c r="GR577" s="35"/>
      <c r="GS577" s="35"/>
      <c r="GT577" s="35"/>
      <c r="GU577" s="35"/>
      <c r="GV577" s="35"/>
      <c r="GW577" s="35"/>
      <c r="GX577" s="35"/>
      <c r="GY577" s="35"/>
      <c r="GZ577" s="35"/>
      <c r="HA577" s="35"/>
      <c r="HB577" s="35"/>
      <c r="HC577" s="35"/>
    </row>
    <row r="578" spans="1:211" s="26" customFormat="1" x14ac:dyDescent="0.25">
      <c r="A578" s="26" t="e">
        <f t="shared" si="94"/>
        <v>#REF!</v>
      </c>
      <c r="B578" s="15" t="s">
        <v>51</v>
      </c>
      <c r="C578" s="15" t="s">
        <v>52</v>
      </c>
      <c r="D578" s="27">
        <v>501</v>
      </c>
      <c r="E578" s="16" t="s">
        <v>580</v>
      </c>
      <c r="F578" s="15" t="s">
        <v>321</v>
      </c>
      <c r="G578" s="15"/>
      <c r="H578" s="15" t="s">
        <v>322</v>
      </c>
      <c r="I578" s="15" t="s">
        <v>537</v>
      </c>
      <c r="J578" s="15" t="s">
        <v>538</v>
      </c>
      <c r="K578" s="47" t="s">
        <v>428</v>
      </c>
      <c r="L578" s="42">
        <v>237187.20000000001</v>
      </c>
      <c r="M578" s="42">
        <v>47532</v>
      </c>
      <c r="N578" s="41">
        <v>48321.07</v>
      </c>
      <c r="O578" s="42">
        <v>53555.46</v>
      </c>
      <c r="P578" s="42">
        <v>315423.44</v>
      </c>
      <c r="Q578" s="42">
        <v>136917.76000000001</v>
      </c>
      <c r="R578" s="42">
        <v>72872.570000000007</v>
      </c>
      <c r="S578" s="42">
        <v>204351.58</v>
      </c>
      <c r="T578" s="42">
        <v>97179.839999999997</v>
      </c>
      <c r="U578" s="42">
        <v>187050.66</v>
      </c>
      <c r="V578" s="42">
        <v>113252.54</v>
      </c>
      <c r="W578" s="42">
        <v>87780.75</v>
      </c>
      <c r="X578" s="42">
        <v>179517.19</v>
      </c>
      <c r="Y578" s="42">
        <v>108519.87</v>
      </c>
      <c r="Z578" s="42">
        <v>99727.26</v>
      </c>
      <c r="AA578" s="42">
        <v>389379.09</v>
      </c>
      <c r="AB578" s="42">
        <v>53935.05</v>
      </c>
      <c r="AC578" s="42">
        <v>65077.93</v>
      </c>
      <c r="AD578" s="42">
        <v>379346.38</v>
      </c>
      <c r="AE578" s="42">
        <v>110162.3</v>
      </c>
      <c r="AF578" s="42">
        <v>64081.760000000002</v>
      </c>
      <c r="AG578" s="42">
        <v>440988.51</v>
      </c>
      <c r="AH578" s="42">
        <v>131187.97</v>
      </c>
      <c r="AI578" s="42">
        <v>65258.239999999998</v>
      </c>
      <c r="AJ578" s="42">
        <v>52611.1</v>
      </c>
      <c r="AK578" s="42">
        <v>95265.600000000006</v>
      </c>
      <c r="AL578" s="42">
        <v>182162.16</v>
      </c>
      <c r="AM578" s="42">
        <v>280182.03000000003</v>
      </c>
      <c r="AN578" s="42">
        <v>133492.45000000001</v>
      </c>
      <c r="AO578" s="42">
        <v>70114.045484745599</v>
      </c>
      <c r="AP578" s="42">
        <v>408702.44861496962</v>
      </c>
      <c r="AQ578" s="42">
        <v>118687.31093481601</v>
      </c>
      <c r="AR578" s="42">
        <v>69040.785952819206</v>
      </c>
      <c r="AS578" s="42">
        <v>475114.81155577919</v>
      </c>
      <c r="AT578" s="42">
        <v>141340.07175138241</v>
      </c>
      <c r="AU578" s="42">
        <v>70308.308939980794</v>
      </c>
      <c r="AV578" s="42">
        <v>55973.712150949992</v>
      </c>
      <c r="AW578" s="42">
        <v>101354.45319119999</v>
      </c>
      <c r="AX578" s="42">
        <v>193804.96337531999</v>
      </c>
      <c r="AY578" s="42">
        <v>298089.72435643501</v>
      </c>
      <c r="AZ578" s="42">
        <v>142024.55319552499</v>
      </c>
      <c r="BA578" s="42">
        <v>74595.349644880363</v>
      </c>
      <c r="BB578" s="42">
        <v>434824.46126697102</v>
      </c>
      <c r="BC578" s="42">
        <v>126273.15106955929</v>
      </c>
      <c r="BD578" s="42">
        <v>73453.493266600664</v>
      </c>
      <c r="BE578" s="42">
        <v>505481.53717896098</v>
      </c>
      <c r="BF578" s="42">
        <v>150373.75176733613</v>
      </c>
      <c r="BG578" s="42">
        <v>74802.029351725185</v>
      </c>
      <c r="BH578" s="42">
        <v>59376.913849727753</v>
      </c>
      <c r="BI578" s="42">
        <v>107516.80394522495</v>
      </c>
      <c r="BJ578" s="42">
        <v>205588.30514853942</v>
      </c>
      <c r="BK578" s="42">
        <v>316213.57959730626</v>
      </c>
      <c r="BL578" s="42">
        <v>150659.64602981289</v>
      </c>
      <c r="BM578" s="42">
        <v>79130.74690328908</v>
      </c>
      <c r="BN578" s="42">
        <v>461261.78851200285</v>
      </c>
      <c r="BO578" s="42">
        <v>133950.5586545885</v>
      </c>
      <c r="BP578" s="42">
        <v>77919.465657209978</v>
      </c>
      <c r="BQ578" s="42">
        <v>536214.81463944179</v>
      </c>
      <c r="BR578" s="42">
        <v>159516.47587479017</v>
      </c>
      <c r="BS578" s="42">
        <v>79349.992736310072</v>
      </c>
      <c r="BT578" s="43"/>
      <c r="BU578" s="40">
        <f t="shared" si="102"/>
        <v>1601424.87</v>
      </c>
      <c r="BV578" s="40">
        <f t="shared" si="103"/>
        <v>2087181.55</v>
      </c>
      <c r="BW578" s="40">
        <f t="shared" si="95"/>
        <v>2097021.123234493</v>
      </c>
      <c r="BX578" s="40">
        <f t="shared" ref="BX578:BX641" si="105">SUM(AV578:BG578)</f>
        <v>2231051.1798154637</v>
      </c>
      <c r="BY578" s="40">
        <f t="shared" si="104"/>
        <v>2366699.0915482435</v>
      </c>
      <c r="BZ578" s="29"/>
      <c r="CA578" s="29"/>
      <c r="CB578" s="29"/>
      <c r="CC578" s="29"/>
      <c r="CD578" s="29"/>
      <c r="CE578" s="29"/>
      <c r="CF578" s="29"/>
      <c r="CG578" s="29"/>
      <c r="CH578" s="29"/>
      <c r="CI578" s="29"/>
      <c r="CJ578" s="29"/>
      <c r="CK578" s="29"/>
      <c r="CL578" s="29"/>
      <c r="CM578" s="29"/>
      <c r="CN578" s="29"/>
      <c r="CO578" s="29"/>
      <c r="CP578" s="29"/>
      <c r="CQ578" s="29"/>
      <c r="CR578" s="29"/>
      <c r="CS578" s="29"/>
      <c r="CT578" s="29"/>
      <c r="CU578" s="29"/>
      <c r="CV578" s="29"/>
      <c r="CW578" s="29"/>
      <c r="CX578" s="29"/>
      <c r="CY578" s="29"/>
      <c r="CZ578" s="29"/>
      <c r="DA578" s="29"/>
      <c r="DB578" s="29"/>
      <c r="DC578" s="29"/>
      <c r="DD578" s="29"/>
      <c r="DE578" s="29"/>
      <c r="DF578" s="29"/>
      <c r="DG578" s="29"/>
      <c r="DH578" s="29"/>
      <c r="DI578" s="29"/>
      <c r="DJ578" s="29"/>
      <c r="DK578" s="29"/>
      <c r="DL578" s="29"/>
      <c r="DM578" s="29"/>
      <c r="DN578" s="29"/>
      <c r="DO578" s="29"/>
      <c r="DP578" s="29"/>
      <c r="DQ578" s="29"/>
      <c r="DR578" s="29"/>
      <c r="DS578" s="29"/>
      <c r="DT578" s="29"/>
      <c r="DU578" s="29"/>
      <c r="DV578" s="29"/>
      <c r="DW578" s="29"/>
      <c r="DX578" s="29"/>
      <c r="DY578" s="29"/>
      <c r="DZ578" s="29"/>
      <c r="EA578" s="29"/>
      <c r="EB578" s="29"/>
      <c r="EC578" s="29"/>
      <c r="ED578" s="29"/>
      <c r="EE578" s="29"/>
      <c r="EF578" s="29"/>
      <c r="EG578" s="29"/>
      <c r="EH578" s="29"/>
      <c r="EI578" s="29"/>
      <c r="EJ578" s="29"/>
      <c r="EK578" s="29"/>
      <c r="EL578" s="29"/>
      <c r="EM578" s="29"/>
      <c r="EN578" s="29"/>
      <c r="EO578" s="29"/>
      <c r="EP578" s="29"/>
      <c r="EQ578" s="29"/>
      <c r="ER578" s="29"/>
      <c r="ES578" s="29"/>
      <c r="ET578" s="29"/>
      <c r="EU578" s="29"/>
      <c r="EV578" s="29"/>
      <c r="EW578" s="29"/>
      <c r="EX578" s="29"/>
      <c r="EY578" s="29"/>
      <c r="EZ578" s="29"/>
      <c r="FA578" s="29"/>
      <c r="FB578" s="29"/>
      <c r="FC578" s="29"/>
      <c r="FD578" s="29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  <c r="FR578" s="29"/>
      <c r="FS578" s="29"/>
      <c r="FT578" s="29"/>
      <c r="FU578" s="29"/>
      <c r="FV578" s="29"/>
      <c r="FW578" s="29"/>
      <c r="FX578" s="29"/>
      <c r="FY578" s="29"/>
      <c r="FZ578" s="29"/>
      <c r="GA578" s="29"/>
      <c r="GB578" s="29"/>
      <c r="GC578" s="29"/>
      <c r="GD578" s="29"/>
      <c r="GE578" s="29"/>
      <c r="GF578" s="29"/>
      <c r="GG578" s="29"/>
      <c r="GH578" s="29"/>
      <c r="GI578" s="29"/>
      <c r="GJ578" s="29"/>
      <c r="GK578" s="29"/>
      <c r="GL578" s="29"/>
      <c r="GM578" s="29"/>
      <c r="GN578" s="29"/>
      <c r="GO578" s="29"/>
      <c r="GP578" s="29"/>
      <c r="GQ578" s="29"/>
      <c r="GR578" s="29"/>
      <c r="GS578" s="29"/>
      <c r="GT578" s="29"/>
      <c r="GU578" s="29"/>
      <c r="GV578" s="29"/>
      <c r="GW578" s="29"/>
      <c r="GX578" s="29"/>
      <c r="GY578" s="29"/>
      <c r="GZ578" s="29"/>
      <c r="HA578" s="29"/>
      <c r="HB578" s="29"/>
      <c r="HC578" s="29"/>
    </row>
    <row r="579" spans="1:211" s="30" customFormat="1" x14ac:dyDescent="0.25">
      <c r="A579" s="30" t="e">
        <f t="shared" si="94"/>
        <v>#REF!</v>
      </c>
      <c r="B579" s="31" t="s">
        <v>51</v>
      </c>
      <c r="C579" s="31" t="s">
        <v>52</v>
      </c>
      <c r="D579" s="33">
        <v>501</v>
      </c>
      <c r="E579" s="34" t="s">
        <v>580</v>
      </c>
      <c r="F579" s="31" t="s">
        <v>323</v>
      </c>
      <c r="G579" s="31"/>
      <c r="H579" s="31" t="s">
        <v>324</v>
      </c>
      <c r="I579" s="31" t="s">
        <v>537</v>
      </c>
      <c r="J579" s="31" t="s">
        <v>538</v>
      </c>
      <c r="K579" s="47" t="s">
        <v>428</v>
      </c>
      <c r="L579" s="41">
        <v>233877.53</v>
      </c>
      <c r="M579" s="41">
        <v>195360.14</v>
      </c>
      <c r="N579" s="41">
        <v>342901.6</v>
      </c>
      <c r="O579" s="41">
        <v>92081.51</v>
      </c>
      <c r="P579" s="41">
        <v>196027.49</v>
      </c>
      <c r="Q579" s="41">
        <v>181575.09</v>
      </c>
      <c r="R579" s="41">
        <v>255758.2</v>
      </c>
      <c r="S579" s="41">
        <v>135900.15</v>
      </c>
      <c r="T579" s="41">
        <v>183642.15</v>
      </c>
      <c r="U579" s="41">
        <v>506494.4</v>
      </c>
      <c r="V579" s="41">
        <v>-50757.64</v>
      </c>
      <c r="W579" s="41">
        <v>603212.99</v>
      </c>
      <c r="X579" s="41">
        <v>163774.82</v>
      </c>
      <c r="Y579" s="41">
        <v>192408.77</v>
      </c>
      <c r="Z579" s="41">
        <v>228101.39</v>
      </c>
      <c r="AA579" s="41">
        <v>920238.55</v>
      </c>
      <c r="AB579" s="41">
        <v>173353.91</v>
      </c>
      <c r="AC579" s="41">
        <v>366121.94</v>
      </c>
      <c r="AD579" s="41">
        <v>338503.33</v>
      </c>
      <c r="AE579" s="41">
        <v>410347.31</v>
      </c>
      <c r="AF579" s="41">
        <v>448209.46</v>
      </c>
      <c r="AG579" s="41">
        <v>438482.71</v>
      </c>
      <c r="AH579" s="41">
        <v>348379.14</v>
      </c>
      <c r="AI579" s="41">
        <v>579223.57999999996</v>
      </c>
      <c r="AJ579" s="41">
        <v>219776.29</v>
      </c>
      <c r="AK579" s="41">
        <v>193366.02</v>
      </c>
      <c r="AL579" s="41">
        <v>157752.32000000001</v>
      </c>
      <c r="AM579" s="41">
        <v>231458.72</v>
      </c>
      <c r="AN579" s="41">
        <v>243226.99</v>
      </c>
      <c r="AO579" s="41">
        <v>394454.62315908482</v>
      </c>
      <c r="AP579" s="41">
        <v>364698.72161511361</v>
      </c>
      <c r="AQ579" s="41">
        <v>442102.41410387517</v>
      </c>
      <c r="AR579" s="41">
        <v>482894.5614148032</v>
      </c>
      <c r="AS579" s="41">
        <v>472415.0979174432</v>
      </c>
      <c r="AT579" s="41">
        <v>375338.7802577088</v>
      </c>
      <c r="AU579" s="41">
        <v>624047.3296239936</v>
      </c>
      <c r="AV579" s="41">
        <v>233823.18168720498</v>
      </c>
      <c r="AW579" s="41">
        <v>205724.91248528997</v>
      </c>
      <c r="AX579" s="41">
        <v>167834.98065663999</v>
      </c>
      <c r="AY579" s="41">
        <v>246252.28835943996</v>
      </c>
      <c r="AZ579" s="41">
        <v>258772.72145235495</v>
      </c>
      <c r="BA579" s="41">
        <v>419665.99317098607</v>
      </c>
      <c r="BB579" s="41">
        <v>388008.25805778272</v>
      </c>
      <c r="BC579" s="41">
        <v>470359.16885011725</v>
      </c>
      <c r="BD579" s="41">
        <v>513758.52586034959</v>
      </c>
      <c r="BE579" s="41">
        <v>502609.27269328758</v>
      </c>
      <c r="BF579" s="41">
        <v>399328.37072849006</v>
      </c>
      <c r="BG579" s="41">
        <v>663933.00267324632</v>
      </c>
      <c r="BH579" s="41">
        <v>248039.63113378704</v>
      </c>
      <c r="BI579" s="41">
        <v>218232.9871643956</v>
      </c>
      <c r="BJ579" s="41">
        <v>178039.34748056371</v>
      </c>
      <c r="BK579" s="41">
        <v>261224.4274916939</v>
      </c>
      <c r="BL579" s="41">
        <v>274506.1029166581</v>
      </c>
      <c r="BM579" s="41">
        <v>445181.68555578199</v>
      </c>
      <c r="BN579" s="41">
        <v>411599.16014769592</v>
      </c>
      <c r="BO579" s="41">
        <v>498957.00631620438</v>
      </c>
      <c r="BP579" s="41">
        <v>544995.04423265881</v>
      </c>
      <c r="BQ579" s="41">
        <v>533167.91647303943</v>
      </c>
      <c r="BR579" s="41">
        <v>423607.53566878225</v>
      </c>
      <c r="BS579" s="41">
        <v>704300.12923577963</v>
      </c>
      <c r="BT579" s="43"/>
      <c r="BU579" s="39">
        <f t="shared" si="102"/>
        <v>2876073.6099999994</v>
      </c>
      <c r="BV579" s="39">
        <f t="shared" si="103"/>
        <v>4607144.91</v>
      </c>
      <c r="BW579" s="39">
        <f t="shared" si="95"/>
        <v>4201531.8680920228</v>
      </c>
      <c r="BX579" s="39">
        <f t="shared" si="105"/>
        <v>4470070.6766751893</v>
      </c>
      <c r="BY579" s="39">
        <f t="shared" si="104"/>
        <v>4741850.9738170411</v>
      </c>
      <c r="BZ579" s="35"/>
      <c r="CA579" s="35"/>
      <c r="CB579" s="35"/>
      <c r="CC579" s="35"/>
      <c r="CD579" s="35"/>
      <c r="CE579" s="35"/>
      <c r="CF579" s="35"/>
      <c r="CG579" s="35"/>
      <c r="CH579" s="35"/>
      <c r="CI579" s="35"/>
      <c r="CJ579" s="35"/>
      <c r="CK579" s="35"/>
      <c r="CL579" s="35"/>
      <c r="CM579" s="35"/>
      <c r="CN579" s="35"/>
      <c r="CO579" s="35"/>
      <c r="CP579" s="35"/>
      <c r="CQ579" s="35"/>
      <c r="CR579" s="35"/>
      <c r="CS579" s="35"/>
      <c r="CT579" s="35"/>
      <c r="CU579" s="35"/>
      <c r="CV579" s="35"/>
      <c r="CW579" s="35"/>
      <c r="CX579" s="35"/>
      <c r="CY579" s="35"/>
      <c r="CZ579" s="35"/>
      <c r="DA579" s="35"/>
      <c r="DB579" s="35"/>
      <c r="DC579" s="35"/>
      <c r="DD579" s="35"/>
      <c r="DE579" s="35"/>
      <c r="DF579" s="35"/>
      <c r="DG579" s="35"/>
      <c r="DH579" s="35"/>
      <c r="DI579" s="35"/>
      <c r="DJ579" s="35"/>
      <c r="DK579" s="35"/>
      <c r="DL579" s="35"/>
      <c r="DM579" s="35"/>
      <c r="DN579" s="35"/>
      <c r="DO579" s="35"/>
      <c r="DP579" s="35"/>
      <c r="DQ579" s="35"/>
      <c r="DR579" s="35"/>
      <c r="DS579" s="35"/>
      <c r="DT579" s="35"/>
      <c r="DU579" s="35"/>
      <c r="DV579" s="35"/>
      <c r="DW579" s="35"/>
      <c r="DX579" s="35"/>
      <c r="DY579" s="35"/>
      <c r="DZ579" s="35"/>
      <c r="EA579" s="35"/>
      <c r="EB579" s="35"/>
      <c r="EC579" s="35"/>
      <c r="ED579" s="35"/>
      <c r="EE579" s="35"/>
      <c r="EF579" s="35"/>
      <c r="EG579" s="35"/>
      <c r="EH579" s="35"/>
      <c r="EI579" s="35"/>
      <c r="EJ579" s="35"/>
      <c r="EK579" s="35"/>
      <c r="EL579" s="35"/>
      <c r="EM579" s="35"/>
      <c r="EN579" s="35"/>
      <c r="EO579" s="35"/>
      <c r="EP579" s="35"/>
      <c r="EQ579" s="35"/>
      <c r="ER579" s="35"/>
      <c r="ES579" s="35"/>
      <c r="ET579" s="35"/>
      <c r="EU579" s="35"/>
      <c r="EV579" s="35"/>
      <c r="EW579" s="35"/>
      <c r="EX579" s="35"/>
      <c r="EY579" s="35"/>
      <c r="EZ579" s="35"/>
      <c r="FA579" s="35"/>
      <c r="FB579" s="35"/>
      <c r="FC579" s="35"/>
      <c r="FD579" s="35"/>
      <c r="FE579" s="35"/>
      <c r="FF579" s="35"/>
      <c r="FG579" s="35"/>
      <c r="FH579" s="35"/>
      <c r="FI579" s="35"/>
      <c r="FJ579" s="35"/>
      <c r="FK579" s="35"/>
      <c r="FL579" s="35"/>
      <c r="FM579" s="35"/>
      <c r="FN579" s="35"/>
      <c r="FO579" s="35"/>
      <c r="FP579" s="35"/>
      <c r="FQ579" s="35"/>
      <c r="FR579" s="35"/>
      <c r="FS579" s="35"/>
      <c r="FT579" s="35"/>
      <c r="FU579" s="35"/>
      <c r="FV579" s="35"/>
      <c r="FW579" s="35"/>
      <c r="FX579" s="35"/>
      <c r="FY579" s="35"/>
      <c r="FZ579" s="35"/>
      <c r="GA579" s="35"/>
      <c r="GB579" s="35"/>
      <c r="GC579" s="35"/>
      <c r="GD579" s="35"/>
      <c r="GE579" s="35"/>
      <c r="GF579" s="35"/>
      <c r="GG579" s="35"/>
      <c r="GH579" s="35"/>
      <c r="GI579" s="35"/>
      <c r="GJ579" s="35"/>
      <c r="GK579" s="35"/>
      <c r="GL579" s="35"/>
      <c r="GM579" s="35"/>
      <c r="GN579" s="35"/>
      <c r="GO579" s="35"/>
      <c r="GP579" s="35"/>
      <c r="GQ579" s="35"/>
      <c r="GR579" s="35"/>
      <c r="GS579" s="35"/>
      <c r="GT579" s="35"/>
      <c r="GU579" s="35"/>
      <c r="GV579" s="35"/>
      <c r="GW579" s="35"/>
      <c r="GX579" s="35"/>
      <c r="GY579" s="35"/>
      <c r="GZ579" s="35"/>
      <c r="HA579" s="35"/>
      <c r="HB579" s="35"/>
      <c r="HC579" s="35"/>
    </row>
    <row r="580" spans="1:211" s="26" customFormat="1" x14ac:dyDescent="0.25">
      <c r="A580" s="26" t="e">
        <f t="shared" si="94"/>
        <v>#REF!</v>
      </c>
      <c r="B580" s="15" t="s">
        <v>148</v>
      </c>
      <c r="C580" s="15" t="s">
        <v>149</v>
      </c>
      <c r="D580" s="27" t="s">
        <v>625</v>
      </c>
      <c r="E580" s="16" t="s">
        <v>579</v>
      </c>
      <c r="F580" s="15" t="s">
        <v>323</v>
      </c>
      <c r="G580" s="15"/>
      <c r="H580" s="15" t="s">
        <v>324</v>
      </c>
      <c r="I580" s="15" t="s">
        <v>537</v>
      </c>
      <c r="J580" s="15" t="s">
        <v>538</v>
      </c>
      <c r="K580" s="47" t="s">
        <v>434</v>
      </c>
      <c r="L580" s="42">
        <v>0</v>
      </c>
      <c r="M580" s="42">
        <v>0</v>
      </c>
      <c r="N580" s="41">
        <v>0</v>
      </c>
      <c r="O580" s="42">
        <v>0</v>
      </c>
      <c r="P580" s="42">
        <v>0</v>
      </c>
      <c r="Q580" s="42">
        <v>0</v>
      </c>
      <c r="R580" s="42">
        <v>0</v>
      </c>
      <c r="S580" s="42">
        <v>0</v>
      </c>
      <c r="T580" s="42">
        <v>0</v>
      </c>
      <c r="U580" s="42">
        <v>357959.14</v>
      </c>
      <c r="V580" s="42"/>
      <c r="W580" s="42">
        <v>0</v>
      </c>
      <c r="X580" s="42"/>
      <c r="Y580" s="42">
        <v>0</v>
      </c>
      <c r="Z580" s="42">
        <v>0</v>
      </c>
      <c r="AA580" s="42">
        <v>223326.74</v>
      </c>
      <c r="AB580" s="42">
        <v>0</v>
      </c>
      <c r="AC580" s="42">
        <v>66310.86</v>
      </c>
      <c r="AD580" s="42">
        <v>0</v>
      </c>
      <c r="AE580" s="42">
        <v>67787.05</v>
      </c>
      <c r="AF580" s="42">
        <v>0</v>
      </c>
      <c r="AG580" s="42">
        <v>0</v>
      </c>
      <c r="AH580" s="42">
        <v>0</v>
      </c>
      <c r="AI580" s="42">
        <v>90074.49</v>
      </c>
      <c r="AJ580" s="42">
        <v>0</v>
      </c>
      <c r="AK580" s="42">
        <v>111148.29</v>
      </c>
      <c r="AL580" s="42">
        <v>0</v>
      </c>
      <c r="AM580" s="42">
        <v>0</v>
      </c>
      <c r="AN580" s="42">
        <v>73424.850000000006</v>
      </c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  <c r="BN580" s="42"/>
      <c r="BO580" s="42"/>
      <c r="BP580" s="42"/>
      <c r="BQ580" s="42"/>
      <c r="BR580" s="42"/>
      <c r="BS580" s="42"/>
      <c r="BT580" s="43"/>
      <c r="BU580" s="40">
        <f t="shared" si="102"/>
        <v>357959.14</v>
      </c>
      <c r="BV580" s="40">
        <f t="shared" si="103"/>
        <v>447499.13999999996</v>
      </c>
      <c r="BW580" s="40">
        <f t="shared" si="95"/>
        <v>184573.14</v>
      </c>
      <c r="BX580" s="40">
        <f t="shared" si="105"/>
        <v>0</v>
      </c>
      <c r="BY580" s="40">
        <f t="shared" si="104"/>
        <v>0</v>
      </c>
      <c r="BZ580" s="29"/>
      <c r="CA580" s="29"/>
      <c r="CB580" s="29"/>
      <c r="CC580" s="29"/>
      <c r="CD580" s="29"/>
      <c r="CE580" s="29"/>
      <c r="CF580" s="29"/>
      <c r="CG580" s="29"/>
      <c r="CH580" s="29"/>
      <c r="CI580" s="29"/>
      <c r="CJ580" s="29"/>
      <c r="CK580" s="29"/>
      <c r="CL580" s="29"/>
      <c r="CM580" s="29"/>
      <c r="CN580" s="29"/>
      <c r="CO580" s="29"/>
      <c r="CP580" s="29"/>
      <c r="CQ580" s="29"/>
      <c r="CR580" s="29"/>
      <c r="CS580" s="29"/>
      <c r="CT580" s="29"/>
      <c r="CU580" s="29"/>
      <c r="CV580" s="29"/>
      <c r="CW580" s="29"/>
      <c r="CX580" s="29"/>
      <c r="CY580" s="29"/>
      <c r="CZ580" s="29"/>
      <c r="DA580" s="29"/>
      <c r="DB580" s="29"/>
      <c r="DC580" s="29"/>
      <c r="DD580" s="29"/>
      <c r="DE580" s="29"/>
      <c r="DF580" s="29"/>
      <c r="DG580" s="29"/>
      <c r="DH580" s="29"/>
      <c r="DI580" s="29"/>
      <c r="DJ580" s="29"/>
      <c r="DK580" s="29"/>
      <c r="DL580" s="29"/>
      <c r="DM580" s="29"/>
      <c r="DN580" s="29"/>
      <c r="DO580" s="29"/>
      <c r="DP580" s="29"/>
      <c r="DQ580" s="29"/>
      <c r="DR580" s="29"/>
      <c r="DS580" s="29"/>
      <c r="DT580" s="29"/>
      <c r="DU580" s="29"/>
      <c r="DV580" s="29"/>
      <c r="DW580" s="29"/>
      <c r="DX580" s="29"/>
      <c r="DY580" s="29"/>
      <c r="DZ580" s="29"/>
      <c r="EA580" s="29"/>
      <c r="EB580" s="29"/>
      <c r="EC580" s="29"/>
      <c r="ED580" s="29"/>
      <c r="EE580" s="29"/>
      <c r="EF580" s="29"/>
      <c r="EG580" s="29"/>
      <c r="EH580" s="29"/>
      <c r="EI580" s="29"/>
      <c r="EJ580" s="29"/>
      <c r="EK580" s="29"/>
      <c r="EL580" s="29"/>
      <c r="EM580" s="29"/>
      <c r="EN580" s="29"/>
      <c r="EO580" s="29"/>
      <c r="EP580" s="29"/>
      <c r="EQ580" s="29"/>
      <c r="ER580" s="29"/>
      <c r="ES580" s="29"/>
      <c r="ET580" s="29"/>
      <c r="EU580" s="29"/>
      <c r="EV580" s="29"/>
      <c r="EW580" s="29"/>
      <c r="EX580" s="29"/>
      <c r="EY580" s="29"/>
      <c r="EZ580" s="29"/>
      <c r="FA580" s="29"/>
      <c r="FB580" s="29"/>
      <c r="FC580" s="29"/>
      <c r="FD580" s="29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  <c r="FR580" s="29"/>
      <c r="FS580" s="29"/>
      <c r="FT580" s="29"/>
      <c r="FU580" s="29"/>
      <c r="FV580" s="29"/>
      <c r="FW580" s="29"/>
      <c r="FX580" s="29"/>
      <c r="FY580" s="29"/>
      <c r="FZ580" s="29"/>
      <c r="GA580" s="29"/>
      <c r="GB580" s="29"/>
      <c r="GC580" s="29"/>
      <c r="GD580" s="29"/>
      <c r="GE580" s="29"/>
      <c r="GF580" s="29"/>
      <c r="GG580" s="29"/>
      <c r="GH580" s="29"/>
      <c r="GI580" s="29"/>
      <c r="GJ580" s="29"/>
      <c r="GK580" s="29"/>
      <c r="GL580" s="29"/>
      <c r="GM580" s="29"/>
      <c r="GN580" s="29"/>
      <c r="GO580" s="29"/>
      <c r="GP580" s="29"/>
      <c r="GQ580" s="29"/>
      <c r="GR580" s="29"/>
      <c r="GS580" s="29"/>
      <c r="GT580" s="29"/>
      <c r="GU580" s="29"/>
      <c r="GV580" s="29"/>
      <c r="GW580" s="29"/>
      <c r="GX580" s="29"/>
      <c r="GY580" s="29"/>
      <c r="GZ580" s="29"/>
      <c r="HA580" s="29"/>
      <c r="HB580" s="29"/>
      <c r="HC580" s="29"/>
    </row>
    <row r="581" spans="1:211" s="30" customFormat="1" x14ac:dyDescent="0.25">
      <c r="A581" s="30" t="e">
        <f t="shared" si="94"/>
        <v>#REF!</v>
      </c>
      <c r="B581" s="31" t="s">
        <v>51</v>
      </c>
      <c r="C581" s="31" t="s">
        <v>52</v>
      </c>
      <c r="D581" s="33">
        <v>501</v>
      </c>
      <c r="E581" s="34" t="s">
        <v>580</v>
      </c>
      <c r="F581" s="31" t="s">
        <v>325</v>
      </c>
      <c r="G581" s="31"/>
      <c r="H581" s="31" t="s">
        <v>326</v>
      </c>
      <c r="I581" s="31" t="s">
        <v>537</v>
      </c>
      <c r="J581" s="31" t="s">
        <v>538</v>
      </c>
      <c r="K581" s="47" t="s">
        <v>428</v>
      </c>
      <c r="L581" s="41">
        <v>130942.39</v>
      </c>
      <c r="M581" s="41">
        <v>66632.39</v>
      </c>
      <c r="N581" s="41">
        <v>88979.93</v>
      </c>
      <c r="O581" s="41">
        <v>67074.100000000006</v>
      </c>
      <c r="P581" s="41">
        <v>99605.59</v>
      </c>
      <c r="Q581" s="41">
        <v>50500.14</v>
      </c>
      <c r="R581" s="41">
        <v>179563.5</v>
      </c>
      <c r="S581" s="41">
        <v>159810.06</v>
      </c>
      <c r="T581" s="41">
        <v>137102.16</v>
      </c>
      <c r="U581" s="41">
        <v>79173.679999999993</v>
      </c>
      <c r="V581" s="41">
        <v>73011.05</v>
      </c>
      <c r="W581" s="41">
        <v>58165.87</v>
      </c>
      <c r="X581" s="41">
        <v>102165.6</v>
      </c>
      <c r="Y581" s="41">
        <v>76126.850000000006</v>
      </c>
      <c r="Z581" s="41">
        <v>79600.800000000003</v>
      </c>
      <c r="AA581" s="41">
        <v>134156.65</v>
      </c>
      <c r="AB581" s="41">
        <v>112368.87</v>
      </c>
      <c r="AC581" s="41">
        <v>82008.59</v>
      </c>
      <c r="AD581" s="41">
        <v>155192.74</v>
      </c>
      <c r="AE581" s="41">
        <v>64929.09</v>
      </c>
      <c r="AF581" s="41">
        <v>55052.959999999999</v>
      </c>
      <c r="AG581" s="41">
        <v>78161.710000000006</v>
      </c>
      <c r="AH581" s="41">
        <v>60612.89</v>
      </c>
      <c r="AI581" s="41">
        <v>77706.36</v>
      </c>
      <c r="AJ581" s="41">
        <v>87976.51</v>
      </c>
      <c r="AK581" s="41">
        <v>101647.02</v>
      </c>
      <c r="AL581" s="41">
        <v>110543.1</v>
      </c>
      <c r="AM581" s="41">
        <v>148476.44</v>
      </c>
      <c r="AN581" s="41">
        <v>163122.49</v>
      </c>
      <c r="AO581" s="41">
        <v>88354.9001850528</v>
      </c>
      <c r="AP581" s="41">
        <v>167202.47296222078</v>
      </c>
      <c r="AQ581" s="41">
        <v>69953.687364412792</v>
      </c>
      <c r="AR581" s="41">
        <v>59313.283958323198</v>
      </c>
      <c r="AS581" s="41">
        <v>84210.325837123208</v>
      </c>
      <c r="AT581" s="41">
        <v>65303.474256508802</v>
      </c>
      <c r="AU581" s="41">
        <v>83719.738158451204</v>
      </c>
      <c r="AV581" s="41">
        <v>93599.48464839498</v>
      </c>
      <c r="AW581" s="41">
        <v>108143.73845978999</v>
      </c>
      <c r="AX581" s="41">
        <v>117608.40696494999</v>
      </c>
      <c r="AY581" s="41">
        <v>157966.23742437997</v>
      </c>
      <c r="AZ581" s="41">
        <v>173548.38238710497</v>
      </c>
      <c r="BA581" s="41">
        <v>94002.059452930349</v>
      </c>
      <c r="BB581" s="41">
        <v>177889.13542036462</v>
      </c>
      <c r="BC581" s="41">
        <v>74424.742315465541</v>
      </c>
      <c r="BD581" s="41">
        <v>63104.262845877442</v>
      </c>
      <c r="BE581" s="41">
        <v>89592.586707840004</v>
      </c>
      <c r="BF581" s="41">
        <v>69477.313161876431</v>
      </c>
      <c r="BG581" s="41">
        <v>89070.643362979521</v>
      </c>
      <c r="BH581" s="41">
        <v>99290.333315017386</v>
      </c>
      <c r="BI581" s="41">
        <v>114718.87775814522</v>
      </c>
      <c r="BJ581" s="41">
        <v>124758.99810841893</v>
      </c>
      <c r="BK581" s="41">
        <v>167570.58465978227</v>
      </c>
      <c r="BL581" s="41">
        <v>184100.12403624094</v>
      </c>
      <c r="BM581" s="41">
        <v>99717.384667668506</v>
      </c>
      <c r="BN581" s="41">
        <v>188704.79485392279</v>
      </c>
      <c r="BO581" s="41">
        <v>78949.766648245844</v>
      </c>
      <c r="BP581" s="41">
        <v>66941.00202690679</v>
      </c>
      <c r="BQ581" s="41">
        <v>95039.81597967667</v>
      </c>
      <c r="BR581" s="41">
        <v>73701.533802118516</v>
      </c>
      <c r="BS581" s="41">
        <v>94486.138479448666</v>
      </c>
      <c r="BT581" s="43"/>
      <c r="BU581" s="39">
        <f t="shared" si="102"/>
        <v>1190560.8600000001</v>
      </c>
      <c r="BV581" s="39">
        <f t="shared" si="103"/>
        <v>1078083.1099999999</v>
      </c>
      <c r="BW581" s="39">
        <f t="shared" si="95"/>
        <v>1229823.4427220928</v>
      </c>
      <c r="BX581" s="39">
        <f t="shared" si="105"/>
        <v>1308426.9931519539</v>
      </c>
      <c r="BY581" s="39">
        <f t="shared" si="104"/>
        <v>1387979.3543355924</v>
      </c>
      <c r="BZ581" s="35"/>
      <c r="CA581" s="35"/>
      <c r="CB581" s="35"/>
      <c r="CC581" s="35"/>
      <c r="CD581" s="35"/>
      <c r="CE581" s="35"/>
      <c r="CF581" s="35"/>
      <c r="CG581" s="35"/>
      <c r="CH581" s="35"/>
      <c r="CI581" s="35"/>
      <c r="CJ581" s="35"/>
      <c r="CK581" s="35"/>
      <c r="CL581" s="35"/>
      <c r="CM581" s="35"/>
      <c r="CN581" s="35"/>
      <c r="CO581" s="35"/>
      <c r="CP581" s="35"/>
      <c r="CQ581" s="35"/>
      <c r="CR581" s="35"/>
      <c r="CS581" s="35"/>
      <c r="CT581" s="35"/>
      <c r="CU581" s="35"/>
      <c r="CV581" s="35"/>
      <c r="CW581" s="35"/>
      <c r="CX581" s="35"/>
      <c r="CY581" s="35"/>
      <c r="CZ581" s="35"/>
      <c r="DA581" s="35"/>
      <c r="DB581" s="35"/>
      <c r="DC581" s="35"/>
      <c r="DD581" s="35"/>
      <c r="DE581" s="35"/>
      <c r="DF581" s="35"/>
      <c r="DG581" s="35"/>
      <c r="DH581" s="35"/>
      <c r="DI581" s="35"/>
      <c r="DJ581" s="35"/>
      <c r="DK581" s="35"/>
      <c r="DL581" s="35"/>
      <c r="DM581" s="35"/>
      <c r="DN581" s="35"/>
      <c r="DO581" s="35"/>
      <c r="DP581" s="35"/>
      <c r="DQ581" s="35"/>
      <c r="DR581" s="35"/>
      <c r="DS581" s="35"/>
      <c r="DT581" s="35"/>
      <c r="DU581" s="35"/>
      <c r="DV581" s="35"/>
      <c r="DW581" s="35"/>
      <c r="DX581" s="35"/>
      <c r="DY581" s="35"/>
      <c r="DZ581" s="35"/>
      <c r="EA581" s="35"/>
      <c r="EB581" s="35"/>
      <c r="EC581" s="35"/>
      <c r="ED581" s="35"/>
      <c r="EE581" s="35"/>
      <c r="EF581" s="35"/>
      <c r="EG581" s="35"/>
      <c r="EH581" s="35"/>
      <c r="EI581" s="35"/>
      <c r="EJ581" s="35"/>
      <c r="EK581" s="35"/>
      <c r="EL581" s="35"/>
      <c r="EM581" s="35"/>
      <c r="EN581" s="35"/>
      <c r="EO581" s="35"/>
      <c r="EP581" s="35"/>
      <c r="EQ581" s="35"/>
      <c r="ER581" s="35"/>
      <c r="ES581" s="35"/>
      <c r="ET581" s="35"/>
      <c r="EU581" s="35"/>
      <c r="EV581" s="35"/>
      <c r="EW581" s="35"/>
      <c r="EX581" s="35"/>
      <c r="EY581" s="35"/>
      <c r="EZ581" s="35"/>
      <c r="FA581" s="35"/>
      <c r="FB581" s="35"/>
      <c r="FC581" s="35"/>
      <c r="FD581" s="35"/>
      <c r="FE581" s="35"/>
      <c r="FF581" s="35"/>
      <c r="FG581" s="35"/>
      <c r="FH581" s="35"/>
      <c r="FI581" s="35"/>
      <c r="FJ581" s="35"/>
      <c r="FK581" s="35"/>
      <c r="FL581" s="35"/>
      <c r="FM581" s="35"/>
      <c r="FN581" s="35"/>
      <c r="FO581" s="35"/>
      <c r="FP581" s="35"/>
      <c r="FQ581" s="35"/>
      <c r="FR581" s="35"/>
      <c r="FS581" s="35"/>
      <c r="FT581" s="35"/>
      <c r="FU581" s="35"/>
      <c r="FV581" s="35"/>
      <c r="FW581" s="35"/>
      <c r="FX581" s="35"/>
      <c r="FY581" s="35"/>
      <c r="FZ581" s="35"/>
      <c r="GA581" s="35"/>
      <c r="GB581" s="35"/>
      <c r="GC581" s="35"/>
      <c r="GD581" s="35"/>
      <c r="GE581" s="35"/>
      <c r="GF581" s="35"/>
      <c r="GG581" s="35"/>
      <c r="GH581" s="35"/>
      <c r="GI581" s="35"/>
      <c r="GJ581" s="35"/>
      <c r="GK581" s="35"/>
      <c r="GL581" s="35"/>
      <c r="GM581" s="35"/>
      <c r="GN581" s="35"/>
      <c r="GO581" s="35"/>
      <c r="GP581" s="35"/>
      <c r="GQ581" s="35"/>
      <c r="GR581" s="35"/>
      <c r="GS581" s="35"/>
      <c r="GT581" s="35"/>
      <c r="GU581" s="35"/>
      <c r="GV581" s="35"/>
      <c r="GW581" s="35"/>
      <c r="GX581" s="35"/>
      <c r="GY581" s="35"/>
      <c r="GZ581" s="35"/>
      <c r="HA581" s="35"/>
      <c r="HB581" s="35"/>
      <c r="HC581" s="35"/>
    </row>
    <row r="582" spans="1:211" s="30" customFormat="1" x14ac:dyDescent="0.25">
      <c r="A582" s="30" t="e">
        <f t="shared" si="94"/>
        <v>#REF!</v>
      </c>
      <c r="B582" s="31" t="s">
        <v>150</v>
      </c>
      <c r="C582" s="31" t="s">
        <v>151</v>
      </c>
      <c r="D582" s="33" t="s">
        <v>625</v>
      </c>
      <c r="E582" s="34" t="s">
        <v>579</v>
      </c>
      <c r="F582" s="31" t="s">
        <v>347</v>
      </c>
      <c r="G582" s="31"/>
      <c r="H582" s="31" t="s">
        <v>163</v>
      </c>
      <c r="I582" s="31" t="s">
        <v>537</v>
      </c>
      <c r="J582" s="31" t="s">
        <v>538</v>
      </c>
      <c r="K582" s="47" t="s">
        <v>434</v>
      </c>
      <c r="L582" s="41"/>
      <c r="M582" s="41"/>
      <c r="N582" s="41"/>
      <c r="O582" s="41"/>
      <c r="P582" s="41"/>
      <c r="Q582" s="41"/>
      <c r="R582" s="41"/>
      <c r="S582" s="41"/>
      <c r="T582" s="41">
        <v>37779.67</v>
      </c>
      <c r="U582" s="41">
        <v>0</v>
      </c>
      <c r="V582" s="41"/>
      <c r="W582" s="41">
        <v>0</v>
      </c>
      <c r="X582" s="41"/>
      <c r="Y582" s="41">
        <v>0</v>
      </c>
      <c r="Z582" s="41">
        <v>0</v>
      </c>
      <c r="AA582" s="41">
        <v>0</v>
      </c>
      <c r="AB582" s="41">
        <v>0</v>
      </c>
      <c r="AC582" s="41">
        <v>0</v>
      </c>
      <c r="AD582" s="41">
        <v>0</v>
      </c>
      <c r="AE582" s="82">
        <v>0</v>
      </c>
      <c r="AF582" s="41">
        <v>0</v>
      </c>
      <c r="AG582" s="41">
        <v>0</v>
      </c>
      <c r="AH582" s="41">
        <v>0</v>
      </c>
      <c r="AI582" s="41">
        <v>0</v>
      </c>
      <c r="AJ582" s="41">
        <v>0</v>
      </c>
      <c r="AK582" s="41">
        <v>0</v>
      </c>
      <c r="AL582" s="41">
        <v>0</v>
      </c>
      <c r="AM582" s="41">
        <v>0</v>
      </c>
      <c r="AN582" s="41">
        <v>0</v>
      </c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3"/>
      <c r="BU582" s="39">
        <f t="shared" si="102"/>
        <v>37779.67</v>
      </c>
      <c r="BV582" s="39">
        <f t="shared" si="103"/>
        <v>0</v>
      </c>
      <c r="BW582" s="39">
        <f t="shared" si="95"/>
        <v>0</v>
      </c>
      <c r="BX582" s="39">
        <f t="shared" si="105"/>
        <v>0</v>
      </c>
      <c r="BY582" s="39">
        <f t="shared" si="104"/>
        <v>0</v>
      </c>
      <c r="BZ582" s="35"/>
      <c r="CA582" s="35"/>
      <c r="CB582" s="35"/>
      <c r="CC582" s="35"/>
      <c r="CD582" s="35"/>
      <c r="CE582" s="35"/>
      <c r="CF582" s="35"/>
      <c r="CG582" s="35"/>
      <c r="CH582" s="35"/>
      <c r="CI582" s="35"/>
      <c r="CJ582" s="35"/>
      <c r="CK582" s="35"/>
      <c r="CL582" s="35"/>
      <c r="CM582" s="35"/>
      <c r="CN582" s="35"/>
      <c r="CO582" s="35"/>
      <c r="CP582" s="35"/>
      <c r="CQ582" s="35"/>
      <c r="CR582" s="35"/>
      <c r="CS582" s="35"/>
      <c r="CT582" s="35"/>
      <c r="CU582" s="35"/>
      <c r="CV582" s="35"/>
      <c r="CW582" s="35"/>
      <c r="CX582" s="35"/>
      <c r="CY582" s="35"/>
      <c r="CZ582" s="35"/>
      <c r="DA582" s="35"/>
      <c r="DB582" s="35"/>
      <c r="DC582" s="35"/>
      <c r="DD582" s="35"/>
      <c r="DE582" s="35"/>
      <c r="DF582" s="35"/>
      <c r="DG582" s="35"/>
      <c r="DH582" s="35"/>
      <c r="DI582" s="35"/>
      <c r="DJ582" s="35"/>
      <c r="DK582" s="35"/>
      <c r="DL582" s="35"/>
      <c r="DM582" s="35"/>
      <c r="DN582" s="35"/>
      <c r="DO582" s="35"/>
      <c r="DP582" s="35"/>
      <c r="DQ582" s="35"/>
      <c r="DR582" s="35"/>
      <c r="DS582" s="35"/>
      <c r="DT582" s="35"/>
      <c r="DU582" s="35"/>
      <c r="DV582" s="35"/>
      <c r="DW582" s="35"/>
      <c r="DX582" s="35"/>
      <c r="DY582" s="35"/>
      <c r="DZ582" s="35"/>
      <c r="EA582" s="35"/>
      <c r="EB582" s="35"/>
      <c r="EC582" s="35"/>
      <c r="ED582" s="35"/>
      <c r="EE582" s="35"/>
      <c r="EF582" s="35"/>
      <c r="EG582" s="35"/>
      <c r="EH582" s="35"/>
      <c r="EI582" s="35"/>
      <c r="EJ582" s="35"/>
      <c r="EK582" s="35"/>
      <c r="EL582" s="35"/>
      <c r="EM582" s="35"/>
      <c r="EN582" s="35"/>
      <c r="EO582" s="35"/>
      <c r="EP582" s="35"/>
      <c r="EQ582" s="35"/>
      <c r="ER582" s="35"/>
      <c r="ES582" s="35"/>
      <c r="ET582" s="35"/>
      <c r="EU582" s="35"/>
      <c r="EV582" s="35"/>
      <c r="EW582" s="35"/>
      <c r="EX582" s="35"/>
      <c r="EY582" s="35"/>
      <c r="EZ582" s="35"/>
      <c r="FA582" s="35"/>
      <c r="FB582" s="35"/>
      <c r="FC582" s="35"/>
      <c r="FD582" s="35"/>
      <c r="FE582" s="35"/>
      <c r="FF582" s="35"/>
      <c r="FG582" s="35"/>
      <c r="FH582" s="35"/>
      <c r="FI582" s="35"/>
      <c r="FJ582" s="35"/>
      <c r="FK582" s="35"/>
      <c r="FL582" s="35"/>
      <c r="FM582" s="35"/>
      <c r="FN582" s="35"/>
      <c r="FO582" s="35"/>
      <c r="FP582" s="35"/>
      <c r="FQ582" s="35"/>
      <c r="FR582" s="35"/>
      <c r="FS582" s="35"/>
      <c r="FT582" s="35"/>
      <c r="FU582" s="35"/>
      <c r="FV582" s="35"/>
      <c r="FW582" s="35"/>
      <c r="FX582" s="35"/>
      <c r="FY582" s="35"/>
      <c r="FZ582" s="35"/>
      <c r="GA582" s="35"/>
      <c r="GB582" s="35"/>
      <c r="GC582" s="35"/>
      <c r="GD582" s="35"/>
      <c r="GE582" s="35"/>
      <c r="GF582" s="35"/>
      <c r="GG582" s="35"/>
      <c r="GH582" s="35"/>
      <c r="GI582" s="35"/>
      <c r="GJ582" s="35"/>
      <c r="GK582" s="35"/>
      <c r="GL582" s="35"/>
      <c r="GM582" s="35"/>
      <c r="GN582" s="35"/>
      <c r="GO582" s="35"/>
      <c r="GP582" s="35"/>
      <c r="GQ582" s="35"/>
      <c r="GR582" s="35"/>
      <c r="GS582" s="35"/>
      <c r="GT582" s="35"/>
      <c r="GU582" s="35"/>
      <c r="GV582" s="35"/>
      <c r="GW582" s="35"/>
      <c r="GX582" s="35"/>
      <c r="GY582" s="35"/>
      <c r="GZ582" s="35"/>
      <c r="HA582" s="35"/>
      <c r="HB582" s="35"/>
      <c r="HC582" s="35"/>
    </row>
    <row r="583" spans="1:211" s="26" customFormat="1" x14ac:dyDescent="0.25">
      <c r="A583" s="26" t="e">
        <f t="shared" ref="A583:A643" si="106">A582+1</f>
        <v>#REF!</v>
      </c>
      <c r="B583" s="15" t="s">
        <v>150</v>
      </c>
      <c r="C583" s="15" t="s">
        <v>151</v>
      </c>
      <c r="D583" s="27" t="s">
        <v>625</v>
      </c>
      <c r="E583" s="16" t="s">
        <v>579</v>
      </c>
      <c r="F583" s="15" t="s">
        <v>327</v>
      </c>
      <c r="G583" s="15"/>
      <c r="H583" s="15" t="s">
        <v>328</v>
      </c>
      <c r="I583" s="15" t="s">
        <v>537</v>
      </c>
      <c r="J583" s="15" t="s">
        <v>538</v>
      </c>
      <c r="K583" s="47" t="s">
        <v>662</v>
      </c>
      <c r="L583" s="42">
        <v>189766.11</v>
      </c>
      <c r="M583" s="42">
        <v>319546.43</v>
      </c>
      <c r="N583" s="41">
        <v>557522.81000000006</v>
      </c>
      <c r="O583" s="42">
        <v>251358.6</v>
      </c>
      <c r="P583" s="42">
        <v>1160733.6399999999</v>
      </c>
      <c r="Q583" s="42">
        <v>113496.02</v>
      </c>
      <c r="R583" s="42">
        <v>55573.74</v>
      </c>
      <c r="S583" s="42">
        <v>151782.6</v>
      </c>
      <c r="T583" s="42">
        <v>467133.81</v>
      </c>
      <c r="U583" s="42">
        <v>176167.13</v>
      </c>
      <c r="V583" s="42">
        <v>141014.78</v>
      </c>
      <c r="W583" s="42">
        <v>493532.33</v>
      </c>
      <c r="X583" s="42">
        <v>153222.97</v>
      </c>
      <c r="Y583" s="42">
        <v>118581.68</v>
      </c>
      <c r="Z583" s="42">
        <v>127755.15</v>
      </c>
      <c r="AA583" s="42">
        <v>244051.52</v>
      </c>
      <c r="AB583" s="42">
        <v>532205.65</v>
      </c>
      <c r="AC583" s="42">
        <v>141310.68</v>
      </c>
      <c r="AD583" s="42">
        <v>253587.91</v>
      </c>
      <c r="AE583" s="42">
        <v>325813.13</v>
      </c>
      <c r="AF583" s="42">
        <v>1171700.79</v>
      </c>
      <c r="AG583" s="42">
        <v>118291.63</v>
      </c>
      <c r="AH583" s="42">
        <v>326291.73</v>
      </c>
      <c r="AI583" s="42">
        <v>135875.43</v>
      </c>
      <c r="AJ583" s="42">
        <v>97188.07</v>
      </c>
      <c r="AK583" s="42">
        <v>538196.57999999996</v>
      </c>
      <c r="AL583" s="42">
        <v>141012.47</v>
      </c>
      <c r="AM583" s="42">
        <v>150751.57</v>
      </c>
      <c r="AN583" s="42">
        <v>173264.44</v>
      </c>
      <c r="AO583" s="42">
        <v>152246.1369776256</v>
      </c>
      <c r="AP583" s="42">
        <v>273212.04371622723</v>
      </c>
      <c r="AQ583" s="42">
        <v>351026.47881312959</v>
      </c>
      <c r="AR583" s="42">
        <v>1262373.9335988769</v>
      </c>
      <c r="AS583" s="42">
        <v>127445.7366158496</v>
      </c>
      <c r="AT583" s="42">
        <v>351542.11571444158</v>
      </c>
      <c r="AU583" s="42">
        <v>146390.27515594559</v>
      </c>
      <c r="AV583" s="42">
        <v>103399.79690001499</v>
      </c>
      <c r="AW583" s="42">
        <v>572595.14531240985</v>
      </c>
      <c r="AX583" s="42">
        <v>150025.21151381498</v>
      </c>
      <c r="AY583" s="42">
        <v>160386.781220765</v>
      </c>
      <c r="AZ583" s="42">
        <v>184338.55005037997</v>
      </c>
      <c r="BA583" s="42">
        <v>161976.87269948205</v>
      </c>
      <c r="BB583" s="42">
        <v>290674.25488432799</v>
      </c>
      <c r="BC583" s="42">
        <v>373462.16069323133</v>
      </c>
      <c r="BD583" s="42">
        <v>1343057.9323778823</v>
      </c>
      <c r="BE583" s="42">
        <v>135591.36714878329</v>
      </c>
      <c r="BF583" s="42">
        <v>374010.75426927221</v>
      </c>
      <c r="BG583" s="42">
        <v>155746.73639740027</v>
      </c>
      <c r="BH583" s="42">
        <v>109686.50455153589</v>
      </c>
      <c r="BI583" s="42">
        <v>607408.93014740432</v>
      </c>
      <c r="BJ583" s="42">
        <v>159146.74437385492</v>
      </c>
      <c r="BK583" s="42">
        <v>170138.2975189875</v>
      </c>
      <c r="BL583" s="42">
        <v>195546.33389344308</v>
      </c>
      <c r="BM583" s="42">
        <v>171825.06655961054</v>
      </c>
      <c r="BN583" s="42">
        <v>308347.24958129512</v>
      </c>
      <c r="BO583" s="42">
        <v>396168.66006337979</v>
      </c>
      <c r="BP583" s="42">
        <v>1424715.8546664575</v>
      </c>
      <c r="BQ583" s="42">
        <v>143835.32227142932</v>
      </c>
      <c r="BR583" s="42">
        <v>396750.60812884395</v>
      </c>
      <c r="BS583" s="42">
        <v>165216.13797036221</v>
      </c>
      <c r="BT583" s="43"/>
      <c r="BU583" s="40">
        <f t="shared" si="102"/>
        <v>4077628</v>
      </c>
      <c r="BV583" s="40">
        <f t="shared" si="103"/>
        <v>3648688.27</v>
      </c>
      <c r="BW583" s="40">
        <f t="shared" si="95"/>
        <v>3764649.8505920959</v>
      </c>
      <c r="BX583" s="40">
        <f t="shared" si="105"/>
        <v>4005265.5634677643</v>
      </c>
      <c r="BY583" s="40">
        <f t="shared" si="104"/>
        <v>4248785.7097266037</v>
      </c>
      <c r="BZ583" s="29"/>
      <c r="CA583" s="29"/>
      <c r="CB583" s="29"/>
      <c r="CC583" s="29"/>
      <c r="CD583" s="29"/>
      <c r="CE583" s="29"/>
      <c r="CF583" s="29"/>
      <c r="CG583" s="29"/>
      <c r="CH583" s="29"/>
      <c r="CI583" s="29"/>
      <c r="CJ583" s="29"/>
      <c r="CK583" s="29"/>
      <c r="CL583" s="29"/>
      <c r="CM583" s="29"/>
      <c r="CN583" s="29"/>
      <c r="CO583" s="29"/>
      <c r="CP583" s="29"/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/>
      <c r="DF583" s="29"/>
      <c r="DG583" s="29"/>
      <c r="DH583" s="29"/>
      <c r="DI583" s="29"/>
      <c r="DJ583" s="29"/>
      <c r="DK583" s="29"/>
      <c r="DL583" s="29"/>
      <c r="DM583" s="29"/>
      <c r="DN583" s="29"/>
      <c r="DO583" s="29"/>
      <c r="DP583" s="29"/>
      <c r="DQ583" s="29"/>
      <c r="DR583" s="29"/>
      <c r="DS583" s="29"/>
      <c r="DT583" s="29"/>
      <c r="DU583" s="29"/>
      <c r="DV583" s="29"/>
      <c r="DW583" s="29"/>
      <c r="DX583" s="29"/>
      <c r="DY583" s="29"/>
      <c r="DZ583" s="29"/>
      <c r="EA583" s="29"/>
      <c r="EB583" s="29"/>
      <c r="EC583" s="29"/>
      <c r="ED583" s="29"/>
      <c r="EE583" s="29"/>
      <c r="EF583" s="29"/>
      <c r="EG583" s="29"/>
      <c r="EH583" s="29"/>
      <c r="EI583" s="29"/>
      <c r="EJ583" s="29"/>
      <c r="EK583" s="29"/>
      <c r="EL583" s="29"/>
      <c r="EM583" s="29"/>
      <c r="EN583" s="29"/>
      <c r="EO583" s="29"/>
      <c r="EP583" s="29"/>
      <c r="EQ583" s="29"/>
      <c r="ER583" s="29"/>
      <c r="ES583" s="29"/>
      <c r="ET583" s="29"/>
      <c r="EU583" s="29"/>
      <c r="EV583" s="29"/>
      <c r="EW583" s="29"/>
      <c r="EX583" s="29"/>
      <c r="EY583" s="29"/>
      <c r="EZ583" s="29"/>
      <c r="FA583" s="29"/>
      <c r="FB583" s="29"/>
      <c r="FC583" s="29"/>
      <c r="FD583" s="29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  <c r="FR583" s="29"/>
      <c r="FS583" s="29"/>
      <c r="FT583" s="29"/>
      <c r="FU583" s="29"/>
      <c r="FV583" s="29"/>
      <c r="FW583" s="29"/>
      <c r="FX583" s="29"/>
      <c r="FY583" s="29"/>
      <c r="FZ583" s="29"/>
      <c r="GA583" s="29"/>
      <c r="GB583" s="29"/>
      <c r="GC583" s="29"/>
      <c r="GD583" s="29"/>
      <c r="GE583" s="29"/>
      <c r="GF583" s="29"/>
      <c r="GG583" s="29"/>
      <c r="GH583" s="29"/>
      <c r="GI583" s="29"/>
      <c r="GJ583" s="29"/>
      <c r="GK583" s="29"/>
      <c r="GL583" s="29"/>
      <c r="GM583" s="29"/>
      <c r="GN583" s="29"/>
      <c r="GO583" s="29"/>
      <c r="GP583" s="29"/>
      <c r="GQ583" s="29"/>
      <c r="GR583" s="29"/>
      <c r="GS583" s="29"/>
      <c r="GT583" s="29"/>
      <c r="GU583" s="29"/>
      <c r="GV583" s="29"/>
      <c r="GW583" s="29"/>
      <c r="GX583" s="29"/>
      <c r="GY583" s="29"/>
      <c r="GZ583" s="29"/>
      <c r="HA583" s="29"/>
      <c r="HB583" s="29"/>
      <c r="HC583" s="29"/>
    </row>
    <row r="584" spans="1:211" s="30" customFormat="1" x14ac:dyDescent="0.25">
      <c r="A584" s="30" t="e">
        <f t="shared" si="106"/>
        <v>#REF!</v>
      </c>
      <c r="B584" s="31" t="s">
        <v>51</v>
      </c>
      <c r="C584" s="31" t="s">
        <v>52</v>
      </c>
      <c r="D584" s="32" t="s">
        <v>623</v>
      </c>
      <c r="E584" s="31" t="s">
        <v>577</v>
      </c>
      <c r="F584" s="31" t="s">
        <v>333</v>
      </c>
      <c r="G584" s="31"/>
      <c r="H584" s="31" t="s">
        <v>334</v>
      </c>
      <c r="I584" s="31" t="s">
        <v>537</v>
      </c>
      <c r="J584" s="31" t="s">
        <v>538</v>
      </c>
      <c r="K584" s="47" t="s">
        <v>434</v>
      </c>
      <c r="L584" s="41">
        <v>0</v>
      </c>
      <c r="M584" s="41">
        <v>0</v>
      </c>
      <c r="N584" s="41">
        <v>0</v>
      </c>
      <c r="O584" s="41">
        <v>0</v>
      </c>
      <c r="P584" s="41">
        <v>0</v>
      </c>
      <c r="Q584" s="41">
        <v>0</v>
      </c>
      <c r="R584" s="41">
        <v>0</v>
      </c>
      <c r="S584" s="41">
        <v>0</v>
      </c>
      <c r="T584" s="41">
        <v>0</v>
      </c>
      <c r="U584" s="41">
        <v>0</v>
      </c>
      <c r="V584" s="41"/>
      <c r="W584" s="41">
        <v>0</v>
      </c>
      <c r="X584" s="41"/>
      <c r="Y584" s="41">
        <v>0</v>
      </c>
      <c r="Z584" s="41">
        <v>0</v>
      </c>
      <c r="AA584" s="41">
        <v>0</v>
      </c>
      <c r="AB584" s="41">
        <v>0</v>
      </c>
      <c r="AC584" s="41">
        <v>0</v>
      </c>
      <c r="AD584" s="41">
        <v>0</v>
      </c>
      <c r="AE584" s="82">
        <v>0</v>
      </c>
      <c r="AF584" s="41">
        <v>0</v>
      </c>
      <c r="AG584" s="41">
        <v>0</v>
      </c>
      <c r="AH584" s="41">
        <v>0</v>
      </c>
      <c r="AI584" s="41">
        <v>0</v>
      </c>
      <c r="AJ584" s="41">
        <v>0</v>
      </c>
      <c r="AK584" s="41">
        <v>0</v>
      </c>
      <c r="AL584" s="41">
        <v>0</v>
      </c>
      <c r="AM584" s="41">
        <v>0</v>
      </c>
      <c r="AN584" s="41">
        <v>0</v>
      </c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3"/>
      <c r="BU584" s="39">
        <f t="shared" si="102"/>
        <v>0</v>
      </c>
      <c r="BV584" s="39">
        <f t="shared" si="103"/>
        <v>0</v>
      </c>
      <c r="BW584" s="39">
        <f t="shared" si="95"/>
        <v>0</v>
      </c>
      <c r="BX584" s="39">
        <f t="shared" si="105"/>
        <v>0</v>
      </c>
      <c r="BY584" s="39">
        <f t="shared" si="104"/>
        <v>0</v>
      </c>
      <c r="BZ584" s="35"/>
      <c r="CA584" s="35"/>
      <c r="CB584" s="35"/>
      <c r="CC584" s="35"/>
      <c r="CD584" s="35"/>
      <c r="CE584" s="35"/>
      <c r="CF584" s="35"/>
      <c r="CG584" s="35"/>
      <c r="CH584" s="35"/>
      <c r="CI584" s="35"/>
      <c r="CJ584" s="35"/>
      <c r="CK584" s="35"/>
      <c r="CL584" s="35"/>
      <c r="CM584" s="35"/>
      <c r="CN584" s="35"/>
      <c r="CO584" s="35"/>
      <c r="CP584" s="35"/>
      <c r="CQ584" s="35"/>
      <c r="CR584" s="35"/>
      <c r="CS584" s="35"/>
      <c r="CT584" s="35"/>
      <c r="CU584" s="35"/>
      <c r="CV584" s="35"/>
      <c r="CW584" s="35"/>
      <c r="CX584" s="35"/>
      <c r="CY584" s="35"/>
      <c r="CZ584" s="35"/>
      <c r="DA584" s="35"/>
      <c r="DB584" s="35"/>
      <c r="DC584" s="35"/>
      <c r="DD584" s="35"/>
      <c r="DE584" s="35"/>
      <c r="DF584" s="35"/>
      <c r="DG584" s="35"/>
      <c r="DH584" s="35"/>
      <c r="DI584" s="35"/>
      <c r="DJ584" s="35"/>
      <c r="DK584" s="35"/>
      <c r="DL584" s="35"/>
      <c r="DM584" s="35"/>
      <c r="DN584" s="35"/>
      <c r="DO584" s="35"/>
      <c r="DP584" s="35"/>
      <c r="DQ584" s="35"/>
      <c r="DR584" s="35"/>
      <c r="DS584" s="35"/>
      <c r="DT584" s="35"/>
      <c r="DU584" s="35"/>
      <c r="DV584" s="35"/>
      <c r="DW584" s="35"/>
      <c r="DX584" s="35"/>
      <c r="DY584" s="35"/>
      <c r="DZ584" s="35"/>
      <c r="EA584" s="35"/>
      <c r="EB584" s="35"/>
      <c r="EC584" s="35"/>
      <c r="ED584" s="35"/>
      <c r="EE584" s="35"/>
      <c r="EF584" s="35"/>
      <c r="EG584" s="35"/>
      <c r="EH584" s="35"/>
      <c r="EI584" s="35"/>
      <c r="EJ584" s="35"/>
      <c r="EK584" s="35"/>
      <c r="EL584" s="35"/>
      <c r="EM584" s="35"/>
      <c r="EN584" s="35"/>
      <c r="EO584" s="35"/>
      <c r="EP584" s="35"/>
      <c r="EQ584" s="35"/>
      <c r="ER584" s="35"/>
      <c r="ES584" s="35"/>
      <c r="ET584" s="35"/>
      <c r="EU584" s="35"/>
      <c r="EV584" s="35"/>
      <c r="EW584" s="35"/>
      <c r="EX584" s="35"/>
      <c r="EY584" s="35"/>
      <c r="EZ584" s="35"/>
      <c r="FA584" s="35"/>
      <c r="FB584" s="35"/>
      <c r="FC584" s="35"/>
      <c r="FD584" s="35"/>
      <c r="FE584" s="35"/>
      <c r="FF584" s="35"/>
      <c r="FG584" s="35"/>
      <c r="FH584" s="35"/>
      <c r="FI584" s="35"/>
      <c r="FJ584" s="35"/>
      <c r="FK584" s="35"/>
      <c r="FL584" s="35"/>
      <c r="FM584" s="35"/>
      <c r="FN584" s="35"/>
      <c r="FO584" s="35"/>
      <c r="FP584" s="35"/>
      <c r="FQ584" s="35"/>
      <c r="FR584" s="35"/>
      <c r="FS584" s="35"/>
      <c r="FT584" s="35"/>
      <c r="FU584" s="35"/>
      <c r="FV584" s="35"/>
      <c r="FW584" s="35"/>
      <c r="FX584" s="35"/>
      <c r="FY584" s="35"/>
      <c r="FZ584" s="35"/>
      <c r="GA584" s="35"/>
      <c r="GB584" s="35"/>
      <c r="GC584" s="35"/>
      <c r="GD584" s="35"/>
      <c r="GE584" s="35"/>
      <c r="GF584" s="35"/>
      <c r="GG584" s="35"/>
      <c r="GH584" s="35"/>
      <c r="GI584" s="35"/>
      <c r="GJ584" s="35"/>
      <c r="GK584" s="35"/>
      <c r="GL584" s="35"/>
      <c r="GM584" s="35"/>
      <c r="GN584" s="35"/>
      <c r="GO584" s="35"/>
      <c r="GP584" s="35"/>
      <c r="GQ584" s="35"/>
      <c r="GR584" s="35"/>
      <c r="GS584" s="35"/>
      <c r="GT584" s="35"/>
      <c r="GU584" s="35"/>
      <c r="GV584" s="35"/>
      <c r="GW584" s="35"/>
      <c r="GX584" s="35"/>
      <c r="GY584" s="35"/>
      <c r="GZ584" s="35"/>
      <c r="HA584" s="35"/>
      <c r="HB584" s="35"/>
      <c r="HC584" s="35"/>
    </row>
    <row r="585" spans="1:211" s="30" customFormat="1" x14ac:dyDescent="0.25">
      <c r="A585" s="30" t="e">
        <f t="shared" si="106"/>
        <v>#REF!</v>
      </c>
      <c r="B585" s="31" t="s">
        <v>5</v>
      </c>
      <c r="C585" s="31" t="s">
        <v>6</v>
      </c>
      <c r="D585" s="33" t="s">
        <v>625</v>
      </c>
      <c r="E585" s="34" t="s">
        <v>579</v>
      </c>
      <c r="F585" s="31" t="s">
        <v>321</v>
      </c>
      <c r="G585" s="31"/>
      <c r="H585" s="31" t="s">
        <v>322</v>
      </c>
      <c r="I585" s="31" t="s">
        <v>537</v>
      </c>
      <c r="J585" s="31" t="s">
        <v>538</v>
      </c>
      <c r="K585" s="47" t="s">
        <v>434</v>
      </c>
      <c r="L585" s="41"/>
      <c r="M585" s="41"/>
      <c r="N585" s="41"/>
      <c r="O585" s="41"/>
      <c r="P585" s="41"/>
      <c r="Q585" s="41"/>
      <c r="R585" s="41">
        <v>19559.97</v>
      </c>
      <c r="S585" s="41">
        <v>1475.27</v>
      </c>
      <c r="T585" s="41">
        <v>0</v>
      </c>
      <c r="U585" s="41">
        <v>0</v>
      </c>
      <c r="V585" s="41"/>
      <c r="W585" s="41">
        <v>0</v>
      </c>
      <c r="X585" s="41"/>
      <c r="Y585" s="41">
        <v>27600.99</v>
      </c>
      <c r="Z585" s="41">
        <v>0</v>
      </c>
      <c r="AA585" s="41">
        <v>0</v>
      </c>
      <c r="AB585" s="41">
        <v>0</v>
      </c>
      <c r="AC585" s="41">
        <v>27600.99</v>
      </c>
      <c r="AD585" s="41">
        <v>-27600.99</v>
      </c>
      <c r="AE585" s="82">
        <v>0</v>
      </c>
      <c r="AF585" s="41">
        <v>0</v>
      </c>
      <c r="AG585" s="41">
        <v>0</v>
      </c>
      <c r="AH585" s="41">
        <v>0</v>
      </c>
      <c r="AI585" s="41">
        <v>0</v>
      </c>
      <c r="AJ585" s="41">
        <v>0</v>
      </c>
      <c r="AK585" s="41">
        <v>0</v>
      </c>
      <c r="AL585" s="41">
        <v>0</v>
      </c>
      <c r="AM585" s="41">
        <v>1054.1199999999999</v>
      </c>
      <c r="AN585" s="41">
        <v>674.9</v>
      </c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3"/>
      <c r="BU585" s="39">
        <f t="shared" si="102"/>
        <v>21035.24</v>
      </c>
      <c r="BV585" s="39">
        <f t="shared" si="103"/>
        <v>27600.99</v>
      </c>
      <c r="BW585" s="39">
        <f t="shared" si="95"/>
        <v>1729.02</v>
      </c>
      <c r="BX585" s="39">
        <f t="shared" si="105"/>
        <v>0</v>
      </c>
      <c r="BY585" s="39">
        <f t="shared" si="104"/>
        <v>0</v>
      </c>
      <c r="BZ585" s="35"/>
      <c r="CA585" s="35"/>
      <c r="CB585" s="35"/>
      <c r="CC585" s="35"/>
      <c r="CD585" s="35"/>
      <c r="CE585" s="35"/>
      <c r="CF585" s="35"/>
      <c r="CG585" s="35"/>
      <c r="CH585" s="35"/>
      <c r="CI585" s="35"/>
      <c r="CJ585" s="35"/>
      <c r="CK585" s="35"/>
      <c r="CL585" s="35"/>
      <c r="CM585" s="35"/>
      <c r="CN585" s="35"/>
      <c r="CO585" s="35"/>
      <c r="CP585" s="35"/>
      <c r="CQ585" s="35"/>
      <c r="CR585" s="35"/>
      <c r="CS585" s="35"/>
      <c r="CT585" s="35"/>
      <c r="CU585" s="35"/>
      <c r="CV585" s="35"/>
      <c r="CW585" s="35"/>
      <c r="CX585" s="35"/>
      <c r="CY585" s="35"/>
      <c r="CZ585" s="35"/>
      <c r="DA585" s="35"/>
      <c r="DB585" s="35"/>
      <c r="DC585" s="35"/>
      <c r="DD585" s="35"/>
      <c r="DE585" s="35"/>
      <c r="DF585" s="35"/>
      <c r="DG585" s="35"/>
      <c r="DH585" s="35"/>
      <c r="DI585" s="35"/>
      <c r="DJ585" s="35"/>
      <c r="DK585" s="35"/>
      <c r="DL585" s="35"/>
      <c r="DM585" s="35"/>
      <c r="DN585" s="35"/>
      <c r="DO585" s="35"/>
      <c r="DP585" s="35"/>
      <c r="DQ585" s="35"/>
      <c r="DR585" s="35"/>
      <c r="DS585" s="35"/>
      <c r="DT585" s="35"/>
      <c r="DU585" s="35"/>
      <c r="DV585" s="35"/>
      <c r="DW585" s="35"/>
      <c r="DX585" s="35"/>
      <c r="DY585" s="35"/>
      <c r="DZ585" s="35"/>
      <c r="EA585" s="35"/>
      <c r="EB585" s="35"/>
      <c r="EC585" s="35"/>
      <c r="ED585" s="35"/>
      <c r="EE585" s="35"/>
      <c r="EF585" s="35"/>
      <c r="EG585" s="35"/>
      <c r="EH585" s="35"/>
      <c r="EI585" s="35"/>
      <c r="EJ585" s="35"/>
      <c r="EK585" s="35"/>
      <c r="EL585" s="35"/>
      <c r="EM585" s="35"/>
      <c r="EN585" s="35"/>
      <c r="EO585" s="35"/>
      <c r="EP585" s="35"/>
      <c r="EQ585" s="35"/>
      <c r="ER585" s="35"/>
      <c r="ES585" s="35"/>
      <c r="ET585" s="35"/>
      <c r="EU585" s="35"/>
      <c r="EV585" s="35"/>
      <c r="EW585" s="35"/>
      <c r="EX585" s="35"/>
      <c r="EY585" s="35"/>
      <c r="EZ585" s="35"/>
      <c r="FA585" s="35"/>
      <c r="FB585" s="35"/>
      <c r="FC585" s="35"/>
      <c r="FD585" s="35"/>
      <c r="FE585" s="35"/>
      <c r="FF585" s="35"/>
      <c r="FG585" s="35"/>
      <c r="FH585" s="35"/>
      <c r="FI585" s="35"/>
      <c r="FJ585" s="35"/>
      <c r="FK585" s="35"/>
      <c r="FL585" s="35"/>
      <c r="FM585" s="35"/>
      <c r="FN585" s="35"/>
      <c r="FO585" s="35"/>
      <c r="FP585" s="35"/>
      <c r="FQ585" s="35"/>
      <c r="FR585" s="35"/>
      <c r="FS585" s="35"/>
      <c r="FT585" s="35"/>
      <c r="FU585" s="35"/>
      <c r="FV585" s="35"/>
      <c r="FW585" s="35"/>
      <c r="FX585" s="35"/>
      <c r="FY585" s="35"/>
      <c r="FZ585" s="35"/>
      <c r="GA585" s="35"/>
      <c r="GB585" s="35"/>
      <c r="GC585" s="35"/>
      <c r="GD585" s="35"/>
      <c r="GE585" s="35"/>
      <c r="GF585" s="35"/>
      <c r="GG585" s="35"/>
      <c r="GH585" s="35"/>
      <c r="GI585" s="35"/>
      <c r="GJ585" s="35"/>
      <c r="GK585" s="35"/>
      <c r="GL585" s="35"/>
      <c r="GM585" s="35"/>
      <c r="GN585" s="35"/>
      <c r="GO585" s="35"/>
      <c r="GP585" s="35"/>
      <c r="GQ585" s="35"/>
      <c r="GR585" s="35"/>
      <c r="GS585" s="35"/>
      <c r="GT585" s="35"/>
      <c r="GU585" s="35"/>
      <c r="GV585" s="35"/>
      <c r="GW585" s="35"/>
      <c r="GX585" s="35"/>
      <c r="GY585" s="35"/>
      <c r="GZ585" s="35"/>
      <c r="HA585" s="35"/>
      <c r="HB585" s="35"/>
      <c r="HC585" s="35"/>
    </row>
    <row r="586" spans="1:211" s="26" customFormat="1" x14ac:dyDescent="0.25">
      <c r="A586" s="26" t="e">
        <f t="shared" si="106"/>
        <v>#REF!</v>
      </c>
      <c r="B586" s="15" t="s">
        <v>5</v>
      </c>
      <c r="C586" s="15" t="s">
        <v>6</v>
      </c>
      <c r="D586" s="27" t="s">
        <v>625</v>
      </c>
      <c r="E586" s="16" t="s">
        <v>579</v>
      </c>
      <c r="F586" s="15" t="s">
        <v>329</v>
      </c>
      <c r="G586" s="15"/>
      <c r="H586" s="15" t="s">
        <v>330</v>
      </c>
      <c r="I586" s="15" t="s">
        <v>537</v>
      </c>
      <c r="J586" s="15" t="s">
        <v>538</v>
      </c>
      <c r="K586" s="47" t="s">
        <v>432</v>
      </c>
      <c r="L586" s="42">
        <v>0</v>
      </c>
      <c r="M586" s="42">
        <v>72762.899999999994</v>
      </c>
      <c r="N586" s="41">
        <v>48004.82</v>
      </c>
      <c r="O586" s="42">
        <v>70872.78</v>
      </c>
      <c r="P586" s="42">
        <v>54324.22</v>
      </c>
      <c r="Q586" s="42">
        <v>56517.919999999998</v>
      </c>
      <c r="R586" s="42">
        <v>51310.1</v>
      </c>
      <c r="S586" s="42">
        <v>34256.980000000003</v>
      </c>
      <c r="T586" s="42">
        <v>72581.460000000006</v>
      </c>
      <c r="U586" s="42">
        <v>53139.91</v>
      </c>
      <c r="V586" s="42">
        <v>93933.9</v>
      </c>
      <c r="W586" s="42">
        <v>25959.68</v>
      </c>
      <c r="X586" s="42">
        <v>38110.730000000003</v>
      </c>
      <c r="Y586" s="42">
        <v>30644.59</v>
      </c>
      <c r="Z586" s="42">
        <v>0</v>
      </c>
      <c r="AA586" s="42">
        <v>26993.93</v>
      </c>
      <c r="AB586" s="42">
        <v>0</v>
      </c>
      <c r="AC586" s="42">
        <v>26832.38</v>
      </c>
      <c r="AD586" s="42">
        <v>0</v>
      </c>
      <c r="AE586" s="42">
        <v>6300.92</v>
      </c>
      <c r="AF586" s="42">
        <v>11328.11</v>
      </c>
      <c r="AG586" s="42">
        <v>6103.43</v>
      </c>
      <c r="AH586" s="42">
        <v>10920.08</v>
      </c>
      <c r="AI586" s="42">
        <v>0</v>
      </c>
      <c r="AJ586" s="42">
        <v>0</v>
      </c>
      <c r="AK586" s="42">
        <v>25534.06</v>
      </c>
      <c r="AL586" s="42">
        <v>0</v>
      </c>
      <c r="AM586" s="42">
        <v>0</v>
      </c>
      <c r="AN586" s="42">
        <v>48583.21</v>
      </c>
      <c r="AO586" s="42">
        <v>-18497.514323336072</v>
      </c>
      <c r="AP586" s="42">
        <v>-19331.466655143537</v>
      </c>
      <c r="AQ586" s="42">
        <v>-21177.593324671499</v>
      </c>
      <c r="AR586" s="42">
        <v>-30309.035384544171</v>
      </c>
      <c r="AS586" s="42">
        <v>-24641.836513080634</v>
      </c>
      <c r="AT586" s="42">
        <v>-25561.314641213045</v>
      </c>
      <c r="AU586" s="42">
        <v>-33363.569292020053</v>
      </c>
      <c r="AV586" s="42">
        <v>-37298.614387660287</v>
      </c>
      <c r="AW586" s="42">
        <v>-46090.882482646033</v>
      </c>
      <c r="AX586" s="42">
        <v>-49684.634738457389</v>
      </c>
      <c r="AY586" s="42">
        <v>-58926.75732487347</v>
      </c>
      <c r="AZ586" s="42">
        <v>-56934.600298425183</v>
      </c>
      <c r="BA586" s="42">
        <v>-58302.13814735692</v>
      </c>
      <c r="BB586" s="42">
        <v>-59621.491697872989</v>
      </c>
      <c r="BC586" s="42">
        <v>-61820.524946148507</v>
      </c>
      <c r="BD586" s="42">
        <v>-69808.992706408724</v>
      </c>
      <c r="BE586" s="42">
        <v>-65952.393919584341</v>
      </c>
      <c r="BF586" s="42">
        <v>-67527.855417469516</v>
      </c>
      <c r="BG586" s="42">
        <v>-74570.049186982214</v>
      </c>
      <c r="BH586" s="42">
        <v>-70516.346428390592</v>
      </c>
      <c r="BI586" s="42">
        <v>-77058.94258980453</v>
      </c>
      <c r="BJ586" s="42">
        <v>-83593.970854992978</v>
      </c>
      <c r="BK586" s="42">
        <v>-86321.865275495686</v>
      </c>
      <c r="BL586" s="42">
        <v>-87143.878341119736</v>
      </c>
      <c r="BM586" s="42">
        <v>-90184.971672669053</v>
      </c>
      <c r="BN586" s="42">
        <v>-92415.78353117872</v>
      </c>
      <c r="BO586" s="42">
        <v>-96712.362475072965</v>
      </c>
      <c r="BP586" s="42">
        <v>-99567.140369619243</v>
      </c>
      <c r="BQ586" s="42">
        <v>-101364.44963271543</v>
      </c>
      <c r="BR586" s="42">
        <v>-105290.06081121881</v>
      </c>
      <c r="BS586" s="42">
        <v>-108169.50419796724</v>
      </c>
      <c r="BT586" s="43"/>
      <c r="BU586" s="40">
        <f t="shared" si="102"/>
        <v>633664.67000000004</v>
      </c>
      <c r="BV586" s="40">
        <f t="shared" si="103"/>
        <v>157234.16999999998</v>
      </c>
      <c r="BW586" s="40">
        <f t="shared" ref="BW586:BW649" si="107">SUM(AJ586:AU586)</f>
        <v>-98765.060134009007</v>
      </c>
      <c r="BX586" s="40">
        <f t="shared" si="105"/>
        <v>-706538.93525388557</v>
      </c>
      <c r="BY586" s="40">
        <f t="shared" si="104"/>
        <v>-1098339.276180245</v>
      </c>
      <c r="BZ586" s="29"/>
      <c r="CA586" s="29"/>
      <c r="CB586" s="29"/>
      <c r="CC586" s="29"/>
      <c r="CD586" s="29"/>
      <c r="CE586" s="29"/>
      <c r="CF586" s="29"/>
      <c r="CG586" s="29"/>
      <c r="CH586" s="29"/>
      <c r="CI586" s="29"/>
      <c r="CJ586" s="29"/>
      <c r="CK586" s="29"/>
      <c r="CL586" s="29"/>
      <c r="CM586" s="29"/>
      <c r="CN586" s="29"/>
      <c r="CO586" s="29"/>
      <c r="CP586" s="29"/>
      <c r="CQ586" s="29"/>
      <c r="CR586" s="29"/>
      <c r="CS586" s="29"/>
      <c r="CT586" s="29"/>
      <c r="CU586" s="29"/>
      <c r="CV586" s="29"/>
      <c r="CW586" s="29"/>
      <c r="CX586" s="29"/>
      <c r="CY586" s="29"/>
      <c r="CZ586" s="29"/>
      <c r="DA586" s="29"/>
      <c r="DB586" s="29"/>
      <c r="DC586" s="29"/>
      <c r="DD586" s="29"/>
      <c r="DE586" s="29"/>
      <c r="DF586" s="29"/>
      <c r="DG586" s="29"/>
      <c r="DH586" s="29"/>
      <c r="DI586" s="29"/>
      <c r="DJ586" s="29"/>
      <c r="DK586" s="29"/>
      <c r="DL586" s="29"/>
      <c r="DM586" s="29"/>
      <c r="DN586" s="29"/>
      <c r="DO586" s="29"/>
      <c r="DP586" s="29"/>
      <c r="DQ586" s="29"/>
      <c r="DR586" s="29"/>
      <c r="DS586" s="29"/>
      <c r="DT586" s="29"/>
      <c r="DU586" s="29"/>
      <c r="DV586" s="29"/>
      <c r="DW586" s="29"/>
      <c r="DX586" s="29"/>
      <c r="DY586" s="29"/>
      <c r="DZ586" s="29"/>
      <c r="EA586" s="29"/>
      <c r="EB586" s="29"/>
      <c r="EC586" s="29"/>
      <c r="ED586" s="29"/>
      <c r="EE586" s="29"/>
      <c r="EF586" s="29"/>
      <c r="EG586" s="29"/>
      <c r="EH586" s="29"/>
      <c r="EI586" s="29"/>
      <c r="EJ586" s="29"/>
      <c r="EK586" s="29"/>
      <c r="EL586" s="29"/>
      <c r="EM586" s="29"/>
      <c r="EN586" s="29"/>
      <c r="EO586" s="29"/>
      <c r="EP586" s="29"/>
      <c r="EQ586" s="29"/>
      <c r="ER586" s="29"/>
      <c r="ES586" s="29"/>
      <c r="ET586" s="29"/>
      <c r="EU586" s="29"/>
      <c r="EV586" s="29"/>
      <c r="EW586" s="29"/>
      <c r="EX586" s="29"/>
      <c r="EY586" s="29"/>
      <c r="EZ586" s="29"/>
      <c r="FA586" s="29"/>
      <c r="FB586" s="29"/>
      <c r="FC586" s="29"/>
      <c r="FD586" s="29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  <c r="FR586" s="29"/>
      <c r="FS586" s="29"/>
      <c r="FT586" s="29"/>
      <c r="FU586" s="29"/>
      <c r="FV586" s="29"/>
      <c r="FW586" s="29"/>
      <c r="FX586" s="29"/>
      <c r="FY586" s="29"/>
      <c r="FZ586" s="29"/>
      <c r="GA586" s="29"/>
      <c r="GB586" s="29"/>
      <c r="GC586" s="29"/>
      <c r="GD586" s="29"/>
      <c r="GE586" s="29"/>
      <c r="GF586" s="29"/>
      <c r="GG586" s="29"/>
      <c r="GH586" s="29"/>
      <c r="GI586" s="29"/>
      <c r="GJ586" s="29"/>
      <c r="GK586" s="29"/>
      <c r="GL586" s="29"/>
      <c r="GM586" s="29"/>
      <c r="GN586" s="29"/>
      <c r="GO586" s="29"/>
      <c r="GP586" s="29"/>
      <c r="GQ586" s="29"/>
      <c r="GR586" s="29"/>
      <c r="GS586" s="29"/>
      <c r="GT586" s="29"/>
      <c r="GU586" s="29"/>
      <c r="GV586" s="29"/>
      <c r="GW586" s="29"/>
      <c r="GX586" s="29"/>
      <c r="GY586" s="29"/>
      <c r="GZ586" s="29"/>
      <c r="HA586" s="29"/>
      <c r="HB586" s="29"/>
      <c r="HC586" s="29"/>
    </row>
    <row r="587" spans="1:211" s="30" customFormat="1" x14ac:dyDescent="0.25">
      <c r="A587" s="30" t="e">
        <f t="shared" si="106"/>
        <v>#REF!</v>
      </c>
      <c r="B587" s="31" t="s">
        <v>0</v>
      </c>
      <c r="C587" s="31" t="s">
        <v>1</v>
      </c>
      <c r="D587" s="32" t="s">
        <v>623</v>
      </c>
      <c r="E587" s="31" t="s">
        <v>577</v>
      </c>
      <c r="F587" s="31" t="s">
        <v>331</v>
      </c>
      <c r="G587" s="31"/>
      <c r="H587" s="31" t="s">
        <v>332</v>
      </c>
      <c r="I587" s="31" t="s">
        <v>537</v>
      </c>
      <c r="J587" s="31" t="s">
        <v>538</v>
      </c>
      <c r="K587" s="47" t="s">
        <v>434</v>
      </c>
      <c r="L587" s="41">
        <v>0</v>
      </c>
      <c r="M587" s="41">
        <v>0</v>
      </c>
      <c r="N587" s="41">
        <v>0</v>
      </c>
      <c r="O587" s="41">
        <v>0</v>
      </c>
      <c r="P587" s="41">
        <v>0</v>
      </c>
      <c r="Q587" s="41">
        <v>0</v>
      </c>
      <c r="R587" s="41">
        <v>0</v>
      </c>
      <c r="S587" s="41">
        <v>0</v>
      </c>
      <c r="T587" s="41">
        <v>0</v>
      </c>
      <c r="U587" s="41">
        <v>0</v>
      </c>
      <c r="V587" s="41"/>
      <c r="W587" s="41">
        <v>0</v>
      </c>
      <c r="X587" s="41"/>
      <c r="Y587" s="41">
        <v>0</v>
      </c>
      <c r="Z587" s="41">
        <v>0</v>
      </c>
      <c r="AA587" s="41">
        <v>0</v>
      </c>
      <c r="AB587" s="41">
        <v>0</v>
      </c>
      <c r="AC587" s="41">
        <v>0</v>
      </c>
      <c r="AD587" s="41">
        <v>0</v>
      </c>
      <c r="AE587" s="82">
        <v>0</v>
      </c>
      <c r="AF587" s="41">
        <v>0</v>
      </c>
      <c r="AG587" s="41">
        <v>0</v>
      </c>
      <c r="AH587" s="41">
        <v>0</v>
      </c>
      <c r="AI587" s="41">
        <v>0</v>
      </c>
      <c r="AJ587" s="41">
        <v>0</v>
      </c>
      <c r="AK587" s="41">
        <v>0</v>
      </c>
      <c r="AL587" s="41">
        <v>0</v>
      </c>
      <c r="AM587" s="41">
        <v>0</v>
      </c>
      <c r="AN587" s="41">
        <v>0</v>
      </c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3"/>
      <c r="BU587" s="39">
        <f t="shared" si="102"/>
        <v>0</v>
      </c>
      <c r="BV587" s="39">
        <f t="shared" si="103"/>
        <v>0</v>
      </c>
      <c r="BW587" s="39">
        <f t="shared" si="107"/>
        <v>0</v>
      </c>
      <c r="BX587" s="39">
        <f t="shared" si="105"/>
        <v>0</v>
      </c>
      <c r="BY587" s="39">
        <f t="shared" si="104"/>
        <v>0</v>
      </c>
      <c r="BZ587" s="35"/>
      <c r="CA587" s="35"/>
      <c r="CB587" s="35"/>
      <c r="CC587" s="35"/>
      <c r="CD587" s="35"/>
      <c r="CE587" s="35"/>
      <c r="CF587" s="35"/>
      <c r="CG587" s="35"/>
      <c r="CH587" s="35"/>
      <c r="CI587" s="35"/>
      <c r="CJ587" s="35"/>
      <c r="CK587" s="35"/>
      <c r="CL587" s="35"/>
      <c r="CM587" s="35"/>
      <c r="CN587" s="35"/>
      <c r="CO587" s="35"/>
      <c r="CP587" s="35"/>
      <c r="CQ587" s="35"/>
      <c r="CR587" s="35"/>
      <c r="CS587" s="35"/>
      <c r="CT587" s="35"/>
      <c r="CU587" s="35"/>
      <c r="CV587" s="35"/>
      <c r="CW587" s="35"/>
      <c r="CX587" s="35"/>
      <c r="CY587" s="35"/>
      <c r="CZ587" s="35"/>
      <c r="DA587" s="35"/>
      <c r="DB587" s="35"/>
      <c r="DC587" s="35"/>
      <c r="DD587" s="35"/>
      <c r="DE587" s="35"/>
      <c r="DF587" s="35"/>
      <c r="DG587" s="35"/>
      <c r="DH587" s="35"/>
      <c r="DI587" s="35"/>
      <c r="DJ587" s="35"/>
      <c r="DK587" s="35"/>
      <c r="DL587" s="35"/>
      <c r="DM587" s="35"/>
      <c r="DN587" s="35"/>
      <c r="DO587" s="35"/>
      <c r="DP587" s="35"/>
      <c r="DQ587" s="35"/>
      <c r="DR587" s="35"/>
      <c r="DS587" s="35"/>
      <c r="DT587" s="35"/>
      <c r="DU587" s="35"/>
      <c r="DV587" s="35"/>
      <c r="DW587" s="35"/>
      <c r="DX587" s="35"/>
      <c r="DY587" s="35"/>
      <c r="DZ587" s="35"/>
      <c r="EA587" s="35"/>
      <c r="EB587" s="35"/>
      <c r="EC587" s="35"/>
      <c r="ED587" s="35"/>
      <c r="EE587" s="35"/>
      <c r="EF587" s="35"/>
      <c r="EG587" s="35"/>
      <c r="EH587" s="35"/>
      <c r="EI587" s="35"/>
      <c r="EJ587" s="35"/>
      <c r="EK587" s="35"/>
      <c r="EL587" s="35"/>
      <c r="EM587" s="35"/>
      <c r="EN587" s="35"/>
      <c r="EO587" s="35"/>
      <c r="EP587" s="35"/>
      <c r="EQ587" s="35"/>
      <c r="ER587" s="35"/>
      <c r="ES587" s="35"/>
      <c r="ET587" s="35"/>
      <c r="EU587" s="35"/>
      <c r="EV587" s="35"/>
      <c r="EW587" s="35"/>
      <c r="EX587" s="35"/>
      <c r="EY587" s="35"/>
      <c r="EZ587" s="35"/>
      <c r="FA587" s="35"/>
      <c r="FB587" s="35"/>
      <c r="FC587" s="35"/>
      <c r="FD587" s="35"/>
      <c r="FE587" s="35"/>
      <c r="FF587" s="35"/>
      <c r="FG587" s="35"/>
      <c r="FH587" s="35"/>
      <c r="FI587" s="35"/>
      <c r="FJ587" s="35"/>
      <c r="FK587" s="35"/>
      <c r="FL587" s="35"/>
      <c r="FM587" s="35"/>
      <c r="FN587" s="35"/>
      <c r="FO587" s="35"/>
      <c r="FP587" s="35"/>
      <c r="FQ587" s="35"/>
      <c r="FR587" s="35"/>
      <c r="FS587" s="35"/>
      <c r="FT587" s="35"/>
      <c r="FU587" s="35"/>
      <c r="FV587" s="35"/>
      <c r="FW587" s="35"/>
      <c r="FX587" s="35"/>
      <c r="FY587" s="35"/>
      <c r="FZ587" s="35"/>
      <c r="GA587" s="35"/>
      <c r="GB587" s="35"/>
      <c r="GC587" s="35"/>
      <c r="GD587" s="35"/>
      <c r="GE587" s="35"/>
      <c r="GF587" s="35"/>
      <c r="GG587" s="35"/>
      <c r="GH587" s="35"/>
      <c r="GI587" s="35"/>
      <c r="GJ587" s="35"/>
      <c r="GK587" s="35"/>
      <c r="GL587" s="35"/>
      <c r="GM587" s="35"/>
      <c r="GN587" s="35"/>
      <c r="GO587" s="35"/>
      <c r="GP587" s="35"/>
      <c r="GQ587" s="35"/>
      <c r="GR587" s="35"/>
      <c r="GS587" s="35"/>
      <c r="GT587" s="35"/>
      <c r="GU587" s="35"/>
      <c r="GV587" s="35"/>
      <c r="GW587" s="35"/>
      <c r="GX587" s="35"/>
      <c r="GY587" s="35"/>
      <c r="GZ587" s="35"/>
      <c r="HA587" s="35"/>
      <c r="HB587" s="35"/>
      <c r="HC587" s="35"/>
    </row>
    <row r="588" spans="1:211" s="30" customFormat="1" x14ac:dyDescent="0.25">
      <c r="A588" s="30" t="e">
        <f t="shared" si="106"/>
        <v>#REF!</v>
      </c>
      <c r="B588" s="31" t="s">
        <v>5</v>
      </c>
      <c r="C588" s="31" t="s">
        <v>6</v>
      </c>
      <c r="D588" s="33" t="s">
        <v>625</v>
      </c>
      <c r="E588" s="34" t="s">
        <v>579</v>
      </c>
      <c r="F588" s="64" t="s">
        <v>695</v>
      </c>
      <c r="G588" s="31"/>
      <c r="H588" s="31" t="s">
        <v>693</v>
      </c>
      <c r="I588" s="31" t="s">
        <v>537</v>
      </c>
      <c r="J588" s="31" t="s">
        <v>538</v>
      </c>
      <c r="K588" s="47" t="s">
        <v>434</v>
      </c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>
        <v>30988.54</v>
      </c>
      <c r="X588" s="41">
        <v>21200.1</v>
      </c>
      <c r="Y588" s="41">
        <v>21608.82</v>
      </c>
      <c r="Z588" s="41">
        <v>69445.39</v>
      </c>
      <c r="AA588" s="41">
        <v>29394.75</v>
      </c>
      <c r="AB588" s="41">
        <v>54783.4</v>
      </c>
      <c r="AC588" s="41">
        <v>37939.160000000003</v>
      </c>
      <c r="AD588" s="41">
        <v>85339.59</v>
      </c>
      <c r="AE588" s="41">
        <v>42089.46</v>
      </c>
      <c r="AF588" s="41">
        <v>79614.7</v>
      </c>
      <c r="AG588" s="41">
        <v>46217.52</v>
      </c>
      <c r="AH588" s="41">
        <v>116344.97</v>
      </c>
      <c r="AI588" s="41">
        <v>75608.5</v>
      </c>
      <c r="AJ588" s="41">
        <v>0</v>
      </c>
      <c r="AK588" s="41">
        <v>0</v>
      </c>
      <c r="AL588" s="41">
        <v>0</v>
      </c>
      <c r="AM588" s="41">
        <v>0</v>
      </c>
      <c r="AN588" s="41">
        <v>350933.41</v>
      </c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3"/>
      <c r="BU588" s="39">
        <f t="shared" si="102"/>
        <v>30988.54</v>
      </c>
      <c r="BV588" s="39">
        <f t="shared" si="103"/>
        <v>679586.36</v>
      </c>
      <c r="BW588" s="39">
        <f t="shared" si="107"/>
        <v>350933.41</v>
      </c>
      <c r="BX588" s="39">
        <f t="shared" si="105"/>
        <v>0</v>
      </c>
      <c r="BY588" s="39">
        <f t="shared" si="104"/>
        <v>0</v>
      </c>
      <c r="BZ588" s="35"/>
      <c r="CA588" s="35"/>
      <c r="CB588" s="35"/>
      <c r="CC588" s="35"/>
      <c r="CD588" s="35"/>
      <c r="CE588" s="35"/>
      <c r="CF588" s="35"/>
      <c r="CG588" s="35"/>
      <c r="CH588" s="35"/>
      <c r="CI588" s="35"/>
      <c r="CJ588" s="35"/>
      <c r="CK588" s="35"/>
      <c r="CL588" s="35"/>
      <c r="CM588" s="35"/>
      <c r="CN588" s="35"/>
      <c r="CO588" s="35"/>
      <c r="CP588" s="35"/>
      <c r="CQ588" s="35"/>
      <c r="CR588" s="35"/>
      <c r="CS588" s="35"/>
      <c r="CT588" s="35"/>
      <c r="CU588" s="35"/>
      <c r="CV588" s="35"/>
      <c r="CW588" s="35"/>
      <c r="CX588" s="35"/>
      <c r="CY588" s="35"/>
      <c r="CZ588" s="35"/>
      <c r="DA588" s="35"/>
      <c r="DB588" s="35"/>
      <c r="DC588" s="35"/>
      <c r="DD588" s="35"/>
      <c r="DE588" s="35"/>
      <c r="DF588" s="35"/>
      <c r="DG588" s="35"/>
      <c r="DH588" s="35"/>
      <c r="DI588" s="35"/>
      <c r="DJ588" s="35"/>
      <c r="DK588" s="35"/>
      <c r="DL588" s="35"/>
      <c r="DM588" s="35"/>
      <c r="DN588" s="35"/>
      <c r="DO588" s="35"/>
      <c r="DP588" s="35"/>
      <c r="DQ588" s="35"/>
      <c r="DR588" s="35"/>
      <c r="DS588" s="35"/>
      <c r="DT588" s="35"/>
      <c r="DU588" s="35"/>
      <c r="DV588" s="35"/>
      <c r="DW588" s="35"/>
      <c r="DX588" s="35"/>
      <c r="DY588" s="35"/>
      <c r="DZ588" s="35"/>
      <c r="EA588" s="35"/>
      <c r="EB588" s="35"/>
      <c r="EC588" s="35"/>
      <c r="ED588" s="35"/>
      <c r="EE588" s="35"/>
      <c r="EF588" s="35"/>
      <c r="EG588" s="35"/>
      <c r="EH588" s="35"/>
      <c r="EI588" s="35"/>
      <c r="EJ588" s="35"/>
      <c r="EK588" s="35"/>
      <c r="EL588" s="35"/>
      <c r="EM588" s="35"/>
      <c r="EN588" s="35"/>
      <c r="EO588" s="35"/>
      <c r="EP588" s="35"/>
      <c r="EQ588" s="35"/>
      <c r="ER588" s="35"/>
      <c r="ES588" s="35"/>
      <c r="ET588" s="35"/>
      <c r="EU588" s="35"/>
      <c r="EV588" s="35"/>
      <c r="EW588" s="35"/>
      <c r="EX588" s="35"/>
      <c r="EY588" s="35"/>
      <c r="EZ588" s="35"/>
      <c r="FA588" s="35"/>
      <c r="FB588" s="35"/>
      <c r="FC588" s="35"/>
      <c r="FD588" s="35"/>
      <c r="FE588" s="35"/>
      <c r="FF588" s="35"/>
      <c r="FG588" s="35"/>
      <c r="FH588" s="35"/>
      <c r="FI588" s="35"/>
      <c r="FJ588" s="35"/>
      <c r="FK588" s="35"/>
      <c r="FL588" s="35"/>
      <c r="FM588" s="35"/>
      <c r="FN588" s="35"/>
      <c r="FO588" s="35"/>
      <c r="FP588" s="35"/>
      <c r="FQ588" s="35"/>
      <c r="FR588" s="35"/>
      <c r="FS588" s="35"/>
      <c r="FT588" s="35"/>
      <c r="FU588" s="35"/>
      <c r="FV588" s="35"/>
      <c r="FW588" s="35"/>
      <c r="FX588" s="35"/>
      <c r="FY588" s="35"/>
      <c r="FZ588" s="35"/>
      <c r="GA588" s="35"/>
      <c r="GB588" s="35"/>
      <c r="GC588" s="35"/>
      <c r="GD588" s="35"/>
      <c r="GE588" s="35"/>
      <c r="GF588" s="35"/>
      <c r="GG588" s="35"/>
      <c r="GH588" s="35"/>
      <c r="GI588" s="35"/>
      <c r="GJ588" s="35"/>
      <c r="GK588" s="35"/>
      <c r="GL588" s="35"/>
      <c r="GM588" s="35"/>
      <c r="GN588" s="35"/>
      <c r="GO588" s="35"/>
      <c r="GP588" s="35"/>
      <c r="GQ588" s="35"/>
      <c r="GR588" s="35"/>
      <c r="GS588" s="35"/>
      <c r="GT588" s="35"/>
      <c r="GU588" s="35"/>
      <c r="GV588" s="35"/>
      <c r="GW588" s="35"/>
      <c r="GX588" s="35"/>
      <c r="GY588" s="35"/>
      <c r="GZ588" s="35"/>
      <c r="HA588" s="35"/>
      <c r="HB588" s="35"/>
      <c r="HC588" s="35"/>
    </row>
    <row r="589" spans="1:211" s="30" customFormat="1" x14ac:dyDescent="0.25">
      <c r="A589" s="30" t="e">
        <f t="shared" si="106"/>
        <v>#REF!</v>
      </c>
      <c r="B589" s="31" t="s">
        <v>5</v>
      </c>
      <c r="C589" s="31" t="s">
        <v>6</v>
      </c>
      <c r="D589" s="33" t="s">
        <v>625</v>
      </c>
      <c r="E589" s="34" t="s">
        <v>579</v>
      </c>
      <c r="F589" s="64" t="s">
        <v>696</v>
      </c>
      <c r="G589" s="31"/>
      <c r="H589" s="31" t="s">
        <v>694</v>
      </c>
      <c r="I589" s="31" t="s">
        <v>537</v>
      </c>
      <c r="J589" s="31" t="s">
        <v>538</v>
      </c>
      <c r="K589" s="47" t="s">
        <v>434</v>
      </c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>
        <v>4534.37</v>
      </c>
      <c r="X589" s="41">
        <v>4875.71</v>
      </c>
      <c r="Y589" s="41">
        <v>4174.42</v>
      </c>
      <c r="Z589" s="41">
        <v>5739.16</v>
      </c>
      <c r="AA589" s="41">
        <v>6619.09</v>
      </c>
      <c r="AB589" s="41">
        <v>4518.57</v>
      </c>
      <c r="AC589" s="41">
        <v>5133.6400000000003</v>
      </c>
      <c r="AD589" s="41">
        <v>9142.4699999999993</v>
      </c>
      <c r="AE589" s="41">
        <v>2647.57</v>
      </c>
      <c r="AF589" s="41">
        <v>11529.98</v>
      </c>
      <c r="AG589" s="41">
        <v>4768.1499999999996</v>
      </c>
      <c r="AH589" s="41">
        <v>10304.75</v>
      </c>
      <c r="AI589" s="41">
        <v>7754.77</v>
      </c>
      <c r="AJ589" s="41">
        <v>0</v>
      </c>
      <c r="AK589" s="41">
        <v>0</v>
      </c>
      <c r="AL589" s="41">
        <v>0</v>
      </c>
      <c r="AM589" s="41">
        <v>0</v>
      </c>
      <c r="AN589" s="41">
        <v>0</v>
      </c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3"/>
      <c r="BU589" s="39">
        <f t="shared" si="102"/>
        <v>4534.37</v>
      </c>
      <c r="BV589" s="39">
        <f t="shared" si="103"/>
        <v>77208.280000000013</v>
      </c>
      <c r="BW589" s="39">
        <f t="shared" si="107"/>
        <v>0</v>
      </c>
      <c r="BX589" s="39">
        <f t="shared" si="105"/>
        <v>0</v>
      </c>
      <c r="BY589" s="39">
        <f t="shared" si="104"/>
        <v>0</v>
      </c>
      <c r="BZ589" s="35"/>
      <c r="CA589" s="35"/>
      <c r="CB589" s="35"/>
      <c r="CC589" s="35"/>
      <c r="CD589" s="35"/>
      <c r="CE589" s="35"/>
      <c r="CF589" s="35"/>
      <c r="CG589" s="35"/>
      <c r="CH589" s="35"/>
      <c r="CI589" s="35"/>
      <c r="CJ589" s="35"/>
      <c r="CK589" s="35"/>
      <c r="CL589" s="35"/>
      <c r="CM589" s="35"/>
      <c r="CN589" s="35"/>
      <c r="CO589" s="35"/>
      <c r="CP589" s="35"/>
      <c r="CQ589" s="35"/>
      <c r="CR589" s="35"/>
      <c r="CS589" s="35"/>
      <c r="CT589" s="35"/>
      <c r="CU589" s="35"/>
      <c r="CV589" s="35"/>
      <c r="CW589" s="35"/>
      <c r="CX589" s="35"/>
      <c r="CY589" s="35"/>
      <c r="CZ589" s="35"/>
      <c r="DA589" s="35"/>
      <c r="DB589" s="35"/>
      <c r="DC589" s="35"/>
      <c r="DD589" s="35"/>
      <c r="DE589" s="35"/>
      <c r="DF589" s="35"/>
      <c r="DG589" s="35"/>
      <c r="DH589" s="35"/>
      <c r="DI589" s="35"/>
      <c r="DJ589" s="35"/>
      <c r="DK589" s="35"/>
      <c r="DL589" s="35"/>
      <c r="DM589" s="35"/>
      <c r="DN589" s="35"/>
      <c r="DO589" s="35"/>
      <c r="DP589" s="35"/>
      <c r="DQ589" s="35"/>
      <c r="DR589" s="35"/>
      <c r="DS589" s="35"/>
      <c r="DT589" s="35"/>
      <c r="DU589" s="35"/>
      <c r="DV589" s="35"/>
      <c r="DW589" s="35"/>
      <c r="DX589" s="35"/>
      <c r="DY589" s="35"/>
      <c r="DZ589" s="35"/>
      <c r="EA589" s="35"/>
      <c r="EB589" s="35"/>
      <c r="EC589" s="35"/>
      <c r="ED589" s="35"/>
      <c r="EE589" s="35"/>
      <c r="EF589" s="35"/>
      <c r="EG589" s="35"/>
      <c r="EH589" s="35"/>
      <c r="EI589" s="35"/>
      <c r="EJ589" s="35"/>
      <c r="EK589" s="35"/>
      <c r="EL589" s="35"/>
      <c r="EM589" s="35"/>
      <c r="EN589" s="35"/>
      <c r="EO589" s="35"/>
      <c r="EP589" s="35"/>
      <c r="EQ589" s="35"/>
      <c r="ER589" s="35"/>
      <c r="ES589" s="35"/>
      <c r="ET589" s="35"/>
      <c r="EU589" s="35"/>
      <c r="EV589" s="35"/>
      <c r="EW589" s="35"/>
      <c r="EX589" s="35"/>
      <c r="EY589" s="35"/>
      <c r="EZ589" s="35"/>
      <c r="FA589" s="35"/>
      <c r="FB589" s="35"/>
      <c r="FC589" s="35"/>
      <c r="FD589" s="35"/>
      <c r="FE589" s="35"/>
      <c r="FF589" s="35"/>
      <c r="FG589" s="35"/>
      <c r="FH589" s="35"/>
      <c r="FI589" s="35"/>
      <c r="FJ589" s="35"/>
      <c r="FK589" s="35"/>
      <c r="FL589" s="35"/>
      <c r="FM589" s="35"/>
      <c r="FN589" s="35"/>
      <c r="FO589" s="35"/>
      <c r="FP589" s="35"/>
      <c r="FQ589" s="35"/>
      <c r="FR589" s="35"/>
      <c r="FS589" s="35"/>
      <c r="FT589" s="35"/>
      <c r="FU589" s="35"/>
      <c r="FV589" s="35"/>
      <c r="FW589" s="35"/>
      <c r="FX589" s="35"/>
      <c r="FY589" s="35"/>
      <c r="FZ589" s="35"/>
      <c r="GA589" s="35"/>
      <c r="GB589" s="35"/>
      <c r="GC589" s="35"/>
      <c r="GD589" s="35"/>
      <c r="GE589" s="35"/>
      <c r="GF589" s="35"/>
      <c r="GG589" s="35"/>
      <c r="GH589" s="35"/>
      <c r="GI589" s="35"/>
      <c r="GJ589" s="35"/>
      <c r="GK589" s="35"/>
      <c r="GL589" s="35"/>
      <c r="GM589" s="35"/>
      <c r="GN589" s="35"/>
      <c r="GO589" s="35"/>
      <c r="GP589" s="35"/>
      <c r="GQ589" s="35"/>
      <c r="GR589" s="35"/>
      <c r="GS589" s="35"/>
      <c r="GT589" s="35"/>
      <c r="GU589" s="35"/>
      <c r="GV589" s="35"/>
      <c r="GW589" s="35"/>
      <c r="GX589" s="35"/>
      <c r="GY589" s="35"/>
      <c r="GZ589" s="35"/>
      <c r="HA589" s="35"/>
      <c r="HB589" s="35"/>
      <c r="HC589" s="35"/>
    </row>
    <row r="590" spans="1:211" s="26" customFormat="1" x14ac:dyDescent="0.25">
      <c r="A590" s="26" t="e">
        <f t="shared" si="106"/>
        <v>#REF!</v>
      </c>
      <c r="B590" s="15" t="s">
        <v>5</v>
      </c>
      <c r="C590" s="15" t="s">
        <v>6</v>
      </c>
      <c r="D590" s="18" t="s">
        <v>625</v>
      </c>
      <c r="E590" s="15" t="s">
        <v>579</v>
      </c>
      <c r="F590" s="15" t="s">
        <v>331</v>
      </c>
      <c r="G590" s="15"/>
      <c r="H590" s="15" t="s">
        <v>332</v>
      </c>
      <c r="I590" s="15" t="s">
        <v>537</v>
      </c>
      <c r="J590" s="15" t="s">
        <v>538</v>
      </c>
      <c r="K590" s="47" t="s">
        <v>434</v>
      </c>
      <c r="L590" s="42">
        <v>0</v>
      </c>
      <c r="M590" s="42">
        <v>0</v>
      </c>
      <c r="N590" s="41">
        <v>0</v>
      </c>
      <c r="O590" s="42">
        <v>0</v>
      </c>
      <c r="P590" s="42">
        <v>0</v>
      </c>
      <c r="Q590" s="42">
        <v>0</v>
      </c>
      <c r="R590" s="42">
        <v>0</v>
      </c>
      <c r="S590" s="42">
        <v>0</v>
      </c>
      <c r="T590" s="42">
        <v>0</v>
      </c>
      <c r="U590" s="42">
        <v>0</v>
      </c>
      <c r="V590" s="42"/>
      <c r="W590" s="42">
        <v>0</v>
      </c>
      <c r="X590" s="42"/>
      <c r="Y590" s="42">
        <v>0</v>
      </c>
      <c r="Z590" s="42">
        <v>0</v>
      </c>
      <c r="AA590" s="42">
        <v>0</v>
      </c>
      <c r="AB590" s="42">
        <v>0</v>
      </c>
      <c r="AC590" s="42">
        <v>0</v>
      </c>
      <c r="AD590" s="42">
        <v>0</v>
      </c>
      <c r="AE590" s="121">
        <v>0</v>
      </c>
      <c r="AF590" s="42">
        <v>0</v>
      </c>
      <c r="AG590" s="42">
        <v>0</v>
      </c>
      <c r="AH590" s="42">
        <v>0</v>
      </c>
      <c r="AI590" s="42">
        <v>0</v>
      </c>
      <c r="AJ590" s="42">
        <v>0</v>
      </c>
      <c r="AK590" s="42">
        <v>0</v>
      </c>
      <c r="AL590" s="42">
        <v>0</v>
      </c>
      <c r="AM590" s="42">
        <v>0</v>
      </c>
      <c r="AN590" s="42">
        <v>0</v>
      </c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  <c r="BN590" s="42"/>
      <c r="BO590" s="42"/>
      <c r="BP590" s="42"/>
      <c r="BQ590" s="42"/>
      <c r="BR590" s="42"/>
      <c r="BS590" s="42"/>
      <c r="BT590" s="43"/>
      <c r="BU590" s="40">
        <f t="shared" si="102"/>
        <v>0</v>
      </c>
      <c r="BV590" s="40">
        <f t="shared" si="103"/>
        <v>0</v>
      </c>
      <c r="BW590" s="40">
        <f t="shared" si="107"/>
        <v>0</v>
      </c>
      <c r="BX590" s="40">
        <f t="shared" si="105"/>
        <v>0</v>
      </c>
      <c r="BY590" s="40">
        <f t="shared" si="104"/>
        <v>0</v>
      </c>
      <c r="BZ590" s="29"/>
      <c r="CA590" s="29"/>
      <c r="CB590" s="29"/>
      <c r="CC590" s="29"/>
      <c r="CD590" s="29"/>
      <c r="CE590" s="29"/>
      <c r="CF590" s="29"/>
      <c r="CG590" s="29"/>
      <c r="CH590" s="29"/>
      <c r="CI590" s="29"/>
      <c r="CJ590" s="29"/>
      <c r="CK590" s="29"/>
      <c r="CL590" s="29"/>
      <c r="CM590" s="29"/>
      <c r="CN590" s="29"/>
      <c r="CO590" s="29"/>
      <c r="CP590" s="29"/>
      <c r="CQ590" s="29"/>
      <c r="CR590" s="29"/>
      <c r="CS590" s="29"/>
      <c r="CT590" s="29"/>
      <c r="CU590" s="29"/>
      <c r="CV590" s="29"/>
      <c r="CW590" s="29"/>
      <c r="CX590" s="29"/>
      <c r="CY590" s="29"/>
      <c r="CZ590" s="29"/>
      <c r="DA590" s="29"/>
      <c r="DB590" s="29"/>
      <c r="DC590" s="29"/>
      <c r="DD590" s="29"/>
      <c r="DE590" s="29"/>
      <c r="DF590" s="29"/>
      <c r="DG590" s="29"/>
      <c r="DH590" s="29"/>
      <c r="DI590" s="29"/>
      <c r="DJ590" s="29"/>
      <c r="DK590" s="29"/>
      <c r="DL590" s="29"/>
      <c r="DM590" s="29"/>
      <c r="DN590" s="29"/>
      <c r="DO590" s="29"/>
      <c r="DP590" s="29"/>
      <c r="DQ590" s="29"/>
      <c r="DR590" s="29"/>
      <c r="DS590" s="29"/>
      <c r="DT590" s="29"/>
      <c r="DU590" s="29"/>
      <c r="DV590" s="29"/>
      <c r="DW590" s="29"/>
      <c r="DX590" s="29"/>
      <c r="DY590" s="29"/>
      <c r="DZ590" s="29"/>
      <c r="EA590" s="29"/>
      <c r="EB590" s="29"/>
      <c r="EC590" s="29"/>
      <c r="ED590" s="29"/>
      <c r="EE590" s="29"/>
      <c r="EF590" s="29"/>
      <c r="EG590" s="29"/>
      <c r="EH590" s="29"/>
      <c r="EI590" s="29"/>
      <c r="EJ590" s="29"/>
      <c r="EK590" s="29"/>
      <c r="EL590" s="29"/>
      <c r="EM590" s="29"/>
      <c r="EN590" s="29"/>
      <c r="EO590" s="29"/>
      <c r="EP590" s="29"/>
      <c r="EQ590" s="29"/>
      <c r="ER590" s="29"/>
      <c r="ES590" s="29"/>
      <c r="ET590" s="29"/>
      <c r="EU590" s="29"/>
      <c r="EV590" s="29"/>
      <c r="EW590" s="29"/>
      <c r="EX590" s="29"/>
      <c r="EY590" s="29"/>
      <c r="EZ590" s="29"/>
      <c r="FA590" s="29"/>
      <c r="FB590" s="29"/>
      <c r="FC590" s="29"/>
      <c r="FD590" s="29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  <c r="FR590" s="29"/>
      <c r="FS590" s="29"/>
      <c r="FT590" s="29"/>
      <c r="FU590" s="29"/>
      <c r="FV590" s="29"/>
      <c r="FW590" s="29"/>
      <c r="FX590" s="29"/>
      <c r="FY590" s="29"/>
      <c r="FZ590" s="29"/>
      <c r="GA590" s="29"/>
      <c r="GB590" s="29"/>
      <c r="GC590" s="29"/>
      <c r="GD590" s="29"/>
      <c r="GE590" s="29"/>
      <c r="GF590" s="29"/>
      <c r="GG590" s="29"/>
      <c r="GH590" s="29"/>
      <c r="GI590" s="29"/>
      <c r="GJ590" s="29"/>
      <c r="GK590" s="29"/>
      <c r="GL590" s="29"/>
      <c r="GM590" s="29"/>
      <c r="GN590" s="29"/>
      <c r="GO590" s="29"/>
      <c r="GP590" s="29"/>
      <c r="GQ590" s="29"/>
      <c r="GR590" s="29"/>
      <c r="GS590" s="29"/>
      <c r="GT590" s="29"/>
      <c r="GU590" s="29"/>
      <c r="GV590" s="29"/>
      <c r="GW590" s="29"/>
      <c r="GX590" s="29"/>
      <c r="GY590" s="29"/>
      <c r="GZ590" s="29"/>
      <c r="HA590" s="29"/>
      <c r="HB590" s="29"/>
      <c r="HC590" s="29"/>
    </row>
    <row r="591" spans="1:211" s="30" customFormat="1" x14ac:dyDescent="0.25">
      <c r="A591" s="30" t="e">
        <f t="shared" si="106"/>
        <v>#REF!</v>
      </c>
      <c r="B591" s="31" t="s">
        <v>9</v>
      </c>
      <c r="C591" s="31" t="s">
        <v>10</v>
      </c>
      <c r="D591" s="33" t="s">
        <v>625</v>
      </c>
      <c r="E591" s="34" t="s">
        <v>579</v>
      </c>
      <c r="F591" s="31" t="s">
        <v>331</v>
      </c>
      <c r="G591" s="31"/>
      <c r="H591" s="31" t="s">
        <v>332</v>
      </c>
      <c r="I591" s="31" t="s">
        <v>537</v>
      </c>
      <c r="J591" s="31" t="s">
        <v>538</v>
      </c>
      <c r="K591" s="47" t="s">
        <v>432</v>
      </c>
      <c r="L591" s="41">
        <v>0</v>
      </c>
      <c r="M591" s="41">
        <v>20064.599999999999</v>
      </c>
      <c r="N591" s="41">
        <v>300.14999999999998</v>
      </c>
      <c r="O591" s="41">
        <v>5530.05</v>
      </c>
      <c r="P591" s="41">
        <v>6525.44</v>
      </c>
      <c r="Q591" s="41">
        <v>15094.03</v>
      </c>
      <c r="R591" s="41">
        <v>19627.62</v>
      </c>
      <c r="S591" s="41">
        <v>1076.9100000000001</v>
      </c>
      <c r="T591" s="41">
        <v>19453.939999999999</v>
      </c>
      <c r="U591" s="41">
        <v>23598</v>
      </c>
      <c r="V591" s="41">
        <v>440.19</v>
      </c>
      <c r="W591" s="41">
        <v>6415.39</v>
      </c>
      <c r="X591" s="41">
        <v>64520.29</v>
      </c>
      <c r="Y591" s="41">
        <v>15101.08</v>
      </c>
      <c r="Z591" s="41">
        <v>38230.04</v>
      </c>
      <c r="AA591" s="41">
        <v>0</v>
      </c>
      <c r="AB591" s="41">
        <v>1210</v>
      </c>
      <c r="AC591" s="41">
        <v>0</v>
      </c>
      <c r="AD591" s="41">
        <v>47.15</v>
      </c>
      <c r="AE591" s="41">
        <v>183295.64</v>
      </c>
      <c r="AF591" s="41">
        <v>8461.5</v>
      </c>
      <c r="AG591" s="41">
        <v>78131.509999999995</v>
      </c>
      <c r="AH591" s="41">
        <v>19328.169999999998</v>
      </c>
      <c r="AI591" s="41">
        <v>1801.25</v>
      </c>
      <c r="AJ591" s="41">
        <v>15362.09</v>
      </c>
      <c r="AK591" s="41">
        <v>1491.13</v>
      </c>
      <c r="AL591" s="41">
        <v>41728.199999999997</v>
      </c>
      <c r="AM591" s="41">
        <v>44610.58</v>
      </c>
      <c r="AN591" s="41">
        <v>1218145.8700000001</v>
      </c>
      <c r="AO591" s="41">
        <v>112370.60019030748</v>
      </c>
      <c r="AP591" s="41">
        <v>114629.35979580134</v>
      </c>
      <c r="AQ591" s="41">
        <v>119444.37341445033</v>
      </c>
      <c r="AR591" s="41">
        <v>121704.90514034545</v>
      </c>
      <c r="AS591" s="41">
        <v>123809.12048317818</v>
      </c>
      <c r="AT591" s="41">
        <v>125918.21857364476</v>
      </c>
      <c r="AU591" s="41">
        <v>129708.21673808061</v>
      </c>
      <c r="AV591" s="41">
        <v>131876.13914648769</v>
      </c>
      <c r="AW591" s="41">
        <v>133964.66582510993</v>
      </c>
      <c r="AX591" s="41">
        <v>137558.17370812548</v>
      </c>
      <c r="AY591" s="41">
        <v>141211.86948830541</v>
      </c>
      <c r="AZ591" s="41">
        <v>143441.03892904427</v>
      </c>
      <c r="BA591" s="41">
        <v>148272.87043285836</v>
      </c>
      <c r="BB591" s="41">
        <v>150672.02874150313</v>
      </c>
      <c r="BC591" s="41">
        <v>156858.04633911466</v>
      </c>
      <c r="BD591" s="41">
        <v>159451.04396136804</v>
      </c>
      <c r="BE591" s="41">
        <v>163035.39475151105</v>
      </c>
      <c r="BF591" s="41">
        <v>167106.68864512071</v>
      </c>
      <c r="BG591" s="41">
        <v>169667.64813743904</v>
      </c>
      <c r="BH591" s="41">
        <v>172240.15110471239</v>
      </c>
      <c r="BI591" s="41">
        <v>176318.4937057374</v>
      </c>
      <c r="BJ591" s="41">
        <v>180019.31142752524</v>
      </c>
      <c r="BK591" s="41">
        <v>183736.69335919619</v>
      </c>
      <c r="BL591" s="41">
        <v>186242.99870959809</v>
      </c>
      <c r="BM591" s="41">
        <v>188675.24485932337</v>
      </c>
      <c r="BN591" s="41">
        <v>190876.13189677289</v>
      </c>
      <c r="BO591" s="41">
        <v>195382.42634947412</v>
      </c>
      <c r="BP591" s="41">
        <v>202987.19413378462</v>
      </c>
      <c r="BQ591" s="41">
        <v>209585.87583330367</v>
      </c>
      <c r="BR591" s="41">
        <v>224239.9286578726</v>
      </c>
      <c r="BS591" s="41">
        <v>228458.11872217897</v>
      </c>
      <c r="BT591" s="43"/>
      <c r="BU591" s="39">
        <f t="shared" si="102"/>
        <v>118126.32</v>
      </c>
      <c r="BV591" s="39">
        <f t="shared" si="103"/>
        <v>410126.63</v>
      </c>
      <c r="BW591" s="39">
        <f t="shared" si="107"/>
        <v>2168922.6643358083</v>
      </c>
      <c r="BX591" s="39">
        <f t="shared" si="105"/>
        <v>1803115.6081059878</v>
      </c>
      <c r="BY591" s="39">
        <f t="shared" si="104"/>
        <v>2338762.5687594796</v>
      </c>
      <c r="BZ591" s="35"/>
      <c r="CA591" s="35"/>
      <c r="CB591" s="35"/>
      <c r="CC591" s="35"/>
      <c r="CD591" s="35"/>
      <c r="CE591" s="35"/>
      <c r="CF591" s="35"/>
      <c r="CG591" s="35"/>
      <c r="CH591" s="35"/>
      <c r="CI591" s="35"/>
      <c r="CJ591" s="35"/>
      <c r="CK591" s="35"/>
      <c r="CL591" s="35"/>
      <c r="CM591" s="35"/>
      <c r="CN591" s="35"/>
      <c r="CO591" s="35"/>
      <c r="CP591" s="35"/>
      <c r="CQ591" s="35"/>
      <c r="CR591" s="35"/>
      <c r="CS591" s="35"/>
      <c r="CT591" s="35"/>
      <c r="CU591" s="35"/>
      <c r="CV591" s="35"/>
      <c r="CW591" s="35"/>
      <c r="CX591" s="35"/>
      <c r="CY591" s="35"/>
      <c r="CZ591" s="35"/>
      <c r="DA591" s="35"/>
      <c r="DB591" s="35"/>
      <c r="DC591" s="35"/>
      <c r="DD591" s="35"/>
      <c r="DE591" s="35"/>
      <c r="DF591" s="35"/>
      <c r="DG591" s="35"/>
      <c r="DH591" s="35"/>
      <c r="DI591" s="35"/>
      <c r="DJ591" s="35"/>
      <c r="DK591" s="35"/>
      <c r="DL591" s="35"/>
      <c r="DM591" s="35"/>
      <c r="DN591" s="35"/>
      <c r="DO591" s="35"/>
      <c r="DP591" s="35"/>
      <c r="DQ591" s="35"/>
      <c r="DR591" s="35"/>
      <c r="DS591" s="35"/>
      <c r="DT591" s="35"/>
      <c r="DU591" s="35"/>
      <c r="DV591" s="35"/>
      <c r="DW591" s="35"/>
      <c r="DX591" s="35"/>
      <c r="DY591" s="35"/>
      <c r="DZ591" s="35"/>
      <c r="EA591" s="35"/>
      <c r="EB591" s="35"/>
      <c r="EC591" s="35"/>
      <c r="ED591" s="35"/>
      <c r="EE591" s="35"/>
      <c r="EF591" s="35"/>
      <c r="EG591" s="35"/>
      <c r="EH591" s="35"/>
      <c r="EI591" s="35"/>
      <c r="EJ591" s="35"/>
      <c r="EK591" s="35"/>
      <c r="EL591" s="35"/>
      <c r="EM591" s="35"/>
      <c r="EN591" s="35"/>
      <c r="EO591" s="35"/>
      <c r="EP591" s="35"/>
      <c r="EQ591" s="35"/>
      <c r="ER591" s="35"/>
      <c r="ES591" s="35"/>
      <c r="ET591" s="35"/>
      <c r="EU591" s="35"/>
      <c r="EV591" s="35"/>
      <c r="EW591" s="35"/>
      <c r="EX591" s="35"/>
      <c r="EY591" s="35"/>
      <c r="EZ591" s="35"/>
      <c r="FA591" s="35"/>
      <c r="FB591" s="35"/>
      <c r="FC591" s="35"/>
      <c r="FD591" s="35"/>
      <c r="FE591" s="35"/>
      <c r="FF591" s="35"/>
      <c r="FG591" s="35"/>
      <c r="FH591" s="35"/>
      <c r="FI591" s="35"/>
      <c r="FJ591" s="35"/>
      <c r="FK591" s="35"/>
      <c r="FL591" s="35"/>
      <c r="FM591" s="35"/>
      <c r="FN591" s="35"/>
      <c r="FO591" s="35"/>
      <c r="FP591" s="35"/>
      <c r="FQ591" s="35"/>
      <c r="FR591" s="35"/>
      <c r="FS591" s="35"/>
      <c r="FT591" s="35"/>
      <c r="FU591" s="35"/>
      <c r="FV591" s="35"/>
      <c r="FW591" s="35"/>
      <c r="FX591" s="35"/>
      <c r="FY591" s="35"/>
      <c r="FZ591" s="35"/>
      <c r="GA591" s="35"/>
      <c r="GB591" s="35"/>
      <c r="GC591" s="35"/>
      <c r="GD591" s="35"/>
      <c r="GE591" s="35"/>
      <c r="GF591" s="35"/>
      <c r="GG591" s="35"/>
      <c r="GH591" s="35"/>
      <c r="GI591" s="35"/>
      <c r="GJ591" s="35"/>
      <c r="GK591" s="35"/>
      <c r="GL591" s="35"/>
      <c r="GM591" s="35"/>
      <c r="GN591" s="35"/>
      <c r="GO591" s="35"/>
      <c r="GP591" s="35"/>
      <c r="GQ591" s="35"/>
      <c r="GR591" s="35"/>
      <c r="GS591" s="35"/>
      <c r="GT591" s="35"/>
      <c r="GU591" s="35"/>
      <c r="GV591" s="35"/>
      <c r="GW591" s="35"/>
      <c r="GX591" s="35"/>
      <c r="GY591" s="35"/>
      <c r="GZ591" s="35"/>
      <c r="HA591" s="35"/>
      <c r="HB591" s="35"/>
      <c r="HC591" s="35"/>
    </row>
    <row r="592" spans="1:211" s="30" customFormat="1" x14ac:dyDescent="0.25">
      <c r="A592" s="30" t="e">
        <f t="shared" si="106"/>
        <v>#REF!</v>
      </c>
      <c r="B592" s="31" t="s">
        <v>21</v>
      </c>
      <c r="C592" s="31" t="s">
        <v>22</v>
      </c>
      <c r="D592" s="32" t="s">
        <v>623</v>
      </c>
      <c r="E592" s="31" t="s">
        <v>577</v>
      </c>
      <c r="F592" s="31" t="s">
        <v>331</v>
      </c>
      <c r="G592" s="31"/>
      <c r="H592" s="31" t="s">
        <v>332</v>
      </c>
      <c r="I592" s="31" t="s">
        <v>537</v>
      </c>
      <c r="J592" s="31" t="s">
        <v>538</v>
      </c>
      <c r="K592" s="47" t="s">
        <v>434</v>
      </c>
      <c r="L592" s="41">
        <v>0</v>
      </c>
      <c r="M592" s="41">
        <v>0</v>
      </c>
      <c r="N592" s="41">
        <v>0</v>
      </c>
      <c r="O592" s="41">
        <v>0</v>
      </c>
      <c r="P592" s="41">
        <v>0</v>
      </c>
      <c r="Q592" s="41">
        <v>0</v>
      </c>
      <c r="R592" s="41">
        <v>0</v>
      </c>
      <c r="S592" s="41">
        <v>0</v>
      </c>
      <c r="T592" s="41">
        <v>0</v>
      </c>
      <c r="U592" s="41">
        <v>0</v>
      </c>
      <c r="V592" s="41"/>
      <c r="W592" s="41">
        <v>0</v>
      </c>
      <c r="X592" s="41"/>
      <c r="Y592" s="41">
        <v>0</v>
      </c>
      <c r="Z592" s="41">
        <v>0</v>
      </c>
      <c r="AA592" s="41">
        <v>0</v>
      </c>
      <c r="AB592" s="41">
        <v>0</v>
      </c>
      <c r="AC592" s="41">
        <v>0</v>
      </c>
      <c r="AD592" s="41">
        <v>0</v>
      </c>
      <c r="AE592" s="82">
        <v>0</v>
      </c>
      <c r="AF592" s="41">
        <v>0</v>
      </c>
      <c r="AG592" s="41">
        <v>0</v>
      </c>
      <c r="AH592" s="41">
        <v>0</v>
      </c>
      <c r="AI592" s="41">
        <v>0</v>
      </c>
      <c r="AJ592" s="41">
        <v>0</v>
      </c>
      <c r="AK592" s="41">
        <v>0</v>
      </c>
      <c r="AL592" s="41">
        <v>0</v>
      </c>
      <c r="AM592" s="41">
        <v>0</v>
      </c>
      <c r="AN592" s="41">
        <v>0</v>
      </c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3"/>
      <c r="BU592" s="39">
        <f t="shared" si="102"/>
        <v>0</v>
      </c>
      <c r="BV592" s="39">
        <f t="shared" si="103"/>
        <v>0</v>
      </c>
      <c r="BW592" s="39">
        <f t="shared" si="107"/>
        <v>0</v>
      </c>
      <c r="BX592" s="39">
        <f t="shared" si="105"/>
        <v>0</v>
      </c>
      <c r="BY592" s="39">
        <f t="shared" si="104"/>
        <v>0</v>
      </c>
      <c r="BZ592" s="35"/>
      <c r="CA592" s="35"/>
      <c r="CB592" s="35"/>
      <c r="CC592" s="35"/>
      <c r="CD592" s="35"/>
      <c r="CE592" s="35"/>
      <c r="CF592" s="35"/>
      <c r="CG592" s="35"/>
      <c r="CH592" s="35"/>
      <c r="CI592" s="35"/>
      <c r="CJ592" s="35"/>
      <c r="CK592" s="35"/>
      <c r="CL592" s="35"/>
      <c r="CM592" s="35"/>
      <c r="CN592" s="35"/>
      <c r="CO592" s="35"/>
      <c r="CP592" s="35"/>
      <c r="CQ592" s="35"/>
      <c r="CR592" s="35"/>
      <c r="CS592" s="35"/>
      <c r="CT592" s="35"/>
      <c r="CU592" s="35"/>
      <c r="CV592" s="35"/>
      <c r="CW592" s="35"/>
      <c r="CX592" s="35"/>
      <c r="CY592" s="35"/>
      <c r="CZ592" s="35"/>
      <c r="DA592" s="35"/>
      <c r="DB592" s="35"/>
      <c r="DC592" s="35"/>
      <c r="DD592" s="35"/>
      <c r="DE592" s="35"/>
      <c r="DF592" s="35"/>
      <c r="DG592" s="35"/>
      <c r="DH592" s="35"/>
      <c r="DI592" s="35"/>
      <c r="DJ592" s="35"/>
      <c r="DK592" s="35"/>
      <c r="DL592" s="35"/>
      <c r="DM592" s="35"/>
      <c r="DN592" s="35"/>
      <c r="DO592" s="35"/>
      <c r="DP592" s="35"/>
      <c r="DQ592" s="35"/>
      <c r="DR592" s="35"/>
      <c r="DS592" s="35"/>
      <c r="DT592" s="35"/>
      <c r="DU592" s="35"/>
      <c r="DV592" s="35"/>
      <c r="DW592" s="35"/>
      <c r="DX592" s="35"/>
      <c r="DY592" s="35"/>
      <c r="DZ592" s="35"/>
      <c r="EA592" s="35"/>
      <c r="EB592" s="35"/>
      <c r="EC592" s="35"/>
      <c r="ED592" s="35"/>
      <c r="EE592" s="35"/>
      <c r="EF592" s="35"/>
      <c r="EG592" s="35"/>
      <c r="EH592" s="35"/>
      <c r="EI592" s="35"/>
      <c r="EJ592" s="35"/>
      <c r="EK592" s="35"/>
      <c r="EL592" s="35"/>
      <c r="EM592" s="35"/>
      <c r="EN592" s="35"/>
      <c r="EO592" s="35"/>
      <c r="EP592" s="35"/>
      <c r="EQ592" s="35"/>
      <c r="ER592" s="35"/>
      <c r="ES592" s="35"/>
      <c r="ET592" s="35"/>
      <c r="EU592" s="35"/>
      <c r="EV592" s="35"/>
      <c r="EW592" s="35"/>
      <c r="EX592" s="35"/>
      <c r="EY592" s="35"/>
      <c r="EZ592" s="35"/>
      <c r="FA592" s="35"/>
      <c r="FB592" s="35"/>
      <c r="FC592" s="35"/>
      <c r="FD592" s="35"/>
      <c r="FE592" s="35"/>
      <c r="FF592" s="35"/>
      <c r="FG592" s="35"/>
      <c r="FH592" s="35"/>
      <c r="FI592" s="35"/>
      <c r="FJ592" s="35"/>
      <c r="FK592" s="35"/>
      <c r="FL592" s="35"/>
      <c r="FM592" s="35"/>
      <c r="FN592" s="35"/>
      <c r="FO592" s="35"/>
      <c r="FP592" s="35"/>
      <c r="FQ592" s="35"/>
      <c r="FR592" s="35"/>
      <c r="FS592" s="35"/>
      <c r="FT592" s="35"/>
      <c r="FU592" s="35"/>
      <c r="FV592" s="35"/>
      <c r="FW592" s="35"/>
      <c r="FX592" s="35"/>
      <c r="FY592" s="35"/>
      <c r="FZ592" s="35"/>
      <c r="GA592" s="35"/>
      <c r="GB592" s="35"/>
      <c r="GC592" s="35"/>
      <c r="GD592" s="35"/>
      <c r="GE592" s="35"/>
      <c r="GF592" s="35"/>
      <c r="GG592" s="35"/>
      <c r="GH592" s="35"/>
      <c r="GI592" s="35"/>
      <c r="GJ592" s="35"/>
      <c r="GK592" s="35"/>
      <c r="GL592" s="35"/>
      <c r="GM592" s="35"/>
      <c r="GN592" s="35"/>
      <c r="GO592" s="35"/>
      <c r="GP592" s="35"/>
      <c r="GQ592" s="35"/>
      <c r="GR592" s="35"/>
      <c r="GS592" s="35"/>
      <c r="GT592" s="35"/>
      <c r="GU592" s="35"/>
      <c r="GV592" s="35"/>
      <c r="GW592" s="35"/>
      <c r="GX592" s="35"/>
      <c r="GY592" s="35"/>
      <c r="GZ592" s="35"/>
      <c r="HA592" s="35"/>
      <c r="HB592" s="35"/>
      <c r="HC592" s="35"/>
    </row>
    <row r="593" spans="1:211" s="26" customFormat="1" x14ac:dyDescent="0.25">
      <c r="A593" s="26" t="e">
        <f t="shared" si="106"/>
        <v>#REF!</v>
      </c>
      <c r="B593" s="15" t="s">
        <v>35</v>
      </c>
      <c r="C593" s="15" t="s">
        <v>36</v>
      </c>
      <c r="D593" s="18" t="s">
        <v>623</v>
      </c>
      <c r="E593" s="15" t="s">
        <v>577</v>
      </c>
      <c r="F593" s="15" t="s">
        <v>331</v>
      </c>
      <c r="G593" s="15"/>
      <c r="H593" s="15" t="s">
        <v>332</v>
      </c>
      <c r="I593" s="15" t="s">
        <v>537</v>
      </c>
      <c r="J593" s="15" t="s">
        <v>538</v>
      </c>
      <c r="K593" s="47" t="s">
        <v>434</v>
      </c>
      <c r="L593" s="42">
        <v>0</v>
      </c>
      <c r="M593" s="42">
        <v>0</v>
      </c>
      <c r="N593" s="41">
        <v>0</v>
      </c>
      <c r="O593" s="42">
        <v>0</v>
      </c>
      <c r="P593" s="42">
        <v>0</v>
      </c>
      <c r="Q593" s="42">
        <v>0</v>
      </c>
      <c r="R593" s="42">
        <v>0</v>
      </c>
      <c r="S593" s="42">
        <v>0</v>
      </c>
      <c r="T593" s="42">
        <v>0</v>
      </c>
      <c r="U593" s="42">
        <v>0</v>
      </c>
      <c r="V593" s="42"/>
      <c r="W593" s="42">
        <v>0</v>
      </c>
      <c r="X593" s="42"/>
      <c r="Y593" s="42">
        <v>0</v>
      </c>
      <c r="Z593" s="42">
        <v>0</v>
      </c>
      <c r="AA593" s="42">
        <v>0</v>
      </c>
      <c r="AB593" s="42">
        <v>0</v>
      </c>
      <c r="AC593" s="42">
        <v>0</v>
      </c>
      <c r="AD593" s="42">
        <v>0</v>
      </c>
      <c r="AE593" s="121">
        <v>0</v>
      </c>
      <c r="AF593" s="42">
        <v>0</v>
      </c>
      <c r="AG593" s="42">
        <v>0</v>
      </c>
      <c r="AH593" s="42">
        <v>0</v>
      </c>
      <c r="AI593" s="42">
        <v>0</v>
      </c>
      <c r="AJ593" s="42">
        <v>0</v>
      </c>
      <c r="AK593" s="42">
        <v>0</v>
      </c>
      <c r="AL593" s="42">
        <v>0</v>
      </c>
      <c r="AM593" s="42">
        <v>0</v>
      </c>
      <c r="AN593" s="42">
        <v>0</v>
      </c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  <c r="BN593" s="42"/>
      <c r="BO593" s="42"/>
      <c r="BP593" s="42"/>
      <c r="BQ593" s="42"/>
      <c r="BR593" s="42"/>
      <c r="BS593" s="42"/>
      <c r="BT593" s="43"/>
      <c r="BU593" s="40">
        <f t="shared" si="102"/>
        <v>0</v>
      </c>
      <c r="BV593" s="40">
        <f t="shared" si="103"/>
        <v>0</v>
      </c>
      <c r="BW593" s="40">
        <f t="shared" si="107"/>
        <v>0</v>
      </c>
      <c r="BX593" s="40">
        <f t="shared" si="105"/>
        <v>0</v>
      </c>
      <c r="BY593" s="40">
        <f t="shared" si="104"/>
        <v>0</v>
      </c>
      <c r="BZ593" s="29"/>
      <c r="CA593" s="29"/>
      <c r="CB593" s="29"/>
      <c r="CC593" s="29"/>
      <c r="CD593" s="29"/>
      <c r="CE593" s="29"/>
      <c r="CF593" s="29"/>
      <c r="CG593" s="29"/>
      <c r="CH593" s="29"/>
      <c r="CI593" s="29"/>
      <c r="CJ593" s="29"/>
      <c r="CK593" s="29"/>
      <c r="CL593" s="29"/>
      <c r="CM593" s="29"/>
      <c r="CN593" s="29"/>
      <c r="CO593" s="29"/>
      <c r="CP593" s="29"/>
      <c r="CQ593" s="29"/>
      <c r="CR593" s="29"/>
      <c r="CS593" s="29"/>
      <c r="CT593" s="29"/>
      <c r="CU593" s="29"/>
      <c r="CV593" s="29"/>
      <c r="CW593" s="29"/>
      <c r="CX593" s="29"/>
      <c r="CY593" s="29"/>
      <c r="CZ593" s="29"/>
      <c r="DA593" s="29"/>
      <c r="DB593" s="29"/>
      <c r="DC593" s="29"/>
      <c r="DD593" s="29"/>
      <c r="DE593" s="29"/>
      <c r="DF593" s="29"/>
      <c r="DG593" s="29"/>
      <c r="DH593" s="29"/>
      <c r="DI593" s="29"/>
      <c r="DJ593" s="29"/>
      <c r="DK593" s="29"/>
      <c r="DL593" s="29"/>
      <c r="DM593" s="29"/>
      <c r="DN593" s="29"/>
      <c r="DO593" s="29"/>
      <c r="DP593" s="29"/>
      <c r="DQ593" s="29"/>
      <c r="DR593" s="29"/>
      <c r="DS593" s="29"/>
      <c r="DT593" s="29"/>
      <c r="DU593" s="29"/>
      <c r="DV593" s="29"/>
      <c r="DW593" s="29"/>
      <c r="DX593" s="29"/>
      <c r="DY593" s="29"/>
      <c r="DZ593" s="29"/>
      <c r="EA593" s="29"/>
      <c r="EB593" s="29"/>
      <c r="EC593" s="29"/>
      <c r="ED593" s="29"/>
      <c r="EE593" s="29"/>
      <c r="EF593" s="29"/>
      <c r="EG593" s="29"/>
      <c r="EH593" s="29"/>
      <c r="EI593" s="29"/>
      <c r="EJ593" s="29"/>
      <c r="EK593" s="29"/>
      <c r="EL593" s="29"/>
      <c r="EM593" s="29"/>
      <c r="EN593" s="29"/>
      <c r="EO593" s="29"/>
      <c r="EP593" s="29"/>
      <c r="EQ593" s="29"/>
      <c r="ER593" s="29"/>
      <c r="ES593" s="29"/>
      <c r="ET593" s="29"/>
      <c r="EU593" s="29"/>
      <c r="EV593" s="29"/>
      <c r="EW593" s="29"/>
      <c r="EX593" s="29"/>
      <c r="EY593" s="29"/>
      <c r="EZ593" s="29"/>
      <c r="FA593" s="29"/>
      <c r="FB593" s="29"/>
      <c r="FC593" s="29"/>
      <c r="FD593" s="29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  <c r="FR593" s="29"/>
      <c r="FS593" s="29"/>
      <c r="FT593" s="29"/>
      <c r="FU593" s="29"/>
      <c r="FV593" s="29"/>
      <c r="FW593" s="29"/>
      <c r="FX593" s="29"/>
      <c r="FY593" s="29"/>
      <c r="FZ593" s="29"/>
      <c r="GA593" s="29"/>
      <c r="GB593" s="29"/>
      <c r="GC593" s="29"/>
      <c r="GD593" s="29"/>
      <c r="GE593" s="29"/>
      <c r="GF593" s="29"/>
      <c r="GG593" s="29"/>
      <c r="GH593" s="29"/>
      <c r="GI593" s="29"/>
      <c r="GJ593" s="29"/>
      <c r="GK593" s="29"/>
      <c r="GL593" s="29"/>
      <c r="GM593" s="29"/>
      <c r="GN593" s="29"/>
      <c r="GO593" s="29"/>
      <c r="GP593" s="29"/>
      <c r="GQ593" s="29"/>
      <c r="GR593" s="29"/>
      <c r="GS593" s="29"/>
      <c r="GT593" s="29"/>
      <c r="GU593" s="29"/>
      <c r="GV593" s="29"/>
      <c r="GW593" s="29"/>
      <c r="GX593" s="29"/>
      <c r="GY593" s="29"/>
      <c r="GZ593" s="29"/>
      <c r="HA593" s="29"/>
      <c r="HB593" s="29"/>
      <c r="HC593" s="29"/>
    </row>
    <row r="594" spans="1:211" s="26" customFormat="1" x14ac:dyDescent="0.25">
      <c r="A594" s="26" t="e">
        <f t="shared" si="106"/>
        <v>#REF!</v>
      </c>
      <c r="B594" s="15" t="s">
        <v>35</v>
      </c>
      <c r="C594" s="15" t="s">
        <v>36</v>
      </c>
      <c r="D594" s="18" t="s">
        <v>634</v>
      </c>
      <c r="E594" s="15" t="s">
        <v>581</v>
      </c>
      <c r="F594" s="15" t="s">
        <v>331</v>
      </c>
      <c r="G594" s="15"/>
      <c r="H594" s="15" t="s">
        <v>332</v>
      </c>
      <c r="I594" s="15" t="s">
        <v>537</v>
      </c>
      <c r="J594" s="15" t="s">
        <v>538</v>
      </c>
      <c r="K594" s="47" t="s">
        <v>434</v>
      </c>
      <c r="L594" s="42">
        <v>0</v>
      </c>
      <c r="M594" s="42">
        <v>0</v>
      </c>
      <c r="N594" s="41">
        <v>0</v>
      </c>
      <c r="O594" s="42">
        <v>0</v>
      </c>
      <c r="P594" s="42">
        <v>0</v>
      </c>
      <c r="Q594" s="42">
        <v>0</v>
      </c>
      <c r="R594" s="42">
        <v>0</v>
      </c>
      <c r="S594" s="42">
        <v>0</v>
      </c>
      <c r="T594" s="42">
        <v>0</v>
      </c>
      <c r="U594" s="42">
        <v>0</v>
      </c>
      <c r="V594" s="42"/>
      <c r="W594" s="42">
        <v>0</v>
      </c>
      <c r="X594" s="42"/>
      <c r="Y594" s="42">
        <v>0</v>
      </c>
      <c r="Z594" s="42">
        <v>0</v>
      </c>
      <c r="AA594" s="42">
        <v>0</v>
      </c>
      <c r="AB594" s="42">
        <v>0</v>
      </c>
      <c r="AC594" s="42">
        <v>0</v>
      </c>
      <c r="AD594" s="42">
        <v>0</v>
      </c>
      <c r="AE594" s="121">
        <v>0</v>
      </c>
      <c r="AF594" s="42">
        <v>0</v>
      </c>
      <c r="AG594" s="42">
        <v>0</v>
      </c>
      <c r="AH594" s="42">
        <v>0</v>
      </c>
      <c r="AI594" s="42">
        <v>0</v>
      </c>
      <c r="AJ594" s="42">
        <v>0</v>
      </c>
      <c r="AK594" s="42">
        <v>0</v>
      </c>
      <c r="AL594" s="42">
        <v>0</v>
      </c>
      <c r="AM594" s="42">
        <v>0</v>
      </c>
      <c r="AN594" s="42">
        <v>0</v>
      </c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  <c r="BN594" s="42"/>
      <c r="BO594" s="42"/>
      <c r="BP594" s="42"/>
      <c r="BQ594" s="42"/>
      <c r="BR594" s="42"/>
      <c r="BS594" s="42"/>
      <c r="BT594" s="43"/>
      <c r="BU594" s="40">
        <f t="shared" si="102"/>
        <v>0</v>
      </c>
      <c r="BV594" s="40">
        <f t="shared" si="103"/>
        <v>0</v>
      </c>
      <c r="BW594" s="40">
        <f t="shared" si="107"/>
        <v>0</v>
      </c>
      <c r="BX594" s="40">
        <f t="shared" si="105"/>
        <v>0</v>
      </c>
      <c r="BY594" s="40">
        <f t="shared" si="104"/>
        <v>0</v>
      </c>
      <c r="BZ594" s="29"/>
      <c r="CA594" s="29"/>
      <c r="CB594" s="29"/>
      <c r="CC594" s="29"/>
      <c r="CD594" s="29"/>
      <c r="CE594" s="29"/>
      <c r="CF594" s="29"/>
      <c r="CG594" s="29"/>
      <c r="CH594" s="29"/>
      <c r="CI594" s="29"/>
      <c r="CJ594" s="29"/>
      <c r="CK594" s="29"/>
      <c r="CL594" s="29"/>
      <c r="CM594" s="29"/>
      <c r="CN594" s="29"/>
      <c r="CO594" s="29"/>
      <c r="CP594" s="29"/>
      <c r="CQ594" s="29"/>
      <c r="CR594" s="29"/>
      <c r="CS594" s="29"/>
      <c r="CT594" s="29"/>
      <c r="CU594" s="29"/>
      <c r="CV594" s="29"/>
      <c r="CW594" s="29"/>
      <c r="CX594" s="29"/>
      <c r="CY594" s="29"/>
      <c r="CZ594" s="29"/>
      <c r="DA594" s="29"/>
      <c r="DB594" s="29"/>
      <c r="DC594" s="29"/>
      <c r="DD594" s="29"/>
      <c r="DE594" s="29"/>
      <c r="DF594" s="29"/>
      <c r="DG594" s="29"/>
      <c r="DH594" s="29"/>
      <c r="DI594" s="29"/>
      <c r="DJ594" s="29"/>
      <c r="DK594" s="29"/>
      <c r="DL594" s="29"/>
      <c r="DM594" s="29"/>
      <c r="DN594" s="29"/>
      <c r="DO594" s="29"/>
      <c r="DP594" s="29"/>
      <c r="DQ594" s="29"/>
      <c r="DR594" s="29"/>
      <c r="DS594" s="29"/>
      <c r="DT594" s="29"/>
      <c r="DU594" s="29"/>
      <c r="DV594" s="29"/>
      <c r="DW594" s="29"/>
      <c r="DX594" s="29"/>
      <c r="DY594" s="29"/>
      <c r="DZ594" s="29"/>
      <c r="EA594" s="29"/>
      <c r="EB594" s="29"/>
      <c r="EC594" s="29"/>
      <c r="ED594" s="29"/>
      <c r="EE594" s="29"/>
      <c r="EF594" s="29"/>
      <c r="EG594" s="29"/>
      <c r="EH594" s="29"/>
      <c r="EI594" s="29"/>
      <c r="EJ594" s="29"/>
      <c r="EK594" s="29"/>
      <c r="EL594" s="29"/>
      <c r="EM594" s="29"/>
      <c r="EN594" s="29"/>
      <c r="EO594" s="29"/>
      <c r="EP594" s="29"/>
      <c r="EQ594" s="29"/>
      <c r="ER594" s="29"/>
      <c r="ES594" s="29"/>
      <c r="ET594" s="29"/>
      <c r="EU594" s="29"/>
      <c r="EV594" s="29"/>
      <c r="EW594" s="29"/>
      <c r="EX594" s="29"/>
      <c r="EY594" s="29"/>
      <c r="EZ594" s="29"/>
      <c r="FA594" s="29"/>
      <c r="FB594" s="29"/>
      <c r="FC594" s="29"/>
      <c r="FD594" s="29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  <c r="FR594" s="29"/>
      <c r="FS594" s="29"/>
      <c r="FT594" s="29"/>
      <c r="FU594" s="29"/>
      <c r="FV594" s="29"/>
      <c r="FW594" s="29"/>
      <c r="FX594" s="29"/>
      <c r="FY594" s="29"/>
      <c r="FZ594" s="29"/>
      <c r="GA594" s="29"/>
      <c r="GB594" s="29"/>
      <c r="GC594" s="29"/>
      <c r="GD594" s="29"/>
      <c r="GE594" s="29"/>
      <c r="GF594" s="29"/>
      <c r="GG594" s="29"/>
      <c r="GH594" s="29"/>
      <c r="GI594" s="29"/>
      <c r="GJ594" s="29"/>
      <c r="GK594" s="29"/>
      <c r="GL594" s="29"/>
      <c r="GM594" s="29"/>
      <c r="GN594" s="29"/>
      <c r="GO594" s="29"/>
      <c r="GP594" s="29"/>
      <c r="GQ594" s="29"/>
      <c r="GR594" s="29"/>
      <c r="GS594" s="29"/>
      <c r="GT594" s="29"/>
      <c r="GU594" s="29"/>
      <c r="GV594" s="29"/>
      <c r="GW594" s="29"/>
      <c r="GX594" s="29"/>
      <c r="GY594" s="29"/>
      <c r="GZ594" s="29"/>
      <c r="HA594" s="29"/>
      <c r="HB594" s="29"/>
      <c r="HC594" s="29"/>
    </row>
    <row r="595" spans="1:211" s="26" customFormat="1" x14ac:dyDescent="0.25">
      <c r="A595" s="26" t="e">
        <f t="shared" si="106"/>
        <v>#REF!</v>
      </c>
      <c r="B595" s="15" t="s">
        <v>51</v>
      </c>
      <c r="C595" s="15" t="s">
        <v>52</v>
      </c>
      <c r="D595" s="27" t="s">
        <v>623</v>
      </c>
      <c r="E595" s="16" t="s">
        <v>577</v>
      </c>
      <c r="F595" s="28" t="s">
        <v>319</v>
      </c>
      <c r="G595" s="15"/>
      <c r="H595" s="15" t="s">
        <v>320</v>
      </c>
      <c r="I595" s="15" t="s">
        <v>537</v>
      </c>
      <c r="J595" s="15" t="s">
        <v>538</v>
      </c>
      <c r="K595" s="47" t="s">
        <v>434</v>
      </c>
      <c r="L595" s="42"/>
      <c r="M595" s="42">
        <v>-775.99</v>
      </c>
      <c r="N595" s="41">
        <v>0</v>
      </c>
      <c r="O595" s="42">
        <v>0</v>
      </c>
      <c r="P595" s="42">
        <v>0</v>
      </c>
      <c r="Q595" s="42">
        <v>0</v>
      </c>
      <c r="R595" s="42">
        <v>0</v>
      </c>
      <c r="S595" s="42">
        <v>0</v>
      </c>
      <c r="T595" s="42">
        <v>0</v>
      </c>
      <c r="U595" s="42">
        <v>0</v>
      </c>
      <c r="V595" s="42"/>
      <c r="W595" s="42">
        <v>0</v>
      </c>
      <c r="X595" s="42"/>
      <c r="Y595" s="42">
        <v>0</v>
      </c>
      <c r="Z595" s="42">
        <v>0</v>
      </c>
      <c r="AA595" s="42">
        <v>0</v>
      </c>
      <c r="AB595" s="42">
        <v>0</v>
      </c>
      <c r="AC595" s="42">
        <v>0</v>
      </c>
      <c r="AD595" s="42">
        <v>0</v>
      </c>
      <c r="AE595" s="121">
        <v>0</v>
      </c>
      <c r="AF595" s="42">
        <v>0</v>
      </c>
      <c r="AG595" s="42">
        <v>0</v>
      </c>
      <c r="AH595" s="42">
        <v>0</v>
      </c>
      <c r="AI595" s="42">
        <v>0</v>
      </c>
      <c r="AJ595" s="42">
        <v>0</v>
      </c>
      <c r="AK595" s="42">
        <v>0</v>
      </c>
      <c r="AL595" s="42">
        <v>0</v>
      </c>
      <c r="AM595" s="42">
        <v>0</v>
      </c>
      <c r="AN595" s="42">
        <v>0</v>
      </c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  <c r="BN595" s="42"/>
      <c r="BO595" s="42"/>
      <c r="BP595" s="42"/>
      <c r="BQ595" s="42"/>
      <c r="BR595" s="42"/>
      <c r="BS595" s="42"/>
      <c r="BT595" s="43"/>
      <c r="BU595" s="40">
        <f t="shared" si="102"/>
        <v>-775.99</v>
      </c>
      <c r="BV595" s="40">
        <f t="shared" si="103"/>
        <v>0</v>
      </c>
      <c r="BW595" s="40">
        <f t="shared" si="107"/>
        <v>0</v>
      </c>
      <c r="BX595" s="40">
        <f t="shared" si="105"/>
        <v>0</v>
      </c>
      <c r="BY595" s="40">
        <f t="shared" si="104"/>
        <v>0</v>
      </c>
      <c r="BZ595" s="29"/>
      <c r="CA595" s="29"/>
      <c r="CB595" s="29"/>
      <c r="CC595" s="29"/>
      <c r="CD595" s="29"/>
      <c r="CE595" s="29"/>
      <c r="CF595" s="29"/>
      <c r="CG595" s="29"/>
      <c r="CH595" s="29"/>
      <c r="CI595" s="29"/>
      <c r="CJ595" s="29"/>
      <c r="CK595" s="29"/>
      <c r="CL595" s="29"/>
      <c r="CM595" s="29"/>
      <c r="CN595" s="29"/>
      <c r="CO595" s="29"/>
      <c r="CP595" s="29"/>
      <c r="CQ595" s="29"/>
      <c r="CR595" s="29"/>
      <c r="CS595" s="29"/>
      <c r="CT595" s="29"/>
      <c r="CU595" s="29"/>
      <c r="CV595" s="29"/>
      <c r="CW595" s="29"/>
      <c r="CX595" s="29"/>
      <c r="CY595" s="29"/>
      <c r="CZ595" s="29"/>
      <c r="DA595" s="29"/>
      <c r="DB595" s="29"/>
      <c r="DC595" s="29"/>
      <c r="DD595" s="29"/>
      <c r="DE595" s="29"/>
      <c r="DF595" s="29"/>
      <c r="DG595" s="29"/>
      <c r="DH595" s="29"/>
      <c r="DI595" s="29"/>
      <c r="DJ595" s="29"/>
      <c r="DK595" s="29"/>
      <c r="DL595" s="29"/>
      <c r="DM595" s="29"/>
      <c r="DN595" s="29"/>
      <c r="DO595" s="29"/>
      <c r="DP595" s="29"/>
      <c r="DQ595" s="29"/>
      <c r="DR595" s="29"/>
      <c r="DS595" s="29"/>
      <c r="DT595" s="29"/>
      <c r="DU595" s="29"/>
      <c r="DV595" s="29"/>
      <c r="DW595" s="29"/>
      <c r="DX595" s="29"/>
      <c r="DY595" s="29"/>
      <c r="DZ595" s="29"/>
      <c r="EA595" s="29"/>
      <c r="EB595" s="29"/>
      <c r="EC595" s="29"/>
      <c r="ED595" s="29"/>
      <c r="EE595" s="29"/>
      <c r="EF595" s="29"/>
      <c r="EG595" s="29"/>
      <c r="EH595" s="29"/>
      <c r="EI595" s="29"/>
      <c r="EJ595" s="29"/>
      <c r="EK595" s="29"/>
      <c r="EL595" s="29"/>
      <c r="EM595" s="29"/>
      <c r="EN595" s="29"/>
      <c r="EO595" s="29"/>
      <c r="EP595" s="29"/>
      <c r="EQ595" s="29"/>
      <c r="ER595" s="29"/>
      <c r="ES595" s="29"/>
      <c r="ET595" s="29"/>
      <c r="EU595" s="29"/>
      <c r="EV595" s="29"/>
      <c r="EW595" s="29"/>
      <c r="EX595" s="29"/>
      <c r="EY595" s="29"/>
      <c r="EZ595" s="29"/>
      <c r="FA595" s="29"/>
      <c r="FB595" s="29"/>
      <c r="FC595" s="29"/>
      <c r="FD595" s="29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  <c r="FR595" s="29"/>
      <c r="FS595" s="29"/>
      <c r="FT595" s="29"/>
      <c r="FU595" s="29"/>
      <c r="FV595" s="29"/>
      <c r="FW595" s="29"/>
      <c r="FX595" s="29"/>
      <c r="FY595" s="29"/>
      <c r="FZ595" s="29"/>
      <c r="GA595" s="29"/>
      <c r="GB595" s="29"/>
      <c r="GC595" s="29"/>
      <c r="GD595" s="29"/>
      <c r="GE595" s="29"/>
      <c r="GF595" s="29"/>
      <c r="GG595" s="29"/>
      <c r="GH595" s="29"/>
      <c r="GI595" s="29"/>
      <c r="GJ595" s="29"/>
      <c r="GK595" s="29"/>
      <c r="GL595" s="29"/>
      <c r="GM595" s="29"/>
      <c r="GN595" s="29"/>
      <c r="GO595" s="29"/>
      <c r="GP595" s="29"/>
      <c r="GQ595" s="29"/>
      <c r="GR595" s="29"/>
      <c r="GS595" s="29"/>
      <c r="GT595" s="29"/>
      <c r="GU595" s="29"/>
      <c r="GV595" s="29"/>
      <c r="GW595" s="29"/>
      <c r="GX595" s="29"/>
      <c r="GY595" s="29"/>
      <c r="GZ595" s="29"/>
      <c r="HA595" s="29"/>
      <c r="HB595" s="29"/>
      <c r="HC595" s="29"/>
    </row>
    <row r="596" spans="1:211" s="30" customFormat="1" x14ac:dyDescent="0.25">
      <c r="A596" s="30" t="e">
        <f t="shared" si="106"/>
        <v>#REF!</v>
      </c>
      <c r="B596" s="31" t="s">
        <v>51</v>
      </c>
      <c r="C596" s="31" t="s">
        <v>52</v>
      </c>
      <c r="D596" s="32" t="s">
        <v>623</v>
      </c>
      <c r="E596" s="31" t="s">
        <v>577</v>
      </c>
      <c r="F596" s="31" t="s">
        <v>331</v>
      </c>
      <c r="G596" s="31"/>
      <c r="H596" s="31" t="s">
        <v>332</v>
      </c>
      <c r="I596" s="31" t="s">
        <v>537</v>
      </c>
      <c r="J596" s="31" t="s">
        <v>538</v>
      </c>
      <c r="K596" s="47" t="s">
        <v>434</v>
      </c>
      <c r="L596" s="41">
        <v>0</v>
      </c>
      <c r="M596" s="41">
        <v>0</v>
      </c>
      <c r="N596" s="41">
        <v>0</v>
      </c>
      <c r="O596" s="41">
        <v>0</v>
      </c>
      <c r="P596" s="41">
        <v>0</v>
      </c>
      <c r="Q596" s="41">
        <v>0</v>
      </c>
      <c r="R596" s="41">
        <v>0</v>
      </c>
      <c r="S596" s="41">
        <v>0</v>
      </c>
      <c r="T596" s="41">
        <v>0</v>
      </c>
      <c r="U596" s="41">
        <v>0</v>
      </c>
      <c r="V596" s="41"/>
      <c r="W596" s="41">
        <v>0</v>
      </c>
      <c r="X596" s="41"/>
      <c r="Y596" s="41">
        <v>0</v>
      </c>
      <c r="Z596" s="41">
        <v>0</v>
      </c>
      <c r="AA596" s="41">
        <v>0</v>
      </c>
      <c r="AB596" s="41">
        <v>0</v>
      </c>
      <c r="AC596" s="41">
        <v>0</v>
      </c>
      <c r="AD596" s="41">
        <v>0</v>
      </c>
      <c r="AE596" s="82">
        <v>0</v>
      </c>
      <c r="AF596" s="41">
        <v>0</v>
      </c>
      <c r="AG596" s="41">
        <v>0</v>
      </c>
      <c r="AH596" s="41">
        <v>0</v>
      </c>
      <c r="AI596" s="41">
        <v>0</v>
      </c>
      <c r="AJ596" s="41">
        <v>0</v>
      </c>
      <c r="AK596" s="41">
        <v>0</v>
      </c>
      <c r="AL596" s="41">
        <v>0</v>
      </c>
      <c r="AM596" s="41">
        <v>0</v>
      </c>
      <c r="AN596" s="41">
        <v>0</v>
      </c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3"/>
      <c r="BU596" s="39">
        <f t="shared" si="102"/>
        <v>0</v>
      </c>
      <c r="BV596" s="39">
        <f t="shared" si="103"/>
        <v>0</v>
      </c>
      <c r="BW596" s="39">
        <f t="shared" si="107"/>
        <v>0</v>
      </c>
      <c r="BX596" s="39">
        <f t="shared" si="105"/>
        <v>0</v>
      </c>
      <c r="BY596" s="39">
        <f t="shared" si="104"/>
        <v>0</v>
      </c>
      <c r="BZ596" s="35"/>
      <c r="CA596" s="35"/>
      <c r="CB596" s="35"/>
      <c r="CC596" s="35"/>
      <c r="CD596" s="35"/>
      <c r="CE596" s="35"/>
      <c r="CF596" s="35"/>
      <c r="CG596" s="35"/>
      <c r="CH596" s="35"/>
      <c r="CI596" s="35"/>
      <c r="CJ596" s="35"/>
      <c r="CK596" s="35"/>
      <c r="CL596" s="35"/>
      <c r="CM596" s="35"/>
      <c r="CN596" s="35"/>
      <c r="CO596" s="35"/>
      <c r="CP596" s="35"/>
      <c r="CQ596" s="35"/>
      <c r="CR596" s="35"/>
      <c r="CS596" s="35"/>
      <c r="CT596" s="35"/>
      <c r="CU596" s="35"/>
      <c r="CV596" s="35"/>
      <c r="CW596" s="35"/>
      <c r="CX596" s="35"/>
      <c r="CY596" s="35"/>
      <c r="CZ596" s="35"/>
      <c r="DA596" s="35"/>
      <c r="DB596" s="35"/>
      <c r="DC596" s="35"/>
      <c r="DD596" s="35"/>
      <c r="DE596" s="35"/>
      <c r="DF596" s="35"/>
      <c r="DG596" s="35"/>
      <c r="DH596" s="35"/>
      <c r="DI596" s="35"/>
      <c r="DJ596" s="35"/>
      <c r="DK596" s="35"/>
      <c r="DL596" s="35"/>
      <c r="DM596" s="35"/>
      <c r="DN596" s="35"/>
      <c r="DO596" s="35"/>
      <c r="DP596" s="35"/>
      <c r="DQ596" s="35"/>
      <c r="DR596" s="35"/>
      <c r="DS596" s="35"/>
      <c r="DT596" s="35"/>
      <c r="DU596" s="35"/>
      <c r="DV596" s="35"/>
      <c r="DW596" s="35"/>
      <c r="DX596" s="35"/>
      <c r="DY596" s="35"/>
      <c r="DZ596" s="35"/>
      <c r="EA596" s="35"/>
      <c r="EB596" s="35"/>
      <c r="EC596" s="35"/>
      <c r="ED596" s="35"/>
      <c r="EE596" s="35"/>
      <c r="EF596" s="35"/>
      <c r="EG596" s="35"/>
      <c r="EH596" s="35"/>
      <c r="EI596" s="35"/>
      <c r="EJ596" s="35"/>
      <c r="EK596" s="35"/>
      <c r="EL596" s="35"/>
      <c r="EM596" s="35"/>
      <c r="EN596" s="35"/>
      <c r="EO596" s="35"/>
      <c r="EP596" s="35"/>
      <c r="EQ596" s="35"/>
      <c r="ER596" s="35"/>
      <c r="ES596" s="35"/>
      <c r="ET596" s="35"/>
      <c r="EU596" s="35"/>
      <c r="EV596" s="35"/>
      <c r="EW596" s="35"/>
      <c r="EX596" s="35"/>
      <c r="EY596" s="35"/>
      <c r="EZ596" s="35"/>
      <c r="FA596" s="35"/>
      <c r="FB596" s="35"/>
      <c r="FC596" s="35"/>
      <c r="FD596" s="35"/>
      <c r="FE596" s="35"/>
      <c r="FF596" s="35"/>
      <c r="FG596" s="35"/>
      <c r="FH596" s="35"/>
      <c r="FI596" s="35"/>
      <c r="FJ596" s="35"/>
      <c r="FK596" s="35"/>
      <c r="FL596" s="35"/>
      <c r="FM596" s="35"/>
      <c r="FN596" s="35"/>
      <c r="FO596" s="35"/>
      <c r="FP596" s="35"/>
      <c r="FQ596" s="35"/>
      <c r="FR596" s="35"/>
      <c r="FS596" s="35"/>
      <c r="FT596" s="35"/>
      <c r="FU596" s="35"/>
      <c r="FV596" s="35"/>
      <c r="FW596" s="35"/>
      <c r="FX596" s="35"/>
      <c r="FY596" s="35"/>
      <c r="FZ596" s="35"/>
      <c r="GA596" s="35"/>
      <c r="GB596" s="35"/>
      <c r="GC596" s="35"/>
      <c r="GD596" s="35"/>
      <c r="GE596" s="35"/>
      <c r="GF596" s="35"/>
      <c r="GG596" s="35"/>
      <c r="GH596" s="35"/>
      <c r="GI596" s="35"/>
      <c r="GJ596" s="35"/>
      <c r="GK596" s="35"/>
      <c r="GL596" s="35"/>
      <c r="GM596" s="35"/>
      <c r="GN596" s="35"/>
      <c r="GO596" s="35"/>
      <c r="GP596" s="35"/>
      <c r="GQ596" s="35"/>
      <c r="GR596" s="35"/>
      <c r="GS596" s="35"/>
      <c r="GT596" s="35"/>
      <c r="GU596" s="35"/>
      <c r="GV596" s="35"/>
      <c r="GW596" s="35"/>
      <c r="GX596" s="35"/>
      <c r="GY596" s="35"/>
      <c r="GZ596" s="35"/>
      <c r="HA596" s="35"/>
      <c r="HB596" s="35"/>
      <c r="HC596" s="35"/>
    </row>
    <row r="597" spans="1:211" s="26" customFormat="1" x14ac:dyDescent="0.25">
      <c r="A597" s="26" t="e">
        <f t="shared" si="106"/>
        <v>#REF!</v>
      </c>
      <c r="B597" s="15" t="s">
        <v>51</v>
      </c>
      <c r="C597" s="15" t="s">
        <v>52</v>
      </c>
      <c r="D597" s="18" t="s">
        <v>638</v>
      </c>
      <c r="E597" s="15" t="s">
        <v>588</v>
      </c>
      <c r="F597" s="15" t="s">
        <v>331</v>
      </c>
      <c r="G597" s="15"/>
      <c r="H597" s="15" t="s">
        <v>332</v>
      </c>
      <c r="I597" s="15" t="s">
        <v>537</v>
      </c>
      <c r="J597" s="15" t="s">
        <v>538</v>
      </c>
      <c r="K597" s="47" t="s">
        <v>434</v>
      </c>
      <c r="L597" s="42">
        <v>0</v>
      </c>
      <c r="M597" s="42">
        <v>0</v>
      </c>
      <c r="N597" s="41">
        <v>0</v>
      </c>
      <c r="O597" s="42">
        <v>0</v>
      </c>
      <c r="P597" s="42">
        <v>0</v>
      </c>
      <c r="Q597" s="42">
        <v>0</v>
      </c>
      <c r="R597" s="42">
        <v>0</v>
      </c>
      <c r="S597" s="42">
        <v>0</v>
      </c>
      <c r="T597" s="42">
        <v>0</v>
      </c>
      <c r="U597" s="42">
        <v>0</v>
      </c>
      <c r="V597" s="42"/>
      <c r="W597" s="42">
        <v>0</v>
      </c>
      <c r="X597" s="42"/>
      <c r="Y597" s="42">
        <v>0</v>
      </c>
      <c r="Z597" s="42">
        <v>0</v>
      </c>
      <c r="AA597" s="42">
        <v>0</v>
      </c>
      <c r="AB597" s="42">
        <v>0</v>
      </c>
      <c r="AC597" s="42">
        <v>0</v>
      </c>
      <c r="AD597" s="42">
        <v>0</v>
      </c>
      <c r="AE597" s="121">
        <v>0</v>
      </c>
      <c r="AF597" s="42">
        <v>0</v>
      </c>
      <c r="AG597" s="42">
        <v>0</v>
      </c>
      <c r="AH597" s="42">
        <v>0</v>
      </c>
      <c r="AI597" s="42">
        <v>0</v>
      </c>
      <c r="AJ597" s="42">
        <v>0</v>
      </c>
      <c r="AK597" s="42">
        <v>0</v>
      </c>
      <c r="AL597" s="42">
        <v>0</v>
      </c>
      <c r="AM597" s="42">
        <v>0</v>
      </c>
      <c r="AN597" s="42">
        <v>0</v>
      </c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  <c r="BN597" s="42"/>
      <c r="BO597" s="42"/>
      <c r="BP597" s="42"/>
      <c r="BQ597" s="42"/>
      <c r="BR597" s="42"/>
      <c r="BS597" s="42"/>
      <c r="BT597" s="43"/>
      <c r="BU597" s="40">
        <f t="shared" si="102"/>
        <v>0</v>
      </c>
      <c r="BV597" s="40">
        <f t="shared" si="103"/>
        <v>0</v>
      </c>
      <c r="BW597" s="40">
        <f t="shared" si="107"/>
        <v>0</v>
      </c>
      <c r="BX597" s="40">
        <f t="shared" si="105"/>
        <v>0</v>
      </c>
      <c r="BY597" s="40">
        <f t="shared" si="104"/>
        <v>0</v>
      </c>
      <c r="BZ597" s="29"/>
      <c r="CA597" s="29"/>
      <c r="CB597" s="29"/>
      <c r="CC597" s="29"/>
      <c r="CD597" s="29"/>
      <c r="CE597" s="29"/>
      <c r="CF597" s="29"/>
      <c r="CG597" s="29"/>
      <c r="CH597" s="29"/>
      <c r="CI597" s="29"/>
      <c r="CJ597" s="29"/>
      <c r="CK597" s="29"/>
      <c r="CL597" s="29"/>
      <c r="CM597" s="29"/>
      <c r="CN597" s="29"/>
      <c r="CO597" s="29"/>
      <c r="CP597" s="29"/>
      <c r="CQ597" s="29"/>
      <c r="CR597" s="29"/>
      <c r="CS597" s="29"/>
      <c r="CT597" s="29"/>
      <c r="CU597" s="29"/>
      <c r="CV597" s="29"/>
      <c r="CW597" s="29"/>
      <c r="CX597" s="29"/>
      <c r="CY597" s="29"/>
      <c r="CZ597" s="29"/>
      <c r="DA597" s="29"/>
      <c r="DB597" s="29"/>
      <c r="DC597" s="29"/>
      <c r="DD597" s="29"/>
      <c r="DE597" s="29"/>
      <c r="DF597" s="29"/>
      <c r="DG597" s="29"/>
      <c r="DH597" s="29"/>
      <c r="DI597" s="29"/>
      <c r="DJ597" s="29"/>
      <c r="DK597" s="29"/>
      <c r="DL597" s="29"/>
      <c r="DM597" s="29"/>
      <c r="DN597" s="29"/>
      <c r="DO597" s="29"/>
      <c r="DP597" s="29"/>
      <c r="DQ597" s="29"/>
      <c r="DR597" s="29"/>
      <c r="DS597" s="29"/>
      <c r="DT597" s="29"/>
      <c r="DU597" s="29"/>
      <c r="DV597" s="29"/>
      <c r="DW597" s="29"/>
      <c r="DX597" s="29"/>
      <c r="DY597" s="29"/>
      <c r="DZ597" s="29"/>
      <c r="EA597" s="29"/>
      <c r="EB597" s="29"/>
      <c r="EC597" s="29"/>
      <c r="ED597" s="29"/>
      <c r="EE597" s="29"/>
      <c r="EF597" s="29"/>
      <c r="EG597" s="29"/>
      <c r="EH597" s="29"/>
      <c r="EI597" s="29"/>
      <c r="EJ597" s="29"/>
      <c r="EK597" s="29"/>
      <c r="EL597" s="29"/>
      <c r="EM597" s="29"/>
      <c r="EN597" s="29"/>
      <c r="EO597" s="29"/>
      <c r="EP597" s="29"/>
      <c r="EQ597" s="29"/>
      <c r="ER597" s="29"/>
      <c r="ES597" s="29"/>
      <c r="ET597" s="29"/>
      <c r="EU597" s="29"/>
      <c r="EV597" s="29"/>
      <c r="EW597" s="29"/>
      <c r="EX597" s="29"/>
      <c r="EY597" s="29"/>
      <c r="EZ597" s="29"/>
      <c r="FA597" s="29"/>
      <c r="FB597" s="29"/>
      <c r="FC597" s="29"/>
      <c r="FD597" s="29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  <c r="FR597" s="29"/>
      <c r="FS597" s="29"/>
      <c r="FT597" s="29"/>
      <c r="FU597" s="29"/>
      <c r="FV597" s="29"/>
      <c r="FW597" s="29"/>
      <c r="FX597" s="29"/>
      <c r="FY597" s="29"/>
      <c r="FZ597" s="29"/>
      <c r="GA597" s="29"/>
      <c r="GB597" s="29"/>
      <c r="GC597" s="29"/>
      <c r="GD597" s="29"/>
      <c r="GE597" s="29"/>
      <c r="GF597" s="29"/>
      <c r="GG597" s="29"/>
      <c r="GH597" s="29"/>
      <c r="GI597" s="29"/>
      <c r="GJ597" s="29"/>
      <c r="GK597" s="29"/>
      <c r="GL597" s="29"/>
      <c r="GM597" s="29"/>
      <c r="GN597" s="29"/>
      <c r="GO597" s="29"/>
      <c r="GP597" s="29"/>
      <c r="GQ597" s="29"/>
      <c r="GR597" s="29"/>
      <c r="GS597" s="29"/>
      <c r="GT597" s="29"/>
      <c r="GU597" s="29"/>
      <c r="GV597" s="29"/>
      <c r="GW597" s="29"/>
      <c r="GX597" s="29"/>
      <c r="GY597" s="29"/>
      <c r="GZ597" s="29"/>
      <c r="HA597" s="29"/>
      <c r="HB597" s="29"/>
      <c r="HC597" s="29"/>
    </row>
    <row r="598" spans="1:211" s="30" customFormat="1" x14ac:dyDescent="0.25">
      <c r="A598" s="30" t="e">
        <f t="shared" si="106"/>
        <v>#REF!</v>
      </c>
      <c r="B598" s="31" t="s">
        <v>81</v>
      </c>
      <c r="C598" s="31" t="s">
        <v>82</v>
      </c>
      <c r="D598" s="33">
        <v>753</v>
      </c>
      <c r="E598" s="34" t="s">
        <v>581</v>
      </c>
      <c r="F598" s="31" t="s">
        <v>319</v>
      </c>
      <c r="H598" s="31" t="s">
        <v>320</v>
      </c>
      <c r="I598" s="31" t="s">
        <v>537</v>
      </c>
      <c r="J598" s="31" t="s">
        <v>538</v>
      </c>
      <c r="K598" s="47" t="s">
        <v>434</v>
      </c>
      <c r="L598" s="45"/>
      <c r="M598" s="41">
        <v>-2347.7600000000002</v>
      </c>
      <c r="N598" s="41">
        <v>0</v>
      </c>
      <c r="O598" s="122">
        <v>0</v>
      </c>
      <c r="P598" s="122">
        <v>0</v>
      </c>
      <c r="Q598" s="122">
        <v>725.84</v>
      </c>
      <c r="R598" s="122">
        <v>-725.84</v>
      </c>
      <c r="S598" s="122">
        <v>0</v>
      </c>
      <c r="T598" s="124">
        <v>2347.7600000000002</v>
      </c>
      <c r="U598" s="122">
        <v>0</v>
      </c>
      <c r="V598" s="122"/>
      <c r="W598" s="122">
        <v>0</v>
      </c>
      <c r="X598" s="122"/>
      <c r="Y598" s="122">
        <v>0</v>
      </c>
      <c r="Z598" s="122">
        <v>0</v>
      </c>
      <c r="AA598" s="122">
        <v>0</v>
      </c>
      <c r="AB598" s="122">
        <v>0</v>
      </c>
      <c r="AC598" s="122">
        <v>0</v>
      </c>
      <c r="AD598" s="122">
        <v>0</v>
      </c>
      <c r="AE598" s="123">
        <v>0</v>
      </c>
      <c r="AF598" s="45">
        <v>0</v>
      </c>
      <c r="AG598" s="45">
        <v>2090368.92</v>
      </c>
      <c r="AH598" s="45">
        <v>0</v>
      </c>
      <c r="AI598" s="45">
        <v>0</v>
      </c>
      <c r="AJ598" s="45">
        <v>0</v>
      </c>
      <c r="AK598" s="45">
        <v>2055.36</v>
      </c>
      <c r="AL598" s="45">
        <v>0</v>
      </c>
      <c r="AM598" s="45">
        <v>-2055.36</v>
      </c>
      <c r="AN598" s="45">
        <v>0</v>
      </c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  <c r="BQ598" s="45"/>
      <c r="BR598" s="45"/>
      <c r="BS598" s="45"/>
      <c r="BT598" s="44"/>
      <c r="BU598" s="39">
        <f t="shared" si="102"/>
        <v>0</v>
      </c>
      <c r="BV598" s="39">
        <f t="shared" si="103"/>
        <v>2090368.92</v>
      </c>
      <c r="BW598" s="39">
        <f t="shared" si="107"/>
        <v>0</v>
      </c>
      <c r="BX598" s="39">
        <f t="shared" si="105"/>
        <v>0</v>
      </c>
      <c r="BY598" s="39">
        <f t="shared" si="104"/>
        <v>0</v>
      </c>
    </row>
    <row r="599" spans="1:211" s="30" customFormat="1" x14ac:dyDescent="0.25">
      <c r="A599" s="30" t="e">
        <f t="shared" si="106"/>
        <v>#REF!</v>
      </c>
      <c r="B599" s="31" t="s">
        <v>81</v>
      </c>
      <c r="C599" s="31" t="s">
        <v>82</v>
      </c>
      <c r="D599" s="33">
        <v>752</v>
      </c>
      <c r="E599" s="34" t="s">
        <v>600</v>
      </c>
      <c r="F599" s="64" t="s">
        <v>325</v>
      </c>
      <c r="H599" s="31" t="s">
        <v>326</v>
      </c>
      <c r="I599" s="31" t="s">
        <v>537</v>
      </c>
      <c r="J599" s="31" t="s">
        <v>538</v>
      </c>
      <c r="K599" s="47" t="s">
        <v>434</v>
      </c>
      <c r="L599" s="45"/>
      <c r="M599" s="41"/>
      <c r="N599" s="41"/>
      <c r="O599" s="45"/>
      <c r="P599" s="45"/>
      <c r="Q599" s="45"/>
      <c r="R599" s="45"/>
      <c r="S599" s="45"/>
      <c r="T599" s="45"/>
      <c r="U599" s="45"/>
      <c r="V599" s="45"/>
      <c r="W599" s="41"/>
      <c r="X599" s="41">
        <v>422954.95</v>
      </c>
      <c r="Y599" s="41">
        <v>341118.41</v>
      </c>
      <c r="Z599" s="41">
        <v>1098984.28</v>
      </c>
      <c r="AA599" s="41">
        <v>621257.68000000005</v>
      </c>
      <c r="AB599" s="124">
        <v>466624.06</v>
      </c>
      <c r="AC599" s="124">
        <v>659946.27</v>
      </c>
      <c r="AD599" s="124">
        <v>562771.85</v>
      </c>
      <c r="AE599" s="124">
        <v>609583.41</v>
      </c>
      <c r="AF599" s="45">
        <v>901071.67</v>
      </c>
      <c r="AG599" s="45">
        <v>561189.06999999995</v>
      </c>
      <c r="AH599" s="45">
        <v>419639.8</v>
      </c>
      <c r="AI599" s="45">
        <v>-3587.67</v>
      </c>
      <c r="AJ599" s="45">
        <v>0</v>
      </c>
      <c r="AK599" s="45">
        <v>331300.75</v>
      </c>
      <c r="AL599" s="45">
        <v>428304.72</v>
      </c>
      <c r="AM599" s="45">
        <v>933630.85</v>
      </c>
      <c r="AN599" s="45">
        <v>259408.47</v>
      </c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5"/>
      <c r="BT599" s="44"/>
      <c r="BU599" s="39"/>
      <c r="BV599" s="39">
        <f t="shared" si="103"/>
        <v>6661553.7800000003</v>
      </c>
      <c r="BW599" s="39">
        <f t="shared" si="107"/>
        <v>1952644.7899999998</v>
      </c>
      <c r="BX599" s="39">
        <f t="shared" si="105"/>
        <v>0</v>
      </c>
      <c r="BY599" s="39">
        <f t="shared" si="104"/>
        <v>0</v>
      </c>
    </row>
    <row r="600" spans="1:211" s="26" customFormat="1" x14ac:dyDescent="0.25">
      <c r="A600" s="26" t="e">
        <f t="shared" si="106"/>
        <v>#REF!</v>
      </c>
      <c r="B600" s="15" t="s">
        <v>81</v>
      </c>
      <c r="C600" s="15" t="s">
        <v>82</v>
      </c>
      <c r="D600" s="27" t="s">
        <v>634</v>
      </c>
      <c r="E600" s="16" t="s">
        <v>581</v>
      </c>
      <c r="F600" s="15" t="s">
        <v>331</v>
      </c>
      <c r="G600" s="15"/>
      <c r="H600" s="15" t="s">
        <v>332</v>
      </c>
      <c r="I600" s="15" t="s">
        <v>537</v>
      </c>
      <c r="J600" s="15" t="s">
        <v>538</v>
      </c>
      <c r="K600" s="47" t="s">
        <v>432</v>
      </c>
      <c r="L600" s="42">
        <v>0</v>
      </c>
      <c r="M600" s="42">
        <v>0</v>
      </c>
      <c r="N600" s="41">
        <v>326.39999999999998</v>
      </c>
      <c r="O600" s="42">
        <v>143.49</v>
      </c>
      <c r="P600" s="42">
        <v>0</v>
      </c>
      <c r="Q600" s="42">
        <v>0</v>
      </c>
      <c r="R600" s="42">
        <v>961.68</v>
      </c>
      <c r="S600" s="42">
        <v>9384.75</v>
      </c>
      <c r="T600" s="42">
        <v>32.840000000000003</v>
      </c>
      <c r="U600" s="42">
        <v>2182.2600000000002</v>
      </c>
      <c r="V600" s="42">
        <v>3337.38</v>
      </c>
      <c r="W600" s="42">
        <v>32968.42</v>
      </c>
      <c r="X600" s="42">
        <v>1946.42</v>
      </c>
      <c r="Y600" s="42">
        <v>1946.42</v>
      </c>
      <c r="Z600" s="42">
        <v>117733.8</v>
      </c>
      <c r="AA600" s="42">
        <v>47348.92</v>
      </c>
      <c r="AB600" s="42">
        <v>1946.42</v>
      </c>
      <c r="AC600" s="42">
        <v>45958.58</v>
      </c>
      <c r="AD600" s="42">
        <v>70851.67</v>
      </c>
      <c r="AE600" s="121">
        <v>0</v>
      </c>
      <c r="AF600" s="42">
        <v>56157.79</v>
      </c>
      <c r="AG600" s="42">
        <v>2171.61</v>
      </c>
      <c r="AH600" s="42">
        <v>23359.11</v>
      </c>
      <c r="AI600" s="42">
        <v>65119.23</v>
      </c>
      <c r="AJ600" s="42">
        <v>23768.62</v>
      </c>
      <c r="AK600" s="42">
        <v>17597.2</v>
      </c>
      <c r="AL600" s="42">
        <v>4343.87</v>
      </c>
      <c r="AM600" s="42">
        <v>73030.02</v>
      </c>
      <c r="AN600" s="42">
        <v>22275.72</v>
      </c>
      <c r="AO600" s="42">
        <v>31345.758422327577</v>
      </c>
      <c r="AP600" s="42">
        <v>32030.897128734505</v>
      </c>
      <c r="AQ600" s="42">
        <v>32728.702410062891</v>
      </c>
      <c r="AR600" s="42">
        <v>33417.71088988299</v>
      </c>
      <c r="AS600" s="42">
        <v>34076.520392936887</v>
      </c>
      <c r="AT600" s="42">
        <v>34743.107212870615</v>
      </c>
      <c r="AU600" s="42">
        <v>36507.642707746243</v>
      </c>
      <c r="AV600" s="42">
        <v>37275.27228684281</v>
      </c>
      <c r="AW600" s="42">
        <v>38031.003970729071</v>
      </c>
      <c r="AX600" s="42">
        <v>38706.886608975125</v>
      </c>
      <c r="AY600" s="42">
        <v>39434.691135628149</v>
      </c>
      <c r="AZ600" s="42">
        <v>40122.139749789145</v>
      </c>
      <c r="BA600" s="42">
        <v>40811.642020096304</v>
      </c>
      <c r="BB600" s="42">
        <v>41489.0413075299</v>
      </c>
      <c r="BC600" s="42">
        <v>42133.807496088557</v>
      </c>
      <c r="BD600" s="42">
        <v>42825.907089635148</v>
      </c>
      <c r="BE600" s="42">
        <v>43397.251925184857</v>
      </c>
      <c r="BF600" s="42">
        <v>43956.882204643334</v>
      </c>
      <c r="BG600" s="42">
        <v>44457.453349660733</v>
      </c>
      <c r="BH600" s="42">
        <v>49567.264426955255</v>
      </c>
      <c r="BI600" s="42">
        <v>50540.479186411249</v>
      </c>
      <c r="BJ600" s="42">
        <v>51406.633556684712</v>
      </c>
      <c r="BK600" s="42">
        <v>52338.384182069683</v>
      </c>
      <c r="BL600" s="42">
        <v>53387.145102402661</v>
      </c>
      <c r="BM600" s="42">
        <v>54341.786030592164</v>
      </c>
      <c r="BN600" s="42">
        <v>55183.127819246845</v>
      </c>
      <c r="BO600" s="42">
        <v>56018.825011378154</v>
      </c>
      <c r="BP600" s="42">
        <v>56889.848196187289</v>
      </c>
      <c r="BQ600" s="42">
        <v>57839.739648901857</v>
      </c>
      <c r="BR600" s="42">
        <v>58579.619520889828</v>
      </c>
      <c r="BS600" s="42">
        <v>59359.607489027781</v>
      </c>
      <c r="BT600" s="43"/>
      <c r="BU600" s="40">
        <f t="shared" ref="BU600:BU609" si="108">SUM(L600:W600)</f>
        <v>49337.22</v>
      </c>
      <c r="BV600" s="40">
        <f t="shared" si="103"/>
        <v>434539.96999999991</v>
      </c>
      <c r="BW600" s="40">
        <f t="shared" si="107"/>
        <v>375865.7691645617</v>
      </c>
      <c r="BX600" s="40">
        <f t="shared" si="105"/>
        <v>492641.97914480313</v>
      </c>
      <c r="BY600" s="40">
        <f t="shared" si="104"/>
        <v>655452.46017074748</v>
      </c>
      <c r="BZ600" s="29"/>
      <c r="CA600" s="29"/>
      <c r="CB600" s="29"/>
      <c r="CC600" s="29"/>
      <c r="CD600" s="29"/>
      <c r="CE600" s="29"/>
      <c r="CF600" s="29"/>
      <c r="CG600" s="29"/>
      <c r="CH600" s="29"/>
      <c r="CI600" s="29"/>
      <c r="CJ600" s="29"/>
      <c r="CK600" s="29"/>
      <c r="CL600" s="29"/>
      <c r="CM600" s="29"/>
      <c r="CN600" s="29"/>
      <c r="CO600" s="29"/>
      <c r="CP600" s="29"/>
      <c r="CQ600" s="29"/>
      <c r="CR600" s="29"/>
      <c r="CS600" s="29"/>
      <c r="CT600" s="29"/>
      <c r="CU600" s="29"/>
      <c r="CV600" s="29"/>
      <c r="CW600" s="29"/>
      <c r="CX600" s="29"/>
      <c r="CY600" s="29"/>
      <c r="CZ600" s="29"/>
      <c r="DA600" s="29"/>
      <c r="DB600" s="29"/>
      <c r="DC600" s="29"/>
      <c r="DD600" s="29"/>
      <c r="DE600" s="29"/>
      <c r="DF600" s="29"/>
      <c r="DG600" s="29"/>
      <c r="DH600" s="29"/>
      <c r="DI600" s="29"/>
      <c r="DJ600" s="29"/>
      <c r="DK600" s="29"/>
      <c r="DL600" s="29"/>
      <c r="DM600" s="29"/>
      <c r="DN600" s="29"/>
      <c r="DO600" s="29"/>
      <c r="DP600" s="29"/>
      <c r="DQ600" s="29"/>
      <c r="DR600" s="29"/>
      <c r="DS600" s="29"/>
      <c r="DT600" s="29"/>
      <c r="DU600" s="29"/>
      <c r="DV600" s="29"/>
      <c r="DW600" s="29"/>
      <c r="DX600" s="29"/>
      <c r="DY600" s="29"/>
      <c r="DZ600" s="29"/>
      <c r="EA600" s="29"/>
      <c r="EB600" s="29"/>
      <c r="EC600" s="29"/>
      <c r="ED600" s="29"/>
      <c r="EE600" s="29"/>
      <c r="EF600" s="29"/>
      <c r="EG600" s="29"/>
      <c r="EH600" s="29"/>
      <c r="EI600" s="29"/>
      <c r="EJ600" s="29"/>
      <c r="EK600" s="29"/>
      <c r="EL600" s="29"/>
      <c r="EM600" s="29"/>
      <c r="EN600" s="29"/>
      <c r="EO600" s="29"/>
      <c r="EP600" s="29"/>
      <c r="EQ600" s="29"/>
      <c r="ER600" s="29"/>
      <c r="ES600" s="29"/>
      <c r="ET600" s="29"/>
      <c r="EU600" s="29"/>
      <c r="EV600" s="29"/>
      <c r="EW600" s="29"/>
      <c r="EX600" s="29"/>
      <c r="EY600" s="29"/>
      <c r="EZ600" s="29"/>
      <c r="FA600" s="29"/>
      <c r="FB600" s="29"/>
      <c r="FC600" s="29"/>
      <c r="FD600" s="29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  <c r="FR600" s="29"/>
      <c r="FS600" s="29"/>
      <c r="FT600" s="29"/>
      <c r="FU600" s="29"/>
      <c r="FV600" s="29"/>
      <c r="FW600" s="29"/>
      <c r="FX600" s="29"/>
      <c r="FY600" s="29"/>
      <c r="FZ600" s="29"/>
      <c r="GA600" s="29"/>
      <c r="GB600" s="29"/>
      <c r="GC600" s="29"/>
      <c r="GD600" s="29"/>
      <c r="GE600" s="29"/>
      <c r="GF600" s="29"/>
      <c r="GG600" s="29"/>
      <c r="GH600" s="29"/>
      <c r="GI600" s="29"/>
      <c r="GJ600" s="29"/>
      <c r="GK600" s="29"/>
      <c r="GL600" s="29"/>
      <c r="GM600" s="29"/>
      <c r="GN600" s="29"/>
      <c r="GO600" s="29"/>
      <c r="GP600" s="29"/>
      <c r="GQ600" s="29"/>
      <c r="GR600" s="29"/>
      <c r="GS600" s="29"/>
      <c r="GT600" s="29"/>
      <c r="GU600" s="29"/>
      <c r="GV600" s="29"/>
      <c r="GW600" s="29"/>
      <c r="GX600" s="29"/>
      <c r="GY600" s="29"/>
      <c r="GZ600" s="29"/>
      <c r="HA600" s="29"/>
      <c r="HB600" s="29"/>
      <c r="HC600" s="29"/>
    </row>
    <row r="601" spans="1:211" s="26" customFormat="1" x14ac:dyDescent="0.25">
      <c r="A601" s="26" t="e">
        <f t="shared" si="106"/>
        <v>#REF!</v>
      </c>
      <c r="B601" s="15" t="s">
        <v>85</v>
      </c>
      <c r="C601" s="15" t="s">
        <v>86</v>
      </c>
      <c r="D601" s="18" t="s">
        <v>623</v>
      </c>
      <c r="E601" s="15" t="s">
        <v>577</v>
      </c>
      <c r="F601" s="15" t="s">
        <v>331</v>
      </c>
      <c r="G601" s="15"/>
      <c r="H601" s="15" t="s">
        <v>332</v>
      </c>
      <c r="I601" s="15" t="s">
        <v>537</v>
      </c>
      <c r="J601" s="15" t="s">
        <v>538</v>
      </c>
      <c r="K601" s="47" t="s">
        <v>434</v>
      </c>
      <c r="L601" s="42">
        <v>0</v>
      </c>
      <c r="M601" s="42">
        <v>0</v>
      </c>
      <c r="N601" s="41">
        <v>0</v>
      </c>
      <c r="O601" s="42">
        <v>0</v>
      </c>
      <c r="P601" s="42">
        <v>0</v>
      </c>
      <c r="Q601" s="42">
        <v>0</v>
      </c>
      <c r="R601" s="42">
        <v>0</v>
      </c>
      <c r="S601" s="42">
        <v>0</v>
      </c>
      <c r="T601" s="42">
        <v>0</v>
      </c>
      <c r="U601" s="42">
        <v>0</v>
      </c>
      <c r="V601" s="42"/>
      <c r="W601" s="42">
        <v>0</v>
      </c>
      <c r="X601" s="42"/>
      <c r="Y601" s="42">
        <v>0</v>
      </c>
      <c r="Z601" s="42">
        <v>0</v>
      </c>
      <c r="AA601" s="42">
        <v>0</v>
      </c>
      <c r="AB601" s="42">
        <v>0</v>
      </c>
      <c r="AC601" s="42">
        <v>0</v>
      </c>
      <c r="AD601" s="42">
        <v>0</v>
      </c>
      <c r="AE601" s="121">
        <v>0</v>
      </c>
      <c r="AF601" s="42">
        <v>0</v>
      </c>
      <c r="AG601" s="42">
        <v>0</v>
      </c>
      <c r="AH601" s="42">
        <v>0</v>
      </c>
      <c r="AI601" s="42">
        <v>0</v>
      </c>
      <c r="AJ601" s="42">
        <v>0</v>
      </c>
      <c r="AK601" s="42">
        <v>0</v>
      </c>
      <c r="AL601" s="42">
        <v>0</v>
      </c>
      <c r="AM601" s="42">
        <v>0</v>
      </c>
      <c r="AN601" s="42">
        <v>0</v>
      </c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  <c r="BO601" s="42"/>
      <c r="BP601" s="42"/>
      <c r="BQ601" s="42"/>
      <c r="BR601" s="42"/>
      <c r="BS601" s="42"/>
      <c r="BT601" s="43"/>
      <c r="BU601" s="40">
        <f t="shared" si="108"/>
        <v>0</v>
      </c>
      <c r="BV601" s="40">
        <f t="shared" si="103"/>
        <v>0</v>
      </c>
      <c r="BW601" s="40">
        <f t="shared" si="107"/>
        <v>0</v>
      </c>
      <c r="BX601" s="40">
        <f t="shared" si="105"/>
        <v>0</v>
      </c>
      <c r="BY601" s="40">
        <f t="shared" si="104"/>
        <v>0</v>
      </c>
      <c r="BZ601" s="29"/>
      <c r="CA601" s="29"/>
      <c r="CB601" s="29"/>
      <c r="CC601" s="29"/>
      <c r="CD601" s="29"/>
      <c r="CE601" s="29"/>
      <c r="CF601" s="29"/>
      <c r="CG601" s="29"/>
      <c r="CH601" s="29"/>
      <c r="CI601" s="29"/>
      <c r="CJ601" s="29"/>
      <c r="CK601" s="29"/>
      <c r="CL601" s="29"/>
      <c r="CM601" s="29"/>
      <c r="CN601" s="29"/>
      <c r="CO601" s="29"/>
      <c r="CP601" s="29"/>
      <c r="CQ601" s="29"/>
      <c r="CR601" s="29"/>
      <c r="CS601" s="29"/>
      <c r="CT601" s="29"/>
      <c r="CU601" s="29"/>
      <c r="CV601" s="29"/>
      <c r="CW601" s="29"/>
      <c r="CX601" s="29"/>
      <c r="CY601" s="29"/>
      <c r="CZ601" s="29"/>
      <c r="DA601" s="29"/>
      <c r="DB601" s="29"/>
      <c r="DC601" s="29"/>
      <c r="DD601" s="29"/>
      <c r="DE601" s="29"/>
      <c r="DF601" s="29"/>
      <c r="DG601" s="29"/>
      <c r="DH601" s="29"/>
      <c r="DI601" s="29"/>
      <c r="DJ601" s="29"/>
      <c r="DK601" s="29"/>
      <c r="DL601" s="29"/>
      <c r="DM601" s="29"/>
      <c r="DN601" s="29"/>
      <c r="DO601" s="29"/>
      <c r="DP601" s="29"/>
      <c r="DQ601" s="29"/>
      <c r="DR601" s="29"/>
      <c r="DS601" s="29"/>
      <c r="DT601" s="29"/>
      <c r="DU601" s="29"/>
      <c r="DV601" s="29"/>
      <c r="DW601" s="29"/>
      <c r="DX601" s="29"/>
      <c r="DY601" s="29"/>
      <c r="DZ601" s="29"/>
      <c r="EA601" s="29"/>
      <c r="EB601" s="29"/>
      <c r="EC601" s="29"/>
      <c r="ED601" s="29"/>
      <c r="EE601" s="29"/>
      <c r="EF601" s="29"/>
      <c r="EG601" s="29"/>
      <c r="EH601" s="29"/>
      <c r="EI601" s="29"/>
      <c r="EJ601" s="29"/>
      <c r="EK601" s="29"/>
      <c r="EL601" s="29"/>
      <c r="EM601" s="29"/>
      <c r="EN601" s="29"/>
      <c r="EO601" s="29"/>
      <c r="EP601" s="29"/>
      <c r="EQ601" s="29"/>
      <c r="ER601" s="29"/>
      <c r="ES601" s="29"/>
      <c r="ET601" s="29"/>
      <c r="EU601" s="29"/>
      <c r="EV601" s="29"/>
      <c r="EW601" s="29"/>
      <c r="EX601" s="29"/>
      <c r="EY601" s="29"/>
      <c r="EZ601" s="29"/>
      <c r="FA601" s="29"/>
      <c r="FB601" s="29"/>
      <c r="FC601" s="29"/>
      <c r="FD601" s="29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  <c r="FR601" s="29"/>
      <c r="FS601" s="29"/>
      <c r="FT601" s="29"/>
      <c r="FU601" s="29"/>
      <c r="FV601" s="29"/>
      <c r="FW601" s="29"/>
      <c r="FX601" s="29"/>
      <c r="FY601" s="29"/>
      <c r="FZ601" s="29"/>
      <c r="GA601" s="29"/>
      <c r="GB601" s="29"/>
      <c r="GC601" s="29"/>
      <c r="GD601" s="29"/>
      <c r="GE601" s="29"/>
      <c r="GF601" s="29"/>
      <c r="GG601" s="29"/>
      <c r="GH601" s="29"/>
      <c r="GI601" s="29"/>
      <c r="GJ601" s="29"/>
      <c r="GK601" s="29"/>
      <c r="GL601" s="29"/>
      <c r="GM601" s="29"/>
      <c r="GN601" s="29"/>
      <c r="GO601" s="29"/>
      <c r="GP601" s="29"/>
      <c r="GQ601" s="29"/>
      <c r="GR601" s="29"/>
      <c r="GS601" s="29"/>
      <c r="GT601" s="29"/>
      <c r="GU601" s="29"/>
      <c r="GV601" s="29"/>
      <c r="GW601" s="29"/>
      <c r="GX601" s="29"/>
      <c r="GY601" s="29"/>
      <c r="GZ601" s="29"/>
      <c r="HA601" s="29"/>
      <c r="HB601" s="29"/>
      <c r="HC601" s="29"/>
    </row>
    <row r="602" spans="1:211" s="30" customFormat="1" x14ac:dyDescent="0.25">
      <c r="A602" s="30" t="e">
        <f t="shared" si="106"/>
        <v>#REF!</v>
      </c>
      <c r="B602" s="31" t="s">
        <v>89</v>
      </c>
      <c r="C602" s="31" t="s">
        <v>90</v>
      </c>
      <c r="D602" s="32" t="s">
        <v>623</v>
      </c>
      <c r="E602" s="31" t="s">
        <v>577</v>
      </c>
      <c r="F602" s="31" t="s">
        <v>331</v>
      </c>
      <c r="G602" s="31"/>
      <c r="H602" s="31" t="s">
        <v>332</v>
      </c>
      <c r="I602" s="31" t="s">
        <v>537</v>
      </c>
      <c r="J602" s="31" t="s">
        <v>538</v>
      </c>
      <c r="K602" s="47" t="s">
        <v>434</v>
      </c>
      <c r="L602" s="41">
        <v>0</v>
      </c>
      <c r="M602" s="41">
        <v>0</v>
      </c>
      <c r="N602" s="41">
        <v>0</v>
      </c>
      <c r="O602" s="41">
        <v>0</v>
      </c>
      <c r="P602" s="41">
        <v>0</v>
      </c>
      <c r="Q602" s="41">
        <v>0</v>
      </c>
      <c r="R602" s="41">
        <v>0</v>
      </c>
      <c r="S602" s="41">
        <v>0</v>
      </c>
      <c r="T602" s="41">
        <v>0</v>
      </c>
      <c r="U602" s="41">
        <v>0</v>
      </c>
      <c r="V602" s="41"/>
      <c r="W602" s="41">
        <v>0</v>
      </c>
      <c r="X602" s="41"/>
      <c r="Y602" s="41">
        <v>0</v>
      </c>
      <c r="Z602" s="41">
        <v>0</v>
      </c>
      <c r="AA602" s="41">
        <v>0</v>
      </c>
      <c r="AB602" s="41">
        <v>0</v>
      </c>
      <c r="AC602" s="41">
        <v>0</v>
      </c>
      <c r="AD602" s="41">
        <v>0</v>
      </c>
      <c r="AE602" s="82">
        <v>0</v>
      </c>
      <c r="AF602" s="41">
        <v>0</v>
      </c>
      <c r="AG602" s="41">
        <v>0</v>
      </c>
      <c r="AH602" s="41">
        <v>0</v>
      </c>
      <c r="AI602" s="41">
        <v>0</v>
      </c>
      <c r="AJ602" s="41">
        <v>0</v>
      </c>
      <c r="AK602" s="41">
        <v>0</v>
      </c>
      <c r="AL602" s="41">
        <v>0</v>
      </c>
      <c r="AM602" s="41">
        <v>0</v>
      </c>
      <c r="AN602" s="41">
        <v>0</v>
      </c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3"/>
      <c r="BU602" s="39">
        <f t="shared" si="108"/>
        <v>0</v>
      </c>
      <c r="BV602" s="39">
        <f t="shared" si="103"/>
        <v>0</v>
      </c>
      <c r="BW602" s="39">
        <f t="shared" si="107"/>
        <v>0</v>
      </c>
      <c r="BX602" s="39">
        <f t="shared" si="105"/>
        <v>0</v>
      </c>
      <c r="BY602" s="39">
        <f t="shared" si="104"/>
        <v>0</v>
      </c>
      <c r="BZ602" s="35"/>
      <c r="CA602" s="35"/>
      <c r="CB602" s="35"/>
      <c r="CC602" s="35"/>
      <c r="CD602" s="35"/>
      <c r="CE602" s="35"/>
      <c r="CF602" s="35"/>
      <c r="CG602" s="35"/>
      <c r="CH602" s="35"/>
      <c r="CI602" s="35"/>
      <c r="CJ602" s="35"/>
      <c r="CK602" s="35"/>
      <c r="CL602" s="35"/>
      <c r="CM602" s="35"/>
      <c r="CN602" s="35"/>
      <c r="CO602" s="35"/>
      <c r="CP602" s="35"/>
      <c r="CQ602" s="35"/>
      <c r="CR602" s="35"/>
      <c r="CS602" s="35"/>
      <c r="CT602" s="35"/>
      <c r="CU602" s="35"/>
      <c r="CV602" s="35"/>
      <c r="CW602" s="35"/>
      <c r="CX602" s="35"/>
      <c r="CY602" s="35"/>
      <c r="CZ602" s="35"/>
      <c r="DA602" s="35"/>
      <c r="DB602" s="35"/>
      <c r="DC602" s="35"/>
      <c r="DD602" s="35"/>
      <c r="DE602" s="35"/>
      <c r="DF602" s="35"/>
      <c r="DG602" s="35"/>
      <c r="DH602" s="35"/>
      <c r="DI602" s="35"/>
      <c r="DJ602" s="35"/>
      <c r="DK602" s="35"/>
      <c r="DL602" s="35"/>
      <c r="DM602" s="35"/>
      <c r="DN602" s="35"/>
      <c r="DO602" s="35"/>
      <c r="DP602" s="35"/>
      <c r="DQ602" s="35"/>
      <c r="DR602" s="35"/>
      <c r="DS602" s="35"/>
      <c r="DT602" s="35"/>
      <c r="DU602" s="35"/>
      <c r="DV602" s="35"/>
      <c r="DW602" s="35"/>
      <c r="DX602" s="35"/>
      <c r="DY602" s="35"/>
      <c r="DZ602" s="35"/>
      <c r="EA602" s="35"/>
      <c r="EB602" s="35"/>
      <c r="EC602" s="35"/>
      <c r="ED602" s="35"/>
      <c r="EE602" s="35"/>
      <c r="EF602" s="35"/>
      <c r="EG602" s="35"/>
      <c r="EH602" s="35"/>
      <c r="EI602" s="35"/>
      <c r="EJ602" s="35"/>
      <c r="EK602" s="35"/>
      <c r="EL602" s="35"/>
      <c r="EM602" s="35"/>
      <c r="EN602" s="35"/>
      <c r="EO602" s="35"/>
      <c r="EP602" s="35"/>
      <c r="EQ602" s="35"/>
      <c r="ER602" s="35"/>
      <c r="ES602" s="35"/>
      <c r="ET602" s="35"/>
      <c r="EU602" s="35"/>
      <c r="EV602" s="35"/>
      <c r="EW602" s="35"/>
      <c r="EX602" s="35"/>
      <c r="EY602" s="35"/>
      <c r="EZ602" s="35"/>
      <c r="FA602" s="35"/>
      <c r="FB602" s="35"/>
      <c r="FC602" s="35"/>
      <c r="FD602" s="35"/>
      <c r="FE602" s="35"/>
      <c r="FF602" s="35"/>
      <c r="FG602" s="35"/>
      <c r="FH602" s="35"/>
      <c r="FI602" s="35"/>
      <c r="FJ602" s="35"/>
      <c r="FK602" s="35"/>
      <c r="FL602" s="35"/>
      <c r="FM602" s="35"/>
      <c r="FN602" s="35"/>
      <c r="FO602" s="35"/>
      <c r="FP602" s="35"/>
      <c r="FQ602" s="35"/>
      <c r="FR602" s="35"/>
      <c r="FS602" s="35"/>
      <c r="FT602" s="35"/>
      <c r="FU602" s="35"/>
      <c r="FV602" s="35"/>
      <c r="FW602" s="35"/>
      <c r="FX602" s="35"/>
      <c r="FY602" s="35"/>
      <c r="FZ602" s="35"/>
      <c r="GA602" s="35"/>
      <c r="GB602" s="35"/>
      <c r="GC602" s="35"/>
      <c r="GD602" s="35"/>
      <c r="GE602" s="35"/>
      <c r="GF602" s="35"/>
      <c r="GG602" s="35"/>
      <c r="GH602" s="35"/>
      <c r="GI602" s="35"/>
      <c r="GJ602" s="35"/>
      <c r="GK602" s="35"/>
      <c r="GL602" s="35"/>
      <c r="GM602" s="35"/>
      <c r="GN602" s="35"/>
      <c r="GO602" s="35"/>
      <c r="GP602" s="35"/>
      <c r="GQ602" s="35"/>
      <c r="GR602" s="35"/>
      <c r="GS602" s="35"/>
      <c r="GT602" s="35"/>
      <c r="GU602" s="35"/>
      <c r="GV602" s="35"/>
      <c r="GW602" s="35"/>
      <c r="GX602" s="35"/>
      <c r="GY602" s="35"/>
      <c r="GZ602" s="35"/>
      <c r="HA602" s="35"/>
      <c r="HB602" s="35"/>
      <c r="HC602" s="35"/>
    </row>
    <row r="603" spans="1:211" s="26" customFormat="1" x14ac:dyDescent="0.25">
      <c r="A603" s="26" t="e">
        <f t="shared" si="106"/>
        <v>#REF!</v>
      </c>
      <c r="B603" s="15" t="s">
        <v>96</v>
      </c>
      <c r="C603" s="15" t="s">
        <v>97</v>
      </c>
      <c r="D603" s="27">
        <v>659</v>
      </c>
      <c r="E603" s="16" t="s">
        <v>627</v>
      </c>
      <c r="F603" s="28" t="s">
        <v>562</v>
      </c>
      <c r="G603" s="15"/>
      <c r="H603" s="15" t="s">
        <v>568</v>
      </c>
      <c r="I603" s="15" t="s">
        <v>537</v>
      </c>
      <c r="J603" s="15" t="s">
        <v>538</v>
      </c>
      <c r="K603" s="47" t="s">
        <v>434</v>
      </c>
      <c r="L603" s="42">
        <v>3256.73</v>
      </c>
      <c r="M603" s="42">
        <v>3256.73</v>
      </c>
      <c r="N603" s="41">
        <v>0</v>
      </c>
      <c r="O603" s="42">
        <v>0</v>
      </c>
      <c r="P603" s="42">
        <v>0</v>
      </c>
      <c r="Q603" s="42">
        <v>0</v>
      </c>
      <c r="R603" s="42">
        <v>0</v>
      </c>
      <c r="S603" s="42">
        <v>0</v>
      </c>
      <c r="T603" s="42">
        <v>0</v>
      </c>
      <c r="U603" s="42">
        <v>0</v>
      </c>
      <c r="V603" s="42"/>
      <c r="W603" s="42">
        <v>0</v>
      </c>
      <c r="X603" s="42"/>
      <c r="Y603" s="42">
        <v>0</v>
      </c>
      <c r="Z603" s="42">
        <v>0</v>
      </c>
      <c r="AA603" s="42">
        <v>0</v>
      </c>
      <c r="AB603" s="42">
        <v>0</v>
      </c>
      <c r="AC603" s="42">
        <v>0</v>
      </c>
      <c r="AD603" s="42">
        <v>0</v>
      </c>
      <c r="AE603" s="121">
        <v>0</v>
      </c>
      <c r="AF603" s="42">
        <v>0</v>
      </c>
      <c r="AG603" s="42">
        <v>0</v>
      </c>
      <c r="AH603" s="42">
        <v>0</v>
      </c>
      <c r="AI603" s="42">
        <v>0</v>
      </c>
      <c r="AJ603" s="42">
        <v>0</v>
      </c>
      <c r="AK603" s="42">
        <v>0</v>
      </c>
      <c r="AL603" s="42">
        <v>0</v>
      </c>
      <c r="AM603" s="42">
        <v>0</v>
      </c>
      <c r="AN603" s="42">
        <v>0</v>
      </c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  <c r="BO603" s="42"/>
      <c r="BP603" s="42"/>
      <c r="BQ603" s="42"/>
      <c r="BR603" s="42"/>
      <c r="BS603" s="42"/>
      <c r="BT603" s="43"/>
      <c r="BU603" s="40">
        <f t="shared" si="108"/>
        <v>6513.46</v>
      </c>
      <c r="BV603" s="40">
        <f t="shared" si="103"/>
        <v>0</v>
      </c>
      <c r="BW603" s="40">
        <f t="shared" si="107"/>
        <v>0</v>
      </c>
      <c r="BX603" s="40">
        <f t="shared" si="105"/>
        <v>0</v>
      </c>
      <c r="BY603" s="40">
        <f t="shared" si="104"/>
        <v>0</v>
      </c>
      <c r="BZ603" s="29"/>
      <c r="CA603" s="29"/>
      <c r="CB603" s="29"/>
      <c r="CC603" s="29"/>
      <c r="CD603" s="29"/>
      <c r="CE603" s="29"/>
      <c r="CF603" s="29"/>
      <c r="CG603" s="29"/>
      <c r="CH603" s="29"/>
      <c r="CI603" s="29"/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  <c r="DG603" s="29"/>
      <c r="DH603" s="29"/>
      <c r="DI603" s="29"/>
      <c r="DJ603" s="29"/>
      <c r="DK603" s="29"/>
      <c r="DL603" s="29"/>
      <c r="DM603" s="29"/>
      <c r="DN603" s="29"/>
      <c r="DO603" s="29"/>
      <c r="DP603" s="29"/>
      <c r="DQ603" s="29"/>
      <c r="DR603" s="29"/>
      <c r="DS603" s="29"/>
      <c r="DT603" s="29"/>
      <c r="DU603" s="29"/>
      <c r="DV603" s="29"/>
      <c r="DW603" s="29"/>
      <c r="DX603" s="29"/>
      <c r="DY603" s="29"/>
      <c r="DZ603" s="29"/>
      <c r="EA603" s="29"/>
      <c r="EB603" s="29"/>
      <c r="EC603" s="29"/>
      <c r="ED603" s="29"/>
      <c r="EE603" s="29"/>
      <c r="EF603" s="29"/>
      <c r="EG603" s="29"/>
      <c r="EH603" s="29"/>
      <c r="EI603" s="29"/>
      <c r="EJ603" s="29"/>
      <c r="EK603" s="29"/>
      <c r="EL603" s="29"/>
      <c r="EM603" s="29"/>
      <c r="EN603" s="29"/>
      <c r="EO603" s="29"/>
      <c r="EP603" s="29"/>
      <c r="EQ603" s="29"/>
      <c r="ER603" s="29"/>
      <c r="ES603" s="29"/>
      <c r="ET603" s="29"/>
      <c r="EU603" s="29"/>
      <c r="EV603" s="29"/>
      <c r="EW603" s="29"/>
      <c r="EX603" s="29"/>
      <c r="EY603" s="29"/>
      <c r="EZ603" s="29"/>
      <c r="FA603" s="29"/>
      <c r="FB603" s="29"/>
      <c r="FC603" s="29"/>
      <c r="FD603" s="29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  <c r="FR603" s="29"/>
      <c r="FS603" s="29"/>
      <c r="FT603" s="29"/>
      <c r="FU603" s="29"/>
      <c r="FV603" s="29"/>
      <c r="FW603" s="29"/>
      <c r="FX603" s="29"/>
      <c r="FY603" s="29"/>
      <c r="FZ603" s="29"/>
      <c r="GA603" s="29"/>
      <c r="GB603" s="29"/>
      <c r="GC603" s="29"/>
      <c r="GD603" s="29"/>
      <c r="GE603" s="29"/>
      <c r="GF603" s="29"/>
      <c r="GG603" s="29"/>
      <c r="GH603" s="29"/>
      <c r="GI603" s="29"/>
      <c r="GJ603" s="29"/>
      <c r="GK603" s="29"/>
      <c r="GL603" s="29"/>
      <c r="GM603" s="29"/>
      <c r="GN603" s="29"/>
      <c r="GO603" s="29"/>
      <c r="GP603" s="29"/>
      <c r="GQ603" s="29"/>
      <c r="GR603" s="29"/>
      <c r="GS603" s="29"/>
      <c r="GT603" s="29"/>
      <c r="GU603" s="29"/>
      <c r="GV603" s="29"/>
      <c r="GW603" s="29"/>
      <c r="GX603" s="29"/>
      <c r="GY603" s="29"/>
      <c r="GZ603" s="29"/>
      <c r="HA603" s="29"/>
      <c r="HB603" s="29"/>
      <c r="HC603" s="29"/>
    </row>
    <row r="604" spans="1:211" s="30" customFormat="1" x14ac:dyDescent="0.25">
      <c r="A604" s="30" t="e">
        <f t="shared" si="106"/>
        <v>#REF!</v>
      </c>
      <c r="B604" s="31" t="s">
        <v>96</v>
      </c>
      <c r="C604" s="31" t="s">
        <v>97</v>
      </c>
      <c r="D604" s="33" t="s">
        <v>623</v>
      </c>
      <c r="E604" s="34" t="s">
        <v>577</v>
      </c>
      <c r="F604" s="31" t="s">
        <v>331</v>
      </c>
      <c r="G604" s="31"/>
      <c r="H604" s="31" t="s">
        <v>332</v>
      </c>
      <c r="I604" s="31" t="s">
        <v>537</v>
      </c>
      <c r="J604" s="31" t="s">
        <v>538</v>
      </c>
      <c r="K604" s="47" t="s">
        <v>432</v>
      </c>
      <c r="L604" s="41">
        <v>0</v>
      </c>
      <c r="M604" s="41">
        <v>109284.68</v>
      </c>
      <c r="N604" s="41">
        <v>1929.42</v>
      </c>
      <c r="O604" s="41">
        <v>236596.8</v>
      </c>
      <c r="P604" s="41">
        <v>0</v>
      </c>
      <c r="Q604" s="41">
        <v>0</v>
      </c>
      <c r="R604" s="41">
        <v>0</v>
      </c>
      <c r="S604" s="41">
        <v>7132.38</v>
      </c>
      <c r="T604" s="41">
        <v>-77077.77</v>
      </c>
      <c r="U604" s="41">
        <v>122158.39999999999</v>
      </c>
      <c r="V604" s="41">
        <v>14470</v>
      </c>
      <c r="W604" s="41">
        <v>17950.669999999998</v>
      </c>
      <c r="X604" s="41">
        <v>1437.9</v>
      </c>
      <c r="Y604" s="41">
        <v>33994.97</v>
      </c>
      <c r="Z604" s="41">
        <v>322083.62</v>
      </c>
      <c r="AA604" s="41">
        <v>2218707.35</v>
      </c>
      <c r="AB604" s="41">
        <v>0</v>
      </c>
      <c r="AC604" s="41">
        <v>202733.12</v>
      </c>
      <c r="AD604" s="41">
        <v>23301.77</v>
      </c>
      <c r="AE604" s="41">
        <v>58192.18</v>
      </c>
      <c r="AF604" s="41">
        <v>36326.22</v>
      </c>
      <c r="AG604" s="41">
        <v>45573.4</v>
      </c>
      <c r="AH604" s="41">
        <v>35491.14</v>
      </c>
      <c r="AI604" s="41">
        <v>37747.129999999997</v>
      </c>
      <c r="AJ604" s="41">
        <v>0</v>
      </c>
      <c r="AK604" s="41">
        <v>10455.93</v>
      </c>
      <c r="AL604" s="41">
        <v>0</v>
      </c>
      <c r="AM604" s="41">
        <v>15500.37</v>
      </c>
      <c r="AN604" s="41">
        <v>45584.63</v>
      </c>
      <c r="AO604" s="41">
        <v>152796.40329600498</v>
      </c>
      <c r="AP604" s="41">
        <v>156957.88484811876</v>
      </c>
      <c r="AQ604" s="41">
        <v>161246.58025547676</v>
      </c>
      <c r="AR604" s="41">
        <v>165550.12605483364</v>
      </c>
      <c r="AS604" s="41">
        <v>169753.75413611997</v>
      </c>
      <c r="AT604" s="41">
        <v>174070.56834737957</v>
      </c>
      <c r="AU604" s="41">
        <v>178270.65233577415</v>
      </c>
      <c r="AV604" s="41">
        <v>182572.24560925271</v>
      </c>
      <c r="AW604" s="41">
        <v>186852.45133659057</v>
      </c>
      <c r="AX604" s="41">
        <v>190757.76270614006</v>
      </c>
      <c r="AY604" s="41">
        <v>194980.36075826269</v>
      </c>
      <c r="AZ604" s="41">
        <v>199038.4459482329</v>
      </c>
      <c r="BA604" s="41">
        <v>203159.25521137565</v>
      </c>
      <c r="BB604" s="41">
        <v>207092.93544204254</v>
      </c>
      <c r="BC604" s="41">
        <v>211068.41307632998</v>
      </c>
      <c r="BD604" s="41">
        <v>214951.34471233375</v>
      </c>
      <c r="BE604" s="41">
        <v>218609.44564478844</v>
      </c>
      <c r="BF604" s="41">
        <v>222271.57927401736</v>
      </c>
      <c r="BG604" s="41">
        <v>225681.53065534122</v>
      </c>
      <c r="BH604" s="41">
        <v>229066.06643819902</v>
      </c>
      <c r="BI604" s="41">
        <v>232286.72639383189</v>
      </c>
      <c r="BJ604" s="41">
        <v>234976.79591391515</v>
      </c>
      <c r="BK604" s="41">
        <v>237830.9477841612</v>
      </c>
      <c r="BL604" s="41">
        <v>240355.45599037409</v>
      </c>
      <c r="BM604" s="41">
        <v>242762.88728918787</v>
      </c>
      <c r="BN604" s="41">
        <v>244805.38282017037</v>
      </c>
      <c r="BO604" s="41">
        <v>246685.7162303431</v>
      </c>
      <c r="BP604" s="41">
        <v>248268.31824872736</v>
      </c>
      <c r="BQ604" s="41">
        <v>249744.29013227951</v>
      </c>
      <c r="BR604" s="41">
        <v>250702.15895004757</v>
      </c>
      <c r="BS604" s="41">
        <v>251198.13153957063</v>
      </c>
      <c r="BT604" s="43"/>
      <c r="BU604" s="39">
        <f t="shared" si="108"/>
        <v>432444.5799999999</v>
      </c>
      <c r="BV604" s="39">
        <f t="shared" si="103"/>
        <v>3015588.8000000003</v>
      </c>
      <c r="BW604" s="39">
        <f t="shared" si="107"/>
        <v>1230186.8992737078</v>
      </c>
      <c r="BX604" s="39">
        <f t="shared" si="105"/>
        <v>2457035.7703747079</v>
      </c>
      <c r="BY604" s="39">
        <f t="shared" si="104"/>
        <v>2908682.8777308078</v>
      </c>
      <c r="BZ604" s="35"/>
      <c r="CA604" s="35"/>
      <c r="CB604" s="35"/>
      <c r="CC604" s="35"/>
      <c r="CD604" s="35"/>
      <c r="CE604" s="35"/>
      <c r="CF604" s="35"/>
      <c r="CG604" s="35"/>
      <c r="CH604" s="35"/>
      <c r="CI604" s="35"/>
      <c r="CJ604" s="35"/>
      <c r="CK604" s="35"/>
      <c r="CL604" s="35"/>
      <c r="CM604" s="35"/>
      <c r="CN604" s="35"/>
      <c r="CO604" s="35"/>
      <c r="CP604" s="35"/>
      <c r="CQ604" s="35"/>
      <c r="CR604" s="35"/>
      <c r="CS604" s="35"/>
      <c r="CT604" s="35"/>
      <c r="CU604" s="35"/>
      <c r="CV604" s="35"/>
      <c r="CW604" s="35"/>
      <c r="CX604" s="35"/>
      <c r="CY604" s="35"/>
      <c r="CZ604" s="35"/>
      <c r="DA604" s="35"/>
      <c r="DB604" s="35"/>
      <c r="DC604" s="35"/>
      <c r="DD604" s="35"/>
      <c r="DE604" s="35"/>
      <c r="DF604" s="35"/>
      <c r="DG604" s="35"/>
      <c r="DH604" s="35"/>
      <c r="DI604" s="35"/>
      <c r="DJ604" s="35"/>
      <c r="DK604" s="35"/>
      <c r="DL604" s="35"/>
      <c r="DM604" s="35"/>
      <c r="DN604" s="35"/>
      <c r="DO604" s="35"/>
      <c r="DP604" s="35"/>
      <c r="DQ604" s="35"/>
      <c r="DR604" s="35"/>
      <c r="DS604" s="35"/>
      <c r="DT604" s="35"/>
      <c r="DU604" s="35"/>
      <c r="DV604" s="35"/>
      <c r="DW604" s="35"/>
      <c r="DX604" s="35"/>
      <c r="DY604" s="35"/>
      <c r="DZ604" s="35"/>
      <c r="EA604" s="35"/>
      <c r="EB604" s="35"/>
      <c r="EC604" s="35"/>
      <c r="ED604" s="35"/>
      <c r="EE604" s="35"/>
      <c r="EF604" s="35"/>
      <c r="EG604" s="35"/>
      <c r="EH604" s="35"/>
      <c r="EI604" s="35"/>
      <c r="EJ604" s="35"/>
      <c r="EK604" s="35"/>
      <c r="EL604" s="35"/>
      <c r="EM604" s="35"/>
      <c r="EN604" s="35"/>
      <c r="EO604" s="35"/>
      <c r="EP604" s="35"/>
      <c r="EQ604" s="35"/>
      <c r="ER604" s="35"/>
      <c r="ES604" s="35"/>
      <c r="ET604" s="35"/>
      <c r="EU604" s="35"/>
      <c r="EV604" s="35"/>
      <c r="EW604" s="35"/>
      <c r="EX604" s="35"/>
      <c r="EY604" s="35"/>
      <c r="EZ604" s="35"/>
      <c r="FA604" s="35"/>
      <c r="FB604" s="35"/>
      <c r="FC604" s="35"/>
      <c r="FD604" s="35"/>
      <c r="FE604" s="35"/>
      <c r="FF604" s="35"/>
      <c r="FG604" s="35"/>
      <c r="FH604" s="35"/>
      <c r="FI604" s="35"/>
      <c r="FJ604" s="35"/>
      <c r="FK604" s="35"/>
      <c r="FL604" s="35"/>
      <c r="FM604" s="35"/>
      <c r="FN604" s="35"/>
      <c r="FO604" s="35"/>
      <c r="FP604" s="35"/>
      <c r="FQ604" s="35"/>
      <c r="FR604" s="35"/>
      <c r="FS604" s="35"/>
      <c r="FT604" s="35"/>
      <c r="FU604" s="35"/>
      <c r="FV604" s="35"/>
      <c r="FW604" s="35"/>
      <c r="FX604" s="35"/>
      <c r="FY604" s="35"/>
      <c r="FZ604" s="35"/>
      <c r="GA604" s="35"/>
      <c r="GB604" s="35"/>
      <c r="GC604" s="35"/>
      <c r="GD604" s="35"/>
      <c r="GE604" s="35"/>
      <c r="GF604" s="35"/>
      <c r="GG604" s="35"/>
      <c r="GH604" s="35"/>
      <c r="GI604" s="35"/>
      <c r="GJ604" s="35"/>
      <c r="GK604" s="35"/>
      <c r="GL604" s="35"/>
      <c r="GM604" s="35"/>
      <c r="GN604" s="35"/>
      <c r="GO604" s="35"/>
      <c r="GP604" s="35"/>
      <c r="GQ604" s="35"/>
      <c r="GR604" s="35"/>
      <c r="GS604" s="35"/>
      <c r="GT604" s="35"/>
      <c r="GU604" s="35"/>
      <c r="GV604" s="35"/>
      <c r="GW604" s="35"/>
      <c r="GX604" s="35"/>
      <c r="GY604" s="35"/>
      <c r="GZ604" s="35"/>
      <c r="HA604" s="35"/>
      <c r="HB604" s="35"/>
      <c r="HC604" s="35"/>
    </row>
    <row r="605" spans="1:211" s="26" customFormat="1" x14ac:dyDescent="0.25">
      <c r="A605" s="26" t="e">
        <f t="shared" si="106"/>
        <v>#REF!</v>
      </c>
      <c r="B605" s="15" t="s">
        <v>96</v>
      </c>
      <c r="C605" s="15" t="s">
        <v>97</v>
      </c>
      <c r="D605" s="27">
        <v>501</v>
      </c>
      <c r="E605" s="16" t="s">
        <v>580</v>
      </c>
      <c r="F605" s="15" t="s">
        <v>331</v>
      </c>
      <c r="G605" s="15"/>
      <c r="H605" s="15" t="s">
        <v>332</v>
      </c>
      <c r="I605" s="15" t="s">
        <v>537</v>
      </c>
      <c r="J605" s="15" t="s">
        <v>538</v>
      </c>
      <c r="K605" s="47" t="s">
        <v>434</v>
      </c>
      <c r="L605" s="42"/>
      <c r="M605" s="42">
        <v>4658.8500000000004</v>
      </c>
      <c r="N605" s="41">
        <v>0</v>
      </c>
      <c r="O605" s="42">
        <v>0</v>
      </c>
      <c r="P605" s="42">
        <v>0</v>
      </c>
      <c r="Q605" s="42">
        <v>0</v>
      </c>
      <c r="R605" s="42">
        <v>0</v>
      </c>
      <c r="S605" s="42">
        <v>0</v>
      </c>
      <c r="T605" s="42">
        <v>0</v>
      </c>
      <c r="U605" s="42">
        <v>0</v>
      </c>
      <c r="V605" s="42"/>
      <c r="W605" s="42">
        <v>0</v>
      </c>
      <c r="X605" s="42"/>
      <c r="Y605" s="42">
        <v>0</v>
      </c>
      <c r="Z605" s="42">
        <v>0</v>
      </c>
      <c r="AA605" s="42">
        <v>0</v>
      </c>
      <c r="AB605" s="42">
        <v>0</v>
      </c>
      <c r="AC605" s="42">
        <v>0</v>
      </c>
      <c r="AD605" s="42">
        <v>0</v>
      </c>
      <c r="AE605" s="121">
        <v>0</v>
      </c>
      <c r="AF605" s="42">
        <v>0</v>
      </c>
      <c r="AG605" s="42">
        <v>0</v>
      </c>
      <c r="AH605" s="42">
        <v>0</v>
      </c>
      <c r="AI605" s="42">
        <v>0</v>
      </c>
      <c r="AJ605" s="42">
        <v>0</v>
      </c>
      <c r="AK605" s="42">
        <v>0</v>
      </c>
      <c r="AL605" s="42">
        <v>0</v>
      </c>
      <c r="AM605" s="42">
        <v>0</v>
      </c>
      <c r="AN605" s="42">
        <v>0</v>
      </c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  <c r="BO605" s="42"/>
      <c r="BP605" s="42"/>
      <c r="BQ605" s="42"/>
      <c r="BR605" s="42"/>
      <c r="BS605" s="42"/>
      <c r="BT605" s="43"/>
      <c r="BU605" s="40">
        <f t="shared" si="108"/>
        <v>4658.8500000000004</v>
      </c>
      <c r="BV605" s="40">
        <f t="shared" si="103"/>
        <v>0</v>
      </c>
      <c r="BW605" s="40">
        <f t="shared" si="107"/>
        <v>0</v>
      </c>
      <c r="BX605" s="40">
        <f t="shared" si="105"/>
        <v>0</v>
      </c>
      <c r="BY605" s="40">
        <f t="shared" si="104"/>
        <v>0</v>
      </c>
      <c r="BZ605" s="29"/>
      <c r="CA605" s="29"/>
      <c r="CB605" s="29"/>
      <c r="CC605" s="29"/>
      <c r="CD605" s="29"/>
      <c r="CE605" s="29"/>
      <c r="CF605" s="29"/>
      <c r="CG605" s="29"/>
      <c r="CH605" s="29"/>
      <c r="CI605" s="29"/>
      <c r="CJ605" s="29"/>
      <c r="CK605" s="29"/>
      <c r="CL605" s="29"/>
      <c r="CM605" s="29"/>
      <c r="CN605" s="29"/>
      <c r="CO605" s="29"/>
      <c r="CP605" s="29"/>
      <c r="CQ605" s="29"/>
      <c r="CR605" s="29"/>
      <c r="CS605" s="29"/>
      <c r="CT605" s="29"/>
      <c r="CU605" s="29"/>
      <c r="CV605" s="29"/>
      <c r="CW605" s="29"/>
      <c r="CX605" s="29"/>
      <c r="CY605" s="29"/>
      <c r="CZ605" s="29"/>
      <c r="DA605" s="29"/>
      <c r="DB605" s="29"/>
      <c r="DC605" s="29"/>
      <c r="DD605" s="29"/>
      <c r="DE605" s="29"/>
      <c r="DF605" s="29"/>
      <c r="DG605" s="29"/>
      <c r="DH605" s="29"/>
      <c r="DI605" s="29"/>
      <c r="DJ605" s="29"/>
      <c r="DK605" s="29"/>
      <c r="DL605" s="29"/>
      <c r="DM605" s="29"/>
      <c r="DN605" s="29"/>
      <c r="DO605" s="29"/>
      <c r="DP605" s="29"/>
      <c r="DQ605" s="29"/>
      <c r="DR605" s="29"/>
      <c r="DS605" s="29"/>
      <c r="DT605" s="29"/>
      <c r="DU605" s="29"/>
      <c r="DV605" s="29"/>
      <c r="DW605" s="29"/>
      <c r="DX605" s="29"/>
      <c r="DY605" s="29"/>
      <c r="DZ605" s="29"/>
      <c r="EA605" s="29"/>
      <c r="EB605" s="29"/>
      <c r="EC605" s="29"/>
      <c r="ED605" s="29"/>
      <c r="EE605" s="29"/>
      <c r="EF605" s="29"/>
      <c r="EG605" s="29"/>
      <c r="EH605" s="29"/>
      <c r="EI605" s="29"/>
      <c r="EJ605" s="29"/>
      <c r="EK605" s="29"/>
      <c r="EL605" s="29"/>
      <c r="EM605" s="29"/>
      <c r="EN605" s="29"/>
      <c r="EO605" s="29"/>
      <c r="EP605" s="29"/>
      <c r="EQ605" s="29"/>
      <c r="ER605" s="29"/>
      <c r="ES605" s="29"/>
      <c r="ET605" s="29"/>
      <c r="EU605" s="29"/>
      <c r="EV605" s="29"/>
      <c r="EW605" s="29"/>
      <c r="EX605" s="29"/>
      <c r="EY605" s="29"/>
      <c r="EZ605" s="29"/>
      <c r="FA605" s="29"/>
      <c r="FB605" s="29"/>
      <c r="FC605" s="29"/>
      <c r="FD605" s="29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  <c r="FR605" s="29"/>
      <c r="FS605" s="29"/>
      <c r="FT605" s="29"/>
      <c r="FU605" s="29"/>
      <c r="FV605" s="29"/>
      <c r="FW605" s="29"/>
      <c r="FX605" s="29"/>
      <c r="FY605" s="29"/>
      <c r="FZ605" s="29"/>
      <c r="GA605" s="29"/>
      <c r="GB605" s="29"/>
      <c r="GC605" s="29"/>
      <c r="GD605" s="29"/>
      <c r="GE605" s="29"/>
      <c r="GF605" s="29"/>
      <c r="GG605" s="29"/>
      <c r="GH605" s="29"/>
      <c r="GI605" s="29"/>
      <c r="GJ605" s="29"/>
      <c r="GK605" s="29"/>
      <c r="GL605" s="29"/>
      <c r="GM605" s="29"/>
      <c r="GN605" s="29"/>
      <c r="GO605" s="29"/>
      <c r="GP605" s="29"/>
      <c r="GQ605" s="29"/>
      <c r="GR605" s="29"/>
      <c r="GS605" s="29"/>
      <c r="GT605" s="29"/>
      <c r="GU605" s="29"/>
      <c r="GV605" s="29"/>
      <c r="GW605" s="29"/>
      <c r="GX605" s="29"/>
      <c r="GY605" s="29"/>
      <c r="GZ605" s="29"/>
      <c r="HA605" s="29"/>
      <c r="HB605" s="29"/>
      <c r="HC605" s="29"/>
    </row>
    <row r="606" spans="1:211" s="30" customFormat="1" x14ac:dyDescent="0.25">
      <c r="A606" s="30" t="e">
        <f t="shared" si="106"/>
        <v>#REF!</v>
      </c>
      <c r="B606" s="31" t="s">
        <v>96</v>
      </c>
      <c r="C606" s="31" t="s">
        <v>97</v>
      </c>
      <c r="D606" s="33" t="s">
        <v>651</v>
      </c>
      <c r="E606" s="34" t="s">
        <v>607</v>
      </c>
      <c r="F606" s="31" t="s">
        <v>331</v>
      </c>
      <c r="G606" s="31"/>
      <c r="H606" s="31" t="s">
        <v>332</v>
      </c>
      <c r="I606" s="31" t="s">
        <v>537</v>
      </c>
      <c r="J606" s="31" t="s">
        <v>538</v>
      </c>
      <c r="K606" s="47" t="s">
        <v>434</v>
      </c>
      <c r="L606" s="41">
        <v>0</v>
      </c>
      <c r="M606" s="41">
        <v>1684.8</v>
      </c>
      <c r="N606" s="41">
        <v>0</v>
      </c>
      <c r="O606" s="41">
        <v>209082.54</v>
      </c>
      <c r="P606" s="41">
        <v>0</v>
      </c>
      <c r="Q606" s="41">
        <v>0</v>
      </c>
      <c r="R606" s="41">
        <v>0</v>
      </c>
      <c r="S606" s="41">
        <v>6697.4</v>
      </c>
      <c r="T606" s="41">
        <v>0</v>
      </c>
      <c r="U606" s="41">
        <v>26968.7</v>
      </c>
      <c r="V606" s="41">
        <v>58597.760000000002</v>
      </c>
      <c r="W606" s="41">
        <v>4753.92</v>
      </c>
      <c r="X606" s="41"/>
      <c r="Y606" s="41">
        <v>25183.279999999999</v>
      </c>
      <c r="Z606" s="41">
        <v>73710.52</v>
      </c>
      <c r="AA606" s="41">
        <v>29957.68</v>
      </c>
      <c r="AB606" s="41">
        <v>2146</v>
      </c>
      <c r="AC606" s="41">
        <v>40953.49</v>
      </c>
      <c r="AD606" s="41">
        <v>91930.39</v>
      </c>
      <c r="AE606" s="41">
        <v>21315.279999999999</v>
      </c>
      <c r="AF606" s="41">
        <v>56949.74</v>
      </c>
      <c r="AG606" s="41">
        <v>0</v>
      </c>
      <c r="AH606" s="41">
        <v>34612.14</v>
      </c>
      <c r="AI606" s="41">
        <v>72126.66</v>
      </c>
      <c r="AJ606" s="41">
        <v>2538</v>
      </c>
      <c r="AK606" s="41">
        <v>64653.49</v>
      </c>
      <c r="AL606" s="41">
        <v>0</v>
      </c>
      <c r="AM606" s="41">
        <v>10020.780000000001</v>
      </c>
      <c r="AN606" s="41">
        <v>0</v>
      </c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3"/>
      <c r="BU606" s="39">
        <f t="shared" si="108"/>
        <v>307785.12</v>
      </c>
      <c r="BV606" s="39">
        <f t="shared" si="103"/>
        <v>448885.18000000005</v>
      </c>
      <c r="BW606" s="39">
        <f t="shared" si="107"/>
        <v>77212.26999999999</v>
      </c>
      <c r="BX606" s="39">
        <f t="shared" si="105"/>
        <v>0</v>
      </c>
      <c r="BY606" s="39">
        <f t="shared" si="104"/>
        <v>0</v>
      </c>
      <c r="BZ606" s="35"/>
      <c r="CA606" s="35"/>
      <c r="CB606" s="35"/>
      <c r="CC606" s="35"/>
      <c r="CD606" s="35"/>
      <c r="CE606" s="35"/>
      <c r="CF606" s="35"/>
      <c r="CG606" s="35"/>
      <c r="CH606" s="35"/>
      <c r="CI606" s="35"/>
      <c r="CJ606" s="35"/>
      <c r="CK606" s="35"/>
      <c r="CL606" s="35"/>
      <c r="CM606" s="35"/>
      <c r="CN606" s="35"/>
      <c r="CO606" s="35"/>
      <c r="CP606" s="35"/>
      <c r="CQ606" s="35"/>
      <c r="CR606" s="35"/>
      <c r="CS606" s="35"/>
      <c r="CT606" s="35"/>
      <c r="CU606" s="35"/>
      <c r="CV606" s="35"/>
      <c r="CW606" s="35"/>
      <c r="CX606" s="35"/>
      <c r="CY606" s="35"/>
      <c r="CZ606" s="35"/>
      <c r="DA606" s="35"/>
      <c r="DB606" s="35"/>
      <c r="DC606" s="35"/>
      <c r="DD606" s="35"/>
      <c r="DE606" s="35"/>
      <c r="DF606" s="35"/>
      <c r="DG606" s="35"/>
      <c r="DH606" s="35"/>
      <c r="DI606" s="35"/>
      <c r="DJ606" s="35"/>
      <c r="DK606" s="35"/>
      <c r="DL606" s="35"/>
      <c r="DM606" s="35"/>
      <c r="DN606" s="35"/>
      <c r="DO606" s="35"/>
      <c r="DP606" s="35"/>
      <c r="DQ606" s="35"/>
      <c r="DR606" s="35"/>
      <c r="DS606" s="35"/>
      <c r="DT606" s="35"/>
      <c r="DU606" s="35"/>
      <c r="DV606" s="35"/>
      <c r="DW606" s="35"/>
      <c r="DX606" s="35"/>
      <c r="DY606" s="35"/>
      <c r="DZ606" s="35"/>
      <c r="EA606" s="35"/>
      <c r="EB606" s="35"/>
      <c r="EC606" s="35"/>
      <c r="ED606" s="35"/>
      <c r="EE606" s="35"/>
      <c r="EF606" s="35"/>
      <c r="EG606" s="35"/>
      <c r="EH606" s="35"/>
      <c r="EI606" s="35"/>
      <c r="EJ606" s="35"/>
      <c r="EK606" s="35"/>
      <c r="EL606" s="35"/>
      <c r="EM606" s="35"/>
      <c r="EN606" s="35"/>
      <c r="EO606" s="35"/>
      <c r="EP606" s="35"/>
      <c r="EQ606" s="35"/>
      <c r="ER606" s="35"/>
      <c r="ES606" s="35"/>
      <c r="ET606" s="35"/>
      <c r="EU606" s="35"/>
      <c r="EV606" s="35"/>
      <c r="EW606" s="35"/>
      <c r="EX606" s="35"/>
      <c r="EY606" s="35"/>
      <c r="EZ606" s="35"/>
      <c r="FA606" s="35"/>
      <c r="FB606" s="35"/>
      <c r="FC606" s="35"/>
      <c r="FD606" s="35"/>
      <c r="FE606" s="35"/>
      <c r="FF606" s="35"/>
      <c r="FG606" s="35"/>
      <c r="FH606" s="35"/>
      <c r="FI606" s="35"/>
      <c r="FJ606" s="35"/>
      <c r="FK606" s="35"/>
      <c r="FL606" s="35"/>
      <c r="FM606" s="35"/>
      <c r="FN606" s="35"/>
      <c r="FO606" s="35"/>
      <c r="FP606" s="35"/>
      <c r="FQ606" s="35"/>
      <c r="FR606" s="35"/>
      <c r="FS606" s="35"/>
      <c r="FT606" s="35"/>
      <c r="FU606" s="35"/>
      <c r="FV606" s="35"/>
      <c r="FW606" s="35"/>
      <c r="FX606" s="35"/>
      <c r="FY606" s="35"/>
      <c r="FZ606" s="35"/>
      <c r="GA606" s="35"/>
      <c r="GB606" s="35"/>
      <c r="GC606" s="35"/>
      <c r="GD606" s="35"/>
      <c r="GE606" s="35"/>
      <c r="GF606" s="35"/>
      <c r="GG606" s="35"/>
      <c r="GH606" s="35"/>
      <c r="GI606" s="35"/>
      <c r="GJ606" s="35"/>
      <c r="GK606" s="35"/>
      <c r="GL606" s="35"/>
      <c r="GM606" s="35"/>
      <c r="GN606" s="35"/>
      <c r="GO606" s="35"/>
      <c r="GP606" s="35"/>
      <c r="GQ606" s="35"/>
      <c r="GR606" s="35"/>
      <c r="GS606" s="35"/>
      <c r="GT606" s="35"/>
      <c r="GU606" s="35"/>
      <c r="GV606" s="35"/>
      <c r="GW606" s="35"/>
      <c r="GX606" s="35"/>
      <c r="GY606" s="35"/>
      <c r="GZ606" s="35"/>
      <c r="HA606" s="35"/>
      <c r="HB606" s="35"/>
      <c r="HC606" s="35"/>
    </row>
    <row r="607" spans="1:211" s="26" customFormat="1" x14ac:dyDescent="0.25">
      <c r="A607" s="26" t="e">
        <f t="shared" si="106"/>
        <v>#REF!</v>
      </c>
      <c r="B607" s="15" t="s">
        <v>122</v>
      </c>
      <c r="C607" s="15" t="s">
        <v>123</v>
      </c>
      <c r="D607" s="18" t="s">
        <v>634</v>
      </c>
      <c r="E607" s="15" t="s">
        <v>581</v>
      </c>
      <c r="F607" s="15" t="s">
        <v>331</v>
      </c>
      <c r="G607" s="15"/>
      <c r="H607" s="15" t="s">
        <v>332</v>
      </c>
      <c r="I607" s="15" t="s">
        <v>537</v>
      </c>
      <c r="J607" s="15" t="s">
        <v>538</v>
      </c>
      <c r="K607" s="47" t="s">
        <v>434</v>
      </c>
      <c r="L607" s="42" t="s">
        <v>530</v>
      </c>
      <c r="M607" s="42">
        <v>0</v>
      </c>
      <c r="N607" s="41">
        <v>0</v>
      </c>
      <c r="O607" s="42">
        <v>0</v>
      </c>
      <c r="P607" s="42">
        <v>0</v>
      </c>
      <c r="Q607" s="42">
        <v>0</v>
      </c>
      <c r="R607" s="42">
        <v>0</v>
      </c>
      <c r="S607" s="42">
        <v>0</v>
      </c>
      <c r="T607" s="42">
        <v>0</v>
      </c>
      <c r="U607" s="42">
        <v>0</v>
      </c>
      <c r="V607" s="42"/>
      <c r="W607" s="42">
        <v>0</v>
      </c>
      <c r="X607" s="42"/>
      <c r="Y607" s="42">
        <v>0</v>
      </c>
      <c r="Z607" s="42">
        <v>0</v>
      </c>
      <c r="AA607" s="42">
        <v>0</v>
      </c>
      <c r="AB607" s="42">
        <v>0</v>
      </c>
      <c r="AC607" s="42">
        <v>0</v>
      </c>
      <c r="AD607" s="42">
        <v>0</v>
      </c>
      <c r="AE607" s="121">
        <v>0</v>
      </c>
      <c r="AF607" s="42">
        <v>0</v>
      </c>
      <c r="AG607" s="42">
        <v>0</v>
      </c>
      <c r="AH607" s="42">
        <v>0</v>
      </c>
      <c r="AI607" s="42">
        <v>0</v>
      </c>
      <c r="AJ607" s="42">
        <v>0</v>
      </c>
      <c r="AK607" s="42">
        <v>0</v>
      </c>
      <c r="AL607" s="42">
        <v>0</v>
      </c>
      <c r="AM607" s="42">
        <v>0</v>
      </c>
      <c r="AN607" s="42">
        <v>0</v>
      </c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  <c r="BO607" s="42"/>
      <c r="BP607" s="42"/>
      <c r="BQ607" s="42"/>
      <c r="BR607" s="42"/>
      <c r="BS607" s="42"/>
      <c r="BT607" s="43"/>
      <c r="BU607" s="40">
        <f t="shared" si="108"/>
        <v>0</v>
      </c>
      <c r="BV607" s="40">
        <f t="shared" si="103"/>
        <v>0</v>
      </c>
      <c r="BW607" s="40">
        <f t="shared" si="107"/>
        <v>0</v>
      </c>
      <c r="BX607" s="40">
        <f t="shared" si="105"/>
        <v>0</v>
      </c>
      <c r="BY607" s="40">
        <f t="shared" si="104"/>
        <v>0</v>
      </c>
      <c r="BZ607" s="29"/>
      <c r="CA607" s="29"/>
      <c r="CB607" s="29"/>
      <c r="CC607" s="29"/>
      <c r="CD607" s="29"/>
      <c r="CE607" s="29"/>
      <c r="CF607" s="29"/>
      <c r="CG607" s="29"/>
      <c r="CH607" s="29"/>
      <c r="CI607" s="29"/>
      <c r="CJ607" s="29"/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  <c r="DG607" s="29"/>
      <c r="DH607" s="29"/>
      <c r="DI607" s="29"/>
      <c r="DJ607" s="29"/>
      <c r="DK607" s="29"/>
      <c r="DL607" s="29"/>
      <c r="DM607" s="29"/>
      <c r="DN607" s="29"/>
      <c r="DO607" s="29"/>
      <c r="DP607" s="29"/>
      <c r="DQ607" s="29"/>
      <c r="DR607" s="29"/>
      <c r="DS607" s="29"/>
      <c r="DT607" s="29"/>
      <c r="DU607" s="29"/>
      <c r="DV607" s="29"/>
      <c r="DW607" s="29"/>
      <c r="DX607" s="29"/>
      <c r="DY607" s="29"/>
      <c r="DZ607" s="29"/>
      <c r="EA607" s="29"/>
      <c r="EB607" s="29"/>
      <c r="EC607" s="29"/>
      <c r="ED607" s="29"/>
      <c r="EE607" s="29"/>
      <c r="EF607" s="29"/>
      <c r="EG607" s="29"/>
      <c r="EH607" s="29"/>
      <c r="EI607" s="29"/>
      <c r="EJ607" s="29"/>
      <c r="EK607" s="29"/>
      <c r="EL607" s="29"/>
      <c r="EM607" s="29"/>
      <c r="EN607" s="29"/>
      <c r="EO607" s="29"/>
      <c r="EP607" s="29"/>
      <c r="EQ607" s="29"/>
      <c r="ER607" s="29"/>
      <c r="ES607" s="29"/>
      <c r="ET607" s="29"/>
      <c r="EU607" s="29"/>
      <c r="EV607" s="29"/>
      <c r="EW607" s="29"/>
      <c r="EX607" s="29"/>
      <c r="EY607" s="29"/>
      <c r="EZ607" s="29"/>
      <c r="FA607" s="29"/>
      <c r="FB607" s="29"/>
      <c r="FC607" s="29"/>
      <c r="FD607" s="29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  <c r="FR607" s="29"/>
      <c r="FS607" s="29"/>
      <c r="FT607" s="29"/>
      <c r="FU607" s="29"/>
      <c r="FV607" s="29"/>
      <c r="FW607" s="29"/>
      <c r="FX607" s="29"/>
      <c r="FY607" s="29"/>
      <c r="FZ607" s="29"/>
      <c r="GA607" s="29"/>
      <c r="GB607" s="29"/>
      <c r="GC607" s="29"/>
      <c r="GD607" s="29"/>
      <c r="GE607" s="29"/>
      <c r="GF607" s="29"/>
      <c r="GG607" s="29"/>
      <c r="GH607" s="29"/>
      <c r="GI607" s="29"/>
      <c r="GJ607" s="29"/>
      <c r="GK607" s="29"/>
      <c r="GL607" s="29"/>
      <c r="GM607" s="29"/>
      <c r="GN607" s="29"/>
      <c r="GO607" s="29"/>
      <c r="GP607" s="29"/>
      <c r="GQ607" s="29"/>
      <c r="GR607" s="29"/>
      <c r="GS607" s="29"/>
      <c r="GT607" s="29"/>
      <c r="GU607" s="29"/>
      <c r="GV607" s="29"/>
      <c r="GW607" s="29"/>
      <c r="GX607" s="29"/>
      <c r="GY607" s="29"/>
      <c r="GZ607" s="29"/>
      <c r="HA607" s="29"/>
      <c r="HB607" s="29"/>
      <c r="HC607" s="29"/>
    </row>
    <row r="608" spans="1:211" s="30" customFormat="1" x14ac:dyDescent="0.25">
      <c r="A608" s="30" t="e">
        <f t="shared" si="106"/>
        <v>#REF!</v>
      </c>
      <c r="B608" s="31" t="s">
        <v>148</v>
      </c>
      <c r="C608" s="31" t="s">
        <v>149</v>
      </c>
      <c r="D608" s="33" t="s">
        <v>625</v>
      </c>
      <c r="E608" s="34" t="s">
        <v>579</v>
      </c>
      <c r="F608" s="31" t="s">
        <v>331</v>
      </c>
      <c r="G608" s="31"/>
      <c r="H608" s="31" t="s">
        <v>332</v>
      </c>
      <c r="I608" s="31" t="s">
        <v>537</v>
      </c>
      <c r="J608" s="31" t="s">
        <v>538</v>
      </c>
      <c r="K608" s="47" t="s">
        <v>434</v>
      </c>
      <c r="L608" s="41">
        <v>0</v>
      </c>
      <c r="M608" s="41">
        <v>0</v>
      </c>
      <c r="N608" s="41">
        <v>0</v>
      </c>
      <c r="O608" s="41">
        <v>0</v>
      </c>
      <c r="P608" s="41">
        <v>0</v>
      </c>
      <c r="Q608" s="41">
        <v>0</v>
      </c>
      <c r="R608" s="41">
        <v>0</v>
      </c>
      <c r="S608" s="41">
        <v>0</v>
      </c>
      <c r="T608" s="41">
        <v>0</v>
      </c>
      <c r="U608" s="41">
        <v>0</v>
      </c>
      <c r="V608" s="41"/>
      <c r="W608" s="41">
        <v>0</v>
      </c>
      <c r="X608" s="41"/>
      <c r="Y608" s="41">
        <v>9799.24</v>
      </c>
      <c r="Z608" s="41">
        <v>0</v>
      </c>
      <c r="AA608" s="41">
        <v>2894.43</v>
      </c>
      <c r="AB608" s="41">
        <v>7208.12</v>
      </c>
      <c r="AC608" s="41">
        <v>340077.69</v>
      </c>
      <c r="AD608" s="41">
        <v>19057</v>
      </c>
      <c r="AE608" s="82">
        <v>0</v>
      </c>
      <c r="AF608" s="41">
        <v>9549.01</v>
      </c>
      <c r="AG608" s="41">
        <v>0</v>
      </c>
      <c r="AH608" s="41">
        <v>12080.38</v>
      </c>
      <c r="AI608" s="41">
        <v>593.16</v>
      </c>
      <c r="AJ608" s="41">
        <v>0</v>
      </c>
      <c r="AK608" s="41">
        <v>5236.91</v>
      </c>
      <c r="AL608" s="41">
        <v>0</v>
      </c>
      <c r="AM608" s="41">
        <v>2385</v>
      </c>
      <c r="AN608" s="41">
        <v>450</v>
      </c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3"/>
      <c r="BU608" s="39">
        <f t="shared" si="108"/>
        <v>0</v>
      </c>
      <c r="BV608" s="39">
        <f t="shared" si="103"/>
        <v>401259.02999999997</v>
      </c>
      <c r="BW608" s="39">
        <f t="shared" si="107"/>
        <v>8071.91</v>
      </c>
      <c r="BX608" s="39">
        <f t="shared" si="105"/>
        <v>0</v>
      </c>
      <c r="BY608" s="39">
        <f t="shared" si="104"/>
        <v>0</v>
      </c>
      <c r="BZ608" s="35"/>
      <c r="CA608" s="35"/>
      <c r="CB608" s="35"/>
      <c r="CC608" s="35"/>
      <c r="CD608" s="35"/>
      <c r="CE608" s="35"/>
      <c r="CF608" s="35"/>
      <c r="CG608" s="35"/>
      <c r="CH608" s="35"/>
      <c r="CI608" s="35"/>
      <c r="CJ608" s="35"/>
      <c r="CK608" s="35"/>
      <c r="CL608" s="35"/>
      <c r="CM608" s="35"/>
      <c r="CN608" s="35"/>
      <c r="CO608" s="35"/>
      <c r="CP608" s="35"/>
      <c r="CQ608" s="35"/>
      <c r="CR608" s="35"/>
      <c r="CS608" s="35"/>
      <c r="CT608" s="35"/>
      <c r="CU608" s="35"/>
      <c r="CV608" s="35"/>
      <c r="CW608" s="35"/>
      <c r="CX608" s="35"/>
      <c r="CY608" s="35"/>
      <c r="CZ608" s="35"/>
      <c r="DA608" s="35"/>
      <c r="DB608" s="35"/>
      <c r="DC608" s="35"/>
      <c r="DD608" s="35"/>
      <c r="DE608" s="35"/>
      <c r="DF608" s="35"/>
      <c r="DG608" s="35"/>
      <c r="DH608" s="35"/>
      <c r="DI608" s="35"/>
      <c r="DJ608" s="35"/>
      <c r="DK608" s="35"/>
      <c r="DL608" s="35"/>
      <c r="DM608" s="35"/>
      <c r="DN608" s="35"/>
      <c r="DO608" s="35"/>
      <c r="DP608" s="35"/>
      <c r="DQ608" s="35"/>
      <c r="DR608" s="35"/>
      <c r="DS608" s="35"/>
      <c r="DT608" s="35"/>
      <c r="DU608" s="35"/>
      <c r="DV608" s="35"/>
      <c r="DW608" s="35"/>
      <c r="DX608" s="35"/>
      <c r="DY608" s="35"/>
      <c r="DZ608" s="35"/>
      <c r="EA608" s="35"/>
      <c r="EB608" s="35"/>
      <c r="EC608" s="35"/>
      <c r="ED608" s="35"/>
      <c r="EE608" s="35"/>
      <c r="EF608" s="35"/>
      <c r="EG608" s="35"/>
      <c r="EH608" s="35"/>
      <c r="EI608" s="35"/>
      <c r="EJ608" s="35"/>
      <c r="EK608" s="35"/>
      <c r="EL608" s="35"/>
      <c r="EM608" s="35"/>
      <c r="EN608" s="35"/>
      <c r="EO608" s="35"/>
      <c r="EP608" s="35"/>
      <c r="EQ608" s="35"/>
      <c r="ER608" s="35"/>
      <c r="ES608" s="35"/>
      <c r="ET608" s="35"/>
      <c r="EU608" s="35"/>
      <c r="EV608" s="35"/>
      <c r="EW608" s="35"/>
      <c r="EX608" s="35"/>
      <c r="EY608" s="35"/>
      <c r="EZ608" s="35"/>
      <c r="FA608" s="35"/>
      <c r="FB608" s="35"/>
      <c r="FC608" s="35"/>
      <c r="FD608" s="35"/>
      <c r="FE608" s="35"/>
      <c r="FF608" s="35"/>
      <c r="FG608" s="35"/>
      <c r="FH608" s="35"/>
      <c r="FI608" s="35"/>
      <c r="FJ608" s="35"/>
      <c r="FK608" s="35"/>
      <c r="FL608" s="35"/>
      <c r="FM608" s="35"/>
      <c r="FN608" s="35"/>
      <c r="FO608" s="35"/>
      <c r="FP608" s="35"/>
      <c r="FQ608" s="35"/>
      <c r="FR608" s="35"/>
      <c r="FS608" s="35"/>
      <c r="FT608" s="35"/>
      <c r="FU608" s="35"/>
      <c r="FV608" s="35"/>
      <c r="FW608" s="35"/>
      <c r="FX608" s="35"/>
      <c r="FY608" s="35"/>
      <c r="FZ608" s="35"/>
      <c r="GA608" s="35"/>
      <c r="GB608" s="35"/>
      <c r="GC608" s="35"/>
      <c r="GD608" s="35"/>
      <c r="GE608" s="35"/>
      <c r="GF608" s="35"/>
      <c r="GG608" s="35"/>
      <c r="GH608" s="35"/>
      <c r="GI608" s="35"/>
      <c r="GJ608" s="35"/>
      <c r="GK608" s="35"/>
      <c r="GL608" s="35"/>
      <c r="GM608" s="35"/>
      <c r="GN608" s="35"/>
      <c r="GO608" s="35"/>
      <c r="GP608" s="35"/>
      <c r="GQ608" s="35"/>
      <c r="GR608" s="35"/>
      <c r="GS608" s="35"/>
      <c r="GT608" s="35"/>
      <c r="GU608" s="35"/>
      <c r="GV608" s="35"/>
      <c r="GW608" s="35"/>
      <c r="GX608" s="35"/>
      <c r="GY608" s="35"/>
      <c r="GZ608" s="35"/>
      <c r="HA608" s="35"/>
      <c r="HB608" s="35"/>
      <c r="HC608" s="35"/>
    </row>
    <row r="609" spans="1:211" s="26" customFormat="1" x14ac:dyDescent="0.25">
      <c r="A609" s="26" t="e">
        <f t="shared" si="106"/>
        <v>#REF!</v>
      </c>
      <c r="B609" s="15" t="s">
        <v>154</v>
      </c>
      <c r="C609" s="15" t="s">
        <v>155</v>
      </c>
      <c r="D609" s="18" t="s">
        <v>625</v>
      </c>
      <c r="E609" s="15" t="s">
        <v>579</v>
      </c>
      <c r="F609" s="28" t="s">
        <v>555</v>
      </c>
      <c r="G609" s="15"/>
      <c r="H609" s="15" t="s">
        <v>158</v>
      </c>
      <c r="I609" s="15" t="s">
        <v>537</v>
      </c>
      <c r="J609" s="15" t="s">
        <v>538</v>
      </c>
      <c r="K609" s="47" t="s">
        <v>434</v>
      </c>
      <c r="L609" s="42">
        <v>0</v>
      </c>
      <c r="M609" s="42">
        <v>0</v>
      </c>
      <c r="N609" s="41">
        <v>0</v>
      </c>
      <c r="O609" s="42">
        <v>0</v>
      </c>
      <c r="P609" s="42">
        <v>0</v>
      </c>
      <c r="Q609" s="42">
        <v>0</v>
      </c>
      <c r="R609" s="42">
        <v>0</v>
      </c>
      <c r="S609" s="42">
        <v>0</v>
      </c>
      <c r="T609" s="42">
        <v>0</v>
      </c>
      <c r="U609" s="42">
        <v>0</v>
      </c>
      <c r="V609" s="42"/>
      <c r="W609" s="42">
        <v>0</v>
      </c>
      <c r="X609" s="42"/>
      <c r="Y609" s="42">
        <v>0</v>
      </c>
      <c r="Z609" s="42">
        <v>0</v>
      </c>
      <c r="AA609" s="42">
        <v>0</v>
      </c>
      <c r="AB609" s="42">
        <v>0</v>
      </c>
      <c r="AC609" s="42">
        <v>0</v>
      </c>
      <c r="AD609" s="42">
        <v>0</v>
      </c>
      <c r="AE609" s="121">
        <v>0</v>
      </c>
      <c r="AF609" s="42">
        <v>0</v>
      </c>
      <c r="AG609" s="42">
        <v>0</v>
      </c>
      <c r="AH609" s="42">
        <v>0</v>
      </c>
      <c r="AI609" s="42">
        <v>0</v>
      </c>
      <c r="AJ609" s="42">
        <v>0</v>
      </c>
      <c r="AK609" s="42">
        <v>0</v>
      </c>
      <c r="AL609" s="42">
        <v>0</v>
      </c>
      <c r="AM609" s="42">
        <v>0</v>
      </c>
      <c r="AN609" s="42">
        <v>0</v>
      </c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  <c r="BO609" s="42"/>
      <c r="BP609" s="42"/>
      <c r="BQ609" s="42"/>
      <c r="BR609" s="42"/>
      <c r="BS609" s="42"/>
      <c r="BT609" s="43"/>
      <c r="BU609" s="40">
        <f t="shared" si="108"/>
        <v>0</v>
      </c>
      <c r="BV609" s="40">
        <f t="shared" si="103"/>
        <v>0</v>
      </c>
      <c r="BW609" s="40">
        <f t="shared" si="107"/>
        <v>0</v>
      </c>
      <c r="BX609" s="40">
        <f t="shared" si="105"/>
        <v>0</v>
      </c>
      <c r="BY609" s="40">
        <f t="shared" si="104"/>
        <v>0</v>
      </c>
      <c r="BZ609" s="29"/>
      <c r="CA609" s="29"/>
      <c r="CB609" s="29"/>
      <c r="CC609" s="29"/>
      <c r="CD609" s="29"/>
      <c r="CE609" s="29"/>
      <c r="CF609" s="29"/>
      <c r="CG609" s="29"/>
      <c r="CH609" s="29"/>
      <c r="CI609" s="29"/>
      <c r="CJ609" s="29"/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  <c r="DG609" s="29"/>
      <c r="DH609" s="29"/>
      <c r="DI609" s="29"/>
      <c r="DJ609" s="29"/>
      <c r="DK609" s="29"/>
      <c r="DL609" s="29"/>
      <c r="DM609" s="29"/>
      <c r="DN609" s="29"/>
      <c r="DO609" s="29"/>
      <c r="DP609" s="29"/>
      <c r="DQ609" s="29"/>
      <c r="DR609" s="29"/>
      <c r="DS609" s="29"/>
      <c r="DT609" s="29"/>
      <c r="DU609" s="29"/>
      <c r="DV609" s="29"/>
      <c r="DW609" s="29"/>
      <c r="DX609" s="29"/>
      <c r="DY609" s="29"/>
      <c r="DZ609" s="29"/>
      <c r="EA609" s="29"/>
      <c r="EB609" s="29"/>
      <c r="EC609" s="29"/>
      <c r="ED609" s="29"/>
      <c r="EE609" s="29"/>
      <c r="EF609" s="29"/>
      <c r="EG609" s="29"/>
      <c r="EH609" s="29"/>
      <c r="EI609" s="29"/>
      <c r="EJ609" s="29"/>
      <c r="EK609" s="29"/>
      <c r="EL609" s="29"/>
      <c r="EM609" s="29"/>
      <c r="EN609" s="29"/>
      <c r="EO609" s="29"/>
      <c r="EP609" s="29"/>
      <c r="EQ609" s="29"/>
      <c r="ER609" s="29"/>
      <c r="ES609" s="29"/>
      <c r="ET609" s="29"/>
      <c r="EU609" s="29"/>
      <c r="EV609" s="29"/>
      <c r="EW609" s="29"/>
      <c r="EX609" s="29"/>
      <c r="EY609" s="29"/>
      <c r="EZ609" s="29"/>
      <c r="FA609" s="29"/>
      <c r="FB609" s="29"/>
      <c r="FC609" s="29"/>
      <c r="FD609" s="29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  <c r="FR609" s="29"/>
      <c r="FS609" s="29"/>
      <c r="FT609" s="29"/>
      <c r="FU609" s="29"/>
      <c r="FV609" s="29"/>
      <c r="FW609" s="29"/>
      <c r="FX609" s="29"/>
      <c r="FY609" s="29"/>
      <c r="FZ609" s="29"/>
      <c r="GA609" s="29"/>
      <c r="GB609" s="29"/>
      <c r="GC609" s="29"/>
      <c r="GD609" s="29"/>
      <c r="GE609" s="29"/>
      <c r="GF609" s="29"/>
      <c r="GG609" s="29"/>
      <c r="GH609" s="29"/>
      <c r="GI609" s="29"/>
      <c r="GJ609" s="29"/>
      <c r="GK609" s="29"/>
      <c r="GL609" s="29"/>
      <c r="GM609" s="29"/>
      <c r="GN609" s="29"/>
      <c r="GO609" s="29"/>
      <c r="GP609" s="29"/>
      <c r="GQ609" s="29"/>
      <c r="GR609" s="29"/>
      <c r="GS609" s="29"/>
      <c r="GT609" s="29"/>
      <c r="GU609" s="29"/>
      <c r="GV609" s="29"/>
      <c r="GW609" s="29"/>
      <c r="GX609" s="29"/>
      <c r="GY609" s="29"/>
      <c r="GZ609" s="29"/>
      <c r="HA609" s="29"/>
      <c r="HB609" s="29"/>
      <c r="HC609" s="29"/>
    </row>
    <row r="610" spans="1:211" s="26" customFormat="1" x14ac:dyDescent="0.25">
      <c r="A610" s="26" t="e">
        <f t="shared" si="106"/>
        <v>#REF!</v>
      </c>
      <c r="B610" s="15" t="s">
        <v>154</v>
      </c>
      <c r="C610" s="15" t="s">
        <v>155</v>
      </c>
      <c r="D610" s="18">
        <v>500</v>
      </c>
      <c r="E610" s="15" t="s">
        <v>577</v>
      </c>
      <c r="F610" s="28" t="s">
        <v>331</v>
      </c>
      <c r="G610" s="15"/>
      <c r="H610" s="15" t="s">
        <v>332</v>
      </c>
      <c r="I610" s="15" t="s">
        <v>537</v>
      </c>
      <c r="J610" s="15" t="s">
        <v>538</v>
      </c>
      <c r="K610" s="47" t="s">
        <v>434</v>
      </c>
      <c r="L610" s="42"/>
      <c r="M610" s="42"/>
      <c r="N610" s="41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121"/>
      <c r="AF610" s="42"/>
      <c r="AG610" s="42"/>
      <c r="AH610" s="42"/>
      <c r="AI610" s="42"/>
      <c r="AJ610" s="42">
        <v>120</v>
      </c>
      <c r="AK610" s="42">
        <v>2880</v>
      </c>
      <c r="AL610" s="42">
        <v>-3000</v>
      </c>
      <c r="AM610" s="42">
        <v>0</v>
      </c>
      <c r="AN610" s="42">
        <v>0</v>
      </c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  <c r="BO610" s="42"/>
      <c r="BP610" s="42"/>
      <c r="BQ610" s="42"/>
      <c r="BR610" s="42"/>
      <c r="BS610" s="42"/>
      <c r="BT610" s="43"/>
      <c r="BU610" s="40"/>
      <c r="BV610" s="40"/>
      <c r="BW610" s="40">
        <f t="shared" si="107"/>
        <v>0</v>
      </c>
      <c r="BX610" s="40">
        <f t="shared" si="105"/>
        <v>0</v>
      </c>
      <c r="BY610" s="40"/>
      <c r="BZ610" s="29"/>
      <c r="CA610" s="29"/>
      <c r="CB610" s="29"/>
      <c r="CC610" s="29"/>
      <c r="CD610" s="29"/>
      <c r="CE610" s="29"/>
      <c r="CF610" s="29"/>
      <c r="CG610" s="29"/>
      <c r="CH610" s="29"/>
      <c r="CI610" s="29"/>
      <c r="CJ610" s="29"/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  <c r="DG610" s="29"/>
      <c r="DH610" s="29"/>
      <c r="DI610" s="29"/>
      <c r="DJ610" s="29"/>
      <c r="DK610" s="29"/>
      <c r="DL610" s="29"/>
      <c r="DM610" s="29"/>
      <c r="DN610" s="29"/>
      <c r="DO610" s="29"/>
      <c r="DP610" s="29"/>
      <c r="DQ610" s="29"/>
      <c r="DR610" s="29"/>
      <c r="DS610" s="29"/>
      <c r="DT610" s="29"/>
      <c r="DU610" s="29"/>
      <c r="DV610" s="29"/>
      <c r="DW610" s="29"/>
      <c r="DX610" s="29"/>
      <c r="DY610" s="29"/>
      <c r="DZ610" s="29"/>
      <c r="EA610" s="29"/>
      <c r="EB610" s="29"/>
      <c r="EC610" s="29"/>
      <c r="ED610" s="29"/>
      <c r="EE610" s="29"/>
      <c r="EF610" s="29"/>
      <c r="EG610" s="29"/>
      <c r="EH610" s="29"/>
      <c r="EI610" s="29"/>
      <c r="EJ610" s="29"/>
      <c r="EK610" s="29"/>
      <c r="EL610" s="29"/>
      <c r="EM610" s="29"/>
      <c r="EN610" s="29"/>
      <c r="EO610" s="29"/>
      <c r="EP610" s="29"/>
      <c r="EQ610" s="29"/>
      <c r="ER610" s="29"/>
      <c r="ES610" s="29"/>
      <c r="ET610" s="29"/>
      <c r="EU610" s="29"/>
      <c r="EV610" s="29"/>
      <c r="EW610" s="29"/>
      <c r="EX610" s="29"/>
      <c r="EY610" s="29"/>
      <c r="EZ610" s="29"/>
      <c r="FA610" s="29"/>
      <c r="FB610" s="29"/>
      <c r="FC610" s="29"/>
      <c r="FD610" s="29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  <c r="FR610" s="29"/>
      <c r="FS610" s="29"/>
      <c r="FT610" s="29"/>
      <c r="FU610" s="29"/>
      <c r="FV610" s="29"/>
      <c r="FW610" s="29"/>
      <c r="FX610" s="29"/>
      <c r="FY610" s="29"/>
      <c r="FZ610" s="29"/>
      <c r="GA610" s="29"/>
      <c r="GB610" s="29"/>
      <c r="GC610" s="29"/>
      <c r="GD610" s="29"/>
      <c r="GE610" s="29"/>
      <c r="GF610" s="29"/>
      <c r="GG610" s="29"/>
      <c r="GH610" s="29"/>
      <c r="GI610" s="29"/>
      <c r="GJ610" s="29"/>
      <c r="GK610" s="29"/>
      <c r="GL610" s="29"/>
      <c r="GM610" s="29"/>
      <c r="GN610" s="29"/>
      <c r="GO610" s="29"/>
      <c r="GP610" s="29"/>
      <c r="GQ610" s="29"/>
      <c r="GR610" s="29"/>
      <c r="GS610" s="29"/>
      <c r="GT610" s="29"/>
      <c r="GU610" s="29"/>
      <c r="GV610" s="29"/>
      <c r="GW610" s="29"/>
      <c r="GX610" s="29"/>
      <c r="GY610" s="29"/>
      <c r="GZ610" s="29"/>
      <c r="HA610" s="29"/>
      <c r="HB610" s="29"/>
      <c r="HC610" s="29"/>
    </row>
    <row r="611" spans="1:211" s="30" customFormat="1" x14ac:dyDescent="0.25">
      <c r="A611" s="30" t="e">
        <f t="shared" si="106"/>
        <v>#REF!</v>
      </c>
      <c r="B611" s="31" t="s">
        <v>154</v>
      </c>
      <c r="C611" s="31" t="s">
        <v>155</v>
      </c>
      <c r="D611" s="33" t="s">
        <v>625</v>
      </c>
      <c r="E611" s="34" t="s">
        <v>579</v>
      </c>
      <c r="F611" s="31" t="s">
        <v>331</v>
      </c>
      <c r="G611" s="31"/>
      <c r="H611" s="31" t="s">
        <v>332</v>
      </c>
      <c r="I611" s="31" t="s">
        <v>537</v>
      </c>
      <c r="J611" s="31" t="s">
        <v>538</v>
      </c>
      <c r="K611" s="47" t="s">
        <v>434</v>
      </c>
      <c r="L611" s="41">
        <v>0</v>
      </c>
      <c r="M611" s="41">
        <v>0</v>
      </c>
      <c r="N611" s="41">
        <v>0</v>
      </c>
      <c r="O611" s="41">
        <v>0</v>
      </c>
      <c r="P611" s="41">
        <v>0</v>
      </c>
      <c r="Q611" s="41">
        <v>0</v>
      </c>
      <c r="R611" s="41">
        <v>0</v>
      </c>
      <c r="S611" s="41">
        <v>0</v>
      </c>
      <c r="T611" s="41">
        <v>0</v>
      </c>
      <c r="U611" s="41">
        <v>0</v>
      </c>
      <c r="V611" s="41"/>
      <c r="W611" s="41">
        <v>0</v>
      </c>
      <c r="X611" s="41"/>
      <c r="Y611" s="41">
        <v>0</v>
      </c>
      <c r="Z611" s="41">
        <v>357.45</v>
      </c>
      <c r="AA611" s="41">
        <v>3306.06</v>
      </c>
      <c r="AB611" s="41">
        <v>0</v>
      </c>
      <c r="AC611" s="41">
        <v>0</v>
      </c>
      <c r="AD611" s="41">
        <v>0</v>
      </c>
      <c r="AE611" s="41">
        <v>8510.82</v>
      </c>
      <c r="AF611" s="41">
        <v>283.14</v>
      </c>
      <c r="AG611" s="41">
        <v>2879.01</v>
      </c>
      <c r="AH611" s="41">
        <v>0</v>
      </c>
      <c r="AI611" s="41">
        <v>352.02</v>
      </c>
      <c r="AJ611" s="41">
        <v>0</v>
      </c>
      <c r="AK611" s="41">
        <v>4119.3999999999996</v>
      </c>
      <c r="AL611" s="41">
        <v>4592.72</v>
      </c>
      <c r="AM611" s="41">
        <v>10598.78</v>
      </c>
      <c r="AN611" s="41">
        <v>1057.07</v>
      </c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3"/>
      <c r="BU611" s="39">
        <f>SUM(L611:W611)</f>
        <v>0</v>
      </c>
      <c r="BV611" s="39">
        <f t="shared" ref="BV611:BV642" si="109">SUM(X611:AI611)</f>
        <v>15688.5</v>
      </c>
      <c r="BW611" s="39">
        <f t="shared" si="107"/>
        <v>20367.97</v>
      </c>
      <c r="BX611" s="39">
        <f t="shared" si="105"/>
        <v>0</v>
      </c>
      <c r="BY611" s="39">
        <f t="shared" ref="BY611:BY642" si="110">SUM(BH611:BS611)</f>
        <v>0</v>
      </c>
      <c r="BZ611" s="35"/>
      <c r="CA611" s="35"/>
      <c r="CB611" s="35"/>
      <c r="CC611" s="35"/>
      <c r="CD611" s="35"/>
      <c r="CE611" s="35"/>
      <c r="CF611" s="35"/>
      <c r="CG611" s="35"/>
      <c r="CH611" s="35"/>
      <c r="CI611" s="35"/>
      <c r="CJ611" s="35"/>
      <c r="CK611" s="35"/>
      <c r="CL611" s="35"/>
      <c r="CM611" s="35"/>
      <c r="CN611" s="35"/>
      <c r="CO611" s="35"/>
      <c r="CP611" s="35"/>
      <c r="CQ611" s="35"/>
      <c r="CR611" s="35"/>
      <c r="CS611" s="35"/>
      <c r="CT611" s="35"/>
      <c r="CU611" s="35"/>
      <c r="CV611" s="35"/>
      <c r="CW611" s="35"/>
      <c r="CX611" s="35"/>
      <c r="CY611" s="35"/>
      <c r="CZ611" s="35"/>
      <c r="DA611" s="35"/>
      <c r="DB611" s="35"/>
      <c r="DC611" s="35"/>
      <c r="DD611" s="35"/>
      <c r="DE611" s="35"/>
      <c r="DF611" s="35"/>
      <c r="DG611" s="35"/>
      <c r="DH611" s="35"/>
      <c r="DI611" s="35"/>
      <c r="DJ611" s="35"/>
      <c r="DK611" s="35"/>
      <c r="DL611" s="35"/>
      <c r="DM611" s="35"/>
      <c r="DN611" s="35"/>
      <c r="DO611" s="35"/>
      <c r="DP611" s="35"/>
      <c r="DQ611" s="35"/>
      <c r="DR611" s="35"/>
      <c r="DS611" s="35"/>
      <c r="DT611" s="35"/>
      <c r="DU611" s="35"/>
      <c r="DV611" s="35"/>
      <c r="DW611" s="35"/>
      <c r="DX611" s="35"/>
      <c r="DY611" s="35"/>
      <c r="DZ611" s="35"/>
      <c r="EA611" s="35"/>
      <c r="EB611" s="35"/>
      <c r="EC611" s="35"/>
      <c r="ED611" s="35"/>
      <c r="EE611" s="35"/>
      <c r="EF611" s="35"/>
      <c r="EG611" s="35"/>
      <c r="EH611" s="35"/>
      <c r="EI611" s="35"/>
      <c r="EJ611" s="35"/>
      <c r="EK611" s="35"/>
      <c r="EL611" s="35"/>
      <c r="EM611" s="35"/>
      <c r="EN611" s="35"/>
      <c r="EO611" s="35"/>
      <c r="EP611" s="35"/>
      <c r="EQ611" s="35"/>
      <c r="ER611" s="35"/>
      <c r="ES611" s="35"/>
      <c r="ET611" s="35"/>
      <c r="EU611" s="35"/>
      <c r="EV611" s="35"/>
      <c r="EW611" s="35"/>
      <c r="EX611" s="35"/>
      <c r="EY611" s="35"/>
      <c r="EZ611" s="35"/>
      <c r="FA611" s="35"/>
      <c r="FB611" s="35"/>
      <c r="FC611" s="35"/>
      <c r="FD611" s="35"/>
      <c r="FE611" s="35"/>
      <c r="FF611" s="35"/>
      <c r="FG611" s="35"/>
      <c r="FH611" s="35"/>
      <c r="FI611" s="35"/>
      <c r="FJ611" s="35"/>
      <c r="FK611" s="35"/>
      <c r="FL611" s="35"/>
      <c r="FM611" s="35"/>
      <c r="FN611" s="35"/>
      <c r="FO611" s="35"/>
      <c r="FP611" s="35"/>
      <c r="FQ611" s="35"/>
      <c r="FR611" s="35"/>
      <c r="FS611" s="35"/>
      <c r="FT611" s="35"/>
      <c r="FU611" s="35"/>
      <c r="FV611" s="35"/>
      <c r="FW611" s="35"/>
      <c r="FX611" s="35"/>
      <c r="FY611" s="35"/>
      <c r="FZ611" s="35"/>
      <c r="GA611" s="35"/>
      <c r="GB611" s="35"/>
      <c r="GC611" s="35"/>
      <c r="GD611" s="35"/>
      <c r="GE611" s="35"/>
      <c r="GF611" s="35"/>
      <c r="GG611" s="35"/>
      <c r="GH611" s="35"/>
      <c r="GI611" s="35"/>
      <c r="GJ611" s="35"/>
      <c r="GK611" s="35"/>
      <c r="GL611" s="35"/>
      <c r="GM611" s="35"/>
      <c r="GN611" s="35"/>
      <c r="GO611" s="35"/>
      <c r="GP611" s="35"/>
      <c r="GQ611" s="35"/>
      <c r="GR611" s="35"/>
      <c r="GS611" s="35"/>
      <c r="GT611" s="35"/>
      <c r="GU611" s="35"/>
      <c r="GV611" s="35"/>
      <c r="GW611" s="35"/>
      <c r="GX611" s="35"/>
      <c r="GY611" s="35"/>
      <c r="GZ611" s="35"/>
      <c r="HA611" s="35"/>
      <c r="HB611" s="35"/>
      <c r="HC611" s="35"/>
    </row>
    <row r="612" spans="1:211" s="26" customFormat="1" x14ac:dyDescent="0.25">
      <c r="A612" s="26" t="e">
        <f t="shared" si="106"/>
        <v>#REF!</v>
      </c>
      <c r="B612" s="15" t="s">
        <v>154</v>
      </c>
      <c r="C612" s="15" t="s">
        <v>155</v>
      </c>
      <c r="D612" s="18" t="s">
        <v>625</v>
      </c>
      <c r="E612" s="15" t="s">
        <v>579</v>
      </c>
      <c r="F612" s="15" t="s">
        <v>335</v>
      </c>
      <c r="G612" s="15"/>
      <c r="H612" s="15" t="s">
        <v>336</v>
      </c>
      <c r="I612" s="15" t="s">
        <v>537</v>
      </c>
      <c r="J612" s="15" t="s">
        <v>538</v>
      </c>
      <c r="K612" s="47" t="s">
        <v>434</v>
      </c>
      <c r="L612" s="42">
        <v>0</v>
      </c>
      <c r="M612" s="42">
        <v>38.130000000000003</v>
      </c>
      <c r="N612" s="41">
        <v>0</v>
      </c>
      <c r="O612" s="42">
        <v>1986.31</v>
      </c>
      <c r="P612" s="42">
        <v>10847</v>
      </c>
      <c r="Q612" s="42">
        <v>376.16</v>
      </c>
      <c r="R612" s="42">
        <v>242.13</v>
      </c>
      <c r="S612" s="42">
        <v>16339.55</v>
      </c>
      <c r="T612" s="42">
        <v>909.46</v>
      </c>
      <c r="U612" s="42">
        <v>22921.200000000001</v>
      </c>
      <c r="V612" s="42"/>
      <c r="W612" s="42">
        <v>2283.6799999999998</v>
      </c>
      <c r="X612" s="42"/>
      <c r="Y612" s="42">
        <v>0</v>
      </c>
      <c r="Z612" s="42">
        <v>0</v>
      </c>
      <c r="AA612" s="42">
        <v>0</v>
      </c>
      <c r="AB612" s="42">
        <v>0</v>
      </c>
      <c r="AC612" s="42">
        <v>0</v>
      </c>
      <c r="AD612" s="42">
        <v>0</v>
      </c>
      <c r="AE612" s="121">
        <v>0</v>
      </c>
      <c r="AF612" s="42">
        <v>0</v>
      </c>
      <c r="AG612" s="42">
        <v>0</v>
      </c>
      <c r="AH612" s="42">
        <v>0</v>
      </c>
      <c r="AI612" s="42">
        <v>0</v>
      </c>
      <c r="AJ612" s="42">
        <v>0</v>
      </c>
      <c r="AK612" s="42">
        <v>0</v>
      </c>
      <c r="AL612" s="42">
        <v>0</v>
      </c>
      <c r="AM612" s="42">
        <v>0</v>
      </c>
      <c r="AN612" s="42">
        <v>0</v>
      </c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  <c r="BO612" s="42"/>
      <c r="BP612" s="42"/>
      <c r="BQ612" s="42"/>
      <c r="BR612" s="42"/>
      <c r="BS612" s="42"/>
      <c r="BT612" s="43"/>
      <c r="BU612" s="40">
        <f>SUM(L612:W612)</f>
        <v>55943.62</v>
      </c>
      <c r="BV612" s="40">
        <f t="shared" si="109"/>
        <v>0</v>
      </c>
      <c r="BW612" s="40">
        <f t="shared" si="107"/>
        <v>0</v>
      </c>
      <c r="BX612" s="40">
        <f t="shared" si="105"/>
        <v>0</v>
      </c>
      <c r="BY612" s="40">
        <f t="shared" si="110"/>
        <v>0</v>
      </c>
      <c r="BZ612" s="29"/>
      <c r="CA612" s="29"/>
      <c r="CB612" s="29"/>
      <c r="CC612" s="29"/>
      <c r="CD612" s="29"/>
      <c r="CE612" s="29"/>
      <c r="CF612" s="29"/>
      <c r="CG612" s="29"/>
      <c r="CH612" s="29"/>
      <c r="CI612" s="29"/>
      <c r="CJ612" s="29"/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  <c r="DG612" s="29"/>
      <c r="DH612" s="29"/>
      <c r="DI612" s="29"/>
      <c r="DJ612" s="29"/>
      <c r="DK612" s="29"/>
      <c r="DL612" s="29"/>
      <c r="DM612" s="29"/>
      <c r="DN612" s="29"/>
      <c r="DO612" s="29"/>
      <c r="DP612" s="29"/>
      <c r="DQ612" s="29"/>
      <c r="DR612" s="29"/>
      <c r="DS612" s="29"/>
      <c r="DT612" s="29"/>
      <c r="DU612" s="29"/>
      <c r="DV612" s="29"/>
      <c r="DW612" s="29"/>
      <c r="DX612" s="29"/>
      <c r="DY612" s="29"/>
      <c r="DZ612" s="29"/>
      <c r="EA612" s="29"/>
      <c r="EB612" s="29"/>
      <c r="EC612" s="29"/>
      <c r="ED612" s="29"/>
      <c r="EE612" s="29"/>
      <c r="EF612" s="29"/>
      <c r="EG612" s="29"/>
      <c r="EH612" s="29"/>
      <c r="EI612" s="29"/>
      <c r="EJ612" s="29"/>
      <c r="EK612" s="29"/>
      <c r="EL612" s="29"/>
      <c r="EM612" s="29"/>
      <c r="EN612" s="29"/>
      <c r="EO612" s="29"/>
      <c r="EP612" s="29"/>
      <c r="EQ612" s="29"/>
      <c r="ER612" s="29"/>
      <c r="ES612" s="29"/>
      <c r="ET612" s="29"/>
      <c r="EU612" s="29"/>
      <c r="EV612" s="29"/>
      <c r="EW612" s="29"/>
      <c r="EX612" s="29"/>
      <c r="EY612" s="29"/>
      <c r="EZ612" s="29"/>
      <c r="FA612" s="29"/>
      <c r="FB612" s="29"/>
      <c r="FC612" s="29"/>
      <c r="FD612" s="29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  <c r="FR612" s="29"/>
      <c r="FS612" s="29"/>
      <c r="FT612" s="29"/>
      <c r="FU612" s="29"/>
      <c r="FV612" s="29"/>
      <c r="FW612" s="29"/>
      <c r="FX612" s="29"/>
      <c r="FY612" s="29"/>
      <c r="FZ612" s="29"/>
      <c r="GA612" s="29"/>
      <c r="GB612" s="29"/>
      <c r="GC612" s="29"/>
      <c r="GD612" s="29"/>
      <c r="GE612" s="29"/>
      <c r="GF612" s="29"/>
      <c r="GG612" s="29"/>
      <c r="GH612" s="29"/>
      <c r="GI612" s="29"/>
      <c r="GJ612" s="29"/>
      <c r="GK612" s="29"/>
      <c r="GL612" s="29"/>
      <c r="GM612" s="29"/>
      <c r="GN612" s="29"/>
      <c r="GO612" s="29"/>
      <c r="GP612" s="29"/>
      <c r="GQ612" s="29"/>
      <c r="GR612" s="29"/>
      <c r="GS612" s="29"/>
      <c r="GT612" s="29"/>
      <c r="GU612" s="29"/>
      <c r="GV612" s="29"/>
      <c r="GW612" s="29"/>
      <c r="GX612" s="29"/>
      <c r="GY612" s="29"/>
      <c r="GZ612" s="29"/>
      <c r="HA612" s="29"/>
      <c r="HB612" s="29"/>
      <c r="HC612" s="29"/>
    </row>
    <row r="613" spans="1:211" s="26" customFormat="1" x14ac:dyDescent="0.25">
      <c r="A613" s="26" t="e">
        <f t="shared" si="106"/>
        <v>#REF!</v>
      </c>
      <c r="B613" s="15" t="s">
        <v>152</v>
      </c>
      <c r="C613" s="15" t="s">
        <v>153</v>
      </c>
      <c r="D613" s="27">
        <v>500</v>
      </c>
      <c r="E613" s="16" t="s">
        <v>577</v>
      </c>
      <c r="F613" s="80" t="s">
        <v>331</v>
      </c>
      <c r="G613" s="15"/>
      <c r="H613" s="15" t="s">
        <v>332</v>
      </c>
      <c r="I613" s="15" t="s">
        <v>537</v>
      </c>
      <c r="J613" s="15" t="s">
        <v>538</v>
      </c>
      <c r="K613" s="47" t="s">
        <v>434</v>
      </c>
      <c r="L613" s="42"/>
      <c r="M613" s="42"/>
      <c r="N613" s="41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>
        <v>1754.89</v>
      </c>
      <c r="AF613" s="42">
        <v>0</v>
      </c>
      <c r="AG613" s="42">
        <v>0</v>
      </c>
      <c r="AH613" s="42">
        <v>3353.61</v>
      </c>
      <c r="AI613" s="42">
        <v>0</v>
      </c>
      <c r="AJ613" s="42">
        <v>232.89</v>
      </c>
      <c r="AK613" s="42">
        <v>0</v>
      </c>
      <c r="AL613" s="42">
        <v>0</v>
      </c>
      <c r="AM613" s="42">
        <v>0</v>
      </c>
      <c r="AN613" s="42">
        <v>0</v>
      </c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  <c r="BO613" s="42"/>
      <c r="BP613" s="42"/>
      <c r="BQ613" s="42"/>
      <c r="BR613" s="42"/>
      <c r="BS613" s="42"/>
      <c r="BT613" s="43"/>
      <c r="BU613" s="40"/>
      <c r="BV613" s="40">
        <f t="shared" si="109"/>
        <v>5108.5</v>
      </c>
      <c r="BW613" s="40">
        <f t="shared" si="107"/>
        <v>232.89</v>
      </c>
      <c r="BX613" s="40">
        <f t="shared" si="105"/>
        <v>0</v>
      </c>
      <c r="BY613" s="40">
        <f t="shared" si="110"/>
        <v>0</v>
      </c>
      <c r="BZ613" s="29"/>
      <c r="CA613" s="29"/>
      <c r="CB613" s="29"/>
      <c r="CC613" s="29"/>
      <c r="CD613" s="29"/>
      <c r="CE613" s="29"/>
      <c r="CF613" s="29"/>
      <c r="CG613" s="29"/>
      <c r="CH613" s="29"/>
      <c r="CI613" s="29"/>
      <c r="CJ613" s="29"/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  <c r="DG613" s="29"/>
      <c r="DH613" s="29"/>
      <c r="DI613" s="29"/>
      <c r="DJ613" s="29"/>
      <c r="DK613" s="29"/>
      <c r="DL613" s="29"/>
      <c r="DM613" s="29"/>
      <c r="DN613" s="29"/>
      <c r="DO613" s="29"/>
      <c r="DP613" s="29"/>
      <c r="DQ613" s="29"/>
      <c r="DR613" s="29"/>
      <c r="DS613" s="29"/>
      <c r="DT613" s="29"/>
      <c r="DU613" s="29"/>
      <c r="DV613" s="29"/>
      <c r="DW613" s="29"/>
      <c r="DX613" s="29"/>
      <c r="DY613" s="29"/>
      <c r="DZ613" s="29"/>
      <c r="EA613" s="29"/>
      <c r="EB613" s="29"/>
      <c r="EC613" s="29"/>
      <c r="ED613" s="29"/>
      <c r="EE613" s="29"/>
      <c r="EF613" s="29"/>
      <c r="EG613" s="29"/>
      <c r="EH613" s="29"/>
      <c r="EI613" s="29"/>
      <c r="EJ613" s="29"/>
      <c r="EK613" s="29"/>
      <c r="EL613" s="29"/>
      <c r="EM613" s="29"/>
      <c r="EN613" s="29"/>
      <c r="EO613" s="29"/>
      <c r="EP613" s="29"/>
      <c r="EQ613" s="29"/>
      <c r="ER613" s="29"/>
      <c r="ES613" s="29"/>
      <c r="ET613" s="29"/>
      <c r="EU613" s="29"/>
      <c r="EV613" s="29"/>
      <c r="EW613" s="29"/>
      <c r="EX613" s="29"/>
      <c r="EY613" s="29"/>
      <c r="EZ613" s="29"/>
      <c r="FA613" s="29"/>
      <c r="FB613" s="29"/>
      <c r="FC613" s="29"/>
      <c r="FD613" s="29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  <c r="FR613" s="29"/>
      <c r="FS613" s="29"/>
      <c r="FT613" s="29"/>
      <c r="FU613" s="29"/>
      <c r="FV613" s="29"/>
      <c r="FW613" s="29"/>
      <c r="FX613" s="29"/>
      <c r="FY613" s="29"/>
      <c r="FZ613" s="29"/>
      <c r="GA613" s="29"/>
      <c r="GB613" s="29"/>
      <c r="GC613" s="29"/>
      <c r="GD613" s="29"/>
      <c r="GE613" s="29"/>
      <c r="GF613" s="29"/>
      <c r="GG613" s="29"/>
      <c r="GH613" s="29"/>
      <c r="GI613" s="29"/>
      <c r="GJ613" s="29"/>
      <c r="GK613" s="29"/>
      <c r="GL613" s="29"/>
      <c r="GM613" s="29"/>
      <c r="GN613" s="29"/>
      <c r="GO613" s="29"/>
      <c r="GP613" s="29"/>
      <c r="GQ613" s="29"/>
      <c r="GR613" s="29"/>
      <c r="GS613" s="29"/>
      <c r="GT613" s="29"/>
      <c r="GU613" s="29"/>
      <c r="GV613" s="29"/>
      <c r="GW613" s="29"/>
      <c r="GX613" s="29"/>
      <c r="GY613" s="29"/>
      <c r="GZ613" s="29"/>
      <c r="HA613" s="29"/>
      <c r="HB613" s="29"/>
      <c r="HC613" s="29"/>
    </row>
    <row r="614" spans="1:211" s="26" customFormat="1" x14ac:dyDescent="0.25">
      <c r="A614" s="26" t="e">
        <f t="shared" si="106"/>
        <v>#REF!</v>
      </c>
      <c r="B614" s="15" t="s">
        <v>152</v>
      </c>
      <c r="C614" s="15" t="s">
        <v>153</v>
      </c>
      <c r="D614" s="27">
        <v>500</v>
      </c>
      <c r="E614" s="16" t="s">
        <v>577</v>
      </c>
      <c r="F614" s="15" t="s">
        <v>335</v>
      </c>
      <c r="G614" s="15"/>
      <c r="H614" s="15" t="s">
        <v>336</v>
      </c>
      <c r="I614" s="15" t="s">
        <v>537</v>
      </c>
      <c r="J614" s="15" t="s">
        <v>538</v>
      </c>
      <c r="K614" s="47" t="s">
        <v>434</v>
      </c>
      <c r="L614" s="42"/>
      <c r="M614" s="42"/>
      <c r="N614" s="41"/>
      <c r="O614" s="42"/>
      <c r="P614" s="42"/>
      <c r="Q614" s="42"/>
      <c r="R614" s="42">
        <v>10808.15</v>
      </c>
      <c r="S614" s="42">
        <v>0</v>
      </c>
      <c r="T614" s="42">
        <v>0</v>
      </c>
      <c r="U614" s="42">
        <v>0</v>
      </c>
      <c r="V614" s="42"/>
      <c r="W614" s="42">
        <v>0</v>
      </c>
      <c r="X614" s="42"/>
      <c r="Y614" s="42">
        <v>0</v>
      </c>
      <c r="Z614" s="42">
        <v>0</v>
      </c>
      <c r="AA614" s="42">
        <v>0</v>
      </c>
      <c r="AB614" s="42">
        <v>0</v>
      </c>
      <c r="AC614" s="42">
        <v>0</v>
      </c>
      <c r="AD614" s="42">
        <v>0</v>
      </c>
      <c r="AE614" s="121">
        <v>0</v>
      </c>
      <c r="AF614" s="42">
        <v>0</v>
      </c>
      <c r="AG614" s="42">
        <v>0</v>
      </c>
      <c r="AH614" s="42">
        <v>0</v>
      </c>
      <c r="AI614" s="42">
        <v>0</v>
      </c>
      <c r="AJ614" s="42">
        <v>0</v>
      </c>
      <c r="AK614" s="42">
        <v>0</v>
      </c>
      <c r="AL614" s="42">
        <v>0</v>
      </c>
      <c r="AM614" s="42">
        <v>0</v>
      </c>
      <c r="AN614" s="42">
        <v>0</v>
      </c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  <c r="BO614" s="42"/>
      <c r="BP614" s="42"/>
      <c r="BQ614" s="42"/>
      <c r="BR614" s="42"/>
      <c r="BS614" s="42"/>
      <c r="BT614" s="43"/>
      <c r="BU614" s="40">
        <f t="shared" ref="BU614:BU647" si="111">SUM(L614:W614)</f>
        <v>10808.15</v>
      </c>
      <c r="BV614" s="40">
        <f t="shared" si="109"/>
        <v>0</v>
      </c>
      <c r="BW614" s="40">
        <f t="shared" si="107"/>
        <v>0</v>
      </c>
      <c r="BX614" s="40">
        <f t="shared" si="105"/>
        <v>0</v>
      </c>
      <c r="BY614" s="40">
        <f t="shared" si="110"/>
        <v>0</v>
      </c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9"/>
      <c r="EB614" s="29"/>
      <c r="EC614" s="29"/>
      <c r="ED614" s="29"/>
      <c r="EE614" s="29"/>
      <c r="EF614" s="29"/>
      <c r="EG614" s="29"/>
      <c r="EH614" s="29"/>
      <c r="EI614" s="29"/>
      <c r="EJ614" s="29"/>
      <c r="EK614" s="29"/>
      <c r="EL614" s="29"/>
      <c r="EM614" s="29"/>
      <c r="EN614" s="29"/>
      <c r="EO614" s="29"/>
      <c r="EP614" s="29"/>
      <c r="EQ614" s="29"/>
      <c r="ER614" s="29"/>
      <c r="ES614" s="29"/>
      <c r="ET614" s="29"/>
      <c r="EU614" s="29"/>
      <c r="EV614" s="29"/>
      <c r="EW614" s="29"/>
      <c r="EX614" s="29"/>
      <c r="EY614" s="29"/>
      <c r="EZ614" s="29"/>
      <c r="FA614" s="29"/>
      <c r="FB614" s="29"/>
      <c r="FC614" s="29"/>
      <c r="FD614" s="29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  <c r="FR614" s="29"/>
      <c r="FS614" s="29"/>
      <c r="FT614" s="29"/>
      <c r="FU614" s="29"/>
      <c r="FV614" s="29"/>
      <c r="FW614" s="29"/>
      <c r="FX614" s="29"/>
      <c r="FY614" s="29"/>
      <c r="FZ614" s="29"/>
      <c r="GA614" s="29"/>
      <c r="GB614" s="29"/>
      <c r="GC614" s="29"/>
      <c r="GD614" s="29"/>
      <c r="GE614" s="29"/>
      <c r="GF614" s="29"/>
      <c r="GG614" s="29"/>
      <c r="GH614" s="29"/>
      <c r="GI614" s="29"/>
      <c r="GJ614" s="29"/>
      <c r="GK614" s="29"/>
      <c r="GL614" s="29"/>
      <c r="GM614" s="29"/>
      <c r="GN614" s="29"/>
      <c r="GO614" s="29"/>
      <c r="GP614" s="29"/>
      <c r="GQ614" s="29"/>
      <c r="GR614" s="29"/>
      <c r="GS614" s="29"/>
      <c r="GT614" s="29"/>
      <c r="GU614" s="29"/>
      <c r="GV614" s="29"/>
      <c r="GW614" s="29"/>
      <c r="GX614" s="29"/>
      <c r="GY614" s="29"/>
      <c r="GZ614" s="29"/>
      <c r="HA614" s="29"/>
      <c r="HB614" s="29"/>
      <c r="HC614" s="29"/>
    </row>
    <row r="615" spans="1:211" s="26" customFormat="1" x14ac:dyDescent="0.25">
      <c r="A615" s="26" t="e">
        <f t="shared" si="106"/>
        <v>#REF!</v>
      </c>
      <c r="B615" s="15" t="s">
        <v>152</v>
      </c>
      <c r="C615" s="15" t="s">
        <v>153</v>
      </c>
      <c r="D615" s="27">
        <v>700</v>
      </c>
      <c r="E615" s="16" t="s">
        <v>582</v>
      </c>
      <c r="F615" s="15" t="s">
        <v>335</v>
      </c>
      <c r="G615" s="15"/>
      <c r="H615" s="15" t="s">
        <v>336</v>
      </c>
      <c r="I615" s="15" t="s">
        <v>537</v>
      </c>
      <c r="J615" s="15" t="s">
        <v>538</v>
      </c>
      <c r="K615" s="47" t="s">
        <v>434</v>
      </c>
      <c r="L615" s="42"/>
      <c r="M615" s="42"/>
      <c r="N615" s="41"/>
      <c r="O615" s="42"/>
      <c r="P615" s="42"/>
      <c r="Q615" s="42">
        <v>7636.2</v>
      </c>
      <c r="R615" s="42">
        <v>0</v>
      </c>
      <c r="S615" s="42">
        <v>0</v>
      </c>
      <c r="T615" s="42">
        <v>0</v>
      </c>
      <c r="U615" s="42">
        <v>0</v>
      </c>
      <c r="V615" s="42"/>
      <c r="W615" s="42">
        <v>0</v>
      </c>
      <c r="X615" s="42"/>
      <c r="Y615" s="42">
        <v>0</v>
      </c>
      <c r="Z615" s="42">
        <v>0</v>
      </c>
      <c r="AA615" s="42">
        <v>0</v>
      </c>
      <c r="AB615" s="42">
        <v>0</v>
      </c>
      <c r="AC615" s="42">
        <v>0</v>
      </c>
      <c r="AD615" s="42">
        <v>0</v>
      </c>
      <c r="AE615" s="121">
        <v>0</v>
      </c>
      <c r="AF615" s="42">
        <v>0</v>
      </c>
      <c r="AG615" s="42">
        <v>0</v>
      </c>
      <c r="AH615" s="42">
        <v>0</v>
      </c>
      <c r="AI615" s="42">
        <v>0</v>
      </c>
      <c r="AJ615" s="42">
        <v>0</v>
      </c>
      <c r="AK615" s="42">
        <v>0</v>
      </c>
      <c r="AL615" s="42">
        <v>0</v>
      </c>
      <c r="AM615" s="42">
        <v>0</v>
      </c>
      <c r="AN615" s="42">
        <v>0</v>
      </c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  <c r="BO615" s="42"/>
      <c r="BP615" s="42"/>
      <c r="BQ615" s="42"/>
      <c r="BR615" s="42"/>
      <c r="BS615" s="42"/>
      <c r="BT615" s="43"/>
      <c r="BU615" s="40">
        <f t="shared" si="111"/>
        <v>7636.2</v>
      </c>
      <c r="BV615" s="40">
        <f t="shared" si="109"/>
        <v>0</v>
      </c>
      <c r="BW615" s="40">
        <f t="shared" si="107"/>
        <v>0</v>
      </c>
      <c r="BX615" s="40">
        <f t="shared" si="105"/>
        <v>0</v>
      </c>
      <c r="BY615" s="40">
        <f t="shared" si="110"/>
        <v>0</v>
      </c>
      <c r="BZ615" s="29"/>
      <c r="CA615" s="29"/>
      <c r="CB615" s="29"/>
      <c r="CC615" s="29"/>
      <c r="CD615" s="29"/>
      <c r="CE615" s="29"/>
      <c r="CF615" s="29"/>
      <c r="CG615" s="29"/>
      <c r="CH615" s="29"/>
      <c r="CI615" s="29"/>
      <c r="CJ615" s="29"/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  <c r="DG615" s="29"/>
      <c r="DH615" s="29"/>
      <c r="DI615" s="29"/>
      <c r="DJ615" s="29"/>
      <c r="DK615" s="29"/>
      <c r="DL615" s="29"/>
      <c r="DM615" s="29"/>
      <c r="DN615" s="29"/>
      <c r="DO615" s="29"/>
      <c r="DP615" s="29"/>
      <c r="DQ615" s="29"/>
      <c r="DR615" s="29"/>
      <c r="DS615" s="29"/>
      <c r="DT615" s="29"/>
      <c r="DU615" s="29"/>
      <c r="DV615" s="29"/>
      <c r="DW615" s="29"/>
      <c r="DX615" s="29"/>
      <c r="DY615" s="29"/>
      <c r="DZ615" s="29"/>
      <c r="EA615" s="29"/>
      <c r="EB615" s="29"/>
      <c r="EC615" s="29"/>
      <c r="ED615" s="29"/>
      <c r="EE615" s="29"/>
      <c r="EF615" s="29"/>
      <c r="EG615" s="29"/>
      <c r="EH615" s="29"/>
      <c r="EI615" s="29"/>
      <c r="EJ615" s="29"/>
      <c r="EK615" s="29"/>
      <c r="EL615" s="29"/>
      <c r="EM615" s="29"/>
      <c r="EN615" s="29"/>
      <c r="EO615" s="29"/>
      <c r="EP615" s="29"/>
      <c r="EQ615" s="29"/>
      <c r="ER615" s="29"/>
      <c r="ES615" s="29"/>
      <c r="ET615" s="29"/>
      <c r="EU615" s="29"/>
      <c r="EV615" s="29"/>
      <c r="EW615" s="29"/>
      <c r="EX615" s="29"/>
      <c r="EY615" s="29"/>
      <c r="EZ615" s="29"/>
      <c r="FA615" s="29"/>
      <c r="FB615" s="29"/>
      <c r="FC615" s="29"/>
      <c r="FD615" s="29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  <c r="FR615" s="29"/>
      <c r="FS615" s="29"/>
      <c r="FT615" s="29"/>
      <c r="FU615" s="29"/>
      <c r="FV615" s="29"/>
      <c r="FW615" s="29"/>
      <c r="FX615" s="29"/>
      <c r="FY615" s="29"/>
      <c r="FZ615" s="29"/>
      <c r="GA615" s="29"/>
      <c r="GB615" s="29"/>
      <c r="GC615" s="29"/>
      <c r="GD615" s="29"/>
      <c r="GE615" s="29"/>
      <c r="GF615" s="29"/>
      <c r="GG615" s="29"/>
      <c r="GH615" s="29"/>
      <c r="GI615" s="29"/>
      <c r="GJ615" s="29"/>
      <c r="GK615" s="29"/>
      <c r="GL615" s="29"/>
      <c r="GM615" s="29"/>
      <c r="GN615" s="29"/>
      <c r="GO615" s="29"/>
      <c r="GP615" s="29"/>
      <c r="GQ615" s="29"/>
      <c r="GR615" s="29"/>
      <c r="GS615" s="29"/>
      <c r="GT615" s="29"/>
      <c r="GU615" s="29"/>
      <c r="GV615" s="29"/>
      <c r="GW615" s="29"/>
      <c r="GX615" s="29"/>
      <c r="GY615" s="29"/>
      <c r="GZ615" s="29"/>
      <c r="HA615" s="29"/>
      <c r="HB615" s="29"/>
      <c r="HC615" s="29"/>
    </row>
    <row r="616" spans="1:211" s="30" customFormat="1" x14ac:dyDescent="0.25">
      <c r="A616" s="30" t="e">
        <f t="shared" si="106"/>
        <v>#REF!</v>
      </c>
      <c r="B616" s="31" t="s">
        <v>152</v>
      </c>
      <c r="C616" s="31" t="s">
        <v>153</v>
      </c>
      <c r="D616" s="33">
        <v>759</v>
      </c>
      <c r="E616" s="34" t="s">
        <v>579</v>
      </c>
      <c r="F616" s="31" t="s">
        <v>335</v>
      </c>
      <c r="G616" s="31"/>
      <c r="H616" s="31" t="s">
        <v>336</v>
      </c>
      <c r="I616" s="31" t="s">
        <v>537</v>
      </c>
      <c r="J616" s="31" t="s">
        <v>538</v>
      </c>
      <c r="K616" s="47" t="s">
        <v>434</v>
      </c>
      <c r="L616" s="41">
        <v>0</v>
      </c>
      <c r="M616" s="41">
        <v>7636.2</v>
      </c>
      <c r="N616" s="41">
        <v>0</v>
      </c>
      <c r="O616" s="41">
        <v>0</v>
      </c>
      <c r="P616" s="41">
        <v>0</v>
      </c>
      <c r="Q616" s="41">
        <v>-7636.2</v>
      </c>
      <c r="R616" s="41">
        <v>0</v>
      </c>
      <c r="S616" s="41">
        <v>0</v>
      </c>
      <c r="T616" s="41">
        <v>0</v>
      </c>
      <c r="U616" s="41">
        <v>0</v>
      </c>
      <c r="V616" s="41"/>
      <c r="W616" s="41">
        <v>0</v>
      </c>
      <c r="X616" s="41"/>
      <c r="Y616" s="41">
        <v>0</v>
      </c>
      <c r="Z616" s="41">
        <v>0</v>
      </c>
      <c r="AA616" s="41">
        <v>0</v>
      </c>
      <c r="AB616" s="41">
        <v>0</v>
      </c>
      <c r="AC616" s="41">
        <v>0</v>
      </c>
      <c r="AD616" s="41">
        <v>0</v>
      </c>
      <c r="AE616" s="82">
        <v>0</v>
      </c>
      <c r="AF616" s="41">
        <v>0</v>
      </c>
      <c r="AG616" s="41">
        <v>0</v>
      </c>
      <c r="AH616" s="41">
        <v>0</v>
      </c>
      <c r="AI616" s="41">
        <v>0</v>
      </c>
      <c r="AJ616" s="41">
        <v>0</v>
      </c>
      <c r="AK616" s="41">
        <v>0</v>
      </c>
      <c r="AL616" s="41">
        <v>0</v>
      </c>
      <c r="AM616" s="41">
        <v>0</v>
      </c>
      <c r="AN616" s="41">
        <v>0</v>
      </c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3"/>
      <c r="BU616" s="39">
        <f t="shared" si="111"/>
        <v>0</v>
      </c>
      <c r="BV616" s="39">
        <f t="shared" si="109"/>
        <v>0</v>
      </c>
      <c r="BW616" s="39">
        <f t="shared" si="107"/>
        <v>0</v>
      </c>
      <c r="BX616" s="39">
        <f t="shared" si="105"/>
        <v>0</v>
      </c>
      <c r="BY616" s="39">
        <f t="shared" si="110"/>
        <v>0</v>
      </c>
      <c r="BZ616" s="35"/>
      <c r="CA616" s="35"/>
      <c r="CB616" s="35"/>
      <c r="CC616" s="35"/>
      <c r="CD616" s="35"/>
      <c r="CE616" s="35"/>
      <c r="CF616" s="35"/>
      <c r="CG616" s="35"/>
      <c r="CH616" s="35"/>
      <c r="CI616" s="35"/>
      <c r="CJ616" s="35"/>
      <c r="CK616" s="35"/>
      <c r="CL616" s="35"/>
      <c r="CM616" s="35"/>
      <c r="CN616" s="35"/>
      <c r="CO616" s="35"/>
      <c r="CP616" s="35"/>
      <c r="CQ616" s="35"/>
      <c r="CR616" s="35"/>
      <c r="CS616" s="35"/>
      <c r="CT616" s="35"/>
      <c r="CU616" s="35"/>
      <c r="CV616" s="35"/>
      <c r="CW616" s="35"/>
      <c r="CX616" s="35"/>
      <c r="CY616" s="35"/>
      <c r="CZ616" s="35"/>
      <c r="DA616" s="35"/>
      <c r="DB616" s="35"/>
      <c r="DC616" s="35"/>
      <c r="DD616" s="35"/>
      <c r="DE616" s="35"/>
      <c r="DF616" s="35"/>
      <c r="DG616" s="35"/>
      <c r="DH616" s="35"/>
      <c r="DI616" s="35"/>
      <c r="DJ616" s="35"/>
      <c r="DK616" s="35"/>
      <c r="DL616" s="35"/>
      <c r="DM616" s="35"/>
      <c r="DN616" s="35"/>
      <c r="DO616" s="35"/>
      <c r="DP616" s="35"/>
      <c r="DQ616" s="35"/>
      <c r="DR616" s="35"/>
      <c r="DS616" s="35"/>
      <c r="DT616" s="35"/>
      <c r="DU616" s="35"/>
      <c r="DV616" s="35"/>
      <c r="DW616" s="35"/>
      <c r="DX616" s="35"/>
      <c r="DY616" s="35"/>
      <c r="DZ616" s="35"/>
      <c r="EA616" s="35"/>
      <c r="EB616" s="35"/>
      <c r="EC616" s="35"/>
      <c r="ED616" s="35"/>
      <c r="EE616" s="35"/>
      <c r="EF616" s="35"/>
      <c r="EG616" s="35"/>
      <c r="EH616" s="35"/>
      <c r="EI616" s="35"/>
      <c r="EJ616" s="35"/>
      <c r="EK616" s="35"/>
      <c r="EL616" s="35"/>
      <c r="EM616" s="35"/>
      <c r="EN616" s="35"/>
      <c r="EO616" s="35"/>
      <c r="EP616" s="35"/>
      <c r="EQ616" s="35"/>
      <c r="ER616" s="35"/>
      <c r="ES616" s="35"/>
      <c r="ET616" s="35"/>
      <c r="EU616" s="35"/>
      <c r="EV616" s="35"/>
      <c r="EW616" s="35"/>
      <c r="EX616" s="35"/>
      <c r="EY616" s="35"/>
      <c r="EZ616" s="35"/>
      <c r="FA616" s="35"/>
      <c r="FB616" s="35"/>
      <c r="FC616" s="35"/>
      <c r="FD616" s="35"/>
      <c r="FE616" s="35"/>
      <c r="FF616" s="35"/>
      <c r="FG616" s="35"/>
      <c r="FH616" s="35"/>
      <c r="FI616" s="35"/>
      <c r="FJ616" s="35"/>
      <c r="FK616" s="35"/>
      <c r="FL616" s="35"/>
      <c r="FM616" s="35"/>
      <c r="FN616" s="35"/>
      <c r="FO616" s="35"/>
      <c r="FP616" s="35"/>
      <c r="FQ616" s="35"/>
      <c r="FR616" s="35"/>
      <c r="FS616" s="35"/>
      <c r="FT616" s="35"/>
      <c r="FU616" s="35"/>
      <c r="FV616" s="35"/>
      <c r="FW616" s="35"/>
      <c r="FX616" s="35"/>
      <c r="FY616" s="35"/>
      <c r="FZ616" s="35"/>
      <c r="GA616" s="35"/>
      <c r="GB616" s="35"/>
      <c r="GC616" s="35"/>
      <c r="GD616" s="35"/>
      <c r="GE616" s="35"/>
      <c r="GF616" s="35"/>
      <c r="GG616" s="35"/>
      <c r="GH616" s="35"/>
      <c r="GI616" s="35"/>
      <c r="GJ616" s="35"/>
      <c r="GK616" s="35"/>
      <c r="GL616" s="35"/>
      <c r="GM616" s="35"/>
      <c r="GN616" s="35"/>
      <c r="GO616" s="35"/>
      <c r="GP616" s="35"/>
      <c r="GQ616" s="35"/>
      <c r="GR616" s="35"/>
      <c r="GS616" s="35"/>
      <c r="GT616" s="35"/>
      <c r="GU616" s="35"/>
      <c r="GV616" s="35"/>
      <c r="GW616" s="35"/>
      <c r="GX616" s="35"/>
      <c r="GY616" s="35"/>
      <c r="GZ616" s="35"/>
      <c r="HA616" s="35"/>
      <c r="HB616" s="35"/>
      <c r="HC616" s="35"/>
    </row>
    <row r="617" spans="1:211" s="26" customFormat="1" x14ac:dyDescent="0.25">
      <c r="A617" s="26" t="e">
        <f t="shared" si="106"/>
        <v>#REF!</v>
      </c>
      <c r="B617" s="15" t="s">
        <v>9</v>
      </c>
      <c r="C617" s="15" t="s">
        <v>10</v>
      </c>
      <c r="D617" s="27" t="s">
        <v>625</v>
      </c>
      <c r="E617" s="16" t="s">
        <v>579</v>
      </c>
      <c r="F617" s="15" t="s">
        <v>363</v>
      </c>
      <c r="G617" s="15"/>
      <c r="H617" s="15" t="s">
        <v>364</v>
      </c>
      <c r="I617" s="15" t="s">
        <v>537</v>
      </c>
      <c r="J617" s="15" t="s">
        <v>538</v>
      </c>
      <c r="K617" s="47" t="s">
        <v>434</v>
      </c>
      <c r="L617" s="42">
        <v>1545.56</v>
      </c>
      <c r="M617" s="42">
        <v>0</v>
      </c>
      <c r="N617" s="41">
        <v>0</v>
      </c>
      <c r="O617" s="42">
        <v>0</v>
      </c>
      <c r="P617" s="42">
        <v>0</v>
      </c>
      <c r="Q617" s="42">
        <v>0</v>
      </c>
      <c r="R617" s="42">
        <v>176563.47</v>
      </c>
      <c r="S617" s="42">
        <v>0</v>
      </c>
      <c r="T617" s="42">
        <v>0</v>
      </c>
      <c r="U617" s="42">
        <v>600.20000000000005</v>
      </c>
      <c r="V617" s="42"/>
      <c r="W617" s="42">
        <v>2640.61</v>
      </c>
      <c r="X617" s="42">
        <v>1565.05</v>
      </c>
      <c r="Y617" s="42">
        <v>571.91</v>
      </c>
      <c r="Z617" s="42">
        <v>3522.19</v>
      </c>
      <c r="AA617" s="42">
        <v>1555.8</v>
      </c>
      <c r="AB617" s="42">
        <v>2569.7399999999998</v>
      </c>
      <c r="AC617" s="42">
        <v>1290.03</v>
      </c>
      <c r="AD617" s="42">
        <v>0</v>
      </c>
      <c r="AE617" s="121">
        <v>0</v>
      </c>
      <c r="AF617" s="42">
        <v>0</v>
      </c>
      <c r="AG617" s="42">
        <v>0</v>
      </c>
      <c r="AH617" s="42">
        <v>0</v>
      </c>
      <c r="AI617" s="42">
        <v>638.38</v>
      </c>
      <c r="AJ617" s="42">
        <v>0</v>
      </c>
      <c r="AK617" s="42">
        <v>1213.44</v>
      </c>
      <c r="AL617" s="42">
        <v>0</v>
      </c>
      <c r="AM617" s="42">
        <v>0</v>
      </c>
      <c r="AN617" s="42">
        <v>82036.61</v>
      </c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  <c r="BO617" s="42"/>
      <c r="BP617" s="42"/>
      <c r="BQ617" s="42"/>
      <c r="BR617" s="42"/>
      <c r="BS617" s="42"/>
      <c r="BT617" s="43"/>
      <c r="BU617" s="40">
        <f t="shared" si="111"/>
        <v>181349.84</v>
      </c>
      <c r="BV617" s="40">
        <f t="shared" si="109"/>
        <v>11713.099999999999</v>
      </c>
      <c r="BW617" s="40">
        <f t="shared" si="107"/>
        <v>83250.05</v>
      </c>
      <c r="BX617" s="40">
        <f t="shared" si="105"/>
        <v>0</v>
      </c>
      <c r="BY617" s="40">
        <f t="shared" si="110"/>
        <v>0</v>
      </c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9"/>
      <c r="EB617" s="29"/>
      <c r="EC617" s="29"/>
      <c r="ED617" s="29"/>
      <c r="EE617" s="29"/>
      <c r="EF617" s="29"/>
      <c r="EG617" s="29"/>
      <c r="EH617" s="29"/>
      <c r="EI617" s="29"/>
      <c r="EJ617" s="29"/>
      <c r="EK617" s="29"/>
      <c r="EL617" s="29"/>
      <c r="EM617" s="29"/>
      <c r="EN617" s="29"/>
      <c r="EO617" s="29"/>
      <c r="EP617" s="29"/>
      <c r="EQ617" s="29"/>
      <c r="ER617" s="29"/>
      <c r="ES617" s="29"/>
      <c r="ET617" s="29"/>
      <c r="EU617" s="29"/>
      <c r="EV617" s="29"/>
      <c r="EW617" s="29"/>
      <c r="EX617" s="29"/>
      <c r="EY617" s="29"/>
      <c r="EZ617" s="29"/>
      <c r="FA617" s="29"/>
      <c r="FB617" s="29"/>
      <c r="FC617" s="29"/>
      <c r="FD617" s="29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  <c r="FR617" s="29"/>
      <c r="FS617" s="29"/>
      <c r="FT617" s="29"/>
      <c r="FU617" s="29"/>
      <c r="FV617" s="29"/>
      <c r="FW617" s="29"/>
      <c r="FX617" s="29"/>
      <c r="FY617" s="29"/>
      <c r="FZ617" s="29"/>
      <c r="GA617" s="29"/>
      <c r="GB617" s="29"/>
      <c r="GC617" s="29"/>
      <c r="GD617" s="29"/>
      <c r="GE617" s="29"/>
      <c r="GF617" s="29"/>
      <c r="GG617" s="29"/>
      <c r="GH617" s="29"/>
      <c r="GI617" s="29"/>
      <c r="GJ617" s="29"/>
      <c r="GK617" s="29"/>
      <c r="GL617" s="29"/>
      <c r="GM617" s="29"/>
      <c r="GN617" s="29"/>
      <c r="GO617" s="29"/>
      <c r="GP617" s="29"/>
      <c r="GQ617" s="29"/>
      <c r="GR617" s="29"/>
      <c r="GS617" s="29"/>
      <c r="GT617" s="29"/>
      <c r="GU617" s="29"/>
      <c r="GV617" s="29"/>
      <c r="GW617" s="29"/>
      <c r="GX617" s="29"/>
      <c r="GY617" s="29"/>
      <c r="GZ617" s="29"/>
      <c r="HA617" s="29"/>
      <c r="HB617" s="29"/>
      <c r="HC617" s="29"/>
    </row>
    <row r="618" spans="1:211" s="30" customFormat="1" x14ac:dyDescent="0.25">
      <c r="A618" s="30" t="e">
        <f t="shared" si="106"/>
        <v>#REF!</v>
      </c>
      <c r="B618" s="31" t="s">
        <v>0</v>
      </c>
      <c r="C618" s="31" t="s">
        <v>1</v>
      </c>
      <c r="D618" s="33" t="s">
        <v>623</v>
      </c>
      <c r="E618" s="34" t="s">
        <v>577</v>
      </c>
      <c r="F618" s="31" t="s">
        <v>337</v>
      </c>
      <c r="G618" s="31"/>
      <c r="H618" s="31" t="s">
        <v>338</v>
      </c>
      <c r="I618" s="31" t="s">
        <v>537</v>
      </c>
      <c r="J618" s="31" t="s">
        <v>538</v>
      </c>
      <c r="K618" s="47" t="s">
        <v>434</v>
      </c>
      <c r="L618" s="41">
        <v>0</v>
      </c>
      <c r="M618" s="41">
        <v>0</v>
      </c>
      <c r="N618" s="41">
        <v>0</v>
      </c>
      <c r="O618" s="41">
        <v>0</v>
      </c>
      <c r="P618" s="41">
        <v>0</v>
      </c>
      <c r="Q618" s="41">
        <v>0</v>
      </c>
      <c r="R618" s="41">
        <v>0</v>
      </c>
      <c r="S618" s="41">
        <v>0</v>
      </c>
      <c r="T618" s="41">
        <v>0</v>
      </c>
      <c r="U618" s="41">
        <v>0</v>
      </c>
      <c r="V618" s="41"/>
      <c r="W618" s="41">
        <v>0</v>
      </c>
      <c r="X618" s="41"/>
      <c r="Y618" s="41">
        <v>0</v>
      </c>
      <c r="Z618" s="41">
        <v>0</v>
      </c>
      <c r="AA618" s="41">
        <v>0</v>
      </c>
      <c r="AB618" s="41">
        <v>0</v>
      </c>
      <c r="AC618" s="41">
        <v>0</v>
      </c>
      <c r="AD618" s="41">
        <v>0</v>
      </c>
      <c r="AE618" s="82">
        <v>0</v>
      </c>
      <c r="AF618" s="41">
        <v>158794.01999999999</v>
      </c>
      <c r="AG618" s="41">
        <v>36742.949999999997</v>
      </c>
      <c r="AH618" s="41">
        <v>755.3</v>
      </c>
      <c r="AI618" s="41">
        <v>762.85</v>
      </c>
      <c r="AJ618" s="41">
        <v>770.48</v>
      </c>
      <c r="AK618" s="41">
        <v>778.18</v>
      </c>
      <c r="AL618" s="41">
        <v>785.96</v>
      </c>
      <c r="AM618" s="41">
        <v>793.82</v>
      </c>
      <c r="AN618" s="41">
        <v>801.76</v>
      </c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3"/>
      <c r="BU618" s="39">
        <f t="shared" si="111"/>
        <v>0</v>
      </c>
      <c r="BV618" s="39">
        <f t="shared" si="109"/>
        <v>197055.11999999997</v>
      </c>
      <c r="BW618" s="39">
        <f t="shared" si="107"/>
        <v>3930.2</v>
      </c>
      <c r="BX618" s="39">
        <f t="shared" si="105"/>
        <v>0</v>
      </c>
      <c r="BY618" s="39">
        <f t="shared" si="110"/>
        <v>0</v>
      </c>
      <c r="BZ618" s="35"/>
      <c r="CA618" s="35"/>
      <c r="CB618" s="35"/>
      <c r="CC618" s="35"/>
      <c r="CD618" s="35"/>
      <c r="CE618" s="35"/>
      <c r="CF618" s="35"/>
      <c r="CG618" s="35"/>
      <c r="CH618" s="35"/>
      <c r="CI618" s="35"/>
      <c r="CJ618" s="35"/>
      <c r="CK618" s="35"/>
      <c r="CL618" s="35"/>
      <c r="CM618" s="35"/>
      <c r="CN618" s="35"/>
      <c r="CO618" s="35"/>
      <c r="CP618" s="35"/>
      <c r="CQ618" s="35"/>
      <c r="CR618" s="35"/>
      <c r="CS618" s="35"/>
      <c r="CT618" s="35"/>
      <c r="CU618" s="35"/>
      <c r="CV618" s="35"/>
      <c r="CW618" s="35"/>
      <c r="CX618" s="35"/>
      <c r="CY618" s="35"/>
      <c r="CZ618" s="35"/>
      <c r="DA618" s="35"/>
      <c r="DB618" s="35"/>
      <c r="DC618" s="35"/>
      <c r="DD618" s="35"/>
      <c r="DE618" s="35"/>
      <c r="DF618" s="35"/>
      <c r="DG618" s="35"/>
      <c r="DH618" s="35"/>
      <c r="DI618" s="35"/>
      <c r="DJ618" s="35"/>
      <c r="DK618" s="35"/>
      <c r="DL618" s="35"/>
      <c r="DM618" s="35"/>
      <c r="DN618" s="35"/>
      <c r="DO618" s="35"/>
      <c r="DP618" s="35"/>
      <c r="DQ618" s="35"/>
      <c r="DR618" s="35"/>
      <c r="DS618" s="35"/>
      <c r="DT618" s="35"/>
      <c r="DU618" s="35"/>
      <c r="DV618" s="35"/>
      <c r="DW618" s="35"/>
      <c r="DX618" s="35"/>
      <c r="DY618" s="35"/>
      <c r="DZ618" s="35"/>
      <c r="EA618" s="35"/>
      <c r="EB618" s="35"/>
      <c r="EC618" s="35"/>
      <c r="ED618" s="35"/>
      <c r="EE618" s="35"/>
      <c r="EF618" s="35"/>
      <c r="EG618" s="35"/>
      <c r="EH618" s="35"/>
      <c r="EI618" s="35"/>
      <c r="EJ618" s="35"/>
      <c r="EK618" s="35"/>
      <c r="EL618" s="35"/>
      <c r="EM618" s="35"/>
      <c r="EN618" s="35"/>
      <c r="EO618" s="35"/>
      <c r="EP618" s="35"/>
      <c r="EQ618" s="35"/>
      <c r="ER618" s="35"/>
      <c r="ES618" s="35"/>
      <c r="ET618" s="35"/>
      <c r="EU618" s="35"/>
      <c r="EV618" s="35"/>
      <c r="EW618" s="35"/>
      <c r="EX618" s="35"/>
      <c r="EY618" s="35"/>
      <c r="EZ618" s="35"/>
      <c r="FA618" s="35"/>
      <c r="FB618" s="35"/>
      <c r="FC618" s="35"/>
      <c r="FD618" s="35"/>
      <c r="FE618" s="35"/>
      <c r="FF618" s="35"/>
      <c r="FG618" s="35"/>
      <c r="FH618" s="35"/>
      <c r="FI618" s="35"/>
      <c r="FJ618" s="35"/>
      <c r="FK618" s="35"/>
      <c r="FL618" s="35"/>
      <c r="FM618" s="35"/>
      <c r="FN618" s="35"/>
      <c r="FO618" s="35"/>
      <c r="FP618" s="35"/>
      <c r="FQ618" s="35"/>
      <c r="FR618" s="35"/>
      <c r="FS618" s="35"/>
      <c r="FT618" s="35"/>
      <c r="FU618" s="35"/>
      <c r="FV618" s="35"/>
      <c r="FW618" s="35"/>
      <c r="FX618" s="35"/>
      <c r="FY618" s="35"/>
      <c r="FZ618" s="35"/>
      <c r="GA618" s="35"/>
      <c r="GB618" s="35"/>
      <c r="GC618" s="35"/>
      <c r="GD618" s="35"/>
      <c r="GE618" s="35"/>
      <c r="GF618" s="35"/>
      <c r="GG618" s="35"/>
      <c r="GH618" s="35"/>
      <c r="GI618" s="35"/>
      <c r="GJ618" s="35"/>
      <c r="GK618" s="35"/>
      <c r="GL618" s="35"/>
      <c r="GM618" s="35"/>
      <c r="GN618" s="35"/>
      <c r="GO618" s="35"/>
      <c r="GP618" s="35"/>
      <c r="GQ618" s="35"/>
      <c r="GR618" s="35"/>
      <c r="GS618" s="35"/>
      <c r="GT618" s="35"/>
      <c r="GU618" s="35"/>
      <c r="GV618" s="35"/>
      <c r="GW618" s="35"/>
      <c r="GX618" s="35"/>
      <c r="GY618" s="35"/>
      <c r="GZ618" s="35"/>
      <c r="HA618" s="35"/>
      <c r="HB618" s="35"/>
      <c r="HC618" s="35"/>
    </row>
    <row r="619" spans="1:211" s="30" customFormat="1" x14ac:dyDescent="0.25">
      <c r="A619" s="30" t="e">
        <f t="shared" si="106"/>
        <v>#REF!</v>
      </c>
      <c r="B619" s="31" t="s">
        <v>7</v>
      </c>
      <c r="C619" s="31" t="s">
        <v>8</v>
      </c>
      <c r="D619" s="32" t="s">
        <v>633</v>
      </c>
      <c r="E619" s="31" t="s">
        <v>580</v>
      </c>
      <c r="F619" s="31" t="s">
        <v>337</v>
      </c>
      <c r="G619" s="31"/>
      <c r="H619" s="31" t="s">
        <v>338</v>
      </c>
      <c r="I619" s="31" t="s">
        <v>537</v>
      </c>
      <c r="J619" s="31" t="s">
        <v>538</v>
      </c>
      <c r="K619" s="47" t="s">
        <v>434</v>
      </c>
      <c r="L619" s="41">
        <v>0</v>
      </c>
      <c r="M619" s="41">
        <v>0</v>
      </c>
      <c r="N619" s="41">
        <v>0</v>
      </c>
      <c r="O619" s="41">
        <v>0</v>
      </c>
      <c r="P619" s="41">
        <v>0</v>
      </c>
      <c r="Q619" s="41">
        <v>0</v>
      </c>
      <c r="R619" s="41">
        <v>0</v>
      </c>
      <c r="S619" s="41">
        <v>0</v>
      </c>
      <c r="T619" s="41">
        <v>0</v>
      </c>
      <c r="U619" s="41">
        <v>0</v>
      </c>
      <c r="V619" s="41"/>
      <c r="W619" s="41">
        <v>0</v>
      </c>
      <c r="X619" s="41"/>
      <c r="Y619" s="41">
        <v>0</v>
      </c>
      <c r="Z619" s="41">
        <v>0</v>
      </c>
      <c r="AA619" s="41">
        <v>0</v>
      </c>
      <c r="AB619" s="41">
        <v>0</v>
      </c>
      <c r="AC619" s="41">
        <v>0</v>
      </c>
      <c r="AD619" s="41">
        <v>0</v>
      </c>
      <c r="AE619" s="82">
        <v>0</v>
      </c>
      <c r="AF619" s="41">
        <v>0</v>
      </c>
      <c r="AG619" s="41">
        <v>0</v>
      </c>
      <c r="AH619" s="41">
        <v>0</v>
      </c>
      <c r="AI619" s="41">
        <v>0</v>
      </c>
      <c r="AJ619" s="41">
        <v>0</v>
      </c>
      <c r="AK619" s="41">
        <v>0</v>
      </c>
      <c r="AL619" s="41">
        <v>0</v>
      </c>
      <c r="AM619" s="41">
        <v>0</v>
      </c>
      <c r="AN619" s="41">
        <v>0</v>
      </c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3"/>
      <c r="BU619" s="39">
        <f t="shared" si="111"/>
        <v>0</v>
      </c>
      <c r="BV619" s="39">
        <f t="shared" si="109"/>
        <v>0</v>
      </c>
      <c r="BW619" s="39">
        <f t="shared" si="107"/>
        <v>0</v>
      </c>
      <c r="BX619" s="39">
        <f t="shared" si="105"/>
        <v>0</v>
      </c>
      <c r="BY619" s="39">
        <f t="shared" si="110"/>
        <v>0</v>
      </c>
      <c r="BZ619" s="35"/>
      <c r="CA619" s="35"/>
      <c r="CB619" s="35"/>
      <c r="CC619" s="35"/>
      <c r="CD619" s="35"/>
      <c r="CE619" s="35"/>
      <c r="CF619" s="35"/>
      <c r="CG619" s="35"/>
      <c r="CH619" s="35"/>
      <c r="CI619" s="35"/>
      <c r="CJ619" s="35"/>
      <c r="CK619" s="35"/>
      <c r="CL619" s="35"/>
      <c r="CM619" s="35"/>
      <c r="CN619" s="35"/>
      <c r="CO619" s="35"/>
      <c r="CP619" s="35"/>
      <c r="CQ619" s="35"/>
      <c r="CR619" s="35"/>
      <c r="CS619" s="35"/>
      <c r="CT619" s="35"/>
      <c r="CU619" s="35"/>
      <c r="CV619" s="35"/>
      <c r="CW619" s="35"/>
      <c r="CX619" s="35"/>
      <c r="CY619" s="35"/>
      <c r="CZ619" s="35"/>
      <c r="DA619" s="35"/>
      <c r="DB619" s="35"/>
      <c r="DC619" s="35"/>
      <c r="DD619" s="35"/>
      <c r="DE619" s="35"/>
      <c r="DF619" s="35"/>
      <c r="DG619" s="35"/>
      <c r="DH619" s="35"/>
      <c r="DI619" s="35"/>
      <c r="DJ619" s="35"/>
      <c r="DK619" s="35"/>
      <c r="DL619" s="35"/>
      <c r="DM619" s="35"/>
      <c r="DN619" s="35"/>
      <c r="DO619" s="35"/>
      <c r="DP619" s="35"/>
      <c r="DQ619" s="35"/>
      <c r="DR619" s="35"/>
      <c r="DS619" s="35"/>
      <c r="DT619" s="35"/>
      <c r="DU619" s="35"/>
      <c r="DV619" s="35"/>
      <c r="DW619" s="35"/>
      <c r="DX619" s="35"/>
      <c r="DY619" s="35"/>
      <c r="DZ619" s="35"/>
      <c r="EA619" s="35"/>
      <c r="EB619" s="35"/>
      <c r="EC619" s="35"/>
      <c r="ED619" s="35"/>
      <c r="EE619" s="35"/>
      <c r="EF619" s="35"/>
      <c r="EG619" s="35"/>
      <c r="EH619" s="35"/>
      <c r="EI619" s="35"/>
      <c r="EJ619" s="35"/>
      <c r="EK619" s="35"/>
      <c r="EL619" s="35"/>
      <c r="EM619" s="35"/>
      <c r="EN619" s="35"/>
      <c r="EO619" s="35"/>
      <c r="EP619" s="35"/>
      <c r="EQ619" s="35"/>
      <c r="ER619" s="35"/>
      <c r="ES619" s="35"/>
      <c r="ET619" s="35"/>
      <c r="EU619" s="35"/>
      <c r="EV619" s="35"/>
      <c r="EW619" s="35"/>
      <c r="EX619" s="35"/>
      <c r="EY619" s="35"/>
      <c r="EZ619" s="35"/>
      <c r="FA619" s="35"/>
      <c r="FB619" s="35"/>
      <c r="FC619" s="35"/>
      <c r="FD619" s="35"/>
      <c r="FE619" s="35"/>
      <c r="FF619" s="35"/>
      <c r="FG619" s="35"/>
      <c r="FH619" s="35"/>
      <c r="FI619" s="35"/>
      <c r="FJ619" s="35"/>
      <c r="FK619" s="35"/>
      <c r="FL619" s="35"/>
      <c r="FM619" s="35"/>
      <c r="FN619" s="35"/>
      <c r="FO619" s="35"/>
      <c r="FP619" s="35"/>
      <c r="FQ619" s="35"/>
      <c r="FR619" s="35"/>
      <c r="FS619" s="35"/>
      <c r="FT619" s="35"/>
      <c r="FU619" s="35"/>
      <c r="FV619" s="35"/>
      <c r="FW619" s="35"/>
      <c r="FX619" s="35"/>
      <c r="FY619" s="35"/>
      <c r="FZ619" s="35"/>
      <c r="GA619" s="35"/>
      <c r="GB619" s="35"/>
      <c r="GC619" s="35"/>
      <c r="GD619" s="35"/>
      <c r="GE619" s="35"/>
      <c r="GF619" s="35"/>
      <c r="GG619" s="35"/>
      <c r="GH619" s="35"/>
      <c r="GI619" s="35"/>
      <c r="GJ619" s="35"/>
      <c r="GK619" s="35"/>
      <c r="GL619" s="35"/>
      <c r="GM619" s="35"/>
      <c r="GN619" s="35"/>
      <c r="GO619" s="35"/>
      <c r="GP619" s="35"/>
      <c r="GQ619" s="35"/>
      <c r="GR619" s="35"/>
      <c r="GS619" s="35"/>
      <c r="GT619" s="35"/>
      <c r="GU619" s="35"/>
      <c r="GV619" s="35"/>
      <c r="GW619" s="35"/>
      <c r="GX619" s="35"/>
      <c r="GY619" s="35"/>
      <c r="GZ619" s="35"/>
      <c r="HA619" s="35"/>
      <c r="HB619" s="35"/>
      <c r="HC619" s="35"/>
    </row>
    <row r="620" spans="1:211" s="26" customFormat="1" x14ac:dyDescent="0.25">
      <c r="A620" s="26" t="e">
        <f t="shared" si="106"/>
        <v>#REF!</v>
      </c>
      <c r="B620" s="15" t="s">
        <v>9</v>
      </c>
      <c r="C620" s="15" t="s">
        <v>10</v>
      </c>
      <c r="D620" s="27" t="s">
        <v>625</v>
      </c>
      <c r="E620" s="16" t="s">
        <v>579</v>
      </c>
      <c r="F620" s="15" t="s">
        <v>557</v>
      </c>
      <c r="G620" s="15"/>
      <c r="H620" s="15" t="s">
        <v>564</v>
      </c>
      <c r="I620" s="15" t="s">
        <v>537</v>
      </c>
      <c r="J620" s="15" t="s">
        <v>538</v>
      </c>
      <c r="K620" s="47" t="s">
        <v>434</v>
      </c>
      <c r="L620" s="42">
        <v>1387.95</v>
      </c>
      <c r="M620" s="42">
        <v>0</v>
      </c>
      <c r="N620" s="41">
        <v>0</v>
      </c>
      <c r="O620" s="42">
        <v>0</v>
      </c>
      <c r="P620" s="42">
        <v>0</v>
      </c>
      <c r="Q620" s="42">
        <v>0</v>
      </c>
      <c r="R620" s="42">
        <v>699.94</v>
      </c>
      <c r="S620" s="42">
        <v>0</v>
      </c>
      <c r="T620" s="42">
        <v>0</v>
      </c>
      <c r="U620" s="42">
        <v>594.55999999999995</v>
      </c>
      <c r="V620" s="42"/>
      <c r="W620" s="42">
        <v>2068.9499999999998</v>
      </c>
      <c r="X620" s="42">
        <v>582.52</v>
      </c>
      <c r="Y620" s="42">
        <v>420.95</v>
      </c>
      <c r="Z620" s="42">
        <v>2534.1999999999998</v>
      </c>
      <c r="AA620" s="42">
        <v>520.54</v>
      </c>
      <c r="AB620" s="42">
        <v>0</v>
      </c>
      <c r="AC620" s="42">
        <v>0</v>
      </c>
      <c r="AD620" s="42">
        <v>0</v>
      </c>
      <c r="AE620" s="121">
        <v>0</v>
      </c>
      <c r="AF620" s="42">
        <v>0</v>
      </c>
      <c r="AG620" s="42">
        <v>0</v>
      </c>
      <c r="AH620" s="42">
        <v>0</v>
      </c>
      <c r="AI620" s="42">
        <v>0</v>
      </c>
      <c r="AJ620" s="42">
        <v>0</v>
      </c>
      <c r="AK620" s="42">
        <v>0</v>
      </c>
      <c r="AL620" s="42">
        <v>0</v>
      </c>
      <c r="AM620" s="42">
        <v>0</v>
      </c>
      <c r="AN620" s="42">
        <v>0</v>
      </c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  <c r="BO620" s="42"/>
      <c r="BP620" s="42"/>
      <c r="BQ620" s="42"/>
      <c r="BR620" s="42"/>
      <c r="BS620" s="42"/>
      <c r="BT620" s="43"/>
      <c r="BU620" s="40">
        <f t="shared" si="111"/>
        <v>4751.3999999999996</v>
      </c>
      <c r="BV620" s="40">
        <f t="shared" si="109"/>
        <v>4058.21</v>
      </c>
      <c r="BW620" s="40">
        <f t="shared" si="107"/>
        <v>0</v>
      </c>
      <c r="BX620" s="40">
        <f t="shared" si="105"/>
        <v>0</v>
      </c>
      <c r="BY620" s="40">
        <f t="shared" si="110"/>
        <v>0</v>
      </c>
      <c r="BZ620" s="29"/>
      <c r="CA620" s="29"/>
      <c r="CB620" s="29"/>
      <c r="CC620" s="29"/>
      <c r="CD620" s="29"/>
      <c r="CE620" s="29"/>
      <c r="CF620" s="29"/>
      <c r="CG620" s="29"/>
      <c r="CH620" s="29"/>
      <c r="CI620" s="29"/>
      <c r="CJ620" s="29"/>
      <c r="CK620" s="29"/>
      <c r="CL620" s="29"/>
      <c r="CM620" s="29"/>
      <c r="CN620" s="29"/>
      <c r="CO620" s="29"/>
      <c r="CP620" s="29"/>
      <c r="CQ620" s="29"/>
      <c r="CR620" s="29"/>
      <c r="CS620" s="29"/>
      <c r="CT620" s="29"/>
      <c r="CU620" s="29"/>
      <c r="CV620" s="29"/>
      <c r="CW620" s="29"/>
      <c r="CX620" s="29"/>
      <c r="CY620" s="29"/>
      <c r="CZ620" s="29"/>
      <c r="DA620" s="29"/>
      <c r="DB620" s="29"/>
      <c r="DC620" s="29"/>
      <c r="DD620" s="29"/>
      <c r="DE620" s="29"/>
      <c r="DF620" s="29"/>
      <c r="DG620" s="29"/>
      <c r="DH620" s="29"/>
      <c r="DI620" s="29"/>
      <c r="DJ620" s="29"/>
      <c r="DK620" s="29"/>
      <c r="DL620" s="29"/>
      <c r="DM620" s="29"/>
      <c r="DN620" s="29"/>
      <c r="DO620" s="29"/>
      <c r="DP620" s="29"/>
      <c r="DQ620" s="29"/>
      <c r="DR620" s="29"/>
      <c r="DS620" s="29"/>
      <c r="DT620" s="29"/>
      <c r="DU620" s="29"/>
      <c r="DV620" s="29"/>
      <c r="DW620" s="29"/>
      <c r="DX620" s="29"/>
      <c r="DY620" s="29"/>
      <c r="DZ620" s="29"/>
      <c r="EA620" s="29"/>
      <c r="EB620" s="29"/>
      <c r="EC620" s="29"/>
      <c r="ED620" s="29"/>
      <c r="EE620" s="29"/>
      <c r="EF620" s="29"/>
      <c r="EG620" s="29"/>
      <c r="EH620" s="29"/>
      <c r="EI620" s="29"/>
      <c r="EJ620" s="29"/>
      <c r="EK620" s="29"/>
      <c r="EL620" s="29"/>
      <c r="EM620" s="29"/>
      <c r="EN620" s="29"/>
      <c r="EO620" s="29"/>
      <c r="EP620" s="29"/>
      <c r="EQ620" s="29"/>
      <c r="ER620" s="29"/>
      <c r="ES620" s="29"/>
      <c r="ET620" s="29"/>
      <c r="EU620" s="29"/>
      <c r="EV620" s="29"/>
      <c r="EW620" s="29"/>
      <c r="EX620" s="29"/>
      <c r="EY620" s="29"/>
      <c r="EZ620" s="29"/>
      <c r="FA620" s="29"/>
      <c r="FB620" s="29"/>
      <c r="FC620" s="29"/>
      <c r="FD620" s="29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  <c r="FR620" s="29"/>
      <c r="FS620" s="29"/>
      <c r="FT620" s="29"/>
      <c r="FU620" s="29"/>
      <c r="FV620" s="29"/>
      <c r="FW620" s="29"/>
      <c r="FX620" s="29"/>
      <c r="FY620" s="29"/>
      <c r="FZ620" s="29"/>
      <c r="GA620" s="29"/>
      <c r="GB620" s="29"/>
      <c r="GC620" s="29"/>
      <c r="GD620" s="29"/>
      <c r="GE620" s="29"/>
      <c r="GF620" s="29"/>
      <c r="GG620" s="29"/>
      <c r="GH620" s="29"/>
      <c r="GI620" s="29"/>
      <c r="GJ620" s="29"/>
      <c r="GK620" s="29"/>
      <c r="GL620" s="29"/>
      <c r="GM620" s="29"/>
      <c r="GN620" s="29"/>
      <c r="GO620" s="29"/>
      <c r="GP620" s="29"/>
      <c r="GQ620" s="29"/>
      <c r="GR620" s="29"/>
      <c r="GS620" s="29"/>
      <c r="GT620" s="29"/>
      <c r="GU620" s="29"/>
      <c r="GV620" s="29"/>
      <c r="GW620" s="29"/>
      <c r="GX620" s="29"/>
      <c r="GY620" s="29"/>
      <c r="GZ620" s="29"/>
      <c r="HA620" s="29"/>
      <c r="HB620" s="29"/>
      <c r="HC620" s="29"/>
    </row>
    <row r="621" spans="1:211" s="30" customFormat="1" x14ac:dyDescent="0.25">
      <c r="A621" s="30" t="e">
        <f t="shared" si="106"/>
        <v>#REF!</v>
      </c>
      <c r="B621" s="31" t="s">
        <v>9</v>
      </c>
      <c r="C621" s="31" t="s">
        <v>10</v>
      </c>
      <c r="D621" s="33" t="s">
        <v>625</v>
      </c>
      <c r="E621" s="34" t="s">
        <v>579</v>
      </c>
      <c r="F621" s="31" t="s">
        <v>337</v>
      </c>
      <c r="G621" s="31"/>
      <c r="H621" s="31" t="s">
        <v>338</v>
      </c>
      <c r="I621" s="31" t="s">
        <v>537</v>
      </c>
      <c r="J621" s="31" t="s">
        <v>538</v>
      </c>
      <c r="K621" s="47" t="s">
        <v>432</v>
      </c>
      <c r="L621" s="41">
        <v>1745.87</v>
      </c>
      <c r="M621" s="41">
        <v>1513.01</v>
      </c>
      <c r="N621" s="41">
        <v>1388.52</v>
      </c>
      <c r="O621" s="41">
        <v>876.65</v>
      </c>
      <c r="P621" s="41">
        <v>990.41</v>
      </c>
      <c r="Q621" s="41">
        <v>1191.68</v>
      </c>
      <c r="R621" s="41">
        <v>1184.29</v>
      </c>
      <c r="S621" s="41">
        <v>1091.97</v>
      </c>
      <c r="T621" s="41">
        <v>931.97</v>
      </c>
      <c r="U621" s="41">
        <v>1516.11</v>
      </c>
      <c r="V621" s="41">
        <v>1899.57</v>
      </c>
      <c r="W621" s="41">
        <v>2437.61</v>
      </c>
      <c r="X621" s="41">
        <v>2114.23</v>
      </c>
      <c r="Y621" s="41">
        <v>2032.69</v>
      </c>
      <c r="Z621" s="41">
        <v>2447.85</v>
      </c>
      <c r="AA621" s="41">
        <v>2937.39</v>
      </c>
      <c r="AB621" s="41">
        <v>2250.4899999999998</v>
      </c>
      <c r="AC621" s="41">
        <v>1728.4</v>
      </c>
      <c r="AD621" s="41">
        <v>2930.68</v>
      </c>
      <c r="AE621" s="41">
        <v>2181.06</v>
      </c>
      <c r="AF621" s="41">
        <v>2705.37</v>
      </c>
      <c r="AG621" s="41">
        <v>0</v>
      </c>
      <c r="AH621" s="41">
        <v>0</v>
      </c>
      <c r="AI621" s="41">
        <v>143.38999999999999</v>
      </c>
      <c r="AJ621" s="41">
        <v>481.79</v>
      </c>
      <c r="AK621" s="41">
        <v>259</v>
      </c>
      <c r="AL621" s="41">
        <v>1082.1199999999999</v>
      </c>
      <c r="AM621" s="41">
        <v>171.18</v>
      </c>
      <c r="AN621" s="41">
        <v>84.66</v>
      </c>
      <c r="AO621" s="41">
        <v>1515.8383893135542</v>
      </c>
      <c r="AP621" s="41">
        <v>1526.1249348122437</v>
      </c>
      <c r="AQ621" s="41">
        <v>1537.323969155841</v>
      </c>
      <c r="AR621" s="41">
        <v>1544.6978102224712</v>
      </c>
      <c r="AS621" s="41">
        <v>1549.6798488013046</v>
      </c>
      <c r="AT621" s="41">
        <v>1555.2930549438024</v>
      </c>
      <c r="AU621" s="41">
        <v>1556.6600743669478</v>
      </c>
      <c r="AV621" s="41">
        <v>1571.0082042462273</v>
      </c>
      <c r="AW621" s="41">
        <v>1582.8213923989933</v>
      </c>
      <c r="AX621" s="41">
        <v>1599.1807140366436</v>
      </c>
      <c r="AY621" s="41">
        <v>1605.4586612774547</v>
      </c>
      <c r="AZ621" s="41">
        <v>1607.5361858151118</v>
      </c>
      <c r="BA621" s="41">
        <v>1617.184410719572</v>
      </c>
      <c r="BB621" s="41">
        <v>1616.2824890986303</v>
      </c>
      <c r="BC621" s="41">
        <v>1674.4444611094441</v>
      </c>
      <c r="BD621" s="41">
        <v>1676.5147820923994</v>
      </c>
      <c r="BE621" s="41">
        <v>1761.722873387891</v>
      </c>
      <c r="BF621" s="41">
        <v>1762.3670740382877</v>
      </c>
      <c r="BG621" s="41">
        <v>1763.2113008779852</v>
      </c>
      <c r="BH621" s="41">
        <v>1756.9743803606289</v>
      </c>
      <c r="BI621" s="41">
        <v>1758.6153560454513</v>
      </c>
      <c r="BJ621" s="41">
        <v>1756.8908669424345</v>
      </c>
      <c r="BK621" s="41">
        <v>1754.855381865229</v>
      </c>
      <c r="BL621" s="41">
        <v>1761.4448941225928</v>
      </c>
      <c r="BM621" s="41">
        <v>1755.7704160180838</v>
      </c>
      <c r="BN621" s="41">
        <v>1747.278994768265</v>
      </c>
      <c r="BO621" s="41">
        <v>1735.5072834339535</v>
      </c>
      <c r="BP621" s="41">
        <v>1733.8031772592458</v>
      </c>
      <c r="BQ621" s="41">
        <v>1720.6850384585359</v>
      </c>
      <c r="BR621" s="41">
        <v>1715.1139775409702</v>
      </c>
      <c r="BS621" s="41">
        <v>1692.3396983789544</v>
      </c>
      <c r="BT621" s="43"/>
      <c r="BU621" s="39">
        <f t="shared" si="111"/>
        <v>16767.66</v>
      </c>
      <c r="BV621" s="39">
        <f t="shared" si="109"/>
        <v>21471.55</v>
      </c>
      <c r="BW621" s="39">
        <f t="shared" si="107"/>
        <v>12864.368081616165</v>
      </c>
      <c r="BX621" s="39">
        <f t="shared" si="105"/>
        <v>19837.73254909864</v>
      </c>
      <c r="BY621" s="39">
        <f t="shared" si="110"/>
        <v>20889.279465194344</v>
      </c>
      <c r="BZ621" s="35"/>
      <c r="CA621" s="35"/>
      <c r="CB621" s="35"/>
      <c r="CC621" s="35"/>
      <c r="CD621" s="35"/>
      <c r="CE621" s="35"/>
      <c r="CF621" s="35"/>
      <c r="CG621" s="35"/>
      <c r="CH621" s="35"/>
      <c r="CI621" s="35"/>
      <c r="CJ621" s="35"/>
      <c r="CK621" s="35"/>
      <c r="CL621" s="35"/>
      <c r="CM621" s="35"/>
      <c r="CN621" s="35"/>
      <c r="CO621" s="35"/>
      <c r="CP621" s="35"/>
      <c r="CQ621" s="35"/>
      <c r="CR621" s="35"/>
      <c r="CS621" s="35"/>
      <c r="CT621" s="35"/>
      <c r="CU621" s="35"/>
      <c r="CV621" s="35"/>
      <c r="CW621" s="35"/>
      <c r="CX621" s="35"/>
      <c r="CY621" s="35"/>
      <c r="CZ621" s="35"/>
      <c r="DA621" s="35"/>
      <c r="DB621" s="35"/>
      <c r="DC621" s="35"/>
      <c r="DD621" s="35"/>
      <c r="DE621" s="35"/>
      <c r="DF621" s="35"/>
      <c r="DG621" s="35"/>
      <c r="DH621" s="35"/>
      <c r="DI621" s="35"/>
      <c r="DJ621" s="35"/>
      <c r="DK621" s="35"/>
      <c r="DL621" s="35"/>
      <c r="DM621" s="35"/>
      <c r="DN621" s="35"/>
      <c r="DO621" s="35"/>
      <c r="DP621" s="35"/>
      <c r="DQ621" s="35"/>
      <c r="DR621" s="35"/>
      <c r="DS621" s="35"/>
      <c r="DT621" s="35"/>
      <c r="DU621" s="35"/>
      <c r="DV621" s="35"/>
      <c r="DW621" s="35"/>
      <c r="DX621" s="35"/>
      <c r="DY621" s="35"/>
      <c r="DZ621" s="35"/>
      <c r="EA621" s="35"/>
      <c r="EB621" s="35"/>
      <c r="EC621" s="35"/>
      <c r="ED621" s="35"/>
      <c r="EE621" s="35"/>
      <c r="EF621" s="35"/>
      <c r="EG621" s="35"/>
      <c r="EH621" s="35"/>
      <c r="EI621" s="35"/>
      <c r="EJ621" s="35"/>
      <c r="EK621" s="35"/>
      <c r="EL621" s="35"/>
      <c r="EM621" s="35"/>
      <c r="EN621" s="35"/>
      <c r="EO621" s="35"/>
      <c r="EP621" s="35"/>
      <c r="EQ621" s="35"/>
      <c r="ER621" s="35"/>
      <c r="ES621" s="35"/>
      <c r="ET621" s="35"/>
      <c r="EU621" s="35"/>
      <c r="EV621" s="35"/>
      <c r="EW621" s="35"/>
      <c r="EX621" s="35"/>
      <c r="EY621" s="35"/>
      <c r="EZ621" s="35"/>
      <c r="FA621" s="35"/>
      <c r="FB621" s="35"/>
      <c r="FC621" s="35"/>
      <c r="FD621" s="35"/>
      <c r="FE621" s="35"/>
      <c r="FF621" s="35"/>
      <c r="FG621" s="35"/>
      <c r="FH621" s="35"/>
      <c r="FI621" s="35"/>
      <c r="FJ621" s="35"/>
      <c r="FK621" s="35"/>
      <c r="FL621" s="35"/>
      <c r="FM621" s="35"/>
      <c r="FN621" s="35"/>
      <c r="FO621" s="35"/>
      <c r="FP621" s="35"/>
      <c r="FQ621" s="35"/>
      <c r="FR621" s="35"/>
      <c r="FS621" s="35"/>
      <c r="FT621" s="35"/>
      <c r="FU621" s="35"/>
      <c r="FV621" s="35"/>
      <c r="FW621" s="35"/>
      <c r="FX621" s="35"/>
      <c r="FY621" s="35"/>
      <c r="FZ621" s="35"/>
      <c r="GA621" s="35"/>
      <c r="GB621" s="35"/>
      <c r="GC621" s="35"/>
      <c r="GD621" s="35"/>
      <c r="GE621" s="35"/>
      <c r="GF621" s="35"/>
      <c r="GG621" s="35"/>
      <c r="GH621" s="35"/>
      <c r="GI621" s="35"/>
      <c r="GJ621" s="35"/>
      <c r="GK621" s="35"/>
      <c r="GL621" s="35"/>
      <c r="GM621" s="35"/>
      <c r="GN621" s="35"/>
      <c r="GO621" s="35"/>
      <c r="GP621" s="35"/>
      <c r="GQ621" s="35"/>
      <c r="GR621" s="35"/>
      <c r="GS621" s="35"/>
      <c r="GT621" s="35"/>
      <c r="GU621" s="35"/>
      <c r="GV621" s="35"/>
      <c r="GW621" s="35"/>
      <c r="GX621" s="35"/>
      <c r="GY621" s="35"/>
      <c r="GZ621" s="35"/>
      <c r="HA621" s="35"/>
      <c r="HB621" s="35"/>
      <c r="HC621" s="35"/>
    </row>
    <row r="622" spans="1:211" s="26" customFormat="1" x14ac:dyDescent="0.25">
      <c r="A622" s="26" t="e">
        <f t="shared" si="106"/>
        <v>#REF!</v>
      </c>
      <c r="B622" s="15" t="s">
        <v>77</v>
      </c>
      <c r="C622" s="15" t="s">
        <v>78</v>
      </c>
      <c r="D622" s="18" t="s">
        <v>625</v>
      </c>
      <c r="E622" s="15" t="s">
        <v>579</v>
      </c>
      <c r="F622" s="15" t="s">
        <v>337</v>
      </c>
      <c r="G622" s="15"/>
      <c r="H622" s="15" t="s">
        <v>338</v>
      </c>
      <c r="I622" s="15" t="s">
        <v>537</v>
      </c>
      <c r="J622" s="15" t="s">
        <v>538</v>
      </c>
      <c r="K622" s="47" t="s">
        <v>434</v>
      </c>
      <c r="L622" s="42">
        <v>0</v>
      </c>
      <c r="M622" s="42">
        <v>0</v>
      </c>
      <c r="N622" s="41">
        <v>0</v>
      </c>
      <c r="O622" s="42">
        <v>0</v>
      </c>
      <c r="P622" s="42">
        <v>0</v>
      </c>
      <c r="Q622" s="42">
        <v>0</v>
      </c>
      <c r="R622" s="42">
        <v>0</v>
      </c>
      <c r="S622" s="42">
        <v>0</v>
      </c>
      <c r="T622" s="42">
        <v>0</v>
      </c>
      <c r="U622" s="42">
        <v>0</v>
      </c>
      <c r="V622" s="42"/>
      <c r="W622" s="42">
        <v>0</v>
      </c>
      <c r="X622" s="42"/>
      <c r="Y622" s="42">
        <v>0</v>
      </c>
      <c r="Z622" s="42">
        <v>0</v>
      </c>
      <c r="AA622" s="42">
        <v>0</v>
      </c>
      <c r="AB622" s="42">
        <v>0</v>
      </c>
      <c r="AC622" s="42">
        <v>0</v>
      </c>
      <c r="AD622" s="42">
        <v>0</v>
      </c>
      <c r="AE622" s="121">
        <v>0</v>
      </c>
      <c r="AF622" s="42">
        <v>0</v>
      </c>
      <c r="AG622" s="42">
        <v>0</v>
      </c>
      <c r="AH622" s="42">
        <v>0</v>
      </c>
      <c r="AI622" s="42">
        <v>0</v>
      </c>
      <c r="AJ622" s="42">
        <v>0</v>
      </c>
      <c r="AK622" s="42">
        <v>0</v>
      </c>
      <c r="AL622" s="42">
        <v>0</v>
      </c>
      <c r="AM622" s="42">
        <v>0</v>
      </c>
      <c r="AN622" s="42">
        <v>0</v>
      </c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  <c r="BO622" s="42"/>
      <c r="BP622" s="42"/>
      <c r="BQ622" s="42"/>
      <c r="BR622" s="42"/>
      <c r="BS622" s="42"/>
      <c r="BT622" s="43"/>
      <c r="BU622" s="40">
        <f t="shared" si="111"/>
        <v>0</v>
      </c>
      <c r="BV622" s="40">
        <f t="shared" si="109"/>
        <v>0</v>
      </c>
      <c r="BW622" s="40">
        <f t="shared" si="107"/>
        <v>0</v>
      </c>
      <c r="BX622" s="40">
        <f t="shared" si="105"/>
        <v>0</v>
      </c>
      <c r="BY622" s="40">
        <f t="shared" si="110"/>
        <v>0</v>
      </c>
      <c r="BZ622" s="29"/>
      <c r="CA622" s="29"/>
      <c r="CB622" s="29"/>
      <c r="CC622" s="29"/>
      <c r="CD622" s="29"/>
      <c r="CE622" s="29"/>
      <c r="CF622" s="29"/>
      <c r="CG622" s="29"/>
      <c r="CH622" s="29"/>
      <c r="CI622" s="29"/>
      <c r="CJ622" s="29"/>
      <c r="CK622" s="29"/>
      <c r="CL622" s="29"/>
      <c r="CM622" s="29"/>
      <c r="CN622" s="29"/>
      <c r="CO622" s="29"/>
      <c r="CP622" s="29"/>
      <c r="CQ622" s="29"/>
      <c r="CR622" s="29"/>
      <c r="CS622" s="29"/>
      <c r="CT622" s="29"/>
      <c r="CU622" s="29"/>
      <c r="CV622" s="29"/>
      <c r="CW622" s="29"/>
      <c r="CX622" s="29"/>
      <c r="CY622" s="29"/>
      <c r="CZ622" s="29"/>
      <c r="DA622" s="29"/>
      <c r="DB622" s="29"/>
      <c r="DC622" s="29"/>
      <c r="DD622" s="29"/>
      <c r="DE622" s="29"/>
      <c r="DF622" s="29"/>
      <c r="DG622" s="29"/>
      <c r="DH622" s="29"/>
      <c r="DI622" s="29"/>
      <c r="DJ622" s="29"/>
      <c r="DK622" s="29"/>
      <c r="DL622" s="29"/>
      <c r="DM622" s="29"/>
      <c r="DN622" s="29"/>
      <c r="DO622" s="29"/>
      <c r="DP622" s="29"/>
      <c r="DQ622" s="29"/>
      <c r="DR622" s="29"/>
      <c r="DS622" s="29"/>
      <c r="DT622" s="29"/>
      <c r="DU622" s="29"/>
      <c r="DV622" s="29"/>
      <c r="DW622" s="29"/>
      <c r="DX622" s="29"/>
      <c r="DY622" s="29"/>
      <c r="DZ622" s="29"/>
      <c r="EA622" s="29"/>
      <c r="EB622" s="29"/>
      <c r="EC622" s="29"/>
      <c r="ED622" s="29"/>
      <c r="EE622" s="29"/>
      <c r="EF622" s="29"/>
      <c r="EG622" s="29"/>
      <c r="EH622" s="29"/>
      <c r="EI622" s="29"/>
      <c r="EJ622" s="29"/>
      <c r="EK622" s="29"/>
      <c r="EL622" s="29"/>
      <c r="EM622" s="29"/>
      <c r="EN622" s="29"/>
      <c r="EO622" s="29"/>
      <c r="EP622" s="29"/>
      <c r="EQ622" s="29"/>
      <c r="ER622" s="29"/>
      <c r="ES622" s="29"/>
      <c r="ET622" s="29"/>
      <c r="EU622" s="29"/>
      <c r="EV622" s="29"/>
      <c r="EW622" s="29"/>
      <c r="EX622" s="29"/>
      <c r="EY622" s="29"/>
      <c r="EZ622" s="29"/>
      <c r="FA622" s="29"/>
      <c r="FB622" s="29"/>
      <c r="FC622" s="29"/>
      <c r="FD622" s="29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  <c r="FR622" s="29"/>
      <c r="FS622" s="29"/>
      <c r="FT622" s="29"/>
      <c r="FU622" s="29"/>
      <c r="FV622" s="29"/>
      <c r="FW622" s="29"/>
      <c r="FX622" s="29"/>
      <c r="FY622" s="29"/>
      <c r="FZ622" s="29"/>
      <c r="GA622" s="29"/>
      <c r="GB622" s="29"/>
      <c r="GC622" s="29"/>
      <c r="GD622" s="29"/>
      <c r="GE622" s="29"/>
      <c r="GF622" s="29"/>
      <c r="GG622" s="29"/>
      <c r="GH622" s="29"/>
      <c r="GI622" s="29"/>
      <c r="GJ622" s="29"/>
      <c r="GK622" s="29"/>
      <c r="GL622" s="29"/>
      <c r="GM622" s="29"/>
      <c r="GN622" s="29"/>
      <c r="GO622" s="29"/>
      <c r="GP622" s="29"/>
      <c r="GQ622" s="29"/>
      <c r="GR622" s="29"/>
      <c r="GS622" s="29"/>
      <c r="GT622" s="29"/>
      <c r="GU622" s="29"/>
      <c r="GV622" s="29"/>
      <c r="GW622" s="29"/>
      <c r="GX622" s="29"/>
      <c r="GY622" s="29"/>
      <c r="GZ622" s="29"/>
      <c r="HA622" s="29"/>
      <c r="HB622" s="29"/>
      <c r="HC622" s="29"/>
    </row>
    <row r="623" spans="1:211" s="30" customFormat="1" x14ac:dyDescent="0.25">
      <c r="A623" s="30" t="e">
        <f t="shared" si="106"/>
        <v>#REF!</v>
      </c>
      <c r="B623" s="31" t="s">
        <v>81</v>
      </c>
      <c r="C623" s="31" t="s">
        <v>82</v>
      </c>
      <c r="D623" s="33" t="s">
        <v>634</v>
      </c>
      <c r="E623" s="34" t="s">
        <v>581</v>
      </c>
      <c r="F623" s="31" t="s">
        <v>337</v>
      </c>
      <c r="G623" s="31"/>
      <c r="H623" s="31" t="s">
        <v>338</v>
      </c>
      <c r="I623" s="31" t="s">
        <v>537</v>
      </c>
      <c r="J623" s="31" t="s">
        <v>538</v>
      </c>
      <c r="K623" s="47" t="s">
        <v>434</v>
      </c>
      <c r="L623" s="41">
        <v>0</v>
      </c>
      <c r="M623" s="41">
        <v>0</v>
      </c>
      <c r="N623" s="41">
        <v>88.03</v>
      </c>
      <c r="O623" s="41">
        <v>0</v>
      </c>
      <c r="P623" s="41">
        <v>2300</v>
      </c>
      <c r="Q623" s="41">
        <v>2300</v>
      </c>
      <c r="R623" s="41">
        <v>752.7</v>
      </c>
      <c r="S623" s="41">
        <v>25.01</v>
      </c>
      <c r="T623" s="41">
        <v>0</v>
      </c>
      <c r="U623" s="41">
        <v>0</v>
      </c>
      <c r="V623" s="41"/>
      <c r="W623" s="41">
        <v>0</v>
      </c>
      <c r="X623" s="41"/>
      <c r="Y623" s="41">
        <v>128.38</v>
      </c>
      <c r="Z623" s="41">
        <v>217.81</v>
      </c>
      <c r="AA623" s="41">
        <v>12586.45</v>
      </c>
      <c r="AB623" s="41">
        <v>1</v>
      </c>
      <c r="AC623" s="41">
        <v>148.06</v>
      </c>
      <c r="AD623" s="41">
        <v>0</v>
      </c>
      <c r="AE623" s="82">
        <v>0</v>
      </c>
      <c r="AF623" s="41">
        <v>0</v>
      </c>
      <c r="AG623" s="41">
        <v>0</v>
      </c>
      <c r="AH623" s="41">
        <v>0</v>
      </c>
      <c r="AI623" s="41">
        <v>0</v>
      </c>
      <c r="AJ623" s="41">
        <v>0</v>
      </c>
      <c r="AK623" s="41">
        <v>24.92</v>
      </c>
      <c r="AL623" s="41">
        <v>0</v>
      </c>
      <c r="AM623" s="41">
        <v>0</v>
      </c>
      <c r="AN623" s="41">
        <v>1399.5</v>
      </c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3"/>
      <c r="BU623" s="39">
        <f t="shared" si="111"/>
        <v>5465.7400000000007</v>
      </c>
      <c r="BV623" s="39">
        <f t="shared" si="109"/>
        <v>13081.7</v>
      </c>
      <c r="BW623" s="39">
        <f t="shared" si="107"/>
        <v>1424.42</v>
      </c>
      <c r="BX623" s="39">
        <f t="shared" si="105"/>
        <v>0</v>
      </c>
      <c r="BY623" s="39">
        <f t="shared" si="110"/>
        <v>0</v>
      </c>
      <c r="BZ623" s="35"/>
      <c r="CA623" s="35"/>
      <c r="CB623" s="35"/>
      <c r="CC623" s="35"/>
      <c r="CD623" s="35"/>
      <c r="CE623" s="35"/>
      <c r="CF623" s="35"/>
      <c r="CG623" s="35"/>
      <c r="CH623" s="35"/>
      <c r="CI623" s="35"/>
      <c r="CJ623" s="35"/>
      <c r="CK623" s="35"/>
      <c r="CL623" s="35"/>
      <c r="CM623" s="35"/>
      <c r="CN623" s="35"/>
      <c r="CO623" s="35"/>
      <c r="CP623" s="35"/>
      <c r="CQ623" s="35"/>
      <c r="CR623" s="35"/>
      <c r="CS623" s="35"/>
      <c r="CT623" s="35"/>
      <c r="CU623" s="35"/>
      <c r="CV623" s="35"/>
      <c r="CW623" s="35"/>
      <c r="CX623" s="35"/>
      <c r="CY623" s="35"/>
      <c r="CZ623" s="35"/>
      <c r="DA623" s="35"/>
      <c r="DB623" s="35"/>
      <c r="DC623" s="35"/>
      <c r="DD623" s="35"/>
      <c r="DE623" s="35"/>
      <c r="DF623" s="35"/>
      <c r="DG623" s="35"/>
      <c r="DH623" s="35"/>
      <c r="DI623" s="35"/>
      <c r="DJ623" s="35"/>
      <c r="DK623" s="35"/>
      <c r="DL623" s="35"/>
      <c r="DM623" s="35"/>
      <c r="DN623" s="35"/>
      <c r="DO623" s="35"/>
      <c r="DP623" s="35"/>
      <c r="DQ623" s="35"/>
      <c r="DR623" s="35"/>
      <c r="DS623" s="35"/>
      <c r="DT623" s="35"/>
      <c r="DU623" s="35"/>
      <c r="DV623" s="35"/>
      <c r="DW623" s="35"/>
      <c r="DX623" s="35"/>
      <c r="DY623" s="35"/>
      <c r="DZ623" s="35"/>
      <c r="EA623" s="35"/>
      <c r="EB623" s="35"/>
      <c r="EC623" s="35"/>
      <c r="ED623" s="35"/>
      <c r="EE623" s="35"/>
      <c r="EF623" s="35"/>
      <c r="EG623" s="35"/>
      <c r="EH623" s="35"/>
      <c r="EI623" s="35"/>
      <c r="EJ623" s="35"/>
      <c r="EK623" s="35"/>
      <c r="EL623" s="35"/>
      <c r="EM623" s="35"/>
      <c r="EN623" s="35"/>
      <c r="EO623" s="35"/>
      <c r="EP623" s="35"/>
      <c r="EQ623" s="35"/>
      <c r="ER623" s="35"/>
      <c r="ES623" s="35"/>
      <c r="ET623" s="35"/>
      <c r="EU623" s="35"/>
      <c r="EV623" s="35"/>
      <c r="EW623" s="35"/>
      <c r="EX623" s="35"/>
      <c r="EY623" s="35"/>
      <c r="EZ623" s="35"/>
      <c r="FA623" s="35"/>
      <c r="FB623" s="35"/>
      <c r="FC623" s="35"/>
      <c r="FD623" s="35"/>
      <c r="FE623" s="35"/>
      <c r="FF623" s="35"/>
      <c r="FG623" s="35"/>
      <c r="FH623" s="35"/>
      <c r="FI623" s="35"/>
      <c r="FJ623" s="35"/>
      <c r="FK623" s="35"/>
      <c r="FL623" s="35"/>
      <c r="FM623" s="35"/>
      <c r="FN623" s="35"/>
      <c r="FO623" s="35"/>
      <c r="FP623" s="35"/>
      <c r="FQ623" s="35"/>
      <c r="FR623" s="35"/>
      <c r="FS623" s="35"/>
      <c r="FT623" s="35"/>
      <c r="FU623" s="35"/>
      <c r="FV623" s="35"/>
      <c r="FW623" s="35"/>
      <c r="FX623" s="35"/>
      <c r="FY623" s="35"/>
      <c r="FZ623" s="35"/>
      <c r="GA623" s="35"/>
      <c r="GB623" s="35"/>
      <c r="GC623" s="35"/>
      <c r="GD623" s="35"/>
      <c r="GE623" s="35"/>
      <c r="GF623" s="35"/>
      <c r="GG623" s="35"/>
      <c r="GH623" s="35"/>
      <c r="GI623" s="35"/>
      <c r="GJ623" s="35"/>
      <c r="GK623" s="35"/>
      <c r="GL623" s="35"/>
      <c r="GM623" s="35"/>
      <c r="GN623" s="35"/>
      <c r="GO623" s="35"/>
      <c r="GP623" s="35"/>
      <c r="GQ623" s="35"/>
      <c r="GR623" s="35"/>
      <c r="GS623" s="35"/>
      <c r="GT623" s="35"/>
      <c r="GU623" s="35"/>
      <c r="GV623" s="35"/>
      <c r="GW623" s="35"/>
      <c r="GX623" s="35"/>
      <c r="GY623" s="35"/>
      <c r="GZ623" s="35"/>
      <c r="HA623" s="35"/>
      <c r="HB623" s="35"/>
      <c r="HC623" s="35"/>
    </row>
    <row r="624" spans="1:211" s="26" customFormat="1" x14ac:dyDescent="0.25">
      <c r="A624" s="26" t="e">
        <f t="shared" si="106"/>
        <v>#REF!</v>
      </c>
      <c r="B624" s="15" t="s">
        <v>83</v>
      </c>
      <c r="C624" s="15" t="s">
        <v>84</v>
      </c>
      <c r="D624" s="18" t="s">
        <v>647</v>
      </c>
      <c r="E624" s="15" t="s">
        <v>601</v>
      </c>
      <c r="F624" s="15" t="s">
        <v>337</v>
      </c>
      <c r="G624" s="15"/>
      <c r="H624" s="15" t="s">
        <v>338</v>
      </c>
      <c r="I624" s="15" t="s">
        <v>537</v>
      </c>
      <c r="J624" s="15" t="s">
        <v>538</v>
      </c>
      <c r="K624" s="47" t="s">
        <v>434</v>
      </c>
      <c r="L624" s="42">
        <v>0</v>
      </c>
      <c r="M624" s="42">
        <v>0</v>
      </c>
      <c r="N624" s="41">
        <v>0</v>
      </c>
      <c r="O624" s="42">
        <v>0</v>
      </c>
      <c r="P624" s="42">
        <v>0</v>
      </c>
      <c r="Q624" s="42">
        <v>0</v>
      </c>
      <c r="R624" s="42">
        <v>0</v>
      </c>
      <c r="S624" s="42">
        <v>0</v>
      </c>
      <c r="T624" s="42">
        <v>0</v>
      </c>
      <c r="U624" s="42">
        <v>0</v>
      </c>
      <c r="V624" s="42"/>
      <c r="W624" s="42">
        <v>0</v>
      </c>
      <c r="X624" s="42"/>
      <c r="Y624" s="42">
        <v>0</v>
      </c>
      <c r="Z624" s="42">
        <v>0</v>
      </c>
      <c r="AA624" s="42">
        <v>0</v>
      </c>
      <c r="AB624" s="42">
        <v>0</v>
      </c>
      <c r="AC624" s="42">
        <v>0</v>
      </c>
      <c r="AD624" s="42">
        <v>0</v>
      </c>
      <c r="AE624" s="121">
        <v>0</v>
      </c>
      <c r="AF624" s="42">
        <v>0</v>
      </c>
      <c r="AG624" s="42">
        <v>0</v>
      </c>
      <c r="AH624" s="42">
        <v>0</v>
      </c>
      <c r="AI624" s="42">
        <v>0</v>
      </c>
      <c r="AJ624" s="42">
        <v>0</v>
      </c>
      <c r="AK624" s="42">
        <v>0</v>
      </c>
      <c r="AL624" s="42">
        <v>0</v>
      </c>
      <c r="AM624" s="42">
        <v>0</v>
      </c>
      <c r="AN624" s="42">
        <v>0</v>
      </c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  <c r="BO624" s="42"/>
      <c r="BP624" s="42"/>
      <c r="BQ624" s="42"/>
      <c r="BR624" s="42"/>
      <c r="BS624" s="42"/>
      <c r="BT624" s="43"/>
      <c r="BU624" s="40">
        <f t="shared" si="111"/>
        <v>0</v>
      </c>
      <c r="BV624" s="40">
        <f t="shared" si="109"/>
        <v>0</v>
      </c>
      <c r="BW624" s="40">
        <f t="shared" si="107"/>
        <v>0</v>
      </c>
      <c r="BX624" s="40">
        <f t="shared" si="105"/>
        <v>0</v>
      </c>
      <c r="BY624" s="40">
        <f t="shared" si="110"/>
        <v>0</v>
      </c>
      <c r="BZ624" s="29"/>
      <c r="CA624" s="29"/>
      <c r="CB624" s="29"/>
      <c r="CC624" s="29"/>
      <c r="CD624" s="29"/>
      <c r="CE624" s="29"/>
      <c r="CF624" s="29"/>
      <c r="CG624" s="29"/>
      <c r="CH624" s="29"/>
      <c r="CI624" s="29"/>
      <c r="CJ624" s="29"/>
      <c r="CK624" s="29"/>
      <c r="CL624" s="29"/>
      <c r="CM624" s="29"/>
      <c r="CN624" s="29"/>
      <c r="CO624" s="29"/>
      <c r="CP624" s="29"/>
      <c r="CQ624" s="29"/>
      <c r="CR624" s="29"/>
      <c r="CS624" s="29"/>
      <c r="CT624" s="29"/>
      <c r="CU624" s="29"/>
      <c r="CV624" s="29"/>
      <c r="CW624" s="29"/>
      <c r="CX624" s="29"/>
      <c r="CY624" s="29"/>
      <c r="CZ624" s="29"/>
      <c r="DA624" s="29"/>
      <c r="DB624" s="29"/>
      <c r="DC624" s="29"/>
      <c r="DD624" s="29"/>
      <c r="DE624" s="29"/>
      <c r="DF624" s="29"/>
      <c r="DG624" s="29"/>
      <c r="DH624" s="29"/>
      <c r="DI624" s="29"/>
      <c r="DJ624" s="29"/>
      <c r="DK624" s="29"/>
      <c r="DL624" s="29"/>
      <c r="DM624" s="29"/>
      <c r="DN624" s="29"/>
      <c r="DO624" s="29"/>
      <c r="DP624" s="29"/>
      <c r="DQ624" s="29"/>
      <c r="DR624" s="29"/>
      <c r="DS624" s="29"/>
      <c r="DT624" s="29"/>
      <c r="DU624" s="29"/>
      <c r="DV624" s="29"/>
      <c r="DW624" s="29"/>
      <c r="DX624" s="29"/>
      <c r="DY624" s="29"/>
      <c r="DZ624" s="29"/>
      <c r="EA624" s="29"/>
      <c r="EB624" s="29"/>
      <c r="EC624" s="29"/>
      <c r="ED624" s="29"/>
      <c r="EE624" s="29"/>
      <c r="EF624" s="29"/>
      <c r="EG624" s="29"/>
      <c r="EH624" s="29"/>
      <c r="EI624" s="29"/>
      <c r="EJ624" s="29"/>
      <c r="EK624" s="29"/>
      <c r="EL624" s="29"/>
      <c r="EM624" s="29"/>
      <c r="EN624" s="29"/>
      <c r="EO624" s="29"/>
      <c r="EP624" s="29"/>
      <c r="EQ624" s="29"/>
      <c r="ER624" s="29"/>
      <c r="ES624" s="29"/>
      <c r="ET624" s="29"/>
      <c r="EU624" s="29"/>
      <c r="EV624" s="29"/>
      <c r="EW624" s="29"/>
      <c r="EX624" s="29"/>
      <c r="EY624" s="29"/>
      <c r="EZ624" s="29"/>
      <c r="FA624" s="29"/>
      <c r="FB624" s="29"/>
      <c r="FC624" s="29"/>
      <c r="FD624" s="29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  <c r="FR624" s="29"/>
      <c r="FS624" s="29"/>
      <c r="FT624" s="29"/>
      <c r="FU624" s="29"/>
      <c r="FV624" s="29"/>
      <c r="FW624" s="29"/>
      <c r="FX624" s="29"/>
      <c r="FY624" s="29"/>
      <c r="FZ624" s="29"/>
      <c r="GA624" s="29"/>
      <c r="GB624" s="29"/>
      <c r="GC624" s="29"/>
      <c r="GD624" s="29"/>
      <c r="GE624" s="29"/>
      <c r="GF624" s="29"/>
      <c r="GG624" s="29"/>
      <c r="GH624" s="29"/>
      <c r="GI624" s="29"/>
      <c r="GJ624" s="29"/>
      <c r="GK624" s="29"/>
      <c r="GL624" s="29"/>
      <c r="GM624" s="29"/>
      <c r="GN624" s="29"/>
      <c r="GO624" s="29"/>
      <c r="GP624" s="29"/>
      <c r="GQ624" s="29"/>
      <c r="GR624" s="29"/>
      <c r="GS624" s="29"/>
      <c r="GT624" s="29"/>
      <c r="GU624" s="29"/>
      <c r="GV624" s="29"/>
      <c r="GW624" s="29"/>
      <c r="GX624" s="29"/>
      <c r="GY624" s="29"/>
      <c r="GZ624" s="29"/>
      <c r="HA624" s="29"/>
      <c r="HB624" s="29"/>
      <c r="HC624" s="29"/>
    </row>
    <row r="625" spans="1:211" s="30" customFormat="1" x14ac:dyDescent="0.25">
      <c r="A625" s="30" t="e">
        <f t="shared" si="106"/>
        <v>#REF!</v>
      </c>
      <c r="B625" s="31" t="s">
        <v>83</v>
      </c>
      <c r="C625" s="31" t="s">
        <v>84</v>
      </c>
      <c r="D625" s="32" t="s">
        <v>649</v>
      </c>
      <c r="E625" s="31" t="s">
        <v>605</v>
      </c>
      <c r="F625" s="31" t="s">
        <v>337</v>
      </c>
      <c r="G625" s="31"/>
      <c r="H625" s="31" t="s">
        <v>338</v>
      </c>
      <c r="I625" s="31" t="s">
        <v>537</v>
      </c>
      <c r="J625" s="31" t="s">
        <v>538</v>
      </c>
      <c r="K625" s="47" t="s">
        <v>434</v>
      </c>
      <c r="L625" s="41">
        <v>0</v>
      </c>
      <c r="M625" s="41">
        <v>0</v>
      </c>
      <c r="N625" s="41">
        <v>0</v>
      </c>
      <c r="O625" s="41">
        <v>0</v>
      </c>
      <c r="P625" s="41">
        <v>0</v>
      </c>
      <c r="Q625" s="41">
        <v>0</v>
      </c>
      <c r="R625" s="41">
        <v>0</v>
      </c>
      <c r="S625" s="41">
        <v>0</v>
      </c>
      <c r="T625" s="41">
        <v>0</v>
      </c>
      <c r="U625" s="41">
        <v>0</v>
      </c>
      <c r="V625" s="41"/>
      <c r="W625" s="41">
        <v>0</v>
      </c>
      <c r="X625" s="41"/>
      <c r="Y625" s="41">
        <v>0</v>
      </c>
      <c r="Z625" s="41">
        <v>0</v>
      </c>
      <c r="AA625" s="41">
        <v>0</v>
      </c>
      <c r="AB625" s="41">
        <v>0</v>
      </c>
      <c r="AC625" s="41">
        <v>0</v>
      </c>
      <c r="AD625" s="41">
        <v>0</v>
      </c>
      <c r="AE625" s="82">
        <v>0</v>
      </c>
      <c r="AF625" s="41">
        <v>0</v>
      </c>
      <c r="AG625" s="41">
        <v>0</v>
      </c>
      <c r="AH625" s="41">
        <v>0</v>
      </c>
      <c r="AI625" s="41">
        <v>0</v>
      </c>
      <c r="AJ625" s="41">
        <v>0</v>
      </c>
      <c r="AK625" s="41">
        <v>0</v>
      </c>
      <c r="AL625" s="41">
        <v>0</v>
      </c>
      <c r="AM625" s="41">
        <v>0</v>
      </c>
      <c r="AN625" s="41">
        <v>0</v>
      </c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3"/>
      <c r="BU625" s="39">
        <f t="shared" si="111"/>
        <v>0</v>
      </c>
      <c r="BV625" s="39">
        <f t="shared" si="109"/>
        <v>0</v>
      </c>
      <c r="BW625" s="39">
        <f t="shared" si="107"/>
        <v>0</v>
      </c>
      <c r="BX625" s="39">
        <f t="shared" si="105"/>
        <v>0</v>
      </c>
      <c r="BY625" s="39">
        <f t="shared" si="110"/>
        <v>0</v>
      </c>
      <c r="BZ625" s="35"/>
      <c r="CA625" s="35"/>
      <c r="CB625" s="35"/>
      <c r="CC625" s="35"/>
      <c r="CD625" s="35"/>
      <c r="CE625" s="35"/>
      <c r="CF625" s="35"/>
      <c r="CG625" s="35"/>
      <c r="CH625" s="35"/>
      <c r="CI625" s="35"/>
      <c r="CJ625" s="35"/>
      <c r="CK625" s="35"/>
      <c r="CL625" s="35"/>
      <c r="CM625" s="35"/>
      <c r="CN625" s="35"/>
      <c r="CO625" s="35"/>
      <c r="CP625" s="35"/>
      <c r="CQ625" s="35"/>
      <c r="CR625" s="35"/>
      <c r="CS625" s="35"/>
      <c r="CT625" s="35"/>
      <c r="CU625" s="35"/>
      <c r="CV625" s="35"/>
      <c r="CW625" s="35"/>
      <c r="CX625" s="35"/>
      <c r="CY625" s="35"/>
      <c r="CZ625" s="35"/>
      <c r="DA625" s="35"/>
      <c r="DB625" s="35"/>
      <c r="DC625" s="35"/>
      <c r="DD625" s="35"/>
      <c r="DE625" s="35"/>
      <c r="DF625" s="35"/>
      <c r="DG625" s="35"/>
      <c r="DH625" s="35"/>
      <c r="DI625" s="35"/>
      <c r="DJ625" s="35"/>
      <c r="DK625" s="35"/>
      <c r="DL625" s="35"/>
      <c r="DM625" s="35"/>
      <c r="DN625" s="35"/>
      <c r="DO625" s="35"/>
      <c r="DP625" s="35"/>
      <c r="DQ625" s="35"/>
      <c r="DR625" s="35"/>
      <c r="DS625" s="35"/>
      <c r="DT625" s="35"/>
      <c r="DU625" s="35"/>
      <c r="DV625" s="35"/>
      <c r="DW625" s="35"/>
      <c r="DX625" s="35"/>
      <c r="DY625" s="35"/>
      <c r="DZ625" s="35"/>
      <c r="EA625" s="35"/>
      <c r="EB625" s="35"/>
      <c r="EC625" s="35"/>
      <c r="ED625" s="35"/>
      <c r="EE625" s="35"/>
      <c r="EF625" s="35"/>
      <c r="EG625" s="35"/>
      <c r="EH625" s="35"/>
      <c r="EI625" s="35"/>
      <c r="EJ625" s="35"/>
      <c r="EK625" s="35"/>
      <c r="EL625" s="35"/>
      <c r="EM625" s="35"/>
      <c r="EN625" s="35"/>
      <c r="EO625" s="35"/>
      <c r="EP625" s="35"/>
      <c r="EQ625" s="35"/>
      <c r="ER625" s="35"/>
      <c r="ES625" s="35"/>
      <c r="ET625" s="35"/>
      <c r="EU625" s="35"/>
      <c r="EV625" s="35"/>
      <c r="EW625" s="35"/>
      <c r="EX625" s="35"/>
      <c r="EY625" s="35"/>
      <c r="EZ625" s="35"/>
      <c r="FA625" s="35"/>
      <c r="FB625" s="35"/>
      <c r="FC625" s="35"/>
      <c r="FD625" s="35"/>
      <c r="FE625" s="35"/>
      <c r="FF625" s="35"/>
      <c r="FG625" s="35"/>
      <c r="FH625" s="35"/>
      <c r="FI625" s="35"/>
      <c r="FJ625" s="35"/>
      <c r="FK625" s="35"/>
      <c r="FL625" s="35"/>
      <c r="FM625" s="35"/>
      <c r="FN625" s="35"/>
      <c r="FO625" s="35"/>
      <c r="FP625" s="35"/>
      <c r="FQ625" s="35"/>
      <c r="FR625" s="35"/>
      <c r="FS625" s="35"/>
      <c r="FT625" s="35"/>
      <c r="FU625" s="35"/>
      <c r="FV625" s="35"/>
      <c r="FW625" s="35"/>
      <c r="FX625" s="35"/>
      <c r="FY625" s="35"/>
      <c r="FZ625" s="35"/>
      <c r="GA625" s="35"/>
      <c r="GB625" s="35"/>
      <c r="GC625" s="35"/>
      <c r="GD625" s="35"/>
      <c r="GE625" s="35"/>
      <c r="GF625" s="35"/>
      <c r="GG625" s="35"/>
      <c r="GH625" s="35"/>
      <c r="GI625" s="35"/>
      <c r="GJ625" s="35"/>
      <c r="GK625" s="35"/>
      <c r="GL625" s="35"/>
      <c r="GM625" s="35"/>
      <c r="GN625" s="35"/>
      <c r="GO625" s="35"/>
      <c r="GP625" s="35"/>
      <c r="GQ625" s="35"/>
      <c r="GR625" s="35"/>
      <c r="GS625" s="35"/>
      <c r="GT625" s="35"/>
      <c r="GU625" s="35"/>
      <c r="GV625" s="35"/>
      <c r="GW625" s="35"/>
      <c r="GX625" s="35"/>
      <c r="GY625" s="35"/>
      <c r="GZ625" s="35"/>
      <c r="HA625" s="35"/>
      <c r="HB625" s="35"/>
      <c r="HC625" s="35"/>
    </row>
    <row r="626" spans="1:211" s="26" customFormat="1" x14ac:dyDescent="0.25">
      <c r="A626" s="26" t="e">
        <f t="shared" si="106"/>
        <v>#REF!</v>
      </c>
      <c r="B626" s="15" t="s">
        <v>124</v>
      </c>
      <c r="C626" s="15" t="s">
        <v>125</v>
      </c>
      <c r="D626" s="18" t="s">
        <v>623</v>
      </c>
      <c r="E626" s="15" t="s">
        <v>577</v>
      </c>
      <c r="F626" s="15" t="s">
        <v>331</v>
      </c>
      <c r="G626" s="15"/>
      <c r="H626" s="15" t="s">
        <v>332</v>
      </c>
      <c r="I626" s="15" t="s">
        <v>537</v>
      </c>
      <c r="J626" s="15" t="s">
        <v>538</v>
      </c>
      <c r="K626" s="47" t="s">
        <v>434</v>
      </c>
      <c r="L626" s="42">
        <v>0</v>
      </c>
      <c r="M626" s="42">
        <v>0</v>
      </c>
      <c r="N626" s="41">
        <v>0</v>
      </c>
      <c r="O626" s="42">
        <v>0</v>
      </c>
      <c r="P626" s="42">
        <v>0</v>
      </c>
      <c r="Q626" s="42">
        <v>0</v>
      </c>
      <c r="R626" s="42">
        <v>0</v>
      </c>
      <c r="S626" s="42">
        <v>0</v>
      </c>
      <c r="T626" s="42">
        <v>0</v>
      </c>
      <c r="U626" s="42">
        <v>0</v>
      </c>
      <c r="V626" s="42"/>
      <c r="W626" s="42">
        <v>0</v>
      </c>
      <c r="X626" s="42"/>
      <c r="Y626" s="42">
        <v>0</v>
      </c>
      <c r="Z626" s="42">
        <v>0</v>
      </c>
      <c r="AA626" s="42">
        <v>0</v>
      </c>
      <c r="AB626" s="42">
        <v>0</v>
      </c>
      <c r="AC626" s="42">
        <v>0</v>
      </c>
      <c r="AD626" s="42">
        <v>0</v>
      </c>
      <c r="AE626" s="121">
        <v>0</v>
      </c>
      <c r="AF626" s="42">
        <v>0</v>
      </c>
      <c r="AG626" s="42">
        <v>0</v>
      </c>
      <c r="AH626" s="42">
        <v>0</v>
      </c>
      <c r="AI626" s="42">
        <v>0</v>
      </c>
      <c r="AJ626" s="42">
        <v>0</v>
      </c>
      <c r="AK626" s="42">
        <v>0</v>
      </c>
      <c r="AL626" s="42">
        <v>0</v>
      </c>
      <c r="AM626" s="42">
        <v>0</v>
      </c>
      <c r="AN626" s="42">
        <v>0</v>
      </c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  <c r="BO626" s="42"/>
      <c r="BP626" s="42"/>
      <c r="BQ626" s="42"/>
      <c r="BR626" s="42"/>
      <c r="BS626" s="42"/>
      <c r="BT626" s="43"/>
      <c r="BU626" s="40">
        <f t="shared" si="111"/>
        <v>0</v>
      </c>
      <c r="BV626" s="40">
        <f t="shared" si="109"/>
        <v>0</v>
      </c>
      <c r="BW626" s="40">
        <f t="shared" si="107"/>
        <v>0</v>
      </c>
      <c r="BX626" s="40">
        <f t="shared" si="105"/>
        <v>0</v>
      </c>
      <c r="BY626" s="40">
        <f t="shared" si="110"/>
        <v>0</v>
      </c>
      <c r="BZ626" s="29"/>
      <c r="CA626" s="29"/>
      <c r="CB626" s="29"/>
      <c r="CC626" s="29"/>
      <c r="CD626" s="29"/>
      <c r="CE626" s="29"/>
      <c r="CF626" s="29"/>
      <c r="CG626" s="29"/>
      <c r="CH626" s="29"/>
      <c r="CI626" s="29"/>
      <c r="CJ626" s="29"/>
      <c r="CK626" s="29"/>
      <c r="CL626" s="29"/>
      <c r="CM626" s="29"/>
      <c r="CN626" s="29"/>
      <c r="CO626" s="29"/>
      <c r="CP626" s="29"/>
      <c r="CQ626" s="29"/>
      <c r="CR626" s="29"/>
      <c r="CS626" s="29"/>
      <c r="CT626" s="29"/>
      <c r="CU626" s="29"/>
      <c r="CV626" s="29"/>
      <c r="CW626" s="29"/>
      <c r="CX626" s="29"/>
      <c r="CY626" s="29"/>
      <c r="CZ626" s="29"/>
      <c r="DA626" s="29"/>
      <c r="DB626" s="29"/>
      <c r="DC626" s="29"/>
      <c r="DD626" s="29"/>
      <c r="DE626" s="29"/>
      <c r="DF626" s="29"/>
      <c r="DG626" s="29"/>
      <c r="DH626" s="29"/>
      <c r="DI626" s="29"/>
      <c r="DJ626" s="29"/>
      <c r="DK626" s="29"/>
      <c r="DL626" s="29"/>
      <c r="DM626" s="29"/>
      <c r="DN626" s="29"/>
      <c r="DO626" s="29"/>
      <c r="DP626" s="29"/>
      <c r="DQ626" s="29"/>
      <c r="DR626" s="29"/>
      <c r="DS626" s="29"/>
      <c r="DT626" s="29"/>
      <c r="DU626" s="29"/>
      <c r="DV626" s="29"/>
      <c r="DW626" s="29"/>
      <c r="DX626" s="29"/>
      <c r="DY626" s="29"/>
      <c r="DZ626" s="29"/>
      <c r="EA626" s="29"/>
      <c r="EB626" s="29"/>
      <c r="EC626" s="29"/>
      <c r="ED626" s="29"/>
      <c r="EE626" s="29"/>
      <c r="EF626" s="29"/>
      <c r="EG626" s="29"/>
      <c r="EH626" s="29"/>
      <c r="EI626" s="29"/>
      <c r="EJ626" s="29"/>
      <c r="EK626" s="29"/>
      <c r="EL626" s="29"/>
      <c r="EM626" s="29"/>
      <c r="EN626" s="29"/>
      <c r="EO626" s="29"/>
      <c r="EP626" s="29"/>
      <c r="EQ626" s="29"/>
      <c r="ER626" s="29"/>
      <c r="ES626" s="29"/>
      <c r="ET626" s="29"/>
      <c r="EU626" s="29"/>
      <c r="EV626" s="29"/>
      <c r="EW626" s="29"/>
      <c r="EX626" s="29"/>
      <c r="EY626" s="29"/>
      <c r="EZ626" s="29"/>
      <c r="FA626" s="29"/>
      <c r="FB626" s="29"/>
      <c r="FC626" s="29"/>
      <c r="FD626" s="29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  <c r="FR626" s="29"/>
      <c r="FS626" s="29"/>
      <c r="FT626" s="29"/>
      <c r="FU626" s="29"/>
      <c r="FV626" s="29"/>
      <c r="FW626" s="29"/>
      <c r="FX626" s="29"/>
      <c r="FY626" s="29"/>
      <c r="FZ626" s="29"/>
      <c r="GA626" s="29"/>
      <c r="GB626" s="29"/>
      <c r="GC626" s="29"/>
      <c r="GD626" s="29"/>
      <c r="GE626" s="29"/>
      <c r="GF626" s="29"/>
      <c r="GG626" s="29"/>
      <c r="GH626" s="29"/>
      <c r="GI626" s="29"/>
      <c r="GJ626" s="29"/>
      <c r="GK626" s="29"/>
      <c r="GL626" s="29"/>
      <c r="GM626" s="29"/>
      <c r="GN626" s="29"/>
      <c r="GO626" s="29"/>
      <c r="GP626" s="29"/>
      <c r="GQ626" s="29"/>
      <c r="GR626" s="29"/>
      <c r="GS626" s="29"/>
      <c r="GT626" s="29"/>
      <c r="GU626" s="29"/>
      <c r="GV626" s="29"/>
      <c r="GW626" s="29"/>
      <c r="GX626" s="29"/>
      <c r="GY626" s="29"/>
      <c r="GZ626" s="29"/>
      <c r="HA626" s="29"/>
      <c r="HB626" s="29"/>
      <c r="HC626" s="29"/>
    </row>
    <row r="627" spans="1:211" s="30" customFormat="1" x14ac:dyDescent="0.25">
      <c r="A627" s="30" t="e">
        <f t="shared" si="106"/>
        <v>#REF!</v>
      </c>
      <c r="B627" s="31" t="s">
        <v>124</v>
      </c>
      <c r="C627" s="31" t="s">
        <v>125</v>
      </c>
      <c r="D627" s="33">
        <v>899</v>
      </c>
      <c r="E627" s="34" t="s">
        <v>578</v>
      </c>
      <c r="F627" s="36">
        <v>19110902</v>
      </c>
      <c r="G627" s="31"/>
      <c r="H627" s="31" t="s">
        <v>336</v>
      </c>
      <c r="I627" s="31" t="s">
        <v>537</v>
      </c>
      <c r="J627" s="31" t="s">
        <v>538</v>
      </c>
      <c r="K627" s="47" t="s">
        <v>434</v>
      </c>
      <c r="L627" s="41">
        <v>13227.84</v>
      </c>
      <c r="M627" s="41">
        <v>180.6</v>
      </c>
      <c r="N627" s="41">
        <v>0</v>
      </c>
      <c r="O627" s="41">
        <v>0</v>
      </c>
      <c r="P627" s="41">
        <v>0</v>
      </c>
      <c r="Q627" s="41">
        <v>0</v>
      </c>
      <c r="R627" s="41">
        <v>0</v>
      </c>
      <c r="S627" s="41">
        <v>9945.25</v>
      </c>
      <c r="T627" s="41">
        <v>28543.64</v>
      </c>
      <c r="U627" s="41">
        <v>0</v>
      </c>
      <c r="V627" s="41"/>
      <c r="W627" s="41">
        <v>0</v>
      </c>
      <c r="X627" s="41"/>
      <c r="Y627" s="41">
        <v>0</v>
      </c>
      <c r="Z627" s="41">
        <v>0</v>
      </c>
      <c r="AA627" s="41">
        <v>0</v>
      </c>
      <c r="AB627" s="41">
        <v>0</v>
      </c>
      <c r="AC627" s="41">
        <v>0</v>
      </c>
      <c r="AD627" s="41">
        <v>0</v>
      </c>
      <c r="AE627" s="82">
        <v>0</v>
      </c>
      <c r="AF627" s="41">
        <v>0</v>
      </c>
      <c r="AG627" s="41">
        <v>0</v>
      </c>
      <c r="AH627" s="41">
        <v>0</v>
      </c>
      <c r="AI627" s="41">
        <v>0</v>
      </c>
      <c r="AJ627" s="41">
        <v>0</v>
      </c>
      <c r="AK627" s="41">
        <v>0</v>
      </c>
      <c r="AL627" s="41">
        <v>0</v>
      </c>
      <c r="AM627" s="41">
        <v>0</v>
      </c>
      <c r="AN627" s="41">
        <v>0</v>
      </c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3"/>
      <c r="BU627" s="39">
        <f t="shared" si="111"/>
        <v>51897.33</v>
      </c>
      <c r="BV627" s="39">
        <f t="shared" si="109"/>
        <v>0</v>
      </c>
      <c r="BW627" s="39">
        <f t="shared" si="107"/>
        <v>0</v>
      </c>
      <c r="BX627" s="39">
        <f t="shared" si="105"/>
        <v>0</v>
      </c>
      <c r="BY627" s="39">
        <f t="shared" si="110"/>
        <v>0</v>
      </c>
      <c r="BZ627" s="35"/>
      <c r="CA627" s="35"/>
      <c r="CB627" s="35"/>
      <c r="CC627" s="35"/>
      <c r="CD627" s="35"/>
      <c r="CE627" s="35"/>
      <c r="CF627" s="35"/>
      <c r="CG627" s="35"/>
      <c r="CH627" s="35"/>
      <c r="CI627" s="35"/>
      <c r="CJ627" s="35"/>
      <c r="CK627" s="35"/>
      <c r="CL627" s="35"/>
      <c r="CM627" s="35"/>
      <c r="CN627" s="35"/>
      <c r="CO627" s="35"/>
      <c r="CP627" s="35"/>
      <c r="CQ627" s="35"/>
      <c r="CR627" s="35"/>
      <c r="CS627" s="35"/>
      <c r="CT627" s="35"/>
      <c r="CU627" s="35"/>
      <c r="CV627" s="35"/>
      <c r="CW627" s="35"/>
      <c r="CX627" s="35"/>
      <c r="CY627" s="35"/>
      <c r="CZ627" s="35"/>
      <c r="DA627" s="35"/>
      <c r="DB627" s="35"/>
      <c r="DC627" s="35"/>
      <c r="DD627" s="35"/>
      <c r="DE627" s="35"/>
      <c r="DF627" s="35"/>
      <c r="DG627" s="35"/>
      <c r="DH627" s="35"/>
      <c r="DI627" s="35"/>
      <c r="DJ627" s="35"/>
      <c r="DK627" s="35"/>
      <c r="DL627" s="35"/>
      <c r="DM627" s="35"/>
      <c r="DN627" s="35"/>
      <c r="DO627" s="35"/>
      <c r="DP627" s="35"/>
      <c r="DQ627" s="35"/>
      <c r="DR627" s="35"/>
      <c r="DS627" s="35"/>
      <c r="DT627" s="35"/>
      <c r="DU627" s="35"/>
      <c r="DV627" s="35"/>
      <c r="DW627" s="35"/>
      <c r="DX627" s="35"/>
      <c r="DY627" s="35"/>
      <c r="DZ627" s="35"/>
      <c r="EA627" s="35"/>
      <c r="EB627" s="35"/>
      <c r="EC627" s="35"/>
      <c r="ED627" s="35"/>
      <c r="EE627" s="35"/>
      <c r="EF627" s="35"/>
      <c r="EG627" s="35"/>
      <c r="EH627" s="35"/>
      <c r="EI627" s="35"/>
      <c r="EJ627" s="35"/>
      <c r="EK627" s="35"/>
      <c r="EL627" s="35"/>
      <c r="EM627" s="35"/>
      <c r="EN627" s="35"/>
      <c r="EO627" s="35"/>
      <c r="EP627" s="35"/>
      <c r="EQ627" s="35"/>
      <c r="ER627" s="35"/>
      <c r="ES627" s="35"/>
      <c r="ET627" s="35"/>
      <c r="EU627" s="35"/>
      <c r="EV627" s="35"/>
      <c r="EW627" s="35"/>
      <c r="EX627" s="35"/>
      <c r="EY627" s="35"/>
      <c r="EZ627" s="35"/>
      <c r="FA627" s="35"/>
      <c r="FB627" s="35"/>
      <c r="FC627" s="35"/>
      <c r="FD627" s="35"/>
      <c r="FE627" s="35"/>
      <c r="FF627" s="35"/>
      <c r="FG627" s="35"/>
      <c r="FH627" s="35"/>
      <c r="FI627" s="35"/>
      <c r="FJ627" s="35"/>
      <c r="FK627" s="35"/>
      <c r="FL627" s="35"/>
      <c r="FM627" s="35"/>
      <c r="FN627" s="35"/>
      <c r="FO627" s="35"/>
      <c r="FP627" s="35"/>
      <c r="FQ627" s="35"/>
      <c r="FR627" s="35"/>
      <c r="FS627" s="35"/>
      <c r="FT627" s="35"/>
      <c r="FU627" s="35"/>
      <c r="FV627" s="35"/>
      <c r="FW627" s="35"/>
      <c r="FX627" s="35"/>
      <c r="FY627" s="35"/>
      <c r="FZ627" s="35"/>
      <c r="GA627" s="35"/>
      <c r="GB627" s="35"/>
      <c r="GC627" s="35"/>
      <c r="GD627" s="35"/>
      <c r="GE627" s="35"/>
      <c r="GF627" s="35"/>
      <c r="GG627" s="35"/>
      <c r="GH627" s="35"/>
      <c r="GI627" s="35"/>
      <c r="GJ627" s="35"/>
      <c r="GK627" s="35"/>
      <c r="GL627" s="35"/>
      <c r="GM627" s="35"/>
      <c r="GN627" s="35"/>
      <c r="GO627" s="35"/>
      <c r="GP627" s="35"/>
      <c r="GQ627" s="35"/>
      <c r="GR627" s="35"/>
      <c r="GS627" s="35"/>
      <c r="GT627" s="35"/>
      <c r="GU627" s="35"/>
      <c r="GV627" s="35"/>
      <c r="GW627" s="35"/>
      <c r="GX627" s="35"/>
      <c r="GY627" s="35"/>
      <c r="GZ627" s="35"/>
      <c r="HA627" s="35"/>
      <c r="HB627" s="35"/>
      <c r="HC627" s="35"/>
    </row>
    <row r="628" spans="1:211" s="26" customFormat="1" x14ac:dyDescent="0.25">
      <c r="A628" s="26" t="e">
        <f t="shared" si="106"/>
        <v>#REF!</v>
      </c>
      <c r="B628" s="15" t="s">
        <v>124</v>
      </c>
      <c r="C628" s="15" t="s">
        <v>125</v>
      </c>
      <c r="D628" s="18" t="s">
        <v>634</v>
      </c>
      <c r="E628" s="15" t="s">
        <v>581</v>
      </c>
      <c r="F628" s="15" t="s">
        <v>337</v>
      </c>
      <c r="G628" s="15"/>
      <c r="H628" s="15" t="s">
        <v>338</v>
      </c>
      <c r="I628" s="15" t="s">
        <v>537</v>
      </c>
      <c r="J628" s="15" t="s">
        <v>538</v>
      </c>
      <c r="K628" s="47" t="s">
        <v>434</v>
      </c>
      <c r="L628" s="42">
        <v>0</v>
      </c>
      <c r="M628" s="42">
        <v>0</v>
      </c>
      <c r="N628" s="41">
        <v>0</v>
      </c>
      <c r="O628" s="42">
        <v>0</v>
      </c>
      <c r="P628" s="42">
        <v>0</v>
      </c>
      <c r="Q628" s="42">
        <v>0</v>
      </c>
      <c r="R628" s="42">
        <v>0</v>
      </c>
      <c r="S628" s="42">
        <v>0</v>
      </c>
      <c r="T628" s="42">
        <v>0</v>
      </c>
      <c r="U628" s="42">
        <v>0</v>
      </c>
      <c r="V628" s="42"/>
      <c r="W628" s="42">
        <v>0</v>
      </c>
      <c r="X628" s="42"/>
      <c r="Y628" s="42">
        <v>0</v>
      </c>
      <c r="Z628" s="42">
        <v>0</v>
      </c>
      <c r="AA628" s="42">
        <v>0</v>
      </c>
      <c r="AB628" s="42">
        <v>0</v>
      </c>
      <c r="AC628" s="42">
        <v>0</v>
      </c>
      <c r="AD628" s="42">
        <v>0</v>
      </c>
      <c r="AE628" s="121">
        <v>0</v>
      </c>
      <c r="AF628" s="42">
        <v>0</v>
      </c>
      <c r="AG628" s="42">
        <v>0</v>
      </c>
      <c r="AH628" s="42">
        <v>0</v>
      </c>
      <c r="AI628" s="42">
        <v>0</v>
      </c>
      <c r="AJ628" s="42">
        <v>0</v>
      </c>
      <c r="AK628" s="42">
        <v>0</v>
      </c>
      <c r="AL628" s="42">
        <v>0</v>
      </c>
      <c r="AM628" s="42">
        <v>0</v>
      </c>
      <c r="AN628" s="42">
        <v>0</v>
      </c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  <c r="BO628" s="42"/>
      <c r="BP628" s="42"/>
      <c r="BQ628" s="42"/>
      <c r="BR628" s="42"/>
      <c r="BS628" s="42"/>
      <c r="BT628" s="43"/>
      <c r="BU628" s="40">
        <f t="shared" si="111"/>
        <v>0</v>
      </c>
      <c r="BV628" s="40">
        <f t="shared" si="109"/>
        <v>0</v>
      </c>
      <c r="BW628" s="40">
        <f t="shared" si="107"/>
        <v>0</v>
      </c>
      <c r="BX628" s="40">
        <f t="shared" si="105"/>
        <v>0</v>
      </c>
      <c r="BY628" s="40">
        <f t="shared" si="110"/>
        <v>0</v>
      </c>
      <c r="BZ628" s="29"/>
      <c r="CA628" s="29"/>
      <c r="CB628" s="29"/>
      <c r="CC628" s="29"/>
      <c r="CD628" s="29"/>
      <c r="CE628" s="29"/>
      <c r="CF628" s="29"/>
      <c r="CG628" s="29"/>
      <c r="CH628" s="29"/>
      <c r="CI628" s="29"/>
      <c r="CJ628" s="29"/>
      <c r="CK628" s="29"/>
      <c r="CL628" s="29"/>
      <c r="CM628" s="29"/>
      <c r="CN628" s="29"/>
      <c r="CO628" s="29"/>
      <c r="CP628" s="29"/>
      <c r="CQ628" s="29"/>
      <c r="CR628" s="29"/>
      <c r="CS628" s="29"/>
      <c r="CT628" s="29"/>
      <c r="CU628" s="29"/>
      <c r="CV628" s="29"/>
      <c r="CW628" s="29"/>
      <c r="CX628" s="29"/>
      <c r="CY628" s="29"/>
      <c r="CZ628" s="29"/>
      <c r="DA628" s="29"/>
      <c r="DB628" s="29"/>
      <c r="DC628" s="29"/>
      <c r="DD628" s="29"/>
      <c r="DE628" s="29"/>
      <c r="DF628" s="29"/>
      <c r="DG628" s="29"/>
      <c r="DH628" s="29"/>
      <c r="DI628" s="29"/>
      <c r="DJ628" s="29"/>
      <c r="DK628" s="29"/>
      <c r="DL628" s="29"/>
      <c r="DM628" s="29"/>
      <c r="DN628" s="29"/>
      <c r="DO628" s="29"/>
      <c r="DP628" s="29"/>
      <c r="DQ628" s="29"/>
      <c r="DR628" s="29"/>
      <c r="DS628" s="29"/>
      <c r="DT628" s="29"/>
      <c r="DU628" s="29"/>
      <c r="DV628" s="29"/>
      <c r="DW628" s="29"/>
      <c r="DX628" s="29"/>
      <c r="DY628" s="29"/>
      <c r="DZ628" s="29"/>
      <c r="EA628" s="29"/>
      <c r="EB628" s="29"/>
      <c r="EC628" s="29"/>
      <c r="ED628" s="29"/>
      <c r="EE628" s="29"/>
      <c r="EF628" s="29"/>
      <c r="EG628" s="29"/>
      <c r="EH628" s="29"/>
      <c r="EI628" s="29"/>
      <c r="EJ628" s="29"/>
      <c r="EK628" s="29"/>
      <c r="EL628" s="29"/>
      <c r="EM628" s="29"/>
      <c r="EN628" s="29"/>
      <c r="EO628" s="29"/>
      <c r="EP628" s="29"/>
      <c r="EQ628" s="29"/>
      <c r="ER628" s="29"/>
      <c r="ES628" s="29"/>
      <c r="ET628" s="29"/>
      <c r="EU628" s="29"/>
      <c r="EV628" s="29"/>
      <c r="EW628" s="29"/>
      <c r="EX628" s="29"/>
      <c r="EY628" s="29"/>
      <c r="EZ628" s="29"/>
      <c r="FA628" s="29"/>
      <c r="FB628" s="29"/>
      <c r="FC628" s="29"/>
      <c r="FD628" s="29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  <c r="FR628" s="29"/>
      <c r="FS628" s="29"/>
      <c r="FT628" s="29"/>
      <c r="FU628" s="29"/>
      <c r="FV628" s="29"/>
      <c r="FW628" s="29"/>
      <c r="FX628" s="29"/>
      <c r="FY628" s="29"/>
      <c r="FZ628" s="29"/>
      <c r="GA628" s="29"/>
      <c r="GB628" s="29"/>
      <c r="GC628" s="29"/>
      <c r="GD628" s="29"/>
      <c r="GE628" s="29"/>
      <c r="GF628" s="29"/>
      <c r="GG628" s="29"/>
      <c r="GH628" s="29"/>
      <c r="GI628" s="29"/>
      <c r="GJ628" s="29"/>
      <c r="GK628" s="29"/>
      <c r="GL628" s="29"/>
      <c r="GM628" s="29"/>
      <c r="GN628" s="29"/>
      <c r="GO628" s="29"/>
      <c r="GP628" s="29"/>
      <c r="GQ628" s="29"/>
      <c r="GR628" s="29"/>
      <c r="GS628" s="29"/>
      <c r="GT628" s="29"/>
      <c r="GU628" s="29"/>
      <c r="GV628" s="29"/>
      <c r="GW628" s="29"/>
      <c r="GX628" s="29"/>
      <c r="GY628" s="29"/>
      <c r="GZ628" s="29"/>
      <c r="HA628" s="29"/>
      <c r="HB628" s="29"/>
      <c r="HC628" s="29"/>
    </row>
    <row r="629" spans="1:211" s="30" customFormat="1" x14ac:dyDescent="0.25">
      <c r="A629" s="30" t="e">
        <f t="shared" si="106"/>
        <v>#REF!</v>
      </c>
      <c r="B629" s="31" t="s">
        <v>152</v>
      </c>
      <c r="C629" s="31" t="s">
        <v>153</v>
      </c>
      <c r="D629" s="33" t="s">
        <v>623</v>
      </c>
      <c r="E629" s="34" t="s">
        <v>577</v>
      </c>
      <c r="F629" s="31" t="s">
        <v>337</v>
      </c>
      <c r="G629" s="31"/>
      <c r="H629" s="31" t="s">
        <v>338</v>
      </c>
      <c r="I629" s="31" t="s">
        <v>537</v>
      </c>
      <c r="J629" s="31" t="s">
        <v>538</v>
      </c>
      <c r="K629" s="47" t="s">
        <v>434</v>
      </c>
      <c r="L629" s="41">
        <v>0</v>
      </c>
      <c r="M629" s="41">
        <v>0</v>
      </c>
      <c r="N629" s="41">
        <v>0</v>
      </c>
      <c r="O629" s="41">
        <v>0</v>
      </c>
      <c r="P629" s="41">
        <v>0</v>
      </c>
      <c r="Q629" s="41">
        <v>0</v>
      </c>
      <c r="R629" s="41">
        <v>0</v>
      </c>
      <c r="S629" s="41">
        <v>0</v>
      </c>
      <c r="T629" s="41">
        <v>0</v>
      </c>
      <c r="U629" s="41">
        <v>0</v>
      </c>
      <c r="V629" s="41"/>
      <c r="W629" s="41">
        <v>0</v>
      </c>
      <c r="X629" s="41"/>
      <c r="Y629" s="41">
        <v>12505.44</v>
      </c>
      <c r="Z629" s="41">
        <v>0</v>
      </c>
      <c r="AA629" s="41">
        <v>0</v>
      </c>
      <c r="AB629" s="41">
        <v>0</v>
      </c>
      <c r="AC629" s="41">
        <v>0</v>
      </c>
      <c r="AD629" s="41">
        <v>0</v>
      </c>
      <c r="AE629" s="82">
        <v>0</v>
      </c>
      <c r="AF629" s="41">
        <v>0</v>
      </c>
      <c r="AG629" s="41">
        <v>0</v>
      </c>
      <c r="AH629" s="41">
        <v>0</v>
      </c>
      <c r="AI629" s="41">
        <v>0</v>
      </c>
      <c r="AJ629" s="41">
        <v>0</v>
      </c>
      <c r="AK629" s="41">
        <v>0</v>
      </c>
      <c r="AL629" s="41">
        <v>0</v>
      </c>
      <c r="AM629" s="41">
        <v>0</v>
      </c>
      <c r="AN629" s="41">
        <v>0</v>
      </c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3"/>
      <c r="BU629" s="39">
        <f t="shared" si="111"/>
        <v>0</v>
      </c>
      <c r="BV629" s="39">
        <f t="shared" si="109"/>
        <v>12505.44</v>
      </c>
      <c r="BW629" s="39">
        <f t="shared" si="107"/>
        <v>0</v>
      </c>
      <c r="BX629" s="39">
        <f t="shared" si="105"/>
        <v>0</v>
      </c>
      <c r="BY629" s="39">
        <f t="shared" si="110"/>
        <v>0</v>
      </c>
      <c r="BZ629" s="35"/>
      <c r="CA629" s="35"/>
      <c r="CB629" s="35"/>
      <c r="CC629" s="35"/>
      <c r="CD629" s="35"/>
      <c r="CE629" s="35"/>
      <c r="CF629" s="35"/>
      <c r="CG629" s="35"/>
      <c r="CH629" s="35"/>
      <c r="CI629" s="35"/>
      <c r="CJ629" s="35"/>
      <c r="CK629" s="35"/>
      <c r="CL629" s="35"/>
      <c r="CM629" s="35"/>
      <c r="CN629" s="35"/>
      <c r="CO629" s="35"/>
      <c r="CP629" s="35"/>
      <c r="CQ629" s="35"/>
      <c r="CR629" s="35"/>
      <c r="CS629" s="35"/>
      <c r="CT629" s="35"/>
      <c r="CU629" s="35"/>
      <c r="CV629" s="35"/>
      <c r="CW629" s="35"/>
      <c r="CX629" s="35"/>
      <c r="CY629" s="35"/>
      <c r="CZ629" s="35"/>
      <c r="DA629" s="35"/>
      <c r="DB629" s="35"/>
      <c r="DC629" s="35"/>
      <c r="DD629" s="35"/>
      <c r="DE629" s="35"/>
      <c r="DF629" s="35"/>
      <c r="DG629" s="35"/>
      <c r="DH629" s="35"/>
      <c r="DI629" s="35"/>
      <c r="DJ629" s="35"/>
      <c r="DK629" s="35"/>
      <c r="DL629" s="35"/>
      <c r="DM629" s="35"/>
      <c r="DN629" s="35"/>
      <c r="DO629" s="35"/>
      <c r="DP629" s="35"/>
      <c r="DQ629" s="35"/>
      <c r="DR629" s="35"/>
      <c r="DS629" s="35"/>
      <c r="DT629" s="35"/>
      <c r="DU629" s="35"/>
      <c r="DV629" s="35"/>
      <c r="DW629" s="35"/>
      <c r="DX629" s="35"/>
      <c r="DY629" s="35"/>
      <c r="DZ629" s="35"/>
      <c r="EA629" s="35"/>
      <c r="EB629" s="35"/>
      <c r="EC629" s="35"/>
      <c r="ED629" s="35"/>
      <c r="EE629" s="35"/>
      <c r="EF629" s="35"/>
      <c r="EG629" s="35"/>
      <c r="EH629" s="35"/>
      <c r="EI629" s="35"/>
      <c r="EJ629" s="35"/>
      <c r="EK629" s="35"/>
      <c r="EL629" s="35"/>
      <c r="EM629" s="35"/>
      <c r="EN629" s="35"/>
      <c r="EO629" s="35"/>
      <c r="EP629" s="35"/>
      <c r="EQ629" s="35"/>
      <c r="ER629" s="35"/>
      <c r="ES629" s="35"/>
      <c r="ET629" s="35"/>
      <c r="EU629" s="35"/>
      <c r="EV629" s="35"/>
      <c r="EW629" s="35"/>
      <c r="EX629" s="35"/>
      <c r="EY629" s="35"/>
      <c r="EZ629" s="35"/>
      <c r="FA629" s="35"/>
      <c r="FB629" s="35"/>
      <c r="FC629" s="35"/>
      <c r="FD629" s="35"/>
      <c r="FE629" s="35"/>
      <c r="FF629" s="35"/>
      <c r="FG629" s="35"/>
      <c r="FH629" s="35"/>
      <c r="FI629" s="35"/>
      <c r="FJ629" s="35"/>
      <c r="FK629" s="35"/>
      <c r="FL629" s="35"/>
      <c r="FM629" s="35"/>
      <c r="FN629" s="35"/>
      <c r="FO629" s="35"/>
      <c r="FP629" s="35"/>
      <c r="FQ629" s="35"/>
      <c r="FR629" s="35"/>
      <c r="FS629" s="35"/>
      <c r="FT629" s="35"/>
      <c r="FU629" s="35"/>
      <c r="FV629" s="35"/>
      <c r="FW629" s="35"/>
      <c r="FX629" s="35"/>
      <c r="FY629" s="35"/>
      <c r="FZ629" s="35"/>
      <c r="GA629" s="35"/>
      <c r="GB629" s="35"/>
      <c r="GC629" s="35"/>
      <c r="GD629" s="35"/>
      <c r="GE629" s="35"/>
      <c r="GF629" s="35"/>
      <c r="GG629" s="35"/>
      <c r="GH629" s="35"/>
      <c r="GI629" s="35"/>
      <c r="GJ629" s="35"/>
      <c r="GK629" s="35"/>
      <c r="GL629" s="35"/>
      <c r="GM629" s="35"/>
      <c r="GN629" s="35"/>
      <c r="GO629" s="35"/>
      <c r="GP629" s="35"/>
      <c r="GQ629" s="35"/>
      <c r="GR629" s="35"/>
      <c r="GS629" s="35"/>
      <c r="GT629" s="35"/>
      <c r="GU629" s="35"/>
      <c r="GV629" s="35"/>
      <c r="GW629" s="35"/>
      <c r="GX629" s="35"/>
      <c r="GY629" s="35"/>
      <c r="GZ629" s="35"/>
      <c r="HA629" s="35"/>
      <c r="HB629" s="35"/>
      <c r="HC629" s="35"/>
    </row>
    <row r="630" spans="1:211" s="26" customFormat="1" x14ac:dyDescent="0.25">
      <c r="A630" s="26" t="e">
        <f t="shared" si="106"/>
        <v>#REF!</v>
      </c>
      <c r="B630" s="15" t="s">
        <v>0</v>
      </c>
      <c r="C630" s="15" t="s">
        <v>1</v>
      </c>
      <c r="D630" s="18" t="s">
        <v>623</v>
      </c>
      <c r="E630" s="15" t="s">
        <v>577</v>
      </c>
      <c r="F630" s="15" t="s">
        <v>339</v>
      </c>
      <c r="G630" s="15"/>
      <c r="H630" s="15" t="s">
        <v>340</v>
      </c>
      <c r="I630" s="15" t="s">
        <v>537</v>
      </c>
      <c r="J630" s="15" t="s">
        <v>538</v>
      </c>
      <c r="K630" s="47" t="s">
        <v>434</v>
      </c>
      <c r="L630" s="42">
        <v>0</v>
      </c>
      <c r="M630" s="42">
        <v>0</v>
      </c>
      <c r="N630" s="41">
        <v>0</v>
      </c>
      <c r="O630" s="42">
        <v>0</v>
      </c>
      <c r="P630" s="42">
        <v>0</v>
      </c>
      <c r="Q630" s="42">
        <v>0</v>
      </c>
      <c r="R630" s="42">
        <v>0</v>
      </c>
      <c r="S630" s="42">
        <v>0</v>
      </c>
      <c r="T630" s="42">
        <v>0</v>
      </c>
      <c r="U630" s="42">
        <v>0</v>
      </c>
      <c r="V630" s="42"/>
      <c r="W630" s="42">
        <v>0</v>
      </c>
      <c r="X630" s="42"/>
      <c r="Y630" s="42">
        <v>0</v>
      </c>
      <c r="Z630" s="42">
        <v>0</v>
      </c>
      <c r="AA630" s="42">
        <v>0</v>
      </c>
      <c r="AB630" s="42">
        <v>0</v>
      </c>
      <c r="AC630" s="42">
        <v>0</v>
      </c>
      <c r="AD630" s="42">
        <v>0</v>
      </c>
      <c r="AE630" s="121">
        <v>0</v>
      </c>
      <c r="AF630" s="42">
        <v>0</v>
      </c>
      <c r="AG630" s="42">
        <v>0</v>
      </c>
      <c r="AH630" s="42">
        <v>0</v>
      </c>
      <c r="AI630" s="42">
        <v>0</v>
      </c>
      <c r="AJ630" s="42">
        <v>0</v>
      </c>
      <c r="AK630" s="42">
        <v>0</v>
      </c>
      <c r="AL630" s="42">
        <v>0</v>
      </c>
      <c r="AM630" s="42">
        <v>0</v>
      </c>
      <c r="AN630" s="42">
        <v>0</v>
      </c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  <c r="BO630" s="42"/>
      <c r="BP630" s="42"/>
      <c r="BQ630" s="42"/>
      <c r="BR630" s="42"/>
      <c r="BS630" s="42"/>
      <c r="BT630" s="43"/>
      <c r="BU630" s="40">
        <f t="shared" si="111"/>
        <v>0</v>
      </c>
      <c r="BV630" s="40">
        <f t="shared" si="109"/>
        <v>0</v>
      </c>
      <c r="BW630" s="40">
        <f t="shared" si="107"/>
        <v>0</v>
      </c>
      <c r="BX630" s="40">
        <f t="shared" si="105"/>
        <v>0</v>
      </c>
      <c r="BY630" s="40">
        <f t="shared" si="110"/>
        <v>0</v>
      </c>
      <c r="BZ630" s="29"/>
      <c r="CA630" s="29"/>
      <c r="CB630" s="29"/>
      <c r="CC630" s="29"/>
      <c r="CD630" s="29"/>
      <c r="CE630" s="29"/>
      <c r="CF630" s="29"/>
      <c r="CG630" s="29"/>
      <c r="CH630" s="29"/>
      <c r="CI630" s="29"/>
      <c r="CJ630" s="29"/>
      <c r="CK630" s="29"/>
      <c r="CL630" s="29"/>
      <c r="CM630" s="29"/>
      <c r="CN630" s="29"/>
      <c r="CO630" s="29"/>
      <c r="CP630" s="29"/>
      <c r="CQ630" s="29"/>
      <c r="CR630" s="29"/>
      <c r="CS630" s="29"/>
      <c r="CT630" s="29"/>
      <c r="CU630" s="29"/>
      <c r="CV630" s="29"/>
      <c r="CW630" s="29"/>
      <c r="CX630" s="29"/>
      <c r="CY630" s="29"/>
      <c r="CZ630" s="29"/>
      <c r="DA630" s="29"/>
      <c r="DB630" s="29"/>
      <c r="DC630" s="29"/>
      <c r="DD630" s="29"/>
      <c r="DE630" s="29"/>
      <c r="DF630" s="29"/>
      <c r="DG630" s="29"/>
      <c r="DH630" s="29"/>
      <c r="DI630" s="29"/>
      <c r="DJ630" s="29"/>
      <c r="DK630" s="29"/>
      <c r="DL630" s="29"/>
      <c r="DM630" s="29"/>
      <c r="DN630" s="29"/>
      <c r="DO630" s="29"/>
      <c r="DP630" s="29"/>
      <c r="DQ630" s="29"/>
      <c r="DR630" s="29"/>
      <c r="DS630" s="29"/>
      <c r="DT630" s="29"/>
      <c r="DU630" s="29"/>
      <c r="DV630" s="29"/>
      <c r="DW630" s="29"/>
      <c r="DX630" s="29"/>
      <c r="DY630" s="29"/>
      <c r="DZ630" s="29"/>
      <c r="EA630" s="29"/>
      <c r="EB630" s="29"/>
      <c r="EC630" s="29"/>
      <c r="ED630" s="29"/>
      <c r="EE630" s="29"/>
      <c r="EF630" s="29"/>
      <c r="EG630" s="29"/>
      <c r="EH630" s="29"/>
      <c r="EI630" s="29"/>
      <c r="EJ630" s="29"/>
      <c r="EK630" s="29"/>
      <c r="EL630" s="29"/>
      <c r="EM630" s="29"/>
      <c r="EN630" s="29"/>
      <c r="EO630" s="29"/>
      <c r="EP630" s="29"/>
      <c r="EQ630" s="29"/>
      <c r="ER630" s="29"/>
      <c r="ES630" s="29"/>
      <c r="ET630" s="29"/>
      <c r="EU630" s="29"/>
      <c r="EV630" s="29"/>
      <c r="EW630" s="29"/>
      <c r="EX630" s="29"/>
      <c r="EY630" s="29"/>
      <c r="EZ630" s="29"/>
      <c r="FA630" s="29"/>
      <c r="FB630" s="29"/>
      <c r="FC630" s="29"/>
      <c r="FD630" s="29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  <c r="FR630" s="29"/>
      <c r="FS630" s="29"/>
      <c r="FT630" s="29"/>
      <c r="FU630" s="29"/>
      <c r="FV630" s="29"/>
      <c r="FW630" s="29"/>
      <c r="FX630" s="29"/>
      <c r="FY630" s="29"/>
      <c r="FZ630" s="29"/>
      <c r="GA630" s="29"/>
      <c r="GB630" s="29"/>
      <c r="GC630" s="29"/>
      <c r="GD630" s="29"/>
      <c r="GE630" s="29"/>
      <c r="GF630" s="29"/>
      <c r="GG630" s="29"/>
      <c r="GH630" s="29"/>
      <c r="GI630" s="29"/>
      <c r="GJ630" s="29"/>
      <c r="GK630" s="29"/>
      <c r="GL630" s="29"/>
      <c r="GM630" s="29"/>
      <c r="GN630" s="29"/>
      <c r="GO630" s="29"/>
      <c r="GP630" s="29"/>
      <c r="GQ630" s="29"/>
      <c r="GR630" s="29"/>
      <c r="GS630" s="29"/>
      <c r="GT630" s="29"/>
      <c r="GU630" s="29"/>
      <c r="GV630" s="29"/>
      <c r="GW630" s="29"/>
      <c r="GX630" s="29"/>
      <c r="GY630" s="29"/>
      <c r="GZ630" s="29"/>
      <c r="HA630" s="29"/>
      <c r="HB630" s="29"/>
      <c r="HC630" s="29"/>
    </row>
    <row r="631" spans="1:211" s="30" customFormat="1" x14ac:dyDescent="0.25">
      <c r="A631" s="30" t="e">
        <f t="shared" si="106"/>
        <v>#REF!</v>
      </c>
      <c r="B631" s="31" t="s">
        <v>81</v>
      </c>
      <c r="C631" s="31" t="s">
        <v>82</v>
      </c>
      <c r="D631" s="32" t="s">
        <v>634</v>
      </c>
      <c r="E631" s="31" t="s">
        <v>581</v>
      </c>
      <c r="F631" s="31" t="s">
        <v>339</v>
      </c>
      <c r="G631" s="31"/>
      <c r="H631" s="31" t="s">
        <v>340</v>
      </c>
      <c r="I631" s="31" t="s">
        <v>537</v>
      </c>
      <c r="J631" s="31" t="s">
        <v>538</v>
      </c>
      <c r="K631" s="47" t="s">
        <v>434</v>
      </c>
      <c r="L631" s="41">
        <v>0</v>
      </c>
      <c r="M631" s="41">
        <v>0</v>
      </c>
      <c r="N631" s="41">
        <v>0</v>
      </c>
      <c r="O631" s="41">
        <v>0</v>
      </c>
      <c r="P631" s="41">
        <v>0</v>
      </c>
      <c r="Q631" s="41">
        <v>0</v>
      </c>
      <c r="R631" s="41">
        <v>0</v>
      </c>
      <c r="S631" s="41">
        <v>0</v>
      </c>
      <c r="T631" s="41">
        <v>0</v>
      </c>
      <c r="U631" s="41">
        <v>0</v>
      </c>
      <c r="V631" s="41"/>
      <c r="W631" s="41">
        <v>0</v>
      </c>
      <c r="X631" s="41"/>
      <c r="Y631" s="41">
        <v>0</v>
      </c>
      <c r="Z631" s="41">
        <v>0</v>
      </c>
      <c r="AA631" s="41">
        <v>0</v>
      </c>
      <c r="AB631" s="41">
        <v>0</v>
      </c>
      <c r="AC631" s="41">
        <v>0</v>
      </c>
      <c r="AD631" s="41">
        <v>0</v>
      </c>
      <c r="AE631" s="82">
        <v>0</v>
      </c>
      <c r="AF631" s="41">
        <v>0</v>
      </c>
      <c r="AG631" s="41">
        <v>0</v>
      </c>
      <c r="AH631" s="41">
        <v>0</v>
      </c>
      <c r="AI631" s="41">
        <v>0</v>
      </c>
      <c r="AJ631" s="41">
        <v>0</v>
      </c>
      <c r="AK631" s="41">
        <v>0</v>
      </c>
      <c r="AL631" s="41">
        <v>0</v>
      </c>
      <c r="AM631" s="41">
        <v>0</v>
      </c>
      <c r="AN631" s="41">
        <v>0</v>
      </c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3"/>
      <c r="BU631" s="39">
        <f t="shared" si="111"/>
        <v>0</v>
      </c>
      <c r="BV631" s="39">
        <f t="shared" si="109"/>
        <v>0</v>
      </c>
      <c r="BW631" s="39">
        <f t="shared" si="107"/>
        <v>0</v>
      </c>
      <c r="BX631" s="39">
        <f t="shared" si="105"/>
        <v>0</v>
      </c>
      <c r="BY631" s="39">
        <f t="shared" si="110"/>
        <v>0</v>
      </c>
      <c r="BZ631" s="35"/>
      <c r="CA631" s="35"/>
      <c r="CB631" s="35"/>
      <c r="CC631" s="35"/>
      <c r="CD631" s="35"/>
      <c r="CE631" s="35"/>
      <c r="CF631" s="35"/>
      <c r="CG631" s="35"/>
      <c r="CH631" s="35"/>
      <c r="CI631" s="35"/>
      <c r="CJ631" s="35"/>
      <c r="CK631" s="35"/>
      <c r="CL631" s="35"/>
      <c r="CM631" s="35"/>
      <c r="CN631" s="35"/>
      <c r="CO631" s="35"/>
      <c r="CP631" s="35"/>
      <c r="CQ631" s="35"/>
      <c r="CR631" s="35"/>
      <c r="CS631" s="35"/>
      <c r="CT631" s="35"/>
      <c r="CU631" s="35"/>
      <c r="CV631" s="35"/>
      <c r="CW631" s="35"/>
      <c r="CX631" s="35"/>
      <c r="CY631" s="35"/>
      <c r="CZ631" s="35"/>
      <c r="DA631" s="35"/>
      <c r="DB631" s="35"/>
      <c r="DC631" s="35"/>
      <c r="DD631" s="35"/>
      <c r="DE631" s="35"/>
      <c r="DF631" s="35"/>
      <c r="DG631" s="35"/>
      <c r="DH631" s="35"/>
      <c r="DI631" s="35"/>
      <c r="DJ631" s="35"/>
      <c r="DK631" s="35"/>
      <c r="DL631" s="35"/>
      <c r="DM631" s="35"/>
      <c r="DN631" s="35"/>
      <c r="DO631" s="35"/>
      <c r="DP631" s="35"/>
      <c r="DQ631" s="35"/>
      <c r="DR631" s="35"/>
      <c r="DS631" s="35"/>
      <c r="DT631" s="35"/>
      <c r="DU631" s="35"/>
      <c r="DV631" s="35"/>
      <c r="DW631" s="35"/>
      <c r="DX631" s="35"/>
      <c r="DY631" s="35"/>
      <c r="DZ631" s="35"/>
      <c r="EA631" s="35"/>
      <c r="EB631" s="35"/>
      <c r="EC631" s="35"/>
      <c r="ED631" s="35"/>
      <c r="EE631" s="35"/>
      <c r="EF631" s="35"/>
      <c r="EG631" s="35"/>
      <c r="EH631" s="35"/>
      <c r="EI631" s="35"/>
      <c r="EJ631" s="35"/>
      <c r="EK631" s="35"/>
      <c r="EL631" s="35"/>
      <c r="EM631" s="35"/>
      <c r="EN631" s="35"/>
      <c r="EO631" s="35"/>
      <c r="EP631" s="35"/>
      <c r="EQ631" s="35"/>
      <c r="ER631" s="35"/>
      <c r="ES631" s="35"/>
      <c r="ET631" s="35"/>
      <c r="EU631" s="35"/>
      <c r="EV631" s="35"/>
      <c r="EW631" s="35"/>
      <c r="EX631" s="35"/>
      <c r="EY631" s="35"/>
      <c r="EZ631" s="35"/>
      <c r="FA631" s="35"/>
      <c r="FB631" s="35"/>
      <c r="FC631" s="35"/>
      <c r="FD631" s="35"/>
      <c r="FE631" s="35"/>
      <c r="FF631" s="35"/>
      <c r="FG631" s="35"/>
      <c r="FH631" s="35"/>
      <c r="FI631" s="35"/>
      <c r="FJ631" s="35"/>
      <c r="FK631" s="35"/>
      <c r="FL631" s="35"/>
      <c r="FM631" s="35"/>
      <c r="FN631" s="35"/>
      <c r="FO631" s="35"/>
      <c r="FP631" s="35"/>
      <c r="FQ631" s="35"/>
      <c r="FR631" s="35"/>
      <c r="FS631" s="35"/>
      <c r="FT631" s="35"/>
      <c r="FU631" s="35"/>
      <c r="FV631" s="35"/>
      <c r="FW631" s="35"/>
      <c r="FX631" s="35"/>
      <c r="FY631" s="35"/>
      <c r="FZ631" s="35"/>
      <c r="GA631" s="35"/>
      <c r="GB631" s="35"/>
      <c r="GC631" s="35"/>
      <c r="GD631" s="35"/>
      <c r="GE631" s="35"/>
      <c r="GF631" s="35"/>
      <c r="GG631" s="35"/>
      <c r="GH631" s="35"/>
      <c r="GI631" s="35"/>
      <c r="GJ631" s="35"/>
      <c r="GK631" s="35"/>
      <c r="GL631" s="35"/>
      <c r="GM631" s="35"/>
      <c r="GN631" s="35"/>
      <c r="GO631" s="35"/>
      <c r="GP631" s="35"/>
      <c r="GQ631" s="35"/>
      <c r="GR631" s="35"/>
      <c r="GS631" s="35"/>
      <c r="GT631" s="35"/>
      <c r="GU631" s="35"/>
      <c r="GV631" s="35"/>
      <c r="GW631" s="35"/>
      <c r="GX631" s="35"/>
      <c r="GY631" s="35"/>
      <c r="GZ631" s="35"/>
      <c r="HA631" s="35"/>
      <c r="HB631" s="35"/>
      <c r="HC631" s="35"/>
    </row>
    <row r="632" spans="1:211" s="26" customFormat="1" x14ac:dyDescent="0.25">
      <c r="A632" s="26" t="e">
        <f t="shared" si="106"/>
        <v>#REF!</v>
      </c>
      <c r="B632" s="15" t="s">
        <v>106</v>
      </c>
      <c r="C632" s="15" t="s">
        <v>107</v>
      </c>
      <c r="D632" s="18" t="s">
        <v>623</v>
      </c>
      <c r="E632" s="15" t="s">
        <v>577</v>
      </c>
      <c r="F632" s="15" t="s">
        <v>339</v>
      </c>
      <c r="G632" s="15"/>
      <c r="H632" s="15" t="s">
        <v>340</v>
      </c>
      <c r="I632" s="15" t="s">
        <v>537</v>
      </c>
      <c r="J632" s="15" t="s">
        <v>538</v>
      </c>
      <c r="K632" s="47" t="s">
        <v>434</v>
      </c>
      <c r="L632" s="42">
        <v>0</v>
      </c>
      <c r="M632" s="42">
        <v>0</v>
      </c>
      <c r="N632" s="41">
        <v>0</v>
      </c>
      <c r="O632" s="42">
        <v>0</v>
      </c>
      <c r="P632" s="42">
        <v>0</v>
      </c>
      <c r="Q632" s="42">
        <v>0</v>
      </c>
      <c r="R632" s="42">
        <v>0</v>
      </c>
      <c r="S632" s="42">
        <v>0</v>
      </c>
      <c r="T632" s="42">
        <v>0</v>
      </c>
      <c r="U632" s="42">
        <v>0</v>
      </c>
      <c r="V632" s="42"/>
      <c r="W632" s="42">
        <v>0</v>
      </c>
      <c r="X632" s="42"/>
      <c r="Y632" s="42">
        <v>0</v>
      </c>
      <c r="Z632" s="42">
        <v>0</v>
      </c>
      <c r="AA632" s="42">
        <v>0</v>
      </c>
      <c r="AB632" s="42">
        <v>0</v>
      </c>
      <c r="AC632" s="42">
        <v>0</v>
      </c>
      <c r="AD632" s="42">
        <v>0</v>
      </c>
      <c r="AE632" s="121">
        <v>0</v>
      </c>
      <c r="AF632" s="42">
        <v>0</v>
      </c>
      <c r="AG632" s="42">
        <v>0</v>
      </c>
      <c r="AH632" s="42">
        <v>0</v>
      </c>
      <c r="AI632" s="42">
        <v>0</v>
      </c>
      <c r="AJ632" s="42">
        <v>0</v>
      </c>
      <c r="AK632" s="42">
        <v>0</v>
      </c>
      <c r="AL632" s="42">
        <v>0</v>
      </c>
      <c r="AM632" s="42">
        <v>0</v>
      </c>
      <c r="AN632" s="42">
        <v>0</v>
      </c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  <c r="BO632" s="42"/>
      <c r="BP632" s="42"/>
      <c r="BQ632" s="42"/>
      <c r="BR632" s="42"/>
      <c r="BS632" s="42"/>
      <c r="BT632" s="43"/>
      <c r="BU632" s="40">
        <f t="shared" si="111"/>
        <v>0</v>
      </c>
      <c r="BV632" s="40">
        <f t="shared" si="109"/>
        <v>0</v>
      </c>
      <c r="BW632" s="40">
        <f t="shared" si="107"/>
        <v>0</v>
      </c>
      <c r="BX632" s="40">
        <f t="shared" si="105"/>
        <v>0</v>
      </c>
      <c r="BY632" s="40">
        <f t="shared" si="110"/>
        <v>0</v>
      </c>
      <c r="BZ632" s="29"/>
      <c r="CA632" s="29"/>
      <c r="CB632" s="29"/>
      <c r="CC632" s="29"/>
      <c r="CD632" s="29"/>
      <c r="CE632" s="29"/>
      <c r="CF632" s="29"/>
      <c r="CG632" s="29"/>
      <c r="CH632" s="29"/>
      <c r="CI632" s="29"/>
      <c r="CJ632" s="29"/>
      <c r="CK632" s="29"/>
      <c r="CL632" s="29"/>
      <c r="CM632" s="29"/>
      <c r="CN632" s="29"/>
      <c r="CO632" s="29"/>
      <c r="CP632" s="29"/>
      <c r="CQ632" s="29"/>
      <c r="CR632" s="29"/>
      <c r="CS632" s="29"/>
      <c r="CT632" s="29"/>
      <c r="CU632" s="29"/>
      <c r="CV632" s="29"/>
      <c r="CW632" s="29"/>
      <c r="CX632" s="29"/>
      <c r="CY632" s="29"/>
      <c r="CZ632" s="29"/>
      <c r="DA632" s="29"/>
      <c r="DB632" s="29"/>
      <c r="DC632" s="29"/>
      <c r="DD632" s="29"/>
      <c r="DE632" s="29"/>
      <c r="DF632" s="29"/>
      <c r="DG632" s="29"/>
      <c r="DH632" s="29"/>
      <c r="DI632" s="29"/>
      <c r="DJ632" s="29"/>
      <c r="DK632" s="29"/>
      <c r="DL632" s="29"/>
      <c r="DM632" s="29"/>
      <c r="DN632" s="29"/>
      <c r="DO632" s="29"/>
      <c r="DP632" s="29"/>
      <c r="DQ632" s="29"/>
      <c r="DR632" s="29"/>
      <c r="DS632" s="29"/>
      <c r="DT632" s="29"/>
      <c r="DU632" s="29"/>
      <c r="DV632" s="29"/>
      <c r="DW632" s="29"/>
      <c r="DX632" s="29"/>
      <c r="DY632" s="29"/>
      <c r="DZ632" s="29"/>
      <c r="EA632" s="29"/>
      <c r="EB632" s="29"/>
      <c r="EC632" s="29"/>
      <c r="ED632" s="29"/>
      <c r="EE632" s="29"/>
      <c r="EF632" s="29"/>
      <c r="EG632" s="29"/>
      <c r="EH632" s="29"/>
      <c r="EI632" s="29"/>
      <c r="EJ632" s="29"/>
      <c r="EK632" s="29"/>
      <c r="EL632" s="29"/>
      <c r="EM632" s="29"/>
      <c r="EN632" s="29"/>
      <c r="EO632" s="29"/>
      <c r="EP632" s="29"/>
      <c r="EQ632" s="29"/>
      <c r="ER632" s="29"/>
      <c r="ES632" s="29"/>
      <c r="ET632" s="29"/>
      <c r="EU632" s="29"/>
      <c r="EV632" s="29"/>
      <c r="EW632" s="29"/>
      <c r="EX632" s="29"/>
      <c r="EY632" s="29"/>
      <c r="EZ632" s="29"/>
      <c r="FA632" s="29"/>
      <c r="FB632" s="29"/>
      <c r="FC632" s="29"/>
      <c r="FD632" s="29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  <c r="FR632" s="29"/>
      <c r="FS632" s="29"/>
      <c r="FT632" s="29"/>
      <c r="FU632" s="29"/>
      <c r="FV632" s="29"/>
      <c r="FW632" s="29"/>
      <c r="FX632" s="29"/>
      <c r="FY632" s="29"/>
      <c r="FZ632" s="29"/>
      <c r="GA632" s="29"/>
      <c r="GB632" s="29"/>
      <c r="GC632" s="29"/>
      <c r="GD632" s="29"/>
      <c r="GE632" s="29"/>
      <c r="GF632" s="29"/>
      <c r="GG632" s="29"/>
      <c r="GH632" s="29"/>
      <c r="GI632" s="29"/>
      <c r="GJ632" s="29"/>
      <c r="GK632" s="29"/>
      <c r="GL632" s="29"/>
      <c r="GM632" s="29"/>
      <c r="GN632" s="29"/>
      <c r="GO632" s="29"/>
      <c r="GP632" s="29"/>
      <c r="GQ632" s="29"/>
      <c r="GR632" s="29"/>
      <c r="GS632" s="29"/>
      <c r="GT632" s="29"/>
      <c r="GU632" s="29"/>
      <c r="GV632" s="29"/>
      <c r="GW632" s="29"/>
      <c r="GX632" s="29"/>
      <c r="GY632" s="29"/>
      <c r="GZ632" s="29"/>
      <c r="HA632" s="29"/>
      <c r="HB632" s="29"/>
      <c r="HC632" s="29"/>
    </row>
    <row r="633" spans="1:211" s="30" customFormat="1" x14ac:dyDescent="0.25">
      <c r="A633" s="30" t="e">
        <f t="shared" si="106"/>
        <v>#REF!</v>
      </c>
      <c r="B633" s="31" t="s">
        <v>148</v>
      </c>
      <c r="C633" s="31" t="s">
        <v>149</v>
      </c>
      <c r="D633" s="32" t="s">
        <v>625</v>
      </c>
      <c r="E633" s="31" t="s">
        <v>579</v>
      </c>
      <c r="F633" s="31" t="s">
        <v>339</v>
      </c>
      <c r="G633" s="31"/>
      <c r="H633" s="31" t="s">
        <v>340</v>
      </c>
      <c r="I633" s="31" t="s">
        <v>537</v>
      </c>
      <c r="J633" s="31" t="s">
        <v>538</v>
      </c>
      <c r="K633" s="47" t="s">
        <v>434</v>
      </c>
      <c r="L633" s="41">
        <v>0</v>
      </c>
      <c r="M633" s="41">
        <v>0</v>
      </c>
      <c r="N633" s="41">
        <v>0</v>
      </c>
      <c r="O633" s="41">
        <v>0</v>
      </c>
      <c r="P633" s="41">
        <v>0</v>
      </c>
      <c r="Q633" s="41">
        <v>0</v>
      </c>
      <c r="R633" s="41">
        <v>0</v>
      </c>
      <c r="S633" s="41">
        <v>0</v>
      </c>
      <c r="T633" s="41">
        <v>0</v>
      </c>
      <c r="U633" s="41">
        <v>0</v>
      </c>
      <c r="V633" s="41"/>
      <c r="W633" s="41">
        <v>0</v>
      </c>
      <c r="X633" s="41"/>
      <c r="Y633" s="41">
        <v>0</v>
      </c>
      <c r="Z633" s="41">
        <v>0</v>
      </c>
      <c r="AA633" s="41">
        <v>0</v>
      </c>
      <c r="AB633" s="41">
        <v>0</v>
      </c>
      <c r="AC633" s="41">
        <v>0</v>
      </c>
      <c r="AD633" s="41">
        <v>0</v>
      </c>
      <c r="AE633" s="82">
        <v>0</v>
      </c>
      <c r="AF633" s="41">
        <v>0</v>
      </c>
      <c r="AG633" s="41">
        <v>0</v>
      </c>
      <c r="AH633" s="41">
        <v>0</v>
      </c>
      <c r="AI633" s="41">
        <v>0</v>
      </c>
      <c r="AJ633" s="41">
        <v>0</v>
      </c>
      <c r="AK633" s="41">
        <v>0</v>
      </c>
      <c r="AL633" s="41">
        <v>0</v>
      </c>
      <c r="AM633" s="41">
        <v>0</v>
      </c>
      <c r="AN633" s="41">
        <v>0</v>
      </c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3"/>
      <c r="BU633" s="39">
        <f t="shared" si="111"/>
        <v>0</v>
      </c>
      <c r="BV633" s="39">
        <f t="shared" si="109"/>
        <v>0</v>
      </c>
      <c r="BW633" s="39">
        <f t="shared" si="107"/>
        <v>0</v>
      </c>
      <c r="BX633" s="39">
        <f t="shared" si="105"/>
        <v>0</v>
      </c>
      <c r="BY633" s="39">
        <f t="shared" si="110"/>
        <v>0</v>
      </c>
      <c r="BZ633" s="35"/>
      <c r="CA633" s="35"/>
      <c r="CB633" s="35"/>
      <c r="CC633" s="35"/>
      <c r="CD633" s="35"/>
      <c r="CE633" s="35"/>
      <c r="CF633" s="35"/>
      <c r="CG633" s="35"/>
      <c r="CH633" s="35"/>
      <c r="CI633" s="35"/>
      <c r="CJ633" s="35"/>
      <c r="CK633" s="35"/>
      <c r="CL633" s="35"/>
      <c r="CM633" s="35"/>
      <c r="CN633" s="35"/>
      <c r="CO633" s="35"/>
      <c r="CP633" s="35"/>
      <c r="CQ633" s="35"/>
      <c r="CR633" s="35"/>
      <c r="CS633" s="35"/>
      <c r="CT633" s="35"/>
      <c r="CU633" s="35"/>
      <c r="CV633" s="35"/>
      <c r="CW633" s="35"/>
      <c r="CX633" s="35"/>
      <c r="CY633" s="35"/>
      <c r="CZ633" s="35"/>
      <c r="DA633" s="35"/>
      <c r="DB633" s="35"/>
      <c r="DC633" s="35"/>
      <c r="DD633" s="35"/>
      <c r="DE633" s="35"/>
      <c r="DF633" s="35"/>
      <c r="DG633" s="35"/>
      <c r="DH633" s="35"/>
      <c r="DI633" s="35"/>
      <c r="DJ633" s="35"/>
      <c r="DK633" s="35"/>
      <c r="DL633" s="35"/>
      <c r="DM633" s="35"/>
      <c r="DN633" s="35"/>
      <c r="DO633" s="35"/>
      <c r="DP633" s="35"/>
      <c r="DQ633" s="35"/>
      <c r="DR633" s="35"/>
      <c r="DS633" s="35"/>
      <c r="DT633" s="35"/>
      <c r="DU633" s="35"/>
      <c r="DV633" s="35"/>
      <c r="DW633" s="35"/>
      <c r="DX633" s="35"/>
      <c r="DY633" s="35"/>
      <c r="DZ633" s="35"/>
      <c r="EA633" s="35"/>
      <c r="EB633" s="35"/>
      <c r="EC633" s="35"/>
      <c r="ED633" s="35"/>
      <c r="EE633" s="35"/>
      <c r="EF633" s="35"/>
      <c r="EG633" s="35"/>
      <c r="EH633" s="35"/>
      <c r="EI633" s="35"/>
      <c r="EJ633" s="35"/>
      <c r="EK633" s="35"/>
      <c r="EL633" s="35"/>
      <c r="EM633" s="35"/>
      <c r="EN633" s="35"/>
      <c r="EO633" s="35"/>
      <c r="EP633" s="35"/>
      <c r="EQ633" s="35"/>
      <c r="ER633" s="35"/>
      <c r="ES633" s="35"/>
      <c r="ET633" s="35"/>
      <c r="EU633" s="35"/>
      <c r="EV633" s="35"/>
      <c r="EW633" s="35"/>
      <c r="EX633" s="35"/>
      <c r="EY633" s="35"/>
      <c r="EZ633" s="35"/>
      <c r="FA633" s="35"/>
      <c r="FB633" s="35"/>
      <c r="FC633" s="35"/>
      <c r="FD633" s="35"/>
      <c r="FE633" s="35"/>
      <c r="FF633" s="35"/>
      <c r="FG633" s="35"/>
      <c r="FH633" s="35"/>
      <c r="FI633" s="35"/>
      <c r="FJ633" s="35"/>
      <c r="FK633" s="35"/>
      <c r="FL633" s="35"/>
      <c r="FM633" s="35"/>
      <c r="FN633" s="35"/>
      <c r="FO633" s="35"/>
      <c r="FP633" s="35"/>
      <c r="FQ633" s="35"/>
      <c r="FR633" s="35"/>
      <c r="FS633" s="35"/>
      <c r="FT633" s="35"/>
      <c r="FU633" s="35"/>
      <c r="FV633" s="35"/>
      <c r="FW633" s="35"/>
      <c r="FX633" s="35"/>
      <c r="FY633" s="35"/>
      <c r="FZ633" s="35"/>
      <c r="GA633" s="35"/>
      <c r="GB633" s="35"/>
      <c r="GC633" s="35"/>
      <c r="GD633" s="35"/>
      <c r="GE633" s="35"/>
      <c r="GF633" s="35"/>
      <c r="GG633" s="35"/>
      <c r="GH633" s="35"/>
      <c r="GI633" s="35"/>
      <c r="GJ633" s="35"/>
      <c r="GK633" s="35"/>
      <c r="GL633" s="35"/>
      <c r="GM633" s="35"/>
      <c r="GN633" s="35"/>
      <c r="GO633" s="35"/>
      <c r="GP633" s="35"/>
      <c r="GQ633" s="35"/>
      <c r="GR633" s="35"/>
      <c r="GS633" s="35"/>
      <c r="GT633" s="35"/>
      <c r="GU633" s="35"/>
      <c r="GV633" s="35"/>
      <c r="GW633" s="35"/>
      <c r="GX633" s="35"/>
      <c r="GY633" s="35"/>
      <c r="GZ633" s="35"/>
      <c r="HA633" s="35"/>
      <c r="HB633" s="35"/>
      <c r="HC633" s="35"/>
    </row>
    <row r="634" spans="1:211" s="30" customFormat="1" x14ac:dyDescent="0.25">
      <c r="A634" s="30" t="e">
        <f>#REF!+1</f>
        <v>#REF!</v>
      </c>
      <c r="B634" s="31" t="s">
        <v>3</v>
      </c>
      <c r="C634" s="31" t="s">
        <v>4</v>
      </c>
      <c r="D634" s="32" t="s">
        <v>623</v>
      </c>
      <c r="E634" s="31" t="s">
        <v>577</v>
      </c>
      <c r="F634" s="31" t="s">
        <v>341</v>
      </c>
      <c r="G634" s="31"/>
      <c r="H634" s="31" t="s">
        <v>342</v>
      </c>
      <c r="I634" s="31" t="s">
        <v>537</v>
      </c>
      <c r="J634" s="31" t="s">
        <v>538</v>
      </c>
      <c r="K634" s="47" t="s">
        <v>434</v>
      </c>
      <c r="L634" s="41">
        <v>0</v>
      </c>
      <c r="M634" s="41">
        <v>0</v>
      </c>
      <c r="N634" s="41">
        <v>0</v>
      </c>
      <c r="O634" s="41">
        <v>0</v>
      </c>
      <c r="P634" s="41">
        <v>0</v>
      </c>
      <c r="Q634" s="41">
        <v>0</v>
      </c>
      <c r="R634" s="41">
        <v>0</v>
      </c>
      <c r="S634" s="41">
        <v>0</v>
      </c>
      <c r="T634" s="41">
        <v>0</v>
      </c>
      <c r="U634" s="41">
        <v>0</v>
      </c>
      <c r="V634" s="41"/>
      <c r="W634" s="41">
        <v>0</v>
      </c>
      <c r="X634" s="41"/>
      <c r="Y634" s="41">
        <v>0</v>
      </c>
      <c r="Z634" s="41">
        <v>0</v>
      </c>
      <c r="AA634" s="41">
        <v>0</v>
      </c>
      <c r="AB634" s="41">
        <v>0</v>
      </c>
      <c r="AC634" s="41">
        <v>0</v>
      </c>
      <c r="AD634" s="41">
        <v>0</v>
      </c>
      <c r="AE634" s="82">
        <v>0</v>
      </c>
      <c r="AF634" s="41">
        <v>0</v>
      </c>
      <c r="AG634" s="41">
        <v>0</v>
      </c>
      <c r="AH634" s="41">
        <v>0</v>
      </c>
      <c r="AI634" s="41">
        <v>0</v>
      </c>
      <c r="AJ634" s="41">
        <v>0</v>
      </c>
      <c r="AK634" s="41">
        <v>0</v>
      </c>
      <c r="AL634" s="41">
        <v>0</v>
      </c>
      <c r="AM634" s="41">
        <v>0</v>
      </c>
      <c r="AN634" s="41">
        <v>0</v>
      </c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3"/>
      <c r="BU634" s="39">
        <f t="shared" si="111"/>
        <v>0</v>
      </c>
      <c r="BV634" s="39">
        <f t="shared" si="109"/>
        <v>0</v>
      </c>
      <c r="BW634" s="39">
        <f t="shared" si="107"/>
        <v>0</v>
      </c>
      <c r="BX634" s="39">
        <f t="shared" si="105"/>
        <v>0</v>
      </c>
      <c r="BY634" s="39">
        <f t="shared" si="110"/>
        <v>0</v>
      </c>
      <c r="BZ634" s="35"/>
      <c r="CA634" s="35"/>
      <c r="CB634" s="35"/>
      <c r="CC634" s="35"/>
      <c r="CD634" s="35"/>
      <c r="CE634" s="35"/>
      <c r="CF634" s="35"/>
      <c r="CG634" s="35"/>
      <c r="CH634" s="35"/>
      <c r="CI634" s="35"/>
      <c r="CJ634" s="35"/>
      <c r="CK634" s="35"/>
      <c r="CL634" s="35"/>
      <c r="CM634" s="35"/>
      <c r="CN634" s="35"/>
      <c r="CO634" s="35"/>
      <c r="CP634" s="35"/>
      <c r="CQ634" s="35"/>
      <c r="CR634" s="35"/>
      <c r="CS634" s="35"/>
      <c r="CT634" s="35"/>
      <c r="CU634" s="35"/>
      <c r="CV634" s="35"/>
      <c r="CW634" s="35"/>
      <c r="CX634" s="35"/>
      <c r="CY634" s="35"/>
      <c r="CZ634" s="35"/>
      <c r="DA634" s="35"/>
      <c r="DB634" s="35"/>
      <c r="DC634" s="35"/>
      <c r="DD634" s="35"/>
      <c r="DE634" s="35"/>
      <c r="DF634" s="35"/>
      <c r="DG634" s="35"/>
      <c r="DH634" s="35"/>
      <c r="DI634" s="35"/>
      <c r="DJ634" s="35"/>
      <c r="DK634" s="35"/>
      <c r="DL634" s="35"/>
      <c r="DM634" s="35"/>
      <c r="DN634" s="35"/>
      <c r="DO634" s="35"/>
      <c r="DP634" s="35"/>
      <c r="DQ634" s="35"/>
      <c r="DR634" s="35"/>
      <c r="DS634" s="35"/>
      <c r="DT634" s="35"/>
      <c r="DU634" s="35"/>
      <c r="DV634" s="35"/>
      <c r="DW634" s="35"/>
      <c r="DX634" s="35"/>
      <c r="DY634" s="35"/>
      <c r="DZ634" s="35"/>
      <c r="EA634" s="35"/>
      <c r="EB634" s="35"/>
      <c r="EC634" s="35"/>
      <c r="ED634" s="35"/>
      <c r="EE634" s="35"/>
      <c r="EF634" s="35"/>
      <c r="EG634" s="35"/>
      <c r="EH634" s="35"/>
      <c r="EI634" s="35"/>
      <c r="EJ634" s="35"/>
      <c r="EK634" s="35"/>
      <c r="EL634" s="35"/>
      <c r="EM634" s="35"/>
      <c r="EN634" s="35"/>
      <c r="EO634" s="35"/>
      <c r="EP634" s="35"/>
      <c r="EQ634" s="35"/>
      <c r="ER634" s="35"/>
      <c r="ES634" s="35"/>
      <c r="ET634" s="35"/>
      <c r="EU634" s="35"/>
      <c r="EV634" s="35"/>
      <c r="EW634" s="35"/>
      <c r="EX634" s="35"/>
      <c r="EY634" s="35"/>
      <c r="EZ634" s="35"/>
      <c r="FA634" s="35"/>
      <c r="FB634" s="35"/>
      <c r="FC634" s="35"/>
      <c r="FD634" s="35"/>
      <c r="FE634" s="35"/>
      <c r="FF634" s="35"/>
      <c r="FG634" s="35"/>
      <c r="FH634" s="35"/>
      <c r="FI634" s="35"/>
      <c r="FJ634" s="35"/>
      <c r="FK634" s="35"/>
      <c r="FL634" s="35"/>
      <c r="FM634" s="35"/>
      <c r="FN634" s="35"/>
      <c r="FO634" s="35"/>
      <c r="FP634" s="35"/>
      <c r="FQ634" s="35"/>
      <c r="FR634" s="35"/>
      <c r="FS634" s="35"/>
      <c r="FT634" s="35"/>
      <c r="FU634" s="35"/>
      <c r="FV634" s="35"/>
      <c r="FW634" s="35"/>
      <c r="FX634" s="35"/>
      <c r="FY634" s="35"/>
      <c r="FZ634" s="35"/>
      <c r="GA634" s="35"/>
      <c r="GB634" s="35"/>
      <c r="GC634" s="35"/>
      <c r="GD634" s="35"/>
      <c r="GE634" s="35"/>
      <c r="GF634" s="35"/>
      <c r="GG634" s="35"/>
      <c r="GH634" s="35"/>
      <c r="GI634" s="35"/>
      <c r="GJ634" s="35"/>
      <c r="GK634" s="35"/>
      <c r="GL634" s="35"/>
      <c r="GM634" s="35"/>
      <c r="GN634" s="35"/>
      <c r="GO634" s="35"/>
      <c r="GP634" s="35"/>
      <c r="GQ634" s="35"/>
      <c r="GR634" s="35"/>
      <c r="GS634" s="35"/>
      <c r="GT634" s="35"/>
      <c r="GU634" s="35"/>
      <c r="GV634" s="35"/>
      <c r="GW634" s="35"/>
      <c r="GX634" s="35"/>
      <c r="GY634" s="35"/>
      <c r="GZ634" s="35"/>
      <c r="HA634" s="35"/>
      <c r="HB634" s="35"/>
      <c r="HC634" s="35"/>
    </row>
    <row r="635" spans="1:211" s="26" customFormat="1" x14ac:dyDescent="0.25">
      <c r="A635" s="26" t="e">
        <f t="shared" si="106"/>
        <v>#REF!</v>
      </c>
      <c r="B635" s="15" t="s">
        <v>7</v>
      </c>
      <c r="C635" s="15" t="s">
        <v>8</v>
      </c>
      <c r="D635" s="27">
        <v>501</v>
      </c>
      <c r="E635" s="16" t="s">
        <v>580</v>
      </c>
      <c r="F635" s="15" t="s">
        <v>341</v>
      </c>
      <c r="G635" s="15"/>
      <c r="H635" s="15" t="s">
        <v>342</v>
      </c>
      <c r="I635" s="15" t="s">
        <v>537</v>
      </c>
      <c r="J635" s="15" t="s">
        <v>538</v>
      </c>
      <c r="K635" s="47" t="s">
        <v>428</v>
      </c>
      <c r="L635" s="42">
        <v>1967.57</v>
      </c>
      <c r="M635" s="42">
        <v>1967.57</v>
      </c>
      <c r="N635" s="41">
        <v>1967.57</v>
      </c>
      <c r="O635" s="42">
        <v>0</v>
      </c>
      <c r="P635" s="42">
        <v>2967.57</v>
      </c>
      <c r="Q635" s="42">
        <v>1967.57</v>
      </c>
      <c r="R635" s="42">
        <v>967.57</v>
      </c>
      <c r="S635" s="42">
        <v>967.57</v>
      </c>
      <c r="T635" s="42">
        <v>0</v>
      </c>
      <c r="U635" s="42">
        <v>1935.14</v>
      </c>
      <c r="V635" s="42">
        <v>967.57</v>
      </c>
      <c r="W635" s="42">
        <v>967.57</v>
      </c>
      <c r="X635" s="42"/>
      <c r="Y635" s="42">
        <v>1393.64</v>
      </c>
      <c r="Z635" s="42">
        <v>967.57</v>
      </c>
      <c r="AA635" s="42">
        <v>967.57</v>
      </c>
      <c r="AB635" s="42">
        <v>967.57</v>
      </c>
      <c r="AC635" s="42">
        <v>967.57</v>
      </c>
      <c r="AD635" s="42">
        <v>967.57</v>
      </c>
      <c r="AE635" s="42">
        <v>967.57</v>
      </c>
      <c r="AF635" s="42">
        <v>1644.64</v>
      </c>
      <c r="AG635" s="42">
        <v>967.57</v>
      </c>
      <c r="AH635" s="42">
        <v>967.57</v>
      </c>
      <c r="AI635" s="42">
        <v>967.57</v>
      </c>
      <c r="AJ635" s="42">
        <v>967.57</v>
      </c>
      <c r="AK635" s="42">
        <v>967.57</v>
      </c>
      <c r="AL635" s="42">
        <v>967.57</v>
      </c>
      <c r="AM635" s="42">
        <v>967.57</v>
      </c>
      <c r="AN635" s="42">
        <v>967.57</v>
      </c>
      <c r="AO635" s="42">
        <v>1042.4462946144001</v>
      </c>
      <c r="AP635" s="42">
        <v>1042.4462946144001</v>
      </c>
      <c r="AQ635" s="42">
        <v>1042.4462946144001</v>
      </c>
      <c r="AR635" s="42">
        <v>1771.9119794688002</v>
      </c>
      <c r="AS635" s="42">
        <v>1042.4462946144001</v>
      </c>
      <c r="AT635" s="42">
        <v>1042.4462946144001</v>
      </c>
      <c r="AU635" s="42">
        <v>1042.4462946144001</v>
      </c>
      <c r="AV635" s="42">
        <v>1029.4117527649998</v>
      </c>
      <c r="AW635" s="42">
        <v>1029.4117527649998</v>
      </c>
      <c r="AX635" s="42">
        <v>1029.4117527649998</v>
      </c>
      <c r="AY635" s="42">
        <v>1029.4117527649998</v>
      </c>
      <c r="AZ635" s="42">
        <v>1029.4117527649998</v>
      </c>
      <c r="BA635" s="42">
        <v>1109.073728311532</v>
      </c>
      <c r="BB635" s="42">
        <v>1109.073728311532</v>
      </c>
      <c r="BC635" s="42">
        <v>1109.073728311532</v>
      </c>
      <c r="BD635" s="42">
        <v>1885.1628476805586</v>
      </c>
      <c r="BE635" s="42">
        <v>1109.073728311532</v>
      </c>
      <c r="BF635" s="42">
        <v>1109.073728311532</v>
      </c>
      <c r="BG635" s="42">
        <v>1109.073728311532</v>
      </c>
      <c r="BH635" s="42">
        <v>1091.9999873331119</v>
      </c>
      <c r="BI635" s="42">
        <v>1091.9999873331119</v>
      </c>
      <c r="BJ635" s="42">
        <v>1091.9999873331119</v>
      </c>
      <c r="BK635" s="42">
        <v>1091.9999873331119</v>
      </c>
      <c r="BL635" s="42">
        <v>1091.9999873331119</v>
      </c>
      <c r="BM635" s="42">
        <v>1176.5054109928731</v>
      </c>
      <c r="BN635" s="42">
        <v>1176.5054109928731</v>
      </c>
      <c r="BO635" s="42">
        <v>1176.5054109928731</v>
      </c>
      <c r="BP635" s="42">
        <v>1999.7807488195365</v>
      </c>
      <c r="BQ635" s="42">
        <v>1176.5054109928731</v>
      </c>
      <c r="BR635" s="42">
        <v>1176.5054109928731</v>
      </c>
      <c r="BS635" s="42">
        <v>1176.5054109928731</v>
      </c>
      <c r="BT635" s="43"/>
      <c r="BU635" s="40">
        <f t="shared" si="111"/>
        <v>16643.27</v>
      </c>
      <c r="BV635" s="40">
        <f t="shared" si="109"/>
        <v>11746.409999999998</v>
      </c>
      <c r="BW635" s="40">
        <f t="shared" si="107"/>
        <v>12864.4397471552</v>
      </c>
      <c r="BX635" s="40">
        <f t="shared" si="105"/>
        <v>13686.66398137475</v>
      </c>
      <c r="BY635" s="40">
        <f t="shared" si="110"/>
        <v>14518.813151442335</v>
      </c>
      <c r="BZ635" s="29"/>
      <c r="CA635" s="29"/>
      <c r="CB635" s="29"/>
      <c r="CC635" s="29"/>
      <c r="CD635" s="29"/>
      <c r="CE635" s="29"/>
      <c r="CF635" s="29"/>
      <c r="CG635" s="29"/>
      <c r="CH635" s="29"/>
      <c r="CI635" s="29"/>
      <c r="CJ635" s="29"/>
      <c r="CK635" s="29"/>
      <c r="CL635" s="29"/>
      <c r="CM635" s="29"/>
      <c r="CN635" s="29"/>
      <c r="CO635" s="29"/>
      <c r="CP635" s="29"/>
      <c r="CQ635" s="29"/>
      <c r="CR635" s="29"/>
      <c r="CS635" s="29"/>
      <c r="CT635" s="29"/>
      <c r="CU635" s="29"/>
      <c r="CV635" s="29"/>
      <c r="CW635" s="29"/>
      <c r="CX635" s="29"/>
      <c r="CY635" s="29"/>
      <c r="CZ635" s="29"/>
      <c r="DA635" s="29"/>
      <c r="DB635" s="29"/>
      <c r="DC635" s="29"/>
      <c r="DD635" s="29"/>
      <c r="DE635" s="29"/>
      <c r="DF635" s="29"/>
      <c r="DG635" s="29"/>
      <c r="DH635" s="29"/>
      <c r="DI635" s="29"/>
      <c r="DJ635" s="29"/>
      <c r="DK635" s="29"/>
      <c r="DL635" s="29"/>
      <c r="DM635" s="29"/>
      <c r="DN635" s="29"/>
      <c r="DO635" s="29"/>
      <c r="DP635" s="29"/>
      <c r="DQ635" s="29"/>
      <c r="DR635" s="29"/>
      <c r="DS635" s="29"/>
      <c r="DT635" s="29"/>
      <c r="DU635" s="29"/>
      <c r="DV635" s="29"/>
      <c r="DW635" s="29"/>
      <c r="DX635" s="29"/>
      <c r="DY635" s="29"/>
      <c r="DZ635" s="29"/>
      <c r="EA635" s="29"/>
      <c r="EB635" s="29"/>
      <c r="EC635" s="29"/>
      <c r="ED635" s="29"/>
      <c r="EE635" s="29"/>
      <c r="EF635" s="29"/>
      <c r="EG635" s="29"/>
      <c r="EH635" s="29"/>
      <c r="EI635" s="29"/>
      <c r="EJ635" s="29"/>
      <c r="EK635" s="29"/>
      <c r="EL635" s="29"/>
      <c r="EM635" s="29"/>
      <c r="EN635" s="29"/>
      <c r="EO635" s="29"/>
      <c r="EP635" s="29"/>
      <c r="EQ635" s="29"/>
      <c r="ER635" s="29"/>
      <c r="ES635" s="29"/>
      <c r="ET635" s="29"/>
      <c r="EU635" s="29"/>
      <c r="EV635" s="29"/>
      <c r="EW635" s="29"/>
      <c r="EX635" s="29"/>
      <c r="EY635" s="29"/>
      <c r="EZ635" s="29"/>
      <c r="FA635" s="29"/>
      <c r="FB635" s="29"/>
      <c r="FC635" s="29"/>
      <c r="FD635" s="29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  <c r="FR635" s="29"/>
      <c r="FS635" s="29"/>
      <c r="FT635" s="29"/>
      <c r="FU635" s="29"/>
      <c r="FV635" s="29"/>
      <c r="FW635" s="29"/>
      <c r="FX635" s="29"/>
      <c r="FY635" s="29"/>
      <c r="FZ635" s="29"/>
      <c r="GA635" s="29"/>
      <c r="GB635" s="29"/>
      <c r="GC635" s="29"/>
      <c r="GD635" s="29"/>
      <c r="GE635" s="29"/>
      <c r="GF635" s="29"/>
      <c r="GG635" s="29"/>
      <c r="GH635" s="29"/>
      <c r="GI635" s="29"/>
      <c r="GJ635" s="29"/>
      <c r="GK635" s="29"/>
      <c r="GL635" s="29"/>
      <c r="GM635" s="29"/>
      <c r="GN635" s="29"/>
      <c r="GO635" s="29"/>
      <c r="GP635" s="29"/>
      <c r="GQ635" s="29"/>
      <c r="GR635" s="29"/>
      <c r="GS635" s="29"/>
      <c r="GT635" s="29"/>
      <c r="GU635" s="29"/>
      <c r="GV635" s="29"/>
      <c r="GW635" s="29"/>
      <c r="GX635" s="29"/>
      <c r="GY635" s="29"/>
      <c r="GZ635" s="29"/>
      <c r="HA635" s="29"/>
      <c r="HB635" s="29"/>
      <c r="HC635" s="29"/>
    </row>
    <row r="636" spans="1:211" s="30" customFormat="1" x14ac:dyDescent="0.25">
      <c r="A636" s="30" t="e">
        <f t="shared" si="106"/>
        <v>#REF!</v>
      </c>
      <c r="B636" s="31" t="s">
        <v>7</v>
      </c>
      <c r="C636" s="31" t="s">
        <v>8</v>
      </c>
      <c r="D636" s="32" t="s">
        <v>633</v>
      </c>
      <c r="E636" s="31" t="s">
        <v>580</v>
      </c>
      <c r="F636" s="31" t="s">
        <v>341</v>
      </c>
      <c r="G636" s="31"/>
      <c r="H636" s="31" t="s">
        <v>342</v>
      </c>
      <c r="I636" s="31" t="s">
        <v>537</v>
      </c>
      <c r="J636" s="31" t="s">
        <v>538</v>
      </c>
      <c r="K636" s="47" t="s">
        <v>434</v>
      </c>
      <c r="L636" s="41">
        <v>0</v>
      </c>
      <c r="M636" s="41">
        <v>0</v>
      </c>
      <c r="N636" s="41">
        <v>0</v>
      </c>
      <c r="O636" s="41">
        <v>0</v>
      </c>
      <c r="P636" s="41">
        <v>0</v>
      </c>
      <c r="Q636" s="41">
        <v>0</v>
      </c>
      <c r="R636" s="41">
        <v>0</v>
      </c>
      <c r="S636" s="41">
        <v>0</v>
      </c>
      <c r="T636" s="41">
        <v>0</v>
      </c>
      <c r="U636" s="41">
        <v>0</v>
      </c>
      <c r="V636" s="41"/>
      <c r="W636" s="41">
        <v>0</v>
      </c>
      <c r="X636" s="41"/>
      <c r="Y636" s="41">
        <v>0</v>
      </c>
      <c r="Z636" s="41">
        <v>0</v>
      </c>
      <c r="AA636" s="41">
        <v>0</v>
      </c>
      <c r="AB636" s="41">
        <v>0</v>
      </c>
      <c r="AC636" s="41">
        <v>0</v>
      </c>
      <c r="AD636" s="41">
        <v>0</v>
      </c>
      <c r="AE636" s="82">
        <v>0</v>
      </c>
      <c r="AF636" s="41">
        <v>0</v>
      </c>
      <c r="AG636" s="41">
        <v>0</v>
      </c>
      <c r="AH636" s="41">
        <v>0</v>
      </c>
      <c r="AI636" s="41">
        <v>0</v>
      </c>
      <c r="AJ636" s="41">
        <v>0</v>
      </c>
      <c r="AK636" s="41">
        <v>0</v>
      </c>
      <c r="AL636" s="41">
        <v>0</v>
      </c>
      <c r="AM636" s="41">
        <v>0</v>
      </c>
      <c r="AN636" s="41">
        <v>0</v>
      </c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3"/>
      <c r="BU636" s="39">
        <f t="shared" si="111"/>
        <v>0</v>
      </c>
      <c r="BV636" s="39">
        <f t="shared" si="109"/>
        <v>0</v>
      </c>
      <c r="BW636" s="39">
        <f t="shared" si="107"/>
        <v>0</v>
      </c>
      <c r="BX636" s="39">
        <f t="shared" si="105"/>
        <v>0</v>
      </c>
      <c r="BY636" s="39">
        <f t="shared" si="110"/>
        <v>0</v>
      </c>
      <c r="BZ636" s="35"/>
      <c r="CA636" s="35"/>
      <c r="CB636" s="35"/>
      <c r="CC636" s="35"/>
      <c r="CD636" s="35"/>
      <c r="CE636" s="35"/>
      <c r="CF636" s="35"/>
      <c r="CG636" s="35"/>
      <c r="CH636" s="35"/>
      <c r="CI636" s="35"/>
      <c r="CJ636" s="35"/>
      <c r="CK636" s="35"/>
      <c r="CL636" s="35"/>
      <c r="CM636" s="35"/>
      <c r="CN636" s="35"/>
      <c r="CO636" s="35"/>
      <c r="CP636" s="35"/>
      <c r="CQ636" s="35"/>
      <c r="CR636" s="35"/>
      <c r="CS636" s="35"/>
      <c r="CT636" s="35"/>
      <c r="CU636" s="35"/>
      <c r="CV636" s="35"/>
      <c r="CW636" s="35"/>
      <c r="CX636" s="35"/>
      <c r="CY636" s="35"/>
      <c r="CZ636" s="35"/>
      <c r="DA636" s="35"/>
      <c r="DB636" s="35"/>
      <c r="DC636" s="35"/>
      <c r="DD636" s="35"/>
      <c r="DE636" s="35"/>
      <c r="DF636" s="35"/>
      <c r="DG636" s="35"/>
      <c r="DH636" s="35"/>
      <c r="DI636" s="35"/>
      <c r="DJ636" s="35"/>
      <c r="DK636" s="35"/>
      <c r="DL636" s="35"/>
      <c r="DM636" s="35"/>
      <c r="DN636" s="35"/>
      <c r="DO636" s="35"/>
      <c r="DP636" s="35"/>
      <c r="DQ636" s="35"/>
      <c r="DR636" s="35"/>
      <c r="DS636" s="35"/>
      <c r="DT636" s="35"/>
      <c r="DU636" s="35"/>
      <c r="DV636" s="35"/>
      <c r="DW636" s="35"/>
      <c r="DX636" s="35"/>
      <c r="DY636" s="35"/>
      <c r="DZ636" s="35"/>
      <c r="EA636" s="35"/>
      <c r="EB636" s="35"/>
      <c r="EC636" s="35"/>
      <c r="ED636" s="35"/>
      <c r="EE636" s="35"/>
      <c r="EF636" s="35"/>
      <c r="EG636" s="35"/>
      <c r="EH636" s="35"/>
      <c r="EI636" s="35"/>
      <c r="EJ636" s="35"/>
      <c r="EK636" s="35"/>
      <c r="EL636" s="35"/>
      <c r="EM636" s="35"/>
      <c r="EN636" s="35"/>
      <c r="EO636" s="35"/>
      <c r="EP636" s="35"/>
      <c r="EQ636" s="35"/>
      <c r="ER636" s="35"/>
      <c r="ES636" s="35"/>
      <c r="ET636" s="35"/>
      <c r="EU636" s="35"/>
      <c r="EV636" s="35"/>
      <c r="EW636" s="35"/>
      <c r="EX636" s="35"/>
      <c r="EY636" s="35"/>
      <c r="EZ636" s="35"/>
      <c r="FA636" s="35"/>
      <c r="FB636" s="35"/>
      <c r="FC636" s="35"/>
      <c r="FD636" s="35"/>
      <c r="FE636" s="35"/>
      <c r="FF636" s="35"/>
      <c r="FG636" s="35"/>
      <c r="FH636" s="35"/>
      <c r="FI636" s="35"/>
      <c r="FJ636" s="35"/>
      <c r="FK636" s="35"/>
      <c r="FL636" s="35"/>
      <c r="FM636" s="35"/>
      <c r="FN636" s="35"/>
      <c r="FO636" s="35"/>
      <c r="FP636" s="35"/>
      <c r="FQ636" s="35"/>
      <c r="FR636" s="35"/>
      <c r="FS636" s="35"/>
      <c r="FT636" s="35"/>
      <c r="FU636" s="35"/>
      <c r="FV636" s="35"/>
      <c r="FW636" s="35"/>
      <c r="FX636" s="35"/>
      <c r="FY636" s="35"/>
      <c r="FZ636" s="35"/>
      <c r="GA636" s="35"/>
      <c r="GB636" s="35"/>
      <c r="GC636" s="35"/>
      <c r="GD636" s="35"/>
      <c r="GE636" s="35"/>
      <c r="GF636" s="35"/>
      <c r="GG636" s="35"/>
      <c r="GH636" s="35"/>
      <c r="GI636" s="35"/>
      <c r="GJ636" s="35"/>
      <c r="GK636" s="35"/>
      <c r="GL636" s="35"/>
      <c r="GM636" s="35"/>
      <c r="GN636" s="35"/>
      <c r="GO636" s="35"/>
      <c r="GP636" s="35"/>
      <c r="GQ636" s="35"/>
      <c r="GR636" s="35"/>
      <c r="GS636" s="35"/>
      <c r="GT636" s="35"/>
      <c r="GU636" s="35"/>
      <c r="GV636" s="35"/>
      <c r="GW636" s="35"/>
      <c r="GX636" s="35"/>
      <c r="GY636" s="35"/>
      <c r="GZ636" s="35"/>
      <c r="HA636" s="35"/>
      <c r="HB636" s="35"/>
      <c r="HC636" s="35"/>
    </row>
    <row r="637" spans="1:211" s="26" customFormat="1" x14ac:dyDescent="0.25">
      <c r="A637" s="26" t="e">
        <f t="shared" si="106"/>
        <v>#REF!</v>
      </c>
      <c r="B637" s="15" t="s">
        <v>9</v>
      </c>
      <c r="C637" s="15" t="s">
        <v>10</v>
      </c>
      <c r="D637" s="27" t="s">
        <v>625</v>
      </c>
      <c r="E637" s="16" t="s">
        <v>579</v>
      </c>
      <c r="F637" s="15" t="s">
        <v>341</v>
      </c>
      <c r="G637" s="15"/>
      <c r="H637" s="15" t="s">
        <v>342</v>
      </c>
      <c r="I637" s="15" t="s">
        <v>537</v>
      </c>
      <c r="J637" s="15" t="s">
        <v>538</v>
      </c>
      <c r="K637" s="47" t="s">
        <v>432</v>
      </c>
      <c r="L637" s="42">
        <v>2453.96</v>
      </c>
      <c r="M637" s="42">
        <v>14102.32</v>
      </c>
      <c r="N637" s="41">
        <v>14531.48</v>
      </c>
      <c r="O637" s="42">
        <v>8695.8799999999992</v>
      </c>
      <c r="P637" s="42">
        <v>9411.2900000000009</v>
      </c>
      <c r="Q637" s="42">
        <v>7010.45</v>
      </c>
      <c r="R637" s="42">
        <v>10509</v>
      </c>
      <c r="S637" s="42">
        <v>14062.94</v>
      </c>
      <c r="T637" s="42">
        <v>11095.1</v>
      </c>
      <c r="U637" s="42">
        <v>257078.59</v>
      </c>
      <c r="V637" s="42">
        <v>7593.66</v>
      </c>
      <c r="W637" s="42">
        <v>31261.13</v>
      </c>
      <c r="X637" s="42">
        <v>3442.8</v>
      </c>
      <c r="Y637" s="42">
        <v>1982.26</v>
      </c>
      <c r="Z637" s="42">
        <v>8505.92</v>
      </c>
      <c r="AA637" s="42">
        <v>9443.73</v>
      </c>
      <c r="AB637" s="42">
        <v>15207.36</v>
      </c>
      <c r="AC637" s="42">
        <v>1878.28</v>
      </c>
      <c r="AD637" s="42">
        <v>4277.0600000000004</v>
      </c>
      <c r="AE637" s="42">
        <v>1878.28</v>
      </c>
      <c r="AF637" s="42">
        <v>1878.28</v>
      </c>
      <c r="AG637" s="42">
        <v>-16556.07</v>
      </c>
      <c r="AH637" s="42">
        <v>307.32</v>
      </c>
      <c r="AI637" s="42">
        <v>1878.2799999999997</v>
      </c>
      <c r="AJ637" s="42">
        <v>104.89</v>
      </c>
      <c r="AK637" s="42">
        <v>104.89</v>
      </c>
      <c r="AL637" s="42">
        <v>104.89</v>
      </c>
      <c r="AM637" s="42">
        <v>104.89</v>
      </c>
      <c r="AN637" s="42">
        <v>1878.2800000000002</v>
      </c>
      <c r="AO637" s="42">
        <v>15591.42040723149</v>
      </c>
      <c r="AP637" s="42">
        <v>15611.963891175139</v>
      </c>
      <c r="AQ637" s="42">
        <v>15613.293017212447</v>
      </c>
      <c r="AR637" s="42">
        <v>15607.334058441513</v>
      </c>
      <c r="AS637" s="42">
        <v>15550.574739841832</v>
      </c>
      <c r="AT637" s="42">
        <v>15488.079982261494</v>
      </c>
      <c r="AU637" s="42">
        <v>15391.445976145274</v>
      </c>
      <c r="AV637" s="42">
        <v>15267.254128618923</v>
      </c>
      <c r="AW637" s="42">
        <v>15089.720980154321</v>
      </c>
      <c r="AX637" s="42">
        <v>14904.776204358655</v>
      </c>
      <c r="AY637" s="42">
        <v>14692.819003723256</v>
      </c>
      <c r="AZ637" s="42">
        <v>14401.941663775026</v>
      </c>
      <c r="BA637" s="42">
        <v>14107.341655601631</v>
      </c>
      <c r="BB637" s="42">
        <v>13730.38795402751</v>
      </c>
      <c r="BC637" s="42">
        <v>13324.083219972534</v>
      </c>
      <c r="BD637" s="42">
        <v>12869.62663542309</v>
      </c>
      <c r="BE637" s="42">
        <v>12614.298538639632</v>
      </c>
      <c r="BF637" s="42">
        <v>12248.26221384549</v>
      </c>
      <c r="BG637" s="42">
        <v>11830.858852092671</v>
      </c>
      <c r="BH637" s="42">
        <v>11561.446399896158</v>
      </c>
      <c r="BI637" s="42">
        <v>10909.699263953313</v>
      </c>
      <c r="BJ637" s="42">
        <v>10401.021061803214</v>
      </c>
      <c r="BK637" s="42">
        <v>10018.530886979919</v>
      </c>
      <c r="BL637" s="42">
        <v>9534.3855115228216</v>
      </c>
      <c r="BM637" s="42">
        <v>8930.3793560457998</v>
      </c>
      <c r="BN637" s="42">
        <v>8374.184242555988</v>
      </c>
      <c r="BO637" s="42">
        <v>7909.5071338171838</v>
      </c>
      <c r="BP637" s="42">
        <v>7461.8071767723304</v>
      </c>
      <c r="BQ637" s="42">
        <v>7228.0392075208365</v>
      </c>
      <c r="BR637" s="42">
        <v>6714.8611251549446</v>
      </c>
      <c r="BS637" s="42">
        <v>6392.7736098697642</v>
      </c>
      <c r="BT637" s="43"/>
      <c r="BU637" s="40">
        <f t="shared" si="111"/>
        <v>387805.8</v>
      </c>
      <c r="BV637" s="40">
        <f t="shared" si="109"/>
        <v>34123.499999999993</v>
      </c>
      <c r="BW637" s="40">
        <f t="shared" si="107"/>
        <v>111151.95207230918</v>
      </c>
      <c r="BX637" s="40">
        <f t="shared" si="105"/>
        <v>165081.37105023276</v>
      </c>
      <c r="BY637" s="40">
        <f t="shared" si="110"/>
        <v>105436.63497589227</v>
      </c>
      <c r="BZ637" s="29"/>
      <c r="CA637" s="29"/>
      <c r="CB637" s="29"/>
      <c r="CC637" s="29"/>
      <c r="CD637" s="29"/>
      <c r="CE637" s="29"/>
      <c r="CF637" s="29"/>
      <c r="CG637" s="29"/>
      <c r="CH637" s="29"/>
      <c r="CI637" s="29"/>
      <c r="CJ637" s="29"/>
      <c r="CK637" s="29"/>
      <c r="CL637" s="29"/>
      <c r="CM637" s="29"/>
      <c r="CN637" s="29"/>
      <c r="CO637" s="29"/>
      <c r="CP637" s="29"/>
      <c r="CQ637" s="29"/>
      <c r="CR637" s="29"/>
      <c r="CS637" s="29"/>
      <c r="CT637" s="29"/>
      <c r="CU637" s="29"/>
      <c r="CV637" s="29"/>
      <c r="CW637" s="29"/>
      <c r="CX637" s="29"/>
      <c r="CY637" s="29"/>
      <c r="CZ637" s="29"/>
      <c r="DA637" s="29"/>
      <c r="DB637" s="29"/>
      <c r="DC637" s="29"/>
      <c r="DD637" s="29"/>
      <c r="DE637" s="29"/>
      <c r="DF637" s="29"/>
      <c r="DG637" s="29"/>
      <c r="DH637" s="29"/>
      <c r="DI637" s="29"/>
      <c r="DJ637" s="29"/>
      <c r="DK637" s="29"/>
      <c r="DL637" s="29"/>
      <c r="DM637" s="29"/>
      <c r="DN637" s="29"/>
      <c r="DO637" s="29"/>
      <c r="DP637" s="29"/>
      <c r="DQ637" s="29"/>
      <c r="DR637" s="29"/>
      <c r="DS637" s="29"/>
      <c r="DT637" s="29"/>
      <c r="DU637" s="29"/>
      <c r="DV637" s="29"/>
      <c r="DW637" s="29"/>
      <c r="DX637" s="29"/>
      <c r="DY637" s="29"/>
      <c r="DZ637" s="29"/>
      <c r="EA637" s="29"/>
      <c r="EB637" s="29"/>
      <c r="EC637" s="29"/>
      <c r="ED637" s="29"/>
      <c r="EE637" s="29"/>
      <c r="EF637" s="29"/>
      <c r="EG637" s="29"/>
      <c r="EH637" s="29"/>
      <c r="EI637" s="29"/>
      <c r="EJ637" s="29"/>
      <c r="EK637" s="29"/>
      <c r="EL637" s="29"/>
      <c r="EM637" s="29"/>
      <c r="EN637" s="29"/>
      <c r="EO637" s="29"/>
      <c r="EP637" s="29"/>
      <c r="EQ637" s="29"/>
      <c r="ER637" s="29"/>
      <c r="ES637" s="29"/>
      <c r="ET637" s="29"/>
      <c r="EU637" s="29"/>
      <c r="EV637" s="29"/>
      <c r="EW637" s="29"/>
      <c r="EX637" s="29"/>
      <c r="EY637" s="29"/>
      <c r="EZ637" s="29"/>
      <c r="FA637" s="29"/>
      <c r="FB637" s="29"/>
      <c r="FC637" s="29"/>
      <c r="FD637" s="29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  <c r="FR637" s="29"/>
      <c r="FS637" s="29"/>
      <c r="FT637" s="29"/>
      <c r="FU637" s="29"/>
      <c r="FV637" s="29"/>
      <c r="FW637" s="29"/>
      <c r="FX637" s="29"/>
      <c r="FY637" s="29"/>
      <c r="FZ637" s="29"/>
      <c r="GA637" s="29"/>
      <c r="GB637" s="29"/>
      <c r="GC637" s="29"/>
      <c r="GD637" s="29"/>
      <c r="GE637" s="29"/>
      <c r="GF637" s="29"/>
      <c r="GG637" s="29"/>
      <c r="GH637" s="29"/>
      <c r="GI637" s="29"/>
      <c r="GJ637" s="29"/>
      <c r="GK637" s="29"/>
      <c r="GL637" s="29"/>
      <c r="GM637" s="29"/>
      <c r="GN637" s="29"/>
      <c r="GO637" s="29"/>
      <c r="GP637" s="29"/>
      <c r="GQ637" s="29"/>
      <c r="GR637" s="29"/>
      <c r="GS637" s="29"/>
      <c r="GT637" s="29"/>
      <c r="GU637" s="29"/>
      <c r="GV637" s="29"/>
      <c r="GW637" s="29"/>
      <c r="GX637" s="29"/>
      <c r="GY637" s="29"/>
      <c r="GZ637" s="29"/>
      <c r="HA637" s="29"/>
      <c r="HB637" s="29"/>
      <c r="HC637" s="29"/>
    </row>
    <row r="638" spans="1:211" s="30" customFormat="1" x14ac:dyDescent="0.25">
      <c r="A638" s="30" t="e">
        <f t="shared" si="106"/>
        <v>#REF!</v>
      </c>
      <c r="B638" s="31" t="s">
        <v>51</v>
      </c>
      <c r="C638" s="31" t="s">
        <v>52</v>
      </c>
      <c r="D638" s="32" t="s">
        <v>623</v>
      </c>
      <c r="E638" s="31" t="s">
        <v>577</v>
      </c>
      <c r="F638" s="31" t="s">
        <v>341</v>
      </c>
      <c r="G638" s="31"/>
      <c r="H638" s="31" t="s">
        <v>342</v>
      </c>
      <c r="I638" s="31" t="s">
        <v>537</v>
      </c>
      <c r="J638" s="31" t="s">
        <v>538</v>
      </c>
      <c r="K638" s="47" t="s">
        <v>434</v>
      </c>
      <c r="L638" s="41">
        <v>0</v>
      </c>
      <c r="M638" s="41">
        <v>0</v>
      </c>
      <c r="N638" s="41">
        <v>0</v>
      </c>
      <c r="O638" s="41">
        <v>0</v>
      </c>
      <c r="P638" s="41">
        <v>0</v>
      </c>
      <c r="Q638" s="41">
        <v>0</v>
      </c>
      <c r="R638" s="41">
        <v>0</v>
      </c>
      <c r="S638" s="41">
        <v>0</v>
      </c>
      <c r="T638" s="41">
        <v>0</v>
      </c>
      <c r="U638" s="41">
        <v>0</v>
      </c>
      <c r="V638" s="41"/>
      <c r="W638" s="41">
        <v>0</v>
      </c>
      <c r="X638" s="41"/>
      <c r="Y638" s="41">
        <v>0</v>
      </c>
      <c r="Z638" s="41">
        <v>0</v>
      </c>
      <c r="AA638" s="41">
        <v>0</v>
      </c>
      <c r="AB638" s="41">
        <v>0</v>
      </c>
      <c r="AC638" s="41">
        <v>0</v>
      </c>
      <c r="AD638" s="41">
        <v>0</v>
      </c>
      <c r="AE638" s="82">
        <v>0</v>
      </c>
      <c r="AF638" s="41">
        <v>0</v>
      </c>
      <c r="AG638" s="41">
        <v>0</v>
      </c>
      <c r="AH638" s="41">
        <v>0</v>
      </c>
      <c r="AI638" s="41">
        <v>0</v>
      </c>
      <c r="AJ638" s="41">
        <v>0</v>
      </c>
      <c r="AK638" s="41">
        <v>0</v>
      </c>
      <c r="AL638" s="41">
        <v>0</v>
      </c>
      <c r="AM638" s="41">
        <v>0</v>
      </c>
      <c r="AN638" s="41">
        <v>0</v>
      </c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3"/>
      <c r="BU638" s="39">
        <f t="shared" si="111"/>
        <v>0</v>
      </c>
      <c r="BV638" s="39">
        <f t="shared" si="109"/>
        <v>0</v>
      </c>
      <c r="BW638" s="39">
        <f t="shared" si="107"/>
        <v>0</v>
      </c>
      <c r="BX638" s="39">
        <f t="shared" si="105"/>
        <v>0</v>
      </c>
      <c r="BY638" s="39">
        <f t="shared" si="110"/>
        <v>0</v>
      </c>
      <c r="BZ638" s="35"/>
      <c r="CA638" s="35"/>
      <c r="CB638" s="35"/>
      <c r="CC638" s="35"/>
      <c r="CD638" s="35"/>
      <c r="CE638" s="35"/>
      <c r="CF638" s="35"/>
      <c r="CG638" s="35"/>
      <c r="CH638" s="35"/>
      <c r="CI638" s="35"/>
      <c r="CJ638" s="35"/>
      <c r="CK638" s="35"/>
      <c r="CL638" s="35"/>
      <c r="CM638" s="35"/>
      <c r="CN638" s="35"/>
      <c r="CO638" s="35"/>
      <c r="CP638" s="35"/>
      <c r="CQ638" s="35"/>
      <c r="CR638" s="35"/>
      <c r="CS638" s="35"/>
      <c r="CT638" s="35"/>
      <c r="CU638" s="35"/>
      <c r="CV638" s="35"/>
      <c r="CW638" s="35"/>
      <c r="CX638" s="35"/>
      <c r="CY638" s="35"/>
      <c r="CZ638" s="35"/>
      <c r="DA638" s="35"/>
      <c r="DB638" s="35"/>
      <c r="DC638" s="35"/>
      <c r="DD638" s="35"/>
      <c r="DE638" s="35"/>
      <c r="DF638" s="35"/>
      <c r="DG638" s="35"/>
      <c r="DH638" s="35"/>
      <c r="DI638" s="35"/>
      <c r="DJ638" s="35"/>
      <c r="DK638" s="35"/>
      <c r="DL638" s="35"/>
      <c r="DM638" s="35"/>
      <c r="DN638" s="35"/>
      <c r="DO638" s="35"/>
      <c r="DP638" s="35"/>
      <c r="DQ638" s="35"/>
      <c r="DR638" s="35"/>
      <c r="DS638" s="35"/>
      <c r="DT638" s="35"/>
      <c r="DU638" s="35"/>
      <c r="DV638" s="35"/>
      <c r="DW638" s="35"/>
      <c r="DX638" s="35"/>
      <c r="DY638" s="35"/>
      <c r="DZ638" s="35"/>
      <c r="EA638" s="35"/>
      <c r="EB638" s="35"/>
      <c r="EC638" s="35"/>
      <c r="ED638" s="35"/>
      <c r="EE638" s="35"/>
      <c r="EF638" s="35"/>
      <c r="EG638" s="35"/>
      <c r="EH638" s="35"/>
      <c r="EI638" s="35"/>
      <c r="EJ638" s="35"/>
      <c r="EK638" s="35"/>
      <c r="EL638" s="35"/>
      <c r="EM638" s="35"/>
      <c r="EN638" s="35"/>
      <c r="EO638" s="35"/>
      <c r="EP638" s="35"/>
      <c r="EQ638" s="35"/>
      <c r="ER638" s="35"/>
      <c r="ES638" s="35"/>
      <c r="ET638" s="35"/>
      <c r="EU638" s="35"/>
      <c r="EV638" s="35"/>
      <c r="EW638" s="35"/>
      <c r="EX638" s="35"/>
      <c r="EY638" s="35"/>
      <c r="EZ638" s="35"/>
      <c r="FA638" s="35"/>
      <c r="FB638" s="35"/>
      <c r="FC638" s="35"/>
      <c r="FD638" s="35"/>
      <c r="FE638" s="35"/>
      <c r="FF638" s="35"/>
      <c r="FG638" s="35"/>
      <c r="FH638" s="35"/>
      <c r="FI638" s="35"/>
      <c r="FJ638" s="35"/>
      <c r="FK638" s="35"/>
      <c r="FL638" s="35"/>
      <c r="FM638" s="35"/>
      <c r="FN638" s="35"/>
      <c r="FO638" s="35"/>
      <c r="FP638" s="35"/>
      <c r="FQ638" s="35"/>
      <c r="FR638" s="35"/>
      <c r="FS638" s="35"/>
      <c r="FT638" s="35"/>
      <c r="FU638" s="35"/>
      <c r="FV638" s="35"/>
      <c r="FW638" s="35"/>
      <c r="FX638" s="35"/>
      <c r="FY638" s="35"/>
      <c r="FZ638" s="35"/>
      <c r="GA638" s="35"/>
      <c r="GB638" s="35"/>
      <c r="GC638" s="35"/>
      <c r="GD638" s="35"/>
      <c r="GE638" s="35"/>
      <c r="GF638" s="35"/>
      <c r="GG638" s="35"/>
      <c r="GH638" s="35"/>
      <c r="GI638" s="35"/>
      <c r="GJ638" s="35"/>
      <c r="GK638" s="35"/>
      <c r="GL638" s="35"/>
      <c r="GM638" s="35"/>
      <c r="GN638" s="35"/>
      <c r="GO638" s="35"/>
      <c r="GP638" s="35"/>
      <c r="GQ638" s="35"/>
      <c r="GR638" s="35"/>
      <c r="GS638" s="35"/>
      <c r="GT638" s="35"/>
      <c r="GU638" s="35"/>
      <c r="GV638" s="35"/>
      <c r="GW638" s="35"/>
      <c r="GX638" s="35"/>
      <c r="GY638" s="35"/>
      <c r="GZ638" s="35"/>
      <c r="HA638" s="35"/>
      <c r="HB638" s="35"/>
      <c r="HC638" s="35"/>
    </row>
    <row r="639" spans="1:211" s="26" customFormat="1" x14ac:dyDescent="0.25">
      <c r="A639" s="26" t="e">
        <f t="shared" si="106"/>
        <v>#REF!</v>
      </c>
      <c r="B639" s="15" t="s">
        <v>63</v>
      </c>
      <c r="C639" s="15" t="s">
        <v>64</v>
      </c>
      <c r="D639" s="18" t="s">
        <v>634</v>
      </c>
      <c r="E639" s="15" t="s">
        <v>581</v>
      </c>
      <c r="F639" s="15" t="s">
        <v>560</v>
      </c>
      <c r="G639" s="15"/>
      <c r="H639" s="15" t="s">
        <v>566</v>
      </c>
      <c r="I639" s="15" t="s">
        <v>537</v>
      </c>
      <c r="J639" s="15" t="s">
        <v>538</v>
      </c>
      <c r="K639" s="47" t="s">
        <v>434</v>
      </c>
      <c r="L639" s="42">
        <v>0</v>
      </c>
      <c r="M639" s="42">
        <v>0</v>
      </c>
      <c r="N639" s="41">
        <v>0</v>
      </c>
      <c r="O639" s="42">
        <v>0</v>
      </c>
      <c r="P639" s="42">
        <v>0</v>
      </c>
      <c r="Q639" s="42">
        <v>0</v>
      </c>
      <c r="R639" s="42">
        <v>0</v>
      </c>
      <c r="S639" s="42">
        <v>0</v>
      </c>
      <c r="T639" s="42">
        <v>0</v>
      </c>
      <c r="U639" s="42">
        <v>0</v>
      </c>
      <c r="V639" s="42"/>
      <c r="W639" s="42">
        <v>0</v>
      </c>
      <c r="X639" s="42"/>
      <c r="Y639" s="42">
        <v>0</v>
      </c>
      <c r="Z639" s="42">
        <v>0</v>
      </c>
      <c r="AA639" s="42">
        <v>0</v>
      </c>
      <c r="AB639" s="42">
        <v>0</v>
      </c>
      <c r="AC639" s="42">
        <v>0</v>
      </c>
      <c r="AD639" s="42">
        <v>0</v>
      </c>
      <c r="AE639" s="121">
        <v>0</v>
      </c>
      <c r="AF639" s="42">
        <v>0</v>
      </c>
      <c r="AG639" s="42">
        <v>0</v>
      </c>
      <c r="AH639" s="42">
        <v>0</v>
      </c>
      <c r="AI639" s="42">
        <v>0</v>
      </c>
      <c r="AJ639" s="42">
        <v>0</v>
      </c>
      <c r="AK639" s="42">
        <v>0</v>
      </c>
      <c r="AL639" s="42">
        <v>0</v>
      </c>
      <c r="AM639" s="42">
        <v>0</v>
      </c>
      <c r="AN639" s="42">
        <v>0</v>
      </c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  <c r="BO639" s="42"/>
      <c r="BP639" s="42"/>
      <c r="BQ639" s="42"/>
      <c r="BR639" s="42"/>
      <c r="BS639" s="42"/>
      <c r="BT639" s="43"/>
      <c r="BU639" s="40">
        <f t="shared" si="111"/>
        <v>0</v>
      </c>
      <c r="BV639" s="40">
        <f t="shared" si="109"/>
        <v>0</v>
      </c>
      <c r="BW639" s="40">
        <f t="shared" si="107"/>
        <v>0</v>
      </c>
      <c r="BX639" s="40">
        <f t="shared" si="105"/>
        <v>0</v>
      </c>
      <c r="BY639" s="40">
        <f t="shared" si="110"/>
        <v>0</v>
      </c>
      <c r="BZ639" s="29"/>
      <c r="CA639" s="29"/>
      <c r="CB639" s="29"/>
      <c r="CC639" s="29"/>
      <c r="CD639" s="29"/>
      <c r="CE639" s="29"/>
      <c r="CF639" s="29"/>
      <c r="CG639" s="29"/>
      <c r="CH639" s="29"/>
      <c r="CI639" s="29"/>
      <c r="CJ639" s="29"/>
      <c r="CK639" s="29"/>
      <c r="CL639" s="29"/>
      <c r="CM639" s="29"/>
      <c r="CN639" s="29"/>
      <c r="CO639" s="29"/>
      <c r="CP639" s="29"/>
      <c r="CQ639" s="29"/>
      <c r="CR639" s="29"/>
      <c r="CS639" s="29"/>
      <c r="CT639" s="29"/>
      <c r="CU639" s="29"/>
      <c r="CV639" s="29"/>
      <c r="CW639" s="29"/>
      <c r="CX639" s="29"/>
      <c r="CY639" s="29"/>
      <c r="CZ639" s="29"/>
      <c r="DA639" s="29"/>
      <c r="DB639" s="29"/>
      <c r="DC639" s="29"/>
      <c r="DD639" s="29"/>
      <c r="DE639" s="29"/>
      <c r="DF639" s="29"/>
      <c r="DG639" s="29"/>
      <c r="DH639" s="29"/>
      <c r="DI639" s="29"/>
      <c r="DJ639" s="29"/>
      <c r="DK639" s="29"/>
      <c r="DL639" s="29"/>
      <c r="DM639" s="29"/>
      <c r="DN639" s="29"/>
      <c r="DO639" s="29"/>
      <c r="DP639" s="29"/>
      <c r="DQ639" s="29"/>
      <c r="DR639" s="29"/>
      <c r="DS639" s="29"/>
      <c r="DT639" s="29"/>
      <c r="DU639" s="29"/>
      <c r="DV639" s="29"/>
      <c r="DW639" s="29"/>
      <c r="DX639" s="29"/>
      <c r="DY639" s="29"/>
      <c r="DZ639" s="29"/>
      <c r="EA639" s="29"/>
      <c r="EB639" s="29"/>
      <c r="EC639" s="29"/>
      <c r="ED639" s="29"/>
      <c r="EE639" s="29"/>
      <c r="EF639" s="29"/>
      <c r="EG639" s="29"/>
      <c r="EH639" s="29"/>
      <c r="EI639" s="29"/>
      <c r="EJ639" s="29"/>
      <c r="EK639" s="29"/>
      <c r="EL639" s="29"/>
      <c r="EM639" s="29"/>
      <c r="EN639" s="29"/>
      <c r="EO639" s="29"/>
      <c r="EP639" s="29"/>
      <c r="EQ639" s="29"/>
      <c r="ER639" s="29"/>
      <c r="ES639" s="29"/>
      <c r="ET639" s="29"/>
      <c r="EU639" s="29"/>
      <c r="EV639" s="29"/>
      <c r="EW639" s="29"/>
      <c r="EX639" s="29"/>
      <c r="EY639" s="29"/>
      <c r="EZ639" s="29"/>
      <c r="FA639" s="29"/>
      <c r="FB639" s="29"/>
      <c r="FC639" s="29"/>
      <c r="FD639" s="29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  <c r="FR639" s="29"/>
      <c r="FS639" s="29"/>
      <c r="FT639" s="29"/>
      <c r="FU639" s="29"/>
      <c r="FV639" s="29"/>
      <c r="FW639" s="29"/>
      <c r="FX639" s="29"/>
      <c r="FY639" s="29"/>
      <c r="FZ639" s="29"/>
      <c r="GA639" s="29"/>
      <c r="GB639" s="29"/>
      <c r="GC639" s="29"/>
      <c r="GD639" s="29"/>
      <c r="GE639" s="29"/>
      <c r="GF639" s="29"/>
      <c r="GG639" s="29"/>
      <c r="GH639" s="29"/>
      <c r="GI639" s="29"/>
      <c r="GJ639" s="29"/>
      <c r="GK639" s="29"/>
      <c r="GL639" s="29"/>
      <c r="GM639" s="29"/>
      <c r="GN639" s="29"/>
      <c r="GO639" s="29"/>
      <c r="GP639" s="29"/>
      <c r="GQ639" s="29"/>
      <c r="GR639" s="29"/>
      <c r="GS639" s="29"/>
      <c r="GT639" s="29"/>
      <c r="GU639" s="29"/>
      <c r="GV639" s="29"/>
      <c r="GW639" s="29"/>
      <c r="GX639" s="29"/>
      <c r="GY639" s="29"/>
      <c r="GZ639" s="29"/>
      <c r="HA639" s="29"/>
      <c r="HB639" s="29"/>
      <c r="HC639" s="29"/>
    </row>
    <row r="640" spans="1:211" s="30" customFormat="1" x14ac:dyDescent="0.25">
      <c r="A640" s="30" t="e">
        <f t="shared" si="106"/>
        <v>#REF!</v>
      </c>
      <c r="B640" s="31" t="s">
        <v>63</v>
      </c>
      <c r="C640" s="31" t="s">
        <v>64</v>
      </c>
      <c r="D640" s="32" t="s">
        <v>623</v>
      </c>
      <c r="E640" s="31" t="s">
        <v>577</v>
      </c>
      <c r="F640" s="31" t="s">
        <v>341</v>
      </c>
      <c r="G640" s="31"/>
      <c r="H640" s="31" t="s">
        <v>342</v>
      </c>
      <c r="I640" s="31" t="s">
        <v>537</v>
      </c>
      <c r="J640" s="31" t="s">
        <v>538</v>
      </c>
      <c r="K640" s="47" t="s">
        <v>434</v>
      </c>
      <c r="L640" s="41">
        <v>0</v>
      </c>
      <c r="M640" s="41">
        <v>0</v>
      </c>
      <c r="N640" s="41">
        <v>0</v>
      </c>
      <c r="O640" s="41">
        <v>0</v>
      </c>
      <c r="P640" s="41">
        <v>0</v>
      </c>
      <c r="Q640" s="41">
        <v>0</v>
      </c>
      <c r="R640" s="41">
        <v>0</v>
      </c>
      <c r="S640" s="41">
        <v>0</v>
      </c>
      <c r="T640" s="41">
        <v>0</v>
      </c>
      <c r="U640" s="41">
        <v>0</v>
      </c>
      <c r="V640" s="41"/>
      <c r="W640" s="41">
        <v>0</v>
      </c>
      <c r="X640" s="41"/>
      <c r="Y640" s="41">
        <v>0</v>
      </c>
      <c r="Z640" s="41">
        <v>0</v>
      </c>
      <c r="AA640" s="41">
        <v>0</v>
      </c>
      <c r="AB640" s="41">
        <v>0</v>
      </c>
      <c r="AC640" s="41">
        <v>0</v>
      </c>
      <c r="AD640" s="41">
        <v>0</v>
      </c>
      <c r="AE640" s="82">
        <v>0</v>
      </c>
      <c r="AF640" s="41">
        <v>0</v>
      </c>
      <c r="AG640" s="41">
        <v>0</v>
      </c>
      <c r="AH640" s="41">
        <v>0</v>
      </c>
      <c r="AI640" s="41">
        <v>0</v>
      </c>
      <c r="AJ640" s="41">
        <v>0</v>
      </c>
      <c r="AK640" s="41">
        <v>0</v>
      </c>
      <c r="AL640" s="41">
        <v>0</v>
      </c>
      <c r="AM640" s="41">
        <v>0</v>
      </c>
      <c r="AN640" s="41">
        <v>0</v>
      </c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3"/>
      <c r="BU640" s="39">
        <f t="shared" si="111"/>
        <v>0</v>
      </c>
      <c r="BV640" s="39">
        <f t="shared" si="109"/>
        <v>0</v>
      </c>
      <c r="BW640" s="39">
        <f t="shared" si="107"/>
        <v>0</v>
      </c>
      <c r="BX640" s="39">
        <f t="shared" si="105"/>
        <v>0</v>
      </c>
      <c r="BY640" s="39">
        <f t="shared" si="110"/>
        <v>0</v>
      </c>
      <c r="BZ640" s="35"/>
      <c r="CA640" s="35"/>
      <c r="CB640" s="35"/>
      <c r="CC640" s="35"/>
      <c r="CD640" s="35"/>
      <c r="CE640" s="35"/>
      <c r="CF640" s="35"/>
      <c r="CG640" s="35"/>
      <c r="CH640" s="35"/>
      <c r="CI640" s="35"/>
      <c r="CJ640" s="35"/>
      <c r="CK640" s="35"/>
      <c r="CL640" s="35"/>
      <c r="CM640" s="35"/>
      <c r="CN640" s="35"/>
      <c r="CO640" s="35"/>
      <c r="CP640" s="35"/>
      <c r="CQ640" s="35"/>
      <c r="CR640" s="35"/>
      <c r="CS640" s="35"/>
      <c r="CT640" s="35"/>
      <c r="CU640" s="35"/>
      <c r="CV640" s="35"/>
      <c r="CW640" s="35"/>
      <c r="CX640" s="35"/>
      <c r="CY640" s="35"/>
      <c r="CZ640" s="35"/>
      <c r="DA640" s="35"/>
      <c r="DB640" s="35"/>
      <c r="DC640" s="35"/>
      <c r="DD640" s="35"/>
      <c r="DE640" s="35"/>
      <c r="DF640" s="35"/>
      <c r="DG640" s="35"/>
      <c r="DH640" s="35"/>
      <c r="DI640" s="35"/>
      <c r="DJ640" s="35"/>
      <c r="DK640" s="35"/>
      <c r="DL640" s="35"/>
      <c r="DM640" s="35"/>
      <c r="DN640" s="35"/>
      <c r="DO640" s="35"/>
      <c r="DP640" s="35"/>
      <c r="DQ640" s="35"/>
      <c r="DR640" s="35"/>
      <c r="DS640" s="35"/>
      <c r="DT640" s="35"/>
      <c r="DU640" s="35"/>
      <c r="DV640" s="35"/>
      <c r="DW640" s="35"/>
      <c r="DX640" s="35"/>
      <c r="DY640" s="35"/>
      <c r="DZ640" s="35"/>
      <c r="EA640" s="35"/>
      <c r="EB640" s="35"/>
      <c r="EC640" s="35"/>
      <c r="ED640" s="35"/>
      <c r="EE640" s="35"/>
      <c r="EF640" s="35"/>
      <c r="EG640" s="35"/>
      <c r="EH640" s="35"/>
      <c r="EI640" s="35"/>
      <c r="EJ640" s="35"/>
      <c r="EK640" s="35"/>
      <c r="EL640" s="35"/>
      <c r="EM640" s="35"/>
      <c r="EN640" s="35"/>
      <c r="EO640" s="35"/>
      <c r="EP640" s="35"/>
      <c r="EQ640" s="35"/>
      <c r="ER640" s="35"/>
      <c r="ES640" s="35"/>
      <c r="ET640" s="35"/>
      <c r="EU640" s="35"/>
      <c r="EV640" s="35"/>
      <c r="EW640" s="35"/>
      <c r="EX640" s="35"/>
      <c r="EY640" s="35"/>
      <c r="EZ640" s="35"/>
      <c r="FA640" s="35"/>
      <c r="FB640" s="35"/>
      <c r="FC640" s="35"/>
      <c r="FD640" s="35"/>
      <c r="FE640" s="35"/>
      <c r="FF640" s="35"/>
      <c r="FG640" s="35"/>
      <c r="FH640" s="35"/>
      <c r="FI640" s="35"/>
      <c r="FJ640" s="35"/>
      <c r="FK640" s="35"/>
      <c r="FL640" s="35"/>
      <c r="FM640" s="35"/>
      <c r="FN640" s="35"/>
      <c r="FO640" s="35"/>
      <c r="FP640" s="35"/>
      <c r="FQ640" s="35"/>
      <c r="FR640" s="35"/>
      <c r="FS640" s="35"/>
      <c r="FT640" s="35"/>
      <c r="FU640" s="35"/>
      <c r="FV640" s="35"/>
      <c r="FW640" s="35"/>
      <c r="FX640" s="35"/>
      <c r="FY640" s="35"/>
      <c r="FZ640" s="35"/>
      <c r="GA640" s="35"/>
      <c r="GB640" s="35"/>
      <c r="GC640" s="35"/>
      <c r="GD640" s="35"/>
      <c r="GE640" s="35"/>
      <c r="GF640" s="35"/>
      <c r="GG640" s="35"/>
      <c r="GH640" s="35"/>
      <c r="GI640" s="35"/>
      <c r="GJ640" s="35"/>
      <c r="GK640" s="35"/>
      <c r="GL640" s="35"/>
      <c r="GM640" s="35"/>
      <c r="GN640" s="35"/>
      <c r="GO640" s="35"/>
      <c r="GP640" s="35"/>
      <c r="GQ640" s="35"/>
      <c r="GR640" s="35"/>
      <c r="GS640" s="35"/>
      <c r="GT640" s="35"/>
      <c r="GU640" s="35"/>
      <c r="GV640" s="35"/>
      <c r="GW640" s="35"/>
      <c r="GX640" s="35"/>
      <c r="GY640" s="35"/>
      <c r="GZ640" s="35"/>
      <c r="HA640" s="35"/>
      <c r="HB640" s="35"/>
      <c r="HC640" s="35"/>
    </row>
    <row r="641" spans="1:211" s="26" customFormat="1" x14ac:dyDescent="0.25">
      <c r="A641" s="26" t="e">
        <f t="shared" si="106"/>
        <v>#REF!</v>
      </c>
      <c r="B641" s="15" t="s">
        <v>83</v>
      </c>
      <c r="C641" s="15" t="s">
        <v>84</v>
      </c>
      <c r="D641" s="18" t="s">
        <v>623</v>
      </c>
      <c r="E641" s="15" t="s">
        <v>577</v>
      </c>
      <c r="F641" s="15" t="s">
        <v>341</v>
      </c>
      <c r="G641" s="15"/>
      <c r="H641" s="15" t="s">
        <v>342</v>
      </c>
      <c r="I641" s="15" t="s">
        <v>537</v>
      </c>
      <c r="J641" s="15" t="s">
        <v>538</v>
      </c>
      <c r="K641" s="47" t="s">
        <v>434</v>
      </c>
      <c r="L641" s="42">
        <v>0</v>
      </c>
      <c r="M641" s="42">
        <v>0</v>
      </c>
      <c r="N641" s="41">
        <v>0</v>
      </c>
      <c r="O641" s="42">
        <v>0</v>
      </c>
      <c r="P641" s="42">
        <v>0</v>
      </c>
      <c r="Q641" s="42">
        <v>0</v>
      </c>
      <c r="R641" s="42">
        <v>0</v>
      </c>
      <c r="S641" s="42">
        <v>0</v>
      </c>
      <c r="T641" s="42">
        <v>0</v>
      </c>
      <c r="U641" s="42">
        <v>0</v>
      </c>
      <c r="V641" s="42"/>
      <c r="W641" s="42">
        <v>0</v>
      </c>
      <c r="X641" s="42"/>
      <c r="Y641" s="42">
        <v>0</v>
      </c>
      <c r="Z641" s="42">
        <v>0</v>
      </c>
      <c r="AA641" s="42">
        <v>0</v>
      </c>
      <c r="AB641" s="42">
        <v>0</v>
      </c>
      <c r="AC641" s="42">
        <v>0</v>
      </c>
      <c r="AD641" s="42">
        <v>0</v>
      </c>
      <c r="AE641" s="121">
        <v>0</v>
      </c>
      <c r="AF641" s="42">
        <v>0</v>
      </c>
      <c r="AG641" s="42">
        <v>0</v>
      </c>
      <c r="AH641" s="42">
        <v>0</v>
      </c>
      <c r="AI641" s="42">
        <v>0</v>
      </c>
      <c r="AJ641" s="42">
        <v>0</v>
      </c>
      <c r="AK641" s="42">
        <v>0</v>
      </c>
      <c r="AL641" s="42">
        <v>0</v>
      </c>
      <c r="AM641" s="42">
        <v>0</v>
      </c>
      <c r="AN641" s="42">
        <v>0</v>
      </c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  <c r="BO641" s="42"/>
      <c r="BP641" s="42"/>
      <c r="BQ641" s="42"/>
      <c r="BR641" s="42"/>
      <c r="BS641" s="42"/>
      <c r="BT641" s="43"/>
      <c r="BU641" s="40">
        <f t="shared" si="111"/>
        <v>0</v>
      </c>
      <c r="BV641" s="40">
        <f t="shared" si="109"/>
        <v>0</v>
      </c>
      <c r="BW641" s="40">
        <f t="shared" si="107"/>
        <v>0</v>
      </c>
      <c r="BX641" s="40">
        <f t="shared" si="105"/>
        <v>0</v>
      </c>
      <c r="BY641" s="40">
        <f t="shared" si="110"/>
        <v>0</v>
      </c>
      <c r="BZ641" s="29"/>
      <c r="CA641" s="29"/>
      <c r="CB641" s="29"/>
      <c r="CC641" s="29"/>
      <c r="CD641" s="29"/>
      <c r="CE641" s="29"/>
      <c r="CF641" s="29"/>
      <c r="CG641" s="29"/>
      <c r="CH641" s="29"/>
      <c r="CI641" s="29"/>
      <c r="CJ641" s="29"/>
      <c r="CK641" s="29"/>
      <c r="CL641" s="29"/>
      <c r="CM641" s="29"/>
      <c r="CN641" s="29"/>
      <c r="CO641" s="29"/>
      <c r="CP641" s="29"/>
      <c r="CQ641" s="29"/>
      <c r="CR641" s="29"/>
      <c r="CS641" s="29"/>
      <c r="CT641" s="29"/>
      <c r="CU641" s="29"/>
      <c r="CV641" s="29"/>
      <c r="CW641" s="29"/>
      <c r="CX641" s="29"/>
      <c r="CY641" s="29"/>
      <c r="CZ641" s="29"/>
      <c r="DA641" s="29"/>
      <c r="DB641" s="29"/>
      <c r="DC641" s="29"/>
      <c r="DD641" s="29"/>
      <c r="DE641" s="29"/>
      <c r="DF641" s="29"/>
      <c r="DG641" s="29"/>
      <c r="DH641" s="29"/>
      <c r="DI641" s="29"/>
      <c r="DJ641" s="29"/>
      <c r="DK641" s="29"/>
      <c r="DL641" s="29"/>
      <c r="DM641" s="29"/>
      <c r="DN641" s="29"/>
      <c r="DO641" s="29"/>
      <c r="DP641" s="29"/>
      <c r="DQ641" s="29"/>
      <c r="DR641" s="29"/>
      <c r="DS641" s="29"/>
      <c r="DT641" s="29"/>
      <c r="DU641" s="29"/>
      <c r="DV641" s="29"/>
      <c r="DW641" s="29"/>
      <c r="DX641" s="29"/>
      <c r="DY641" s="29"/>
      <c r="DZ641" s="29"/>
      <c r="EA641" s="29"/>
      <c r="EB641" s="29"/>
      <c r="EC641" s="29"/>
      <c r="ED641" s="29"/>
      <c r="EE641" s="29"/>
      <c r="EF641" s="29"/>
      <c r="EG641" s="29"/>
      <c r="EH641" s="29"/>
      <c r="EI641" s="29"/>
      <c r="EJ641" s="29"/>
      <c r="EK641" s="29"/>
      <c r="EL641" s="29"/>
      <c r="EM641" s="29"/>
      <c r="EN641" s="29"/>
      <c r="EO641" s="29"/>
      <c r="EP641" s="29"/>
      <c r="EQ641" s="29"/>
      <c r="ER641" s="29"/>
      <c r="ES641" s="29"/>
      <c r="ET641" s="29"/>
      <c r="EU641" s="29"/>
      <c r="EV641" s="29"/>
      <c r="EW641" s="29"/>
      <c r="EX641" s="29"/>
      <c r="EY641" s="29"/>
      <c r="EZ641" s="29"/>
      <c r="FA641" s="29"/>
      <c r="FB641" s="29"/>
      <c r="FC641" s="29"/>
      <c r="FD641" s="29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  <c r="FR641" s="29"/>
      <c r="FS641" s="29"/>
      <c r="FT641" s="29"/>
      <c r="FU641" s="29"/>
      <c r="FV641" s="29"/>
      <c r="FW641" s="29"/>
      <c r="FX641" s="29"/>
      <c r="FY641" s="29"/>
      <c r="FZ641" s="29"/>
      <c r="GA641" s="29"/>
      <c r="GB641" s="29"/>
      <c r="GC641" s="29"/>
      <c r="GD641" s="29"/>
      <c r="GE641" s="29"/>
      <c r="GF641" s="29"/>
      <c r="GG641" s="29"/>
      <c r="GH641" s="29"/>
      <c r="GI641" s="29"/>
      <c r="GJ641" s="29"/>
      <c r="GK641" s="29"/>
      <c r="GL641" s="29"/>
      <c r="GM641" s="29"/>
      <c r="GN641" s="29"/>
      <c r="GO641" s="29"/>
      <c r="GP641" s="29"/>
      <c r="GQ641" s="29"/>
      <c r="GR641" s="29"/>
      <c r="GS641" s="29"/>
      <c r="GT641" s="29"/>
      <c r="GU641" s="29"/>
      <c r="GV641" s="29"/>
      <c r="GW641" s="29"/>
      <c r="GX641" s="29"/>
      <c r="GY641" s="29"/>
      <c r="GZ641" s="29"/>
      <c r="HA641" s="29"/>
      <c r="HB641" s="29"/>
      <c r="HC641" s="29"/>
    </row>
    <row r="642" spans="1:211" s="30" customFormat="1" x14ac:dyDescent="0.25">
      <c r="A642" s="30" t="e">
        <f t="shared" si="106"/>
        <v>#REF!</v>
      </c>
      <c r="B642" s="31" t="s">
        <v>130</v>
      </c>
      <c r="C642" s="31" t="s">
        <v>131</v>
      </c>
      <c r="D642" s="32" t="s">
        <v>623</v>
      </c>
      <c r="E642" s="31" t="s">
        <v>577</v>
      </c>
      <c r="F642" s="31" t="s">
        <v>341</v>
      </c>
      <c r="G642" s="31"/>
      <c r="H642" s="31" t="s">
        <v>342</v>
      </c>
      <c r="I642" s="31" t="s">
        <v>537</v>
      </c>
      <c r="J642" s="31" t="s">
        <v>538</v>
      </c>
      <c r="K642" s="47" t="s">
        <v>434</v>
      </c>
      <c r="L642" s="41">
        <v>0</v>
      </c>
      <c r="M642" s="41">
        <v>0</v>
      </c>
      <c r="N642" s="41">
        <v>0</v>
      </c>
      <c r="O642" s="41">
        <v>0</v>
      </c>
      <c r="P642" s="41">
        <v>0</v>
      </c>
      <c r="Q642" s="41">
        <v>0</v>
      </c>
      <c r="R642" s="41">
        <v>0</v>
      </c>
      <c r="S642" s="41">
        <v>0</v>
      </c>
      <c r="T642" s="41">
        <v>0</v>
      </c>
      <c r="U642" s="41">
        <v>0</v>
      </c>
      <c r="V642" s="41"/>
      <c r="W642" s="41">
        <v>0</v>
      </c>
      <c r="X642" s="41"/>
      <c r="Y642" s="41">
        <v>0</v>
      </c>
      <c r="Z642" s="41">
        <v>0</v>
      </c>
      <c r="AA642" s="41">
        <v>0</v>
      </c>
      <c r="AB642" s="41">
        <v>0</v>
      </c>
      <c r="AC642" s="41">
        <v>0</v>
      </c>
      <c r="AD642" s="41">
        <v>0</v>
      </c>
      <c r="AE642" s="82">
        <v>0</v>
      </c>
      <c r="AF642" s="41">
        <v>0</v>
      </c>
      <c r="AG642" s="41">
        <v>0</v>
      </c>
      <c r="AH642" s="41">
        <v>0</v>
      </c>
      <c r="AI642" s="41">
        <v>0</v>
      </c>
      <c r="AJ642" s="41">
        <v>0</v>
      </c>
      <c r="AK642" s="41">
        <v>0</v>
      </c>
      <c r="AL642" s="41">
        <v>0</v>
      </c>
      <c r="AM642" s="41">
        <v>0</v>
      </c>
      <c r="AN642" s="41">
        <v>0</v>
      </c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3"/>
      <c r="BU642" s="39">
        <f t="shared" si="111"/>
        <v>0</v>
      </c>
      <c r="BV642" s="39">
        <f t="shared" si="109"/>
        <v>0</v>
      </c>
      <c r="BW642" s="39">
        <f t="shared" si="107"/>
        <v>0</v>
      </c>
      <c r="BX642" s="39">
        <f t="shared" ref="BX642:BX705" si="112">SUM(AV642:BG642)</f>
        <v>0</v>
      </c>
      <c r="BY642" s="39">
        <f t="shared" si="110"/>
        <v>0</v>
      </c>
      <c r="BZ642" s="35"/>
      <c r="CA642" s="35"/>
      <c r="CB642" s="35"/>
      <c r="CC642" s="35"/>
      <c r="CD642" s="35"/>
      <c r="CE642" s="35"/>
      <c r="CF642" s="35"/>
      <c r="CG642" s="35"/>
      <c r="CH642" s="35"/>
      <c r="CI642" s="35"/>
      <c r="CJ642" s="35"/>
      <c r="CK642" s="35"/>
      <c r="CL642" s="35"/>
      <c r="CM642" s="35"/>
      <c r="CN642" s="35"/>
      <c r="CO642" s="35"/>
      <c r="CP642" s="35"/>
      <c r="CQ642" s="35"/>
      <c r="CR642" s="35"/>
      <c r="CS642" s="35"/>
      <c r="CT642" s="35"/>
      <c r="CU642" s="35"/>
      <c r="CV642" s="35"/>
      <c r="CW642" s="35"/>
      <c r="CX642" s="35"/>
      <c r="CY642" s="35"/>
      <c r="CZ642" s="35"/>
      <c r="DA642" s="35"/>
      <c r="DB642" s="35"/>
      <c r="DC642" s="35"/>
      <c r="DD642" s="35"/>
      <c r="DE642" s="35"/>
      <c r="DF642" s="35"/>
      <c r="DG642" s="35"/>
      <c r="DH642" s="35"/>
      <c r="DI642" s="35"/>
      <c r="DJ642" s="35"/>
      <c r="DK642" s="35"/>
      <c r="DL642" s="35"/>
      <c r="DM642" s="35"/>
      <c r="DN642" s="35"/>
      <c r="DO642" s="35"/>
      <c r="DP642" s="35"/>
      <c r="DQ642" s="35"/>
      <c r="DR642" s="35"/>
      <c r="DS642" s="35"/>
      <c r="DT642" s="35"/>
      <c r="DU642" s="35"/>
      <c r="DV642" s="35"/>
      <c r="DW642" s="35"/>
      <c r="DX642" s="35"/>
      <c r="DY642" s="35"/>
      <c r="DZ642" s="35"/>
      <c r="EA642" s="35"/>
      <c r="EB642" s="35"/>
      <c r="EC642" s="35"/>
      <c r="ED642" s="35"/>
      <c r="EE642" s="35"/>
      <c r="EF642" s="35"/>
      <c r="EG642" s="35"/>
      <c r="EH642" s="35"/>
      <c r="EI642" s="35"/>
      <c r="EJ642" s="35"/>
      <c r="EK642" s="35"/>
      <c r="EL642" s="35"/>
      <c r="EM642" s="35"/>
      <c r="EN642" s="35"/>
      <c r="EO642" s="35"/>
      <c r="EP642" s="35"/>
      <c r="EQ642" s="35"/>
      <c r="ER642" s="35"/>
      <c r="ES642" s="35"/>
      <c r="ET642" s="35"/>
      <c r="EU642" s="35"/>
      <c r="EV642" s="35"/>
      <c r="EW642" s="35"/>
      <c r="EX642" s="35"/>
      <c r="EY642" s="35"/>
      <c r="EZ642" s="35"/>
      <c r="FA642" s="35"/>
      <c r="FB642" s="35"/>
      <c r="FC642" s="35"/>
      <c r="FD642" s="35"/>
      <c r="FE642" s="35"/>
      <c r="FF642" s="35"/>
      <c r="FG642" s="35"/>
      <c r="FH642" s="35"/>
      <c r="FI642" s="35"/>
      <c r="FJ642" s="35"/>
      <c r="FK642" s="35"/>
      <c r="FL642" s="35"/>
      <c r="FM642" s="35"/>
      <c r="FN642" s="35"/>
      <c r="FO642" s="35"/>
      <c r="FP642" s="35"/>
      <c r="FQ642" s="35"/>
      <c r="FR642" s="35"/>
      <c r="FS642" s="35"/>
      <c r="FT642" s="35"/>
      <c r="FU642" s="35"/>
      <c r="FV642" s="35"/>
      <c r="FW642" s="35"/>
      <c r="FX642" s="35"/>
      <c r="FY642" s="35"/>
      <c r="FZ642" s="35"/>
      <c r="GA642" s="35"/>
      <c r="GB642" s="35"/>
      <c r="GC642" s="35"/>
      <c r="GD642" s="35"/>
      <c r="GE642" s="35"/>
      <c r="GF642" s="35"/>
      <c r="GG642" s="35"/>
      <c r="GH642" s="35"/>
      <c r="GI642" s="35"/>
      <c r="GJ642" s="35"/>
      <c r="GK642" s="35"/>
      <c r="GL642" s="35"/>
      <c r="GM642" s="35"/>
      <c r="GN642" s="35"/>
      <c r="GO642" s="35"/>
      <c r="GP642" s="35"/>
      <c r="GQ642" s="35"/>
      <c r="GR642" s="35"/>
      <c r="GS642" s="35"/>
      <c r="GT642" s="35"/>
      <c r="GU642" s="35"/>
      <c r="GV642" s="35"/>
      <c r="GW642" s="35"/>
      <c r="GX642" s="35"/>
      <c r="GY642" s="35"/>
      <c r="GZ642" s="35"/>
      <c r="HA642" s="35"/>
      <c r="HB642" s="35"/>
      <c r="HC642" s="35"/>
    </row>
    <row r="643" spans="1:211" s="26" customFormat="1" x14ac:dyDescent="0.25">
      <c r="A643" s="26" t="e">
        <f t="shared" si="106"/>
        <v>#REF!</v>
      </c>
      <c r="B643" s="15" t="s">
        <v>148</v>
      </c>
      <c r="C643" s="15" t="s">
        <v>149</v>
      </c>
      <c r="D643" s="18" t="s">
        <v>625</v>
      </c>
      <c r="E643" s="15" t="s">
        <v>579</v>
      </c>
      <c r="F643" s="15" t="s">
        <v>341</v>
      </c>
      <c r="G643" s="15"/>
      <c r="H643" s="15" t="s">
        <v>342</v>
      </c>
      <c r="I643" s="15" t="s">
        <v>537</v>
      </c>
      <c r="J643" s="15" t="s">
        <v>538</v>
      </c>
      <c r="K643" s="47" t="s">
        <v>434</v>
      </c>
      <c r="L643" s="42">
        <v>0</v>
      </c>
      <c r="M643" s="42">
        <v>0</v>
      </c>
      <c r="N643" s="41">
        <v>0</v>
      </c>
      <c r="O643" s="42">
        <v>0</v>
      </c>
      <c r="P643" s="42">
        <v>0</v>
      </c>
      <c r="Q643" s="42">
        <v>0</v>
      </c>
      <c r="R643" s="42">
        <v>0</v>
      </c>
      <c r="S643" s="42">
        <v>0</v>
      </c>
      <c r="T643" s="42">
        <v>0</v>
      </c>
      <c r="U643" s="42">
        <v>0</v>
      </c>
      <c r="V643" s="42"/>
      <c r="W643" s="42">
        <v>0</v>
      </c>
      <c r="X643" s="42"/>
      <c r="Y643" s="42">
        <v>0</v>
      </c>
      <c r="Z643" s="42">
        <v>0</v>
      </c>
      <c r="AA643" s="42">
        <v>0</v>
      </c>
      <c r="AB643" s="42">
        <v>0</v>
      </c>
      <c r="AC643" s="42">
        <v>0</v>
      </c>
      <c r="AD643" s="42">
        <v>0</v>
      </c>
      <c r="AE643" s="121">
        <v>0</v>
      </c>
      <c r="AF643" s="42">
        <v>0</v>
      </c>
      <c r="AG643" s="42">
        <v>0</v>
      </c>
      <c r="AH643" s="42">
        <v>0</v>
      </c>
      <c r="AI643" s="42">
        <v>0</v>
      </c>
      <c r="AJ643" s="42">
        <v>0</v>
      </c>
      <c r="AK643" s="42">
        <v>0</v>
      </c>
      <c r="AL643" s="42">
        <v>0</v>
      </c>
      <c r="AM643" s="42">
        <v>0</v>
      </c>
      <c r="AN643" s="42">
        <v>0</v>
      </c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  <c r="BO643" s="42"/>
      <c r="BP643" s="42"/>
      <c r="BQ643" s="42"/>
      <c r="BR643" s="42"/>
      <c r="BS643" s="42"/>
      <c r="BT643" s="43"/>
      <c r="BU643" s="40">
        <f t="shared" si="111"/>
        <v>0</v>
      </c>
      <c r="BV643" s="40">
        <f t="shared" ref="BV643:BV674" si="113">SUM(X643:AI643)</f>
        <v>0</v>
      </c>
      <c r="BW643" s="40">
        <f t="shared" si="107"/>
        <v>0</v>
      </c>
      <c r="BX643" s="40">
        <f t="shared" si="112"/>
        <v>0</v>
      </c>
      <c r="BY643" s="40">
        <f t="shared" ref="BY643:BY674" si="114">SUM(BH643:BS643)</f>
        <v>0</v>
      </c>
      <c r="BZ643" s="29"/>
      <c r="CA643" s="29"/>
      <c r="CB643" s="29"/>
      <c r="CC643" s="29"/>
      <c r="CD643" s="29"/>
      <c r="CE643" s="29"/>
      <c r="CF643" s="29"/>
      <c r="CG643" s="29"/>
      <c r="CH643" s="29"/>
      <c r="CI643" s="29"/>
      <c r="CJ643" s="29"/>
      <c r="CK643" s="29"/>
      <c r="CL643" s="29"/>
      <c r="CM643" s="29"/>
      <c r="CN643" s="29"/>
      <c r="CO643" s="29"/>
      <c r="CP643" s="29"/>
      <c r="CQ643" s="29"/>
      <c r="CR643" s="29"/>
      <c r="CS643" s="29"/>
      <c r="CT643" s="29"/>
      <c r="CU643" s="29"/>
      <c r="CV643" s="29"/>
      <c r="CW643" s="29"/>
      <c r="CX643" s="29"/>
      <c r="CY643" s="29"/>
      <c r="CZ643" s="29"/>
      <c r="DA643" s="29"/>
      <c r="DB643" s="29"/>
      <c r="DC643" s="29"/>
      <c r="DD643" s="29"/>
      <c r="DE643" s="29"/>
      <c r="DF643" s="29"/>
      <c r="DG643" s="29"/>
      <c r="DH643" s="29"/>
      <c r="DI643" s="29"/>
      <c r="DJ643" s="29"/>
      <c r="DK643" s="29"/>
      <c r="DL643" s="29"/>
      <c r="DM643" s="29"/>
      <c r="DN643" s="29"/>
      <c r="DO643" s="29"/>
      <c r="DP643" s="29"/>
      <c r="DQ643" s="29"/>
      <c r="DR643" s="29"/>
      <c r="DS643" s="29"/>
      <c r="DT643" s="29"/>
      <c r="DU643" s="29"/>
      <c r="DV643" s="29"/>
      <c r="DW643" s="29"/>
      <c r="DX643" s="29"/>
      <c r="DY643" s="29"/>
      <c r="DZ643" s="29"/>
      <c r="EA643" s="29"/>
      <c r="EB643" s="29"/>
      <c r="EC643" s="29"/>
      <c r="ED643" s="29"/>
      <c r="EE643" s="29"/>
      <c r="EF643" s="29"/>
      <c r="EG643" s="29"/>
      <c r="EH643" s="29"/>
      <c r="EI643" s="29"/>
      <c r="EJ643" s="29"/>
      <c r="EK643" s="29"/>
      <c r="EL643" s="29"/>
      <c r="EM643" s="29"/>
      <c r="EN643" s="29"/>
      <c r="EO643" s="29"/>
      <c r="EP643" s="29"/>
      <c r="EQ643" s="29"/>
      <c r="ER643" s="29"/>
      <c r="ES643" s="29"/>
      <c r="ET643" s="29"/>
      <c r="EU643" s="29"/>
      <c r="EV643" s="29"/>
      <c r="EW643" s="29"/>
      <c r="EX643" s="29"/>
      <c r="EY643" s="29"/>
      <c r="EZ643" s="29"/>
      <c r="FA643" s="29"/>
      <c r="FB643" s="29"/>
      <c r="FC643" s="29"/>
      <c r="FD643" s="29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  <c r="FR643" s="29"/>
      <c r="FS643" s="29"/>
      <c r="FT643" s="29"/>
      <c r="FU643" s="29"/>
      <c r="FV643" s="29"/>
      <c r="FW643" s="29"/>
      <c r="FX643" s="29"/>
      <c r="FY643" s="29"/>
      <c r="FZ643" s="29"/>
      <c r="GA643" s="29"/>
      <c r="GB643" s="29"/>
      <c r="GC643" s="29"/>
      <c r="GD643" s="29"/>
      <c r="GE643" s="29"/>
      <c r="GF643" s="29"/>
      <c r="GG643" s="29"/>
      <c r="GH643" s="29"/>
      <c r="GI643" s="29"/>
      <c r="GJ643" s="29"/>
      <c r="GK643" s="29"/>
      <c r="GL643" s="29"/>
      <c r="GM643" s="29"/>
      <c r="GN643" s="29"/>
      <c r="GO643" s="29"/>
      <c r="GP643" s="29"/>
      <c r="GQ643" s="29"/>
      <c r="GR643" s="29"/>
      <c r="GS643" s="29"/>
      <c r="GT643" s="29"/>
      <c r="GU643" s="29"/>
      <c r="GV643" s="29"/>
      <c r="GW643" s="29"/>
      <c r="GX643" s="29"/>
      <c r="GY643" s="29"/>
      <c r="GZ643" s="29"/>
      <c r="HA643" s="29"/>
      <c r="HB643" s="29"/>
      <c r="HC643" s="29"/>
    </row>
    <row r="644" spans="1:211" s="30" customFormat="1" x14ac:dyDescent="0.25">
      <c r="A644" s="30" t="e">
        <f t="shared" ref="A644:A706" si="115">A643+1</f>
        <v>#REF!</v>
      </c>
      <c r="B644" s="31" t="s">
        <v>96</v>
      </c>
      <c r="C644" s="31" t="s">
        <v>97</v>
      </c>
      <c r="D644" s="33">
        <v>659</v>
      </c>
      <c r="E644" s="34" t="s">
        <v>627</v>
      </c>
      <c r="F644" s="31" t="s">
        <v>331</v>
      </c>
      <c r="G644" s="31"/>
      <c r="H644" s="31" t="s">
        <v>332</v>
      </c>
      <c r="I644" s="31" t="s">
        <v>537</v>
      </c>
      <c r="J644" s="31" t="s">
        <v>538</v>
      </c>
      <c r="K644" s="47" t="s">
        <v>434</v>
      </c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>
        <v>7574</v>
      </c>
      <c r="X644" s="41"/>
      <c r="Y644" s="41">
        <v>0</v>
      </c>
      <c r="Z644" s="41">
        <v>0</v>
      </c>
      <c r="AA644" s="41">
        <v>0</v>
      </c>
      <c r="AB644" s="41">
        <v>0</v>
      </c>
      <c r="AC644" s="41">
        <v>0</v>
      </c>
      <c r="AD644" s="41">
        <v>0</v>
      </c>
      <c r="AE644" s="82">
        <v>0</v>
      </c>
      <c r="AF644" s="41">
        <v>0</v>
      </c>
      <c r="AG644" s="41">
        <v>0</v>
      </c>
      <c r="AH644" s="41">
        <v>0</v>
      </c>
      <c r="AI644" s="41">
        <v>0</v>
      </c>
      <c r="AJ644" s="41">
        <v>0</v>
      </c>
      <c r="AK644" s="41">
        <v>0</v>
      </c>
      <c r="AL644" s="41">
        <v>0</v>
      </c>
      <c r="AM644" s="41">
        <v>0</v>
      </c>
      <c r="AN644" s="41">
        <v>0</v>
      </c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3"/>
      <c r="BU644" s="39">
        <f t="shared" si="111"/>
        <v>7574</v>
      </c>
      <c r="BV644" s="39">
        <f t="shared" si="113"/>
        <v>0</v>
      </c>
      <c r="BW644" s="39">
        <f t="shared" si="107"/>
        <v>0</v>
      </c>
      <c r="BX644" s="39">
        <f t="shared" si="112"/>
        <v>0</v>
      </c>
      <c r="BY644" s="39">
        <f t="shared" si="114"/>
        <v>0</v>
      </c>
      <c r="BZ644" s="35"/>
      <c r="CA644" s="35"/>
      <c r="CB644" s="35"/>
      <c r="CC644" s="35"/>
      <c r="CD644" s="35"/>
      <c r="CE644" s="35"/>
      <c r="CF644" s="35"/>
      <c r="CG644" s="35"/>
      <c r="CH644" s="35"/>
      <c r="CI644" s="35"/>
      <c r="CJ644" s="35"/>
      <c r="CK644" s="35"/>
      <c r="CL644" s="35"/>
      <c r="CM644" s="35"/>
      <c r="CN644" s="35"/>
      <c r="CO644" s="35"/>
      <c r="CP644" s="35"/>
      <c r="CQ644" s="35"/>
      <c r="CR644" s="35"/>
      <c r="CS644" s="35"/>
      <c r="CT644" s="35"/>
      <c r="CU644" s="35"/>
      <c r="CV644" s="35"/>
      <c r="CW644" s="35"/>
      <c r="CX644" s="35"/>
      <c r="CY644" s="35"/>
      <c r="CZ644" s="35"/>
      <c r="DA644" s="35"/>
      <c r="DB644" s="35"/>
      <c r="DC644" s="35"/>
      <c r="DD644" s="35"/>
      <c r="DE644" s="35"/>
      <c r="DF644" s="35"/>
      <c r="DG644" s="35"/>
      <c r="DH644" s="35"/>
      <c r="DI644" s="35"/>
      <c r="DJ644" s="35"/>
      <c r="DK644" s="35"/>
      <c r="DL644" s="35"/>
      <c r="DM644" s="35"/>
      <c r="DN644" s="35"/>
      <c r="DO644" s="35"/>
      <c r="DP644" s="35"/>
      <c r="DQ644" s="35"/>
      <c r="DR644" s="35"/>
      <c r="DS644" s="35"/>
      <c r="DT644" s="35"/>
      <c r="DU644" s="35"/>
      <c r="DV644" s="35"/>
      <c r="DW644" s="35"/>
      <c r="DX644" s="35"/>
      <c r="DY644" s="35"/>
      <c r="DZ644" s="35"/>
      <c r="EA644" s="35"/>
      <c r="EB644" s="35"/>
      <c r="EC644" s="35"/>
      <c r="ED644" s="35"/>
      <c r="EE644" s="35"/>
      <c r="EF644" s="35"/>
      <c r="EG644" s="35"/>
      <c r="EH644" s="35"/>
      <c r="EI644" s="35"/>
      <c r="EJ644" s="35"/>
      <c r="EK644" s="35"/>
      <c r="EL644" s="35"/>
      <c r="EM644" s="35"/>
      <c r="EN644" s="35"/>
      <c r="EO644" s="35"/>
      <c r="EP644" s="35"/>
      <c r="EQ644" s="35"/>
      <c r="ER644" s="35"/>
      <c r="ES644" s="35"/>
      <c r="ET644" s="35"/>
      <c r="EU644" s="35"/>
      <c r="EV644" s="35"/>
      <c r="EW644" s="35"/>
      <c r="EX644" s="35"/>
      <c r="EY644" s="35"/>
      <c r="EZ644" s="35"/>
      <c r="FA644" s="35"/>
      <c r="FB644" s="35"/>
      <c r="FC644" s="35"/>
      <c r="FD644" s="35"/>
      <c r="FE644" s="35"/>
      <c r="FF644" s="35"/>
      <c r="FG644" s="35"/>
      <c r="FH644" s="35"/>
      <c r="FI644" s="35"/>
      <c r="FJ644" s="35"/>
      <c r="FK644" s="35"/>
      <c r="FL644" s="35"/>
      <c r="FM644" s="35"/>
      <c r="FN644" s="35"/>
      <c r="FO644" s="35"/>
      <c r="FP644" s="35"/>
      <c r="FQ644" s="35"/>
      <c r="FR644" s="35"/>
      <c r="FS644" s="35"/>
      <c r="FT644" s="35"/>
      <c r="FU644" s="35"/>
      <c r="FV644" s="35"/>
      <c r="FW644" s="35"/>
      <c r="FX644" s="35"/>
      <c r="FY644" s="35"/>
      <c r="FZ644" s="35"/>
      <c r="GA644" s="35"/>
      <c r="GB644" s="35"/>
      <c r="GC644" s="35"/>
      <c r="GD644" s="35"/>
      <c r="GE644" s="35"/>
      <c r="GF644" s="35"/>
      <c r="GG644" s="35"/>
      <c r="GH644" s="35"/>
      <c r="GI644" s="35"/>
      <c r="GJ644" s="35"/>
      <c r="GK644" s="35"/>
      <c r="GL644" s="35"/>
      <c r="GM644" s="35"/>
      <c r="GN644" s="35"/>
      <c r="GO644" s="35"/>
      <c r="GP644" s="35"/>
      <c r="GQ644" s="35"/>
      <c r="GR644" s="35"/>
      <c r="GS644" s="35"/>
      <c r="GT644" s="35"/>
      <c r="GU644" s="35"/>
      <c r="GV644" s="35"/>
      <c r="GW644" s="35"/>
      <c r="GX644" s="35"/>
      <c r="GY644" s="35"/>
      <c r="GZ644" s="35"/>
      <c r="HA644" s="35"/>
      <c r="HB644" s="35"/>
      <c r="HC644" s="35"/>
    </row>
    <row r="645" spans="1:211" s="30" customFormat="1" x14ac:dyDescent="0.25">
      <c r="A645" s="26" t="e">
        <f t="shared" si="115"/>
        <v>#REF!</v>
      </c>
      <c r="B645" s="15" t="s">
        <v>96</v>
      </c>
      <c r="C645" s="15" t="s">
        <v>97</v>
      </c>
      <c r="D645" s="18" t="s">
        <v>761</v>
      </c>
      <c r="E645" s="15" t="s">
        <v>628</v>
      </c>
      <c r="F645" s="15" t="s">
        <v>331</v>
      </c>
      <c r="G645" s="15"/>
      <c r="H645" s="15" t="s">
        <v>332</v>
      </c>
      <c r="I645" s="15" t="s">
        <v>537</v>
      </c>
      <c r="J645" s="15" t="s">
        <v>538</v>
      </c>
      <c r="K645" s="47" t="s">
        <v>434</v>
      </c>
      <c r="L645" s="41"/>
      <c r="M645" s="41"/>
      <c r="N645" s="41"/>
      <c r="O645" s="41">
        <v>16683.75</v>
      </c>
      <c r="P645" s="41">
        <v>0</v>
      </c>
      <c r="Q645" s="41">
        <v>0</v>
      </c>
      <c r="R645" s="41">
        <v>0</v>
      </c>
      <c r="S645" s="41">
        <v>0</v>
      </c>
      <c r="T645" s="41">
        <v>0</v>
      </c>
      <c r="U645" s="41">
        <v>0</v>
      </c>
      <c r="V645" s="41"/>
      <c r="W645" s="41">
        <v>0</v>
      </c>
      <c r="X645" s="41"/>
      <c r="Y645" s="41">
        <v>0</v>
      </c>
      <c r="Z645" s="41">
        <v>36054.559999999998</v>
      </c>
      <c r="AA645" s="41">
        <v>0</v>
      </c>
      <c r="AB645" s="41">
        <v>0</v>
      </c>
      <c r="AC645" s="41">
        <v>0</v>
      </c>
      <c r="AD645" s="41">
        <v>0</v>
      </c>
      <c r="AE645" s="82">
        <v>0</v>
      </c>
      <c r="AF645" s="41">
        <v>0</v>
      </c>
      <c r="AG645" s="41">
        <v>0</v>
      </c>
      <c r="AH645" s="41">
        <v>0</v>
      </c>
      <c r="AI645" s="41">
        <v>0</v>
      </c>
      <c r="AJ645" s="41">
        <v>0</v>
      </c>
      <c r="AK645" s="41">
        <v>0</v>
      </c>
      <c r="AL645" s="41">
        <v>0</v>
      </c>
      <c r="AM645" s="41">
        <v>0</v>
      </c>
      <c r="AN645" s="41">
        <v>0</v>
      </c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3"/>
      <c r="BU645" s="39">
        <f t="shared" si="111"/>
        <v>16683.75</v>
      </c>
      <c r="BV645" s="39">
        <f t="shared" si="113"/>
        <v>36054.559999999998</v>
      </c>
      <c r="BW645" s="39">
        <f t="shared" si="107"/>
        <v>0</v>
      </c>
      <c r="BX645" s="39">
        <f t="shared" si="112"/>
        <v>0</v>
      </c>
      <c r="BY645" s="39">
        <f t="shared" si="114"/>
        <v>0</v>
      </c>
      <c r="BZ645" s="35"/>
      <c r="CA645" s="35"/>
      <c r="CB645" s="35"/>
      <c r="CC645" s="35"/>
      <c r="CD645" s="35"/>
      <c r="CE645" s="35"/>
      <c r="CF645" s="35"/>
      <c r="CG645" s="35"/>
      <c r="CH645" s="35"/>
      <c r="CI645" s="35"/>
      <c r="CJ645" s="35"/>
      <c r="CK645" s="35"/>
      <c r="CL645" s="35"/>
      <c r="CM645" s="35"/>
      <c r="CN645" s="35"/>
      <c r="CO645" s="35"/>
      <c r="CP645" s="35"/>
      <c r="CQ645" s="35"/>
      <c r="CR645" s="35"/>
      <c r="CS645" s="35"/>
      <c r="CT645" s="35"/>
      <c r="CU645" s="35"/>
      <c r="CV645" s="35"/>
      <c r="CW645" s="35"/>
      <c r="CX645" s="35"/>
      <c r="CY645" s="35"/>
      <c r="CZ645" s="35"/>
      <c r="DA645" s="35"/>
      <c r="DB645" s="35"/>
      <c r="DC645" s="35"/>
      <c r="DD645" s="35"/>
      <c r="DE645" s="35"/>
      <c r="DF645" s="35"/>
      <c r="DG645" s="35"/>
      <c r="DH645" s="35"/>
      <c r="DI645" s="35"/>
      <c r="DJ645" s="35"/>
      <c r="DK645" s="35"/>
      <c r="DL645" s="35"/>
      <c r="DM645" s="35"/>
      <c r="DN645" s="35"/>
      <c r="DO645" s="35"/>
      <c r="DP645" s="35"/>
      <c r="DQ645" s="35"/>
      <c r="DR645" s="35"/>
      <c r="DS645" s="35"/>
      <c r="DT645" s="35"/>
      <c r="DU645" s="35"/>
      <c r="DV645" s="35"/>
      <c r="DW645" s="35"/>
      <c r="DX645" s="35"/>
      <c r="DY645" s="35"/>
      <c r="DZ645" s="35"/>
      <c r="EA645" s="35"/>
      <c r="EB645" s="35"/>
      <c r="EC645" s="35"/>
      <c r="ED645" s="35"/>
      <c r="EE645" s="35"/>
      <c r="EF645" s="35"/>
      <c r="EG645" s="35"/>
      <c r="EH645" s="35"/>
      <c r="EI645" s="35"/>
      <c r="EJ645" s="35"/>
      <c r="EK645" s="35"/>
      <c r="EL645" s="35"/>
      <c r="EM645" s="35"/>
      <c r="EN645" s="35"/>
      <c r="EO645" s="35"/>
      <c r="EP645" s="35"/>
      <c r="EQ645" s="35"/>
      <c r="ER645" s="35"/>
      <c r="ES645" s="35"/>
      <c r="ET645" s="35"/>
      <c r="EU645" s="35"/>
      <c r="EV645" s="35"/>
      <c r="EW645" s="35"/>
      <c r="EX645" s="35"/>
      <c r="EY645" s="35"/>
      <c r="EZ645" s="35"/>
      <c r="FA645" s="35"/>
      <c r="FB645" s="35"/>
      <c r="FC645" s="35"/>
      <c r="FD645" s="35"/>
      <c r="FE645" s="35"/>
      <c r="FF645" s="35"/>
      <c r="FG645" s="35"/>
      <c r="FH645" s="35"/>
      <c r="FI645" s="35"/>
      <c r="FJ645" s="35"/>
      <c r="FK645" s="35"/>
      <c r="FL645" s="35"/>
      <c r="FM645" s="35"/>
      <c r="FN645" s="35"/>
      <c r="FO645" s="35"/>
      <c r="FP645" s="35"/>
      <c r="FQ645" s="35"/>
      <c r="FR645" s="35"/>
      <c r="FS645" s="35"/>
      <c r="FT645" s="35"/>
      <c r="FU645" s="35"/>
      <c r="FV645" s="35"/>
      <c r="FW645" s="35"/>
      <c r="FX645" s="35"/>
      <c r="FY645" s="35"/>
      <c r="FZ645" s="35"/>
      <c r="GA645" s="35"/>
      <c r="GB645" s="35"/>
      <c r="GC645" s="35"/>
      <c r="GD645" s="35"/>
      <c r="GE645" s="35"/>
      <c r="GF645" s="35"/>
      <c r="GG645" s="35"/>
      <c r="GH645" s="35"/>
      <c r="GI645" s="35"/>
      <c r="GJ645" s="35"/>
      <c r="GK645" s="35"/>
      <c r="GL645" s="35"/>
      <c r="GM645" s="35"/>
      <c r="GN645" s="35"/>
      <c r="GO645" s="35"/>
      <c r="GP645" s="35"/>
      <c r="GQ645" s="35"/>
      <c r="GR645" s="35"/>
      <c r="GS645" s="35"/>
      <c r="GT645" s="35"/>
      <c r="GU645" s="35"/>
      <c r="GV645" s="35"/>
      <c r="GW645" s="35"/>
      <c r="GX645" s="35"/>
      <c r="GY645" s="35"/>
      <c r="GZ645" s="35"/>
      <c r="HA645" s="35"/>
      <c r="HB645" s="35"/>
      <c r="HC645" s="35"/>
    </row>
    <row r="646" spans="1:211" s="30" customFormat="1" x14ac:dyDescent="0.25">
      <c r="A646" s="30" t="e">
        <f>#REF!+1</f>
        <v>#REF!</v>
      </c>
      <c r="B646" s="31" t="s">
        <v>35</v>
      </c>
      <c r="C646" s="31" t="s">
        <v>36</v>
      </c>
      <c r="D646" s="33" t="s">
        <v>634</v>
      </c>
      <c r="E646" s="34" t="s">
        <v>581</v>
      </c>
      <c r="F646" s="31" t="s">
        <v>156</v>
      </c>
      <c r="G646" s="31"/>
      <c r="H646" s="31" t="s">
        <v>343</v>
      </c>
      <c r="I646" s="31" t="s">
        <v>537</v>
      </c>
      <c r="J646" s="31" t="s">
        <v>538</v>
      </c>
      <c r="K646" s="47" t="s">
        <v>434</v>
      </c>
      <c r="L646" s="41"/>
      <c r="M646" s="41"/>
      <c r="N646" s="41"/>
      <c r="O646" s="41"/>
      <c r="P646" s="41"/>
      <c r="Q646" s="41">
        <v>528.85</v>
      </c>
      <c r="R646" s="41">
        <v>0</v>
      </c>
      <c r="S646" s="41">
        <v>0</v>
      </c>
      <c r="T646" s="41">
        <v>0</v>
      </c>
      <c r="U646" s="41">
        <v>5445.14</v>
      </c>
      <c r="V646" s="41"/>
      <c r="W646" s="41">
        <v>0</v>
      </c>
      <c r="X646" s="41"/>
      <c r="Y646" s="41">
        <v>0</v>
      </c>
      <c r="Z646" s="41">
        <v>0</v>
      </c>
      <c r="AA646" s="41">
        <v>0</v>
      </c>
      <c r="AB646" s="41">
        <v>0</v>
      </c>
      <c r="AC646" s="41">
        <v>0</v>
      </c>
      <c r="AD646" s="41">
        <v>0</v>
      </c>
      <c r="AE646" s="82">
        <v>0</v>
      </c>
      <c r="AF646" s="41">
        <v>0</v>
      </c>
      <c r="AG646" s="41">
        <v>0</v>
      </c>
      <c r="AH646" s="41">
        <v>0</v>
      </c>
      <c r="AI646" s="41">
        <v>0</v>
      </c>
      <c r="AJ646" s="41">
        <v>0</v>
      </c>
      <c r="AK646" s="41">
        <v>0</v>
      </c>
      <c r="AL646" s="41">
        <v>0</v>
      </c>
      <c r="AM646" s="41">
        <v>0</v>
      </c>
      <c r="AN646" s="41">
        <v>0</v>
      </c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3"/>
      <c r="BU646" s="39">
        <f t="shared" si="111"/>
        <v>5973.9900000000007</v>
      </c>
      <c r="BV646" s="39">
        <f t="shared" si="113"/>
        <v>0</v>
      </c>
      <c r="BW646" s="39">
        <f t="shared" si="107"/>
        <v>0</v>
      </c>
      <c r="BX646" s="39">
        <f t="shared" si="112"/>
        <v>0</v>
      </c>
      <c r="BY646" s="39">
        <f t="shared" si="114"/>
        <v>0</v>
      </c>
      <c r="BZ646" s="35"/>
      <c r="CA646" s="35"/>
      <c r="CB646" s="35"/>
      <c r="CC646" s="35"/>
      <c r="CD646" s="35"/>
      <c r="CE646" s="35"/>
      <c r="CF646" s="35"/>
      <c r="CG646" s="35"/>
      <c r="CH646" s="35"/>
      <c r="CI646" s="35"/>
      <c r="CJ646" s="35"/>
      <c r="CK646" s="35"/>
      <c r="CL646" s="35"/>
      <c r="CM646" s="35"/>
      <c r="CN646" s="35"/>
      <c r="CO646" s="35"/>
      <c r="CP646" s="35"/>
      <c r="CQ646" s="35"/>
      <c r="CR646" s="35"/>
      <c r="CS646" s="35"/>
      <c r="CT646" s="35"/>
      <c r="CU646" s="35"/>
      <c r="CV646" s="35"/>
      <c r="CW646" s="35"/>
      <c r="CX646" s="35"/>
      <c r="CY646" s="35"/>
      <c r="CZ646" s="35"/>
      <c r="DA646" s="35"/>
      <c r="DB646" s="35"/>
      <c r="DC646" s="35"/>
      <c r="DD646" s="35"/>
      <c r="DE646" s="35"/>
      <c r="DF646" s="35"/>
      <c r="DG646" s="35"/>
      <c r="DH646" s="35"/>
      <c r="DI646" s="35"/>
      <c r="DJ646" s="35"/>
      <c r="DK646" s="35"/>
      <c r="DL646" s="35"/>
      <c r="DM646" s="35"/>
      <c r="DN646" s="35"/>
      <c r="DO646" s="35"/>
      <c r="DP646" s="35"/>
      <c r="DQ646" s="35"/>
      <c r="DR646" s="35"/>
      <c r="DS646" s="35"/>
      <c r="DT646" s="35"/>
      <c r="DU646" s="35"/>
      <c r="DV646" s="35"/>
      <c r="DW646" s="35"/>
      <c r="DX646" s="35"/>
      <c r="DY646" s="35"/>
      <c r="DZ646" s="35"/>
      <c r="EA646" s="35"/>
      <c r="EB646" s="35"/>
      <c r="EC646" s="35"/>
      <c r="ED646" s="35"/>
      <c r="EE646" s="35"/>
      <c r="EF646" s="35"/>
      <c r="EG646" s="35"/>
      <c r="EH646" s="35"/>
      <c r="EI646" s="35"/>
      <c r="EJ646" s="35"/>
      <c r="EK646" s="35"/>
      <c r="EL646" s="35"/>
      <c r="EM646" s="35"/>
      <c r="EN646" s="35"/>
      <c r="EO646" s="35"/>
      <c r="EP646" s="35"/>
      <c r="EQ646" s="35"/>
      <c r="ER646" s="35"/>
      <c r="ES646" s="35"/>
      <c r="ET646" s="35"/>
      <c r="EU646" s="35"/>
      <c r="EV646" s="35"/>
      <c r="EW646" s="35"/>
      <c r="EX646" s="35"/>
      <c r="EY646" s="35"/>
      <c r="EZ646" s="35"/>
      <c r="FA646" s="35"/>
      <c r="FB646" s="35"/>
      <c r="FC646" s="35"/>
      <c r="FD646" s="35"/>
      <c r="FE646" s="35"/>
      <c r="FF646" s="35"/>
      <c r="FG646" s="35"/>
      <c r="FH646" s="35"/>
      <c r="FI646" s="35"/>
      <c r="FJ646" s="35"/>
      <c r="FK646" s="35"/>
      <c r="FL646" s="35"/>
      <c r="FM646" s="35"/>
      <c r="FN646" s="35"/>
      <c r="FO646" s="35"/>
      <c r="FP646" s="35"/>
      <c r="FQ646" s="35"/>
      <c r="FR646" s="35"/>
      <c r="FS646" s="35"/>
      <c r="FT646" s="35"/>
      <c r="FU646" s="35"/>
      <c r="FV646" s="35"/>
      <c r="FW646" s="35"/>
      <c r="FX646" s="35"/>
      <c r="FY646" s="35"/>
      <c r="FZ646" s="35"/>
      <c r="GA646" s="35"/>
      <c r="GB646" s="35"/>
      <c r="GC646" s="35"/>
      <c r="GD646" s="35"/>
      <c r="GE646" s="35"/>
      <c r="GF646" s="35"/>
      <c r="GG646" s="35"/>
      <c r="GH646" s="35"/>
      <c r="GI646" s="35"/>
      <c r="GJ646" s="35"/>
      <c r="GK646" s="35"/>
      <c r="GL646" s="35"/>
      <c r="GM646" s="35"/>
      <c r="GN646" s="35"/>
      <c r="GO646" s="35"/>
      <c r="GP646" s="35"/>
      <c r="GQ646" s="35"/>
      <c r="GR646" s="35"/>
      <c r="GS646" s="35"/>
      <c r="GT646" s="35"/>
      <c r="GU646" s="35"/>
      <c r="GV646" s="35"/>
      <c r="GW646" s="35"/>
      <c r="GX646" s="35"/>
      <c r="GY646" s="35"/>
      <c r="GZ646" s="35"/>
      <c r="HA646" s="35"/>
      <c r="HB646" s="35"/>
      <c r="HC646" s="35"/>
    </row>
    <row r="647" spans="1:211" s="26" customFormat="1" x14ac:dyDescent="0.25">
      <c r="A647" s="26" t="e">
        <f t="shared" si="115"/>
        <v>#REF!</v>
      </c>
      <c r="B647" s="15" t="s">
        <v>35</v>
      </c>
      <c r="C647" s="15" t="s">
        <v>36</v>
      </c>
      <c r="D647" s="27">
        <v>899</v>
      </c>
      <c r="E647" s="16" t="s">
        <v>578</v>
      </c>
      <c r="F647" s="15" t="s">
        <v>156</v>
      </c>
      <c r="G647" s="15"/>
      <c r="H647" s="15" t="s">
        <v>343</v>
      </c>
      <c r="I647" s="15" t="s">
        <v>537</v>
      </c>
      <c r="J647" s="15" t="s">
        <v>538</v>
      </c>
      <c r="K647" s="47" t="s">
        <v>434</v>
      </c>
      <c r="L647" s="42">
        <v>62668.13</v>
      </c>
      <c r="M647" s="42">
        <v>227971.24</v>
      </c>
      <c r="N647" s="41">
        <v>404359.47</v>
      </c>
      <c r="O647" s="42">
        <v>717745.03</v>
      </c>
      <c r="P647" s="42">
        <v>475560.61</v>
      </c>
      <c r="Q647" s="42">
        <v>167177.28</v>
      </c>
      <c r="R647" s="42">
        <v>1489787.75</v>
      </c>
      <c r="S647" s="42">
        <v>1377655.74</v>
      </c>
      <c r="T647" s="42">
        <v>2045624.25</v>
      </c>
      <c r="U647" s="42">
        <v>3495661.03</v>
      </c>
      <c r="V647" s="42">
        <v>2265602.83</v>
      </c>
      <c r="W647" s="42">
        <v>892385.07</v>
      </c>
      <c r="X647" s="42">
        <v>377890.91</v>
      </c>
      <c r="Y647" s="42">
        <v>1928612.35</v>
      </c>
      <c r="Z647" s="42">
        <v>721469.05</v>
      </c>
      <c r="AA647" s="42">
        <v>1467694.3</v>
      </c>
      <c r="AB647" s="42">
        <v>1888454.58</v>
      </c>
      <c r="AC647" s="42">
        <v>929765.46</v>
      </c>
      <c r="AD647" s="42">
        <v>1261887.95</v>
      </c>
      <c r="AE647" s="42">
        <v>1184756.51</v>
      </c>
      <c r="AF647" s="42">
        <v>692471.05</v>
      </c>
      <c r="AG647" s="42">
        <v>1201195.56</v>
      </c>
      <c r="AH647" s="42">
        <v>3490482.71</v>
      </c>
      <c r="AI647" s="42">
        <v>35829497.590000004</v>
      </c>
      <c r="AJ647" s="42">
        <v>817186.04</v>
      </c>
      <c r="AK647" s="42">
        <v>801803.18</v>
      </c>
      <c r="AL647" s="42">
        <v>2739580.24</v>
      </c>
      <c r="AM647" s="42">
        <v>2332514.63</v>
      </c>
      <c r="AN647" s="42">
        <v>7297780.5700000003</v>
      </c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  <c r="BO647" s="42"/>
      <c r="BP647" s="42"/>
      <c r="BQ647" s="42"/>
      <c r="BR647" s="42"/>
      <c r="BS647" s="42"/>
      <c r="BT647" s="43"/>
      <c r="BU647" s="40">
        <f t="shared" si="111"/>
        <v>13622198.43</v>
      </c>
      <c r="BV647" s="40">
        <f t="shared" si="113"/>
        <v>50974178.020000003</v>
      </c>
      <c r="BW647" s="40">
        <f t="shared" si="107"/>
        <v>13988864.66</v>
      </c>
      <c r="BX647" s="40">
        <f t="shared" si="112"/>
        <v>0</v>
      </c>
      <c r="BY647" s="40">
        <f t="shared" si="114"/>
        <v>0</v>
      </c>
      <c r="BZ647" s="29"/>
      <c r="CA647" s="29"/>
      <c r="CB647" s="29"/>
      <c r="CC647" s="29"/>
      <c r="CD647" s="29"/>
      <c r="CE647" s="29"/>
      <c r="CF647" s="29"/>
      <c r="CG647" s="29"/>
      <c r="CH647" s="29"/>
      <c r="CI647" s="29"/>
      <c r="CJ647" s="29"/>
      <c r="CK647" s="29"/>
      <c r="CL647" s="29"/>
      <c r="CM647" s="29"/>
      <c r="CN647" s="29"/>
      <c r="CO647" s="29"/>
      <c r="CP647" s="29"/>
      <c r="CQ647" s="29"/>
      <c r="CR647" s="29"/>
      <c r="CS647" s="29"/>
      <c r="CT647" s="29"/>
      <c r="CU647" s="29"/>
      <c r="CV647" s="29"/>
      <c r="CW647" s="29"/>
      <c r="CX647" s="29"/>
      <c r="CY647" s="29"/>
      <c r="CZ647" s="29"/>
      <c r="DA647" s="29"/>
      <c r="DB647" s="29"/>
      <c r="DC647" s="29"/>
      <c r="DD647" s="29"/>
      <c r="DE647" s="29"/>
      <c r="DF647" s="29"/>
      <c r="DG647" s="29"/>
      <c r="DH647" s="29"/>
      <c r="DI647" s="29"/>
      <c r="DJ647" s="29"/>
      <c r="DK647" s="29"/>
      <c r="DL647" s="29"/>
      <c r="DM647" s="29"/>
      <c r="DN647" s="29"/>
      <c r="DO647" s="29"/>
      <c r="DP647" s="29"/>
      <c r="DQ647" s="29"/>
      <c r="DR647" s="29"/>
      <c r="DS647" s="29"/>
      <c r="DT647" s="29"/>
      <c r="DU647" s="29"/>
      <c r="DV647" s="29"/>
      <c r="DW647" s="29"/>
      <c r="DX647" s="29"/>
      <c r="DY647" s="29"/>
      <c r="DZ647" s="29"/>
      <c r="EA647" s="29"/>
      <c r="EB647" s="29"/>
      <c r="EC647" s="29"/>
      <c r="ED647" s="29"/>
      <c r="EE647" s="29"/>
      <c r="EF647" s="29"/>
      <c r="EG647" s="29"/>
      <c r="EH647" s="29"/>
      <c r="EI647" s="29"/>
      <c r="EJ647" s="29"/>
      <c r="EK647" s="29"/>
      <c r="EL647" s="29"/>
      <c r="EM647" s="29"/>
      <c r="EN647" s="29"/>
      <c r="EO647" s="29"/>
      <c r="EP647" s="29"/>
      <c r="EQ647" s="29"/>
      <c r="ER647" s="29"/>
      <c r="ES647" s="29"/>
      <c r="ET647" s="29"/>
      <c r="EU647" s="29"/>
      <c r="EV647" s="29"/>
      <c r="EW647" s="29"/>
      <c r="EX647" s="29"/>
      <c r="EY647" s="29"/>
      <c r="EZ647" s="29"/>
      <c r="FA647" s="29"/>
      <c r="FB647" s="29"/>
      <c r="FC647" s="29"/>
      <c r="FD647" s="29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  <c r="FR647" s="29"/>
      <c r="FS647" s="29"/>
      <c r="FT647" s="29"/>
      <c r="FU647" s="29"/>
      <c r="FV647" s="29"/>
      <c r="FW647" s="29"/>
      <c r="FX647" s="29"/>
      <c r="FY647" s="29"/>
      <c r="FZ647" s="29"/>
      <c r="GA647" s="29"/>
      <c r="GB647" s="29"/>
      <c r="GC647" s="29"/>
      <c r="GD647" s="29"/>
      <c r="GE647" s="29"/>
      <c r="GF647" s="29"/>
      <c r="GG647" s="29"/>
      <c r="GH647" s="29"/>
      <c r="GI647" s="29"/>
      <c r="GJ647" s="29"/>
      <c r="GK647" s="29"/>
      <c r="GL647" s="29"/>
      <c r="GM647" s="29"/>
      <c r="GN647" s="29"/>
      <c r="GO647" s="29"/>
      <c r="GP647" s="29"/>
      <c r="GQ647" s="29"/>
      <c r="GR647" s="29"/>
      <c r="GS647" s="29"/>
      <c r="GT647" s="29"/>
      <c r="GU647" s="29"/>
      <c r="GV647" s="29"/>
      <c r="GW647" s="29"/>
      <c r="GX647" s="29"/>
      <c r="GY647" s="29"/>
      <c r="GZ647" s="29"/>
      <c r="HA647" s="29"/>
      <c r="HB647" s="29"/>
      <c r="HC647" s="29"/>
    </row>
    <row r="648" spans="1:211" s="26" customFormat="1" x14ac:dyDescent="0.25">
      <c r="A648" s="26" t="e">
        <f t="shared" si="115"/>
        <v>#REF!</v>
      </c>
      <c r="B648" s="15" t="s">
        <v>81</v>
      </c>
      <c r="C648" s="15" t="s">
        <v>82</v>
      </c>
      <c r="D648" s="27">
        <v>752</v>
      </c>
      <c r="E648" s="16" t="s">
        <v>600</v>
      </c>
      <c r="F648" s="15" t="s">
        <v>156</v>
      </c>
      <c r="G648" s="15"/>
      <c r="H648" s="15" t="s">
        <v>343</v>
      </c>
      <c r="I648" s="15" t="s">
        <v>537</v>
      </c>
      <c r="J648" s="15" t="s">
        <v>538</v>
      </c>
      <c r="K648" s="47" t="s">
        <v>434</v>
      </c>
      <c r="L648" s="42"/>
      <c r="M648" s="42"/>
      <c r="N648" s="41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>
        <v>26651.49</v>
      </c>
      <c r="AE648" s="121">
        <v>0</v>
      </c>
      <c r="AF648" s="42">
        <v>0</v>
      </c>
      <c r="AG648" s="42">
        <v>50949.56</v>
      </c>
      <c r="AH648" s="42">
        <v>465.56</v>
      </c>
      <c r="AI648" s="42">
        <v>9897476.5199999996</v>
      </c>
      <c r="AJ648" s="42">
        <v>0</v>
      </c>
      <c r="AK648" s="42">
        <v>0</v>
      </c>
      <c r="AL648" s="42">
        <v>0</v>
      </c>
      <c r="AM648" s="42">
        <v>0</v>
      </c>
      <c r="AN648" s="42">
        <v>0</v>
      </c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  <c r="BO648" s="42"/>
      <c r="BP648" s="42"/>
      <c r="BQ648" s="42"/>
      <c r="BR648" s="42"/>
      <c r="BS648" s="42"/>
      <c r="BT648" s="43"/>
      <c r="BU648" s="40"/>
      <c r="BV648" s="40">
        <f t="shared" si="113"/>
        <v>9975543.129999999</v>
      </c>
      <c r="BW648" s="40">
        <f t="shared" si="107"/>
        <v>0</v>
      </c>
      <c r="BX648" s="40">
        <f t="shared" si="112"/>
        <v>0</v>
      </c>
      <c r="BY648" s="40">
        <f t="shared" si="114"/>
        <v>0</v>
      </c>
      <c r="BZ648" s="29"/>
      <c r="CA648" s="29"/>
      <c r="CB648" s="29"/>
      <c r="CC648" s="29"/>
      <c r="CD648" s="29"/>
      <c r="CE648" s="29"/>
      <c r="CF648" s="29"/>
      <c r="CG648" s="29"/>
      <c r="CH648" s="29"/>
      <c r="CI648" s="29"/>
      <c r="CJ648" s="29"/>
      <c r="CK648" s="29"/>
      <c r="CL648" s="29"/>
      <c r="CM648" s="29"/>
      <c r="CN648" s="29"/>
      <c r="CO648" s="29"/>
      <c r="CP648" s="29"/>
      <c r="CQ648" s="29"/>
      <c r="CR648" s="29"/>
      <c r="CS648" s="29"/>
      <c r="CT648" s="29"/>
      <c r="CU648" s="29"/>
      <c r="CV648" s="29"/>
      <c r="CW648" s="29"/>
      <c r="CX648" s="29"/>
      <c r="CY648" s="29"/>
      <c r="CZ648" s="29"/>
      <c r="DA648" s="29"/>
      <c r="DB648" s="29"/>
      <c r="DC648" s="29"/>
      <c r="DD648" s="29"/>
      <c r="DE648" s="29"/>
      <c r="DF648" s="29"/>
      <c r="DG648" s="29"/>
      <c r="DH648" s="29"/>
      <c r="DI648" s="29"/>
      <c r="DJ648" s="29"/>
      <c r="DK648" s="29"/>
      <c r="DL648" s="29"/>
      <c r="DM648" s="29"/>
      <c r="DN648" s="29"/>
      <c r="DO648" s="29"/>
      <c r="DP648" s="29"/>
      <c r="DQ648" s="29"/>
      <c r="DR648" s="29"/>
      <c r="DS648" s="29"/>
      <c r="DT648" s="29"/>
      <c r="DU648" s="29"/>
      <c r="DV648" s="29"/>
      <c r="DW648" s="29"/>
      <c r="DX648" s="29"/>
      <c r="DY648" s="29"/>
      <c r="DZ648" s="29"/>
      <c r="EA648" s="29"/>
      <c r="EB648" s="29"/>
      <c r="EC648" s="29"/>
      <c r="ED648" s="29"/>
      <c r="EE648" s="29"/>
      <c r="EF648" s="29"/>
      <c r="EG648" s="29"/>
      <c r="EH648" s="29"/>
      <c r="EI648" s="29"/>
      <c r="EJ648" s="29"/>
      <c r="EK648" s="29"/>
      <c r="EL648" s="29"/>
      <c r="EM648" s="29"/>
      <c r="EN648" s="29"/>
      <c r="EO648" s="29"/>
      <c r="EP648" s="29"/>
      <c r="EQ648" s="29"/>
      <c r="ER648" s="29"/>
      <c r="ES648" s="29"/>
      <c r="ET648" s="29"/>
      <c r="EU648" s="29"/>
      <c r="EV648" s="29"/>
      <c r="EW648" s="29"/>
      <c r="EX648" s="29"/>
      <c r="EY648" s="29"/>
      <c r="EZ648" s="29"/>
      <c r="FA648" s="29"/>
      <c r="FB648" s="29"/>
      <c r="FC648" s="29"/>
      <c r="FD648" s="29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  <c r="FR648" s="29"/>
      <c r="FS648" s="29"/>
      <c r="FT648" s="29"/>
      <c r="FU648" s="29"/>
      <c r="FV648" s="29"/>
      <c r="FW648" s="29"/>
      <c r="FX648" s="29"/>
      <c r="FY648" s="29"/>
      <c r="FZ648" s="29"/>
      <c r="GA648" s="29"/>
      <c r="GB648" s="29"/>
      <c r="GC648" s="29"/>
      <c r="GD648" s="29"/>
      <c r="GE648" s="29"/>
      <c r="GF648" s="29"/>
      <c r="GG648" s="29"/>
      <c r="GH648" s="29"/>
      <c r="GI648" s="29"/>
      <c r="GJ648" s="29"/>
      <c r="GK648" s="29"/>
      <c r="GL648" s="29"/>
      <c r="GM648" s="29"/>
      <c r="GN648" s="29"/>
      <c r="GO648" s="29"/>
      <c r="GP648" s="29"/>
      <c r="GQ648" s="29"/>
      <c r="GR648" s="29"/>
      <c r="GS648" s="29"/>
      <c r="GT648" s="29"/>
      <c r="GU648" s="29"/>
      <c r="GV648" s="29"/>
      <c r="GW648" s="29"/>
      <c r="GX648" s="29"/>
      <c r="GY648" s="29"/>
      <c r="GZ648" s="29"/>
      <c r="HA648" s="29"/>
      <c r="HB648" s="29"/>
      <c r="HC648" s="29"/>
    </row>
    <row r="649" spans="1:211" s="30" customFormat="1" x14ac:dyDescent="0.25">
      <c r="A649" s="30" t="e">
        <f t="shared" si="115"/>
        <v>#REF!</v>
      </c>
      <c r="B649" s="31" t="s">
        <v>81</v>
      </c>
      <c r="C649" s="31" t="s">
        <v>82</v>
      </c>
      <c r="D649" s="33" t="s">
        <v>634</v>
      </c>
      <c r="E649" s="34" t="s">
        <v>581</v>
      </c>
      <c r="F649" s="31" t="s">
        <v>156</v>
      </c>
      <c r="G649" s="31"/>
      <c r="H649" s="31" t="s">
        <v>343</v>
      </c>
      <c r="I649" s="31" t="s">
        <v>537</v>
      </c>
      <c r="J649" s="31" t="s">
        <v>538</v>
      </c>
      <c r="K649" s="47" t="s">
        <v>429</v>
      </c>
      <c r="L649" s="41">
        <v>9542.4599999999991</v>
      </c>
      <c r="M649" s="41">
        <v>0</v>
      </c>
      <c r="N649" s="41">
        <v>0</v>
      </c>
      <c r="O649" s="41">
        <v>0</v>
      </c>
      <c r="P649" s="41">
        <v>0</v>
      </c>
      <c r="Q649" s="41">
        <v>48682.31</v>
      </c>
      <c r="R649" s="41">
        <v>9236.34</v>
      </c>
      <c r="S649" s="41">
        <v>49949</v>
      </c>
      <c r="T649" s="41">
        <v>0</v>
      </c>
      <c r="U649" s="41">
        <v>149279.20000000001</v>
      </c>
      <c r="V649" s="41">
        <v>228.42</v>
      </c>
      <c r="W649" s="41">
        <v>0</v>
      </c>
      <c r="X649" s="41"/>
      <c r="Y649" s="41">
        <v>0</v>
      </c>
      <c r="Z649" s="41">
        <v>0</v>
      </c>
      <c r="AA649" s="41">
        <v>0</v>
      </c>
      <c r="AB649" s="41">
        <v>0</v>
      </c>
      <c r="AC649" s="41">
        <v>0</v>
      </c>
      <c r="AD649" s="41">
        <v>0</v>
      </c>
      <c r="AE649" s="82">
        <v>0</v>
      </c>
      <c r="AF649" s="41">
        <v>0</v>
      </c>
      <c r="AG649" s="41">
        <v>0</v>
      </c>
      <c r="AH649" s="41">
        <v>0</v>
      </c>
      <c r="AI649" s="41">
        <v>0</v>
      </c>
      <c r="AJ649" s="41">
        <v>0</v>
      </c>
      <c r="AK649" s="41">
        <v>0</v>
      </c>
      <c r="AL649" s="41">
        <v>0</v>
      </c>
      <c r="AM649" s="41">
        <v>0</v>
      </c>
      <c r="AN649" s="41">
        <v>0</v>
      </c>
      <c r="AO649" s="41">
        <v>24381.603216497278</v>
      </c>
      <c r="AP649" s="41">
        <v>1990.22053366656</v>
      </c>
      <c r="AQ649" s="41">
        <v>16636.040967486719</v>
      </c>
      <c r="AR649" s="41">
        <v>0</v>
      </c>
      <c r="AS649" s="41">
        <v>151702.93623493629</v>
      </c>
      <c r="AT649" s="41">
        <v>49.219298369279997</v>
      </c>
      <c r="AU649" s="41">
        <v>76239.516668590077</v>
      </c>
      <c r="AV649" s="41">
        <v>3384.1205198899993</v>
      </c>
      <c r="AW649" s="41">
        <v>0</v>
      </c>
      <c r="AX649" s="41">
        <v>23319.135478308999</v>
      </c>
      <c r="AY649" s="41">
        <v>15494.574160229999</v>
      </c>
      <c r="AZ649" s="41">
        <v>3099.6042486419992</v>
      </c>
      <c r="BA649" s="41">
        <v>29264.728721498614</v>
      </c>
      <c r="BB649" s="41">
        <v>2388.8201073791179</v>
      </c>
      <c r="BC649" s="41">
        <v>19967.892250162629</v>
      </c>
      <c r="BD649" s="41">
        <v>0</v>
      </c>
      <c r="BE649" s="41">
        <v>182085.8634991768</v>
      </c>
      <c r="BF649" s="41">
        <v>59.076895060980654</v>
      </c>
      <c r="BG649" s="41">
        <v>18916.471447318934</v>
      </c>
      <c r="BH649" s="41">
        <v>3428.1291538748274</v>
      </c>
      <c r="BI649" s="41">
        <v>0</v>
      </c>
      <c r="BJ649" s="41">
        <v>4947.3877830780375</v>
      </c>
      <c r="BK649" s="41">
        <v>3287.3288538343968</v>
      </c>
      <c r="BL649" s="41">
        <v>657.61203739188659</v>
      </c>
      <c r="BM649" s="41">
        <v>35380.120251165208</v>
      </c>
      <c r="BN649" s="41">
        <v>2888.6391568042509</v>
      </c>
      <c r="BO649" s="41">
        <v>18363.070311456486</v>
      </c>
      <c r="BP649" s="41">
        <v>0</v>
      </c>
      <c r="BQ649" s="41">
        <v>152889.07290358943</v>
      </c>
      <c r="BR649" s="41">
        <v>71.437707598164081</v>
      </c>
      <c r="BS649" s="41">
        <v>22874.41400987126</v>
      </c>
      <c r="BT649" s="43"/>
      <c r="BU649" s="39">
        <f t="shared" ref="BU649:BU669" si="116">SUM(L649:W649)</f>
        <v>266917.73</v>
      </c>
      <c r="BV649" s="39">
        <f t="shared" si="113"/>
        <v>0</v>
      </c>
      <c r="BW649" s="39">
        <f t="shared" si="107"/>
        <v>270999.5369195462</v>
      </c>
      <c r="BX649" s="39">
        <f t="shared" si="112"/>
        <v>297980.28732766811</v>
      </c>
      <c r="BY649" s="39">
        <f t="shared" si="114"/>
        <v>244787.21216866394</v>
      </c>
      <c r="BZ649" s="35"/>
      <c r="CA649" s="35"/>
      <c r="CB649" s="35"/>
      <c r="CC649" s="35"/>
      <c r="CD649" s="35"/>
      <c r="CE649" s="35"/>
      <c r="CF649" s="35"/>
      <c r="CG649" s="35"/>
      <c r="CH649" s="35"/>
      <c r="CI649" s="35"/>
      <c r="CJ649" s="35"/>
      <c r="CK649" s="35"/>
      <c r="CL649" s="35"/>
      <c r="CM649" s="35"/>
      <c r="CN649" s="35"/>
      <c r="CO649" s="35"/>
      <c r="CP649" s="35"/>
      <c r="CQ649" s="35"/>
      <c r="CR649" s="35"/>
      <c r="CS649" s="35"/>
      <c r="CT649" s="35"/>
      <c r="CU649" s="35"/>
      <c r="CV649" s="35"/>
      <c r="CW649" s="35"/>
      <c r="CX649" s="35"/>
      <c r="CY649" s="35"/>
      <c r="CZ649" s="35"/>
      <c r="DA649" s="35"/>
      <c r="DB649" s="35"/>
      <c r="DC649" s="35"/>
      <c r="DD649" s="35"/>
      <c r="DE649" s="35"/>
      <c r="DF649" s="35"/>
      <c r="DG649" s="35"/>
      <c r="DH649" s="35"/>
      <c r="DI649" s="35"/>
      <c r="DJ649" s="35"/>
      <c r="DK649" s="35"/>
      <c r="DL649" s="35"/>
      <c r="DM649" s="35"/>
      <c r="DN649" s="35"/>
      <c r="DO649" s="35"/>
      <c r="DP649" s="35"/>
      <c r="DQ649" s="35"/>
      <c r="DR649" s="35"/>
      <c r="DS649" s="35"/>
      <c r="DT649" s="35"/>
      <c r="DU649" s="35"/>
      <c r="DV649" s="35"/>
      <c r="DW649" s="35"/>
      <c r="DX649" s="35"/>
      <c r="DY649" s="35"/>
      <c r="DZ649" s="35"/>
      <c r="EA649" s="35"/>
      <c r="EB649" s="35"/>
      <c r="EC649" s="35"/>
      <c r="ED649" s="35"/>
      <c r="EE649" s="35"/>
      <c r="EF649" s="35"/>
      <c r="EG649" s="35"/>
      <c r="EH649" s="35"/>
      <c r="EI649" s="35"/>
      <c r="EJ649" s="35"/>
      <c r="EK649" s="35"/>
      <c r="EL649" s="35"/>
      <c r="EM649" s="35"/>
      <c r="EN649" s="35"/>
      <c r="EO649" s="35"/>
      <c r="EP649" s="35"/>
      <c r="EQ649" s="35"/>
      <c r="ER649" s="35"/>
      <c r="ES649" s="35"/>
      <c r="ET649" s="35"/>
      <c r="EU649" s="35"/>
      <c r="EV649" s="35"/>
      <c r="EW649" s="35"/>
      <c r="EX649" s="35"/>
      <c r="EY649" s="35"/>
      <c r="EZ649" s="35"/>
      <c r="FA649" s="35"/>
      <c r="FB649" s="35"/>
      <c r="FC649" s="35"/>
      <c r="FD649" s="35"/>
      <c r="FE649" s="35"/>
      <c r="FF649" s="35"/>
      <c r="FG649" s="35"/>
      <c r="FH649" s="35"/>
      <c r="FI649" s="35"/>
      <c r="FJ649" s="35"/>
      <c r="FK649" s="35"/>
      <c r="FL649" s="35"/>
      <c r="FM649" s="35"/>
      <c r="FN649" s="35"/>
      <c r="FO649" s="35"/>
      <c r="FP649" s="35"/>
      <c r="FQ649" s="35"/>
      <c r="FR649" s="35"/>
      <c r="FS649" s="35"/>
      <c r="FT649" s="35"/>
      <c r="FU649" s="35"/>
      <c r="FV649" s="35"/>
      <c r="FW649" s="35"/>
      <c r="FX649" s="35"/>
      <c r="FY649" s="35"/>
      <c r="FZ649" s="35"/>
      <c r="GA649" s="35"/>
      <c r="GB649" s="35"/>
      <c r="GC649" s="35"/>
      <c r="GD649" s="35"/>
      <c r="GE649" s="35"/>
      <c r="GF649" s="35"/>
      <c r="GG649" s="35"/>
      <c r="GH649" s="35"/>
      <c r="GI649" s="35"/>
      <c r="GJ649" s="35"/>
      <c r="GK649" s="35"/>
      <c r="GL649" s="35"/>
      <c r="GM649" s="35"/>
      <c r="GN649" s="35"/>
      <c r="GO649" s="35"/>
      <c r="GP649" s="35"/>
      <c r="GQ649" s="35"/>
      <c r="GR649" s="35"/>
      <c r="GS649" s="35"/>
      <c r="GT649" s="35"/>
      <c r="GU649" s="35"/>
      <c r="GV649" s="35"/>
      <c r="GW649" s="35"/>
      <c r="GX649" s="35"/>
      <c r="GY649" s="35"/>
      <c r="GZ649" s="35"/>
      <c r="HA649" s="35"/>
      <c r="HB649" s="35"/>
      <c r="HC649" s="35"/>
    </row>
    <row r="650" spans="1:211" s="26" customFormat="1" x14ac:dyDescent="0.25">
      <c r="A650" s="26" t="e">
        <f t="shared" si="115"/>
        <v>#REF!</v>
      </c>
      <c r="B650" s="15" t="s">
        <v>85</v>
      </c>
      <c r="C650" s="15" t="s">
        <v>86</v>
      </c>
      <c r="D650" s="27">
        <v>700</v>
      </c>
      <c r="E650" s="16" t="s">
        <v>582</v>
      </c>
      <c r="F650" s="15" t="s">
        <v>156</v>
      </c>
      <c r="G650" s="15"/>
      <c r="H650" s="15" t="s">
        <v>343</v>
      </c>
      <c r="I650" s="15" t="s">
        <v>537</v>
      </c>
      <c r="J650" s="15" t="s">
        <v>538</v>
      </c>
      <c r="K650" s="47" t="s">
        <v>436</v>
      </c>
      <c r="L650" s="42">
        <v>0</v>
      </c>
      <c r="M650" s="42">
        <v>707142.15</v>
      </c>
      <c r="N650" s="41">
        <v>0</v>
      </c>
      <c r="O650" s="42">
        <v>-707142.15</v>
      </c>
      <c r="P650" s="42">
        <v>0</v>
      </c>
      <c r="Q650" s="42">
        <v>0</v>
      </c>
      <c r="R650" s="42">
        <v>0</v>
      </c>
      <c r="S650" s="42">
        <v>0</v>
      </c>
      <c r="T650" s="42">
        <v>0</v>
      </c>
      <c r="U650" s="42">
        <v>0</v>
      </c>
      <c r="V650" s="42"/>
      <c r="W650" s="42">
        <v>0</v>
      </c>
      <c r="X650" s="42"/>
      <c r="Y650" s="42">
        <v>0</v>
      </c>
      <c r="Z650" s="42">
        <v>0</v>
      </c>
      <c r="AA650" s="42">
        <v>0</v>
      </c>
      <c r="AB650" s="42">
        <v>0</v>
      </c>
      <c r="AC650" s="42">
        <v>0</v>
      </c>
      <c r="AD650" s="42">
        <v>0</v>
      </c>
      <c r="AE650" s="121">
        <v>0</v>
      </c>
      <c r="AF650" s="42">
        <v>0</v>
      </c>
      <c r="AG650" s="42">
        <v>0</v>
      </c>
      <c r="AH650" s="42">
        <v>0</v>
      </c>
      <c r="AI650" s="42">
        <v>0</v>
      </c>
      <c r="AJ650" s="42">
        <v>0</v>
      </c>
      <c r="AK650" s="42">
        <v>0</v>
      </c>
      <c r="AL650" s="42">
        <v>0</v>
      </c>
      <c r="AM650" s="42">
        <v>0</v>
      </c>
      <c r="AN650" s="42">
        <v>0</v>
      </c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  <c r="BO650" s="42"/>
      <c r="BP650" s="42"/>
      <c r="BQ650" s="42"/>
      <c r="BR650" s="42"/>
      <c r="BS650" s="42"/>
      <c r="BT650" s="43"/>
      <c r="BU650" s="40">
        <f t="shared" si="116"/>
        <v>0</v>
      </c>
      <c r="BV650" s="40">
        <f t="shared" si="113"/>
        <v>0</v>
      </c>
      <c r="BW650" s="40">
        <f t="shared" ref="BW650:BW713" si="117">SUM(AJ650:AU650)</f>
        <v>0</v>
      </c>
      <c r="BX650" s="40">
        <f t="shared" si="112"/>
        <v>0</v>
      </c>
      <c r="BY650" s="40">
        <f t="shared" si="114"/>
        <v>0</v>
      </c>
      <c r="BZ650" s="29"/>
      <c r="CA650" s="29"/>
      <c r="CB650" s="29"/>
      <c r="CC650" s="29"/>
      <c r="CD650" s="29"/>
      <c r="CE650" s="29"/>
      <c r="CF650" s="29"/>
      <c r="CG650" s="29"/>
      <c r="CH650" s="29"/>
      <c r="CI650" s="29"/>
      <c r="CJ650" s="29"/>
      <c r="CK650" s="29"/>
      <c r="CL650" s="29"/>
      <c r="CM650" s="29"/>
      <c r="CN650" s="29"/>
      <c r="CO650" s="29"/>
      <c r="CP650" s="29"/>
      <c r="CQ650" s="29"/>
      <c r="CR650" s="29"/>
      <c r="CS650" s="29"/>
      <c r="CT650" s="29"/>
      <c r="CU650" s="29"/>
      <c r="CV650" s="29"/>
      <c r="CW650" s="29"/>
      <c r="CX650" s="29"/>
      <c r="CY650" s="29"/>
      <c r="CZ650" s="29"/>
      <c r="DA650" s="29"/>
      <c r="DB650" s="29"/>
      <c r="DC650" s="29"/>
      <c r="DD650" s="29"/>
      <c r="DE650" s="29"/>
      <c r="DF650" s="29"/>
      <c r="DG650" s="29"/>
      <c r="DH650" s="29"/>
      <c r="DI650" s="29"/>
      <c r="DJ650" s="29"/>
      <c r="DK650" s="29"/>
      <c r="DL650" s="29"/>
      <c r="DM650" s="29"/>
      <c r="DN650" s="29"/>
      <c r="DO650" s="29"/>
      <c r="DP650" s="29"/>
      <c r="DQ650" s="29"/>
      <c r="DR650" s="29"/>
      <c r="DS650" s="29"/>
      <c r="DT650" s="29"/>
      <c r="DU650" s="29"/>
      <c r="DV650" s="29"/>
      <c r="DW650" s="29"/>
      <c r="DX650" s="29"/>
      <c r="DY650" s="29"/>
      <c r="DZ650" s="29"/>
      <c r="EA650" s="29"/>
      <c r="EB650" s="29"/>
      <c r="EC650" s="29"/>
      <c r="ED650" s="29"/>
      <c r="EE650" s="29"/>
      <c r="EF650" s="29"/>
      <c r="EG650" s="29"/>
      <c r="EH650" s="29"/>
      <c r="EI650" s="29"/>
      <c r="EJ650" s="29"/>
      <c r="EK650" s="29"/>
      <c r="EL650" s="29"/>
      <c r="EM650" s="29"/>
      <c r="EN650" s="29"/>
      <c r="EO650" s="29"/>
      <c r="EP650" s="29"/>
      <c r="EQ650" s="29"/>
      <c r="ER650" s="29"/>
      <c r="ES650" s="29"/>
      <c r="ET650" s="29"/>
      <c r="EU650" s="29"/>
      <c r="EV650" s="29"/>
      <c r="EW650" s="29"/>
      <c r="EX650" s="29"/>
      <c r="EY650" s="29"/>
      <c r="EZ650" s="29"/>
      <c r="FA650" s="29"/>
      <c r="FB650" s="29"/>
      <c r="FC650" s="29"/>
      <c r="FD650" s="29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  <c r="FR650" s="29"/>
      <c r="FS650" s="29"/>
      <c r="FT650" s="29"/>
      <c r="FU650" s="29"/>
      <c r="FV650" s="29"/>
      <c r="FW650" s="29"/>
      <c r="FX650" s="29"/>
      <c r="FY650" s="29"/>
      <c r="FZ650" s="29"/>
      <c r="GA650" s="29"/>
      <c r="GB650" s="29"/>
      <c r="GC650" s="29"/>
      <c r="GD650" s="29"/>
      <c r="GE650" s="29"/>
      <c r="GF650" s="29"/>
      <c r="GG650" s="29"/>
      <c r="GH650" s="29"/>
      <c r="GI650" s="29"/>
      <c r="GJ650" s="29"/>
      <c r="GK650" s="29"/>
      <c r="GL650" s="29"/>
      <c r="GM650" s="29"/>
      <c r="GN650" s="29"/>
      <c r="GO650" s="29"/>
      <c r="GP650" s="29"/>
      <c r="GQ650" s="29"/>
      <c r="GR650" s="29"/>
      <c r="GS650" s="29"/>
      <c r="GT650" s="29"/>
      <c r="GU650" s="29"/>
      <c r="GV650" s="29"/>
      <c r="GW650" s="29"/>
      <c r="GX650" s="29"/>
      <c r="GY650" s="29"/>
      <c r="GZ650" s="29"/>
      <c r="HA650" s="29"/>
      <c r="HB650" s="29"/>
      <c r="HC650" s="29"/>
    </row>
    <row r="651" spans="1:211" s="26" customFormat="1" x14ac:dyDescent="0.25">
      <c r="A651" s="26" t="e">
        <f t="shared" si="115"/>
        <v>#REF!</v>
      </c>
      <c r="B651" s="15" t="s">
        <v>35</v>
      </c>
      <c r="C651" s="15" t="s">
        <v>36</v>
      </c>
      <c r="D651" s="27">
        <v>899</v>
      </c>
      <c r="E651" s="16" t="s">
        <v>578</v>
      </c>
      <c r="F651" s="15" t="s">
        <v>157</v>
      </c>
      <c r="G651" s="15"/>
      <c r="H651" s="15" t="s">
        <v>344</v>
      </c>
      <c r="I651" s="15" t="s">
        <v>537</v>
      </c>
      <c r="J651" s="15" t="s">
        <v>538</v>
      </c>
      <c r="K651" s="47" t="s">
        <v>428</v>
      </c>
      <c r="L651" s="42">
        <v>3390.34</v>
      </c>
      <c r="M651" s="42">
        <v>0</v>
      </c>
      <c r="N651" s="41">
        <v>0</v>
      </c>
      <c r="O651" s="42">
        <v>0</v>
      </c>
      <c r="P651" s="42">
        <v>0</v>
      </c>
      <c r="Q651" s="42">
        <v>0</v>
      </c>
      <c r="R651" s="42">
        <v>0</v>
      </c>
      <c r="S651" s="42">
        <v>0</v>
      </c>
      <c r="T651" s="42">
        <v>0</v>
      </c>
      <c r="U651" s="42">
        <v>0</v>
      </c>
      <c r="V651" s="42"/>
      <c r="W651" s="42">
        <v>0</v>
      </c>
      <c r="X651" s="42"/>
      <c r="Y651" s="42">
        <v>0</v>
      </c>
      <c r="Z651" s="42">
        <v>0</v>
      </c>
      <c r="AA651" s="42">
        <v>0</v>
      </c>
      <c r="AB651" s="42">
        <v>0</v>
      </c>
      <c r="AC651" s="42">
        <v>0</v>
      </c>
      <c r="AD651" s="42">
        <v>0</v>
      </c>
      <c r="AE651" s="121">
        <v>0</v>
      </c>
      <c r="AF651" s="42">
        <v>0</v>
      </c>
      <c r="AG651" s="42">
        <v>0</v>
      </c>
      <c r="AH651" s="42">
        <v>0</v>
      </c>
      <c r="AI651" s="42">
        <v>0</v>
      </c>
      <c r="AJ651" s="42">
        <v>0</v>
      </c>
      <c r="AK651" s="42">
        <v>0</v>
      </c>
      <c r="AL651" s="42">
        <v>0</v>
      </c>
      <c r="AM651" s="42">
        <v>0</v>
      </c>
      <c r="AN651" s="42">
        <v>0</v>
      </c>
      <c r="AO651" s="42">
        <v>0</v>
      </c>
      <c r="AP651" s="42">
        <v>0</v>
      </c>
      <c r="AQ651" s="42">
        <v>0</v>
      </c>
      <c r="AR651" s="42">
        <v>0</v>
      </c>
      <c r="AS651" s="42">
        <v>0</v>
      </c>
      <c r="AT651" s="42">
        <v>0</v>
      </c>
      <c r="AU651" s="42">
        <v>0</v>
      </c>
      <c r="AV651" s="42">
        <v>0</v>
      </c>
      <c r="AW651" s="42">
        <v>0</v>
      </c>
      <c r="AX651" s="42">
        <v>0</v>
      </c>
      <c r="AY651" s="42">
        <v>0</v>
      </c>
      <c r="AZ651" s="42">
        <v>0</v>
      </c>
      <c r="BA651" s="42">
        <v>0</v>
      </c>
      <c r="BB651" s="42">
        <v>0</v>
      </c>
      <c r="BC651" s="42">
        <v>0</v>
      </c>
      <c r="BD651" s="42">
        <v>0</v>
      </c>
      <c r="BE651" s="42">
        <v>0</v>
      </c>
      <c r="BF651" s="42">
        <v>0</v>
      </c>
      <c r="BG651" s="42">
        <v>0</v>
      </c>
      <c r="BH651" s="42">
        <v>0</v>
      </c>
      <c r="BI651" s="42">
        <v>0</v>
      </c>
      <c r="BJ651" s="42">
        <v>0</v>
      </c>
      <c r="BK651" s="42">
        <v>0</v>
      </c>
      <c r="BL651" s="42">
        <v>0</v>
      </c>
      <c r="BM651" s="42">
        <v>0</v>
      </c>
      <c r="BN651" s="42">
        <v>0</v>
      </c>
      <c r="BO651" s="42">
        <v>0</v>
      </c>
      <c r="BP651" s="42">
        <v>0</v>
      </c>
      <c r="BQ651" s="42">
        <v>0</v>
      </c>
      <c r="BR651" s="42">
        <v>0</v>
      </c>
      <c r="BS651" s="42">
        <v>0</v>
      </c>
      <c r="BT651" s="43"/>
      <c r="BU651" s="40">
        <f t="shared" si="116"/>
        <v>3390.34</v>
      </c>
      <c r="BV651" s="40">
        <f t="shared" si="113"/>
        <v>0</v>
      </c>
      <c r="BW651" s="40">
        <f t="shared" si="117"/>
        <v>0</v>
      </c>
      <c r="BX651" s="40">
        <f t="shared" si="112"/>
        <v>0</v>
      </c>
      <c r="BY651" s="40">
        <f t="shared" si="114"/>
        <v>0</v>
      </c>
      <c r="BZ651" s="29"/>
      <c r="CA651" s="29"/>
      <c r="CB651" s="29"/>
      <c r="CC651" s="29"/>
      <c r="CD651" s="29"/>
      <c r="CE651" s="29"/>
      <c r="CF651" s="29"/>
      <c r="CG651" s="29"/>
      <c r="CH651" s="29"/>
      <c r="CI651" s="29"/>
      <c r="CJ651" s="29"/>
      <c r="CK651" s="29"/>
      <c r="CL651" s="29"/>
      <c r="CM651" s="29"/>
      <c r="CN651" s="29"/>
      <c r="CO651" s="29"/>
      <c r="CP651" s="29"/>
      <c r="CQ651" s="29"/>
      <c r="CR651" s="29"/>
      <c r="CS651" s="29"/>
      <c r="CT651" s="29"/>
      <c r="CU651" s="29"/>
      <c r="CV651" s="29"/>
      <c r="CW651" s="29"/>
      <c r="CX651" s="29"/>
      <c r="CY651" s="29"/>
      <c r="CZ651" s="29"/>
      <c r="DA651" s="29"/>
      <c r="DB651" s="29"/>
      <c r="DC651" s="29"/>
      <c r="DD651" s="29"/>
      <c r="DE651" s="29"/>
      <c r="DF651" s="29"/>
      <c r="DG651" s="29"/>
      <c r="DH651" s="29"/>
      <c r="DI651" s="29"/>
      <c r="DJ651" s="29"/>
      <c r="DK651" s="29"/>
      <c r="DL651" s="29"/>
      <c r="DM651" s="29"/>
      <c r="DN651" s="29"/>
      <c r="DO651" s="29"/>
      <c r="DP651" s="29"/>
      <c r="DQ651" s="29"/>
      <c r="DR651" s="29"/>
      <c r="DS651" s="29"/>
      <c r="DT651" s="29"/>
      <c r="DU651" s="29"/>
      <c r="DV651" s="29"/>
      <c r="DW651" s="29"/>
      <c r="DX651" s="29"/>
      <c r="DY651" s="29"/>
      <c r="DZ651" s="29"/>
      <c r="EA651" s="29"/>
      <c r="EB651" s="29"/>
      <c r="EC651" s="29"/>
      <c r="ED651" s="29"/>
      <c r="EE651" s="29"/>
      <c r="EF651" s="29"/>
      <c r="EG651" s="29"/>
      <c r="EH651" s="29"/>
      <c r="EI651" s="29"/>
      <c r="EJ651" s="29"/>
      <c r="EK651" s="29"/>
      <c r="EL651" s="29"/>
      <c r="EM651" s="29"/>
      <c r="EN651" s="29"/>
      <c r="EO651" s="29"/>
      <c r="EP651" s="29"/>
      <c r="EQ651" s="29"/>
      <c r="ER651" s="29"/>
      <c r="ES651" s="29"/>
      <c r="ET651" s="29"/>
      <c r="EU651" s="29"/>
      <c r="EV651" s="29"/>
      <c r="EW651" s="29"/>
      <c r="EX651" s="29"/>
      <c r="EY651" s="29"/>
      <c r="EZ651" s="29"/>
      <c r="FA651" s="29"/>
      <c r="FB651" s="29"/>
      <c r="FC651" s="29"/>
      <c r="FD651" s="29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  <c r="FR651" s="29"/>
      <c r="FS651" s="29"/>
      <c r="FT651" s="29"/>
      <c r="FU651" s="29"/>
      <c r="FV651" s="29"/>
      <c r="FW651" s="29"/>
      <c r="FX651" s="29"/>
      <c r="FY651" s="29"/>
      <c r="FZ651" s="29"/>
      <c r="GA651" s="29"/>
      <c r="GB651" s="29"/>
      <c r="GC651" s="29"/>
      <c r="GD651" s="29"/>
      <c r="GE651" s="29"/>
      <c r="GF651" s="29"/>
      <c r="GG651" s="29"/>
      <c r="GH651" s="29"/>
      <c r="GI651" s="29"/>
      <c r="GJ651" s="29"/>
      <c r="GK651" s="29"/>
      <c r="GL651" s="29"/>
      <c r="GM651" s="29"/>
      <c r="GN651" s="29"/>
      <c r="GO651" s="29"/>
      <c r="GP651" s="29"/>
      <c r="GQ651" s="29"/>
      <c r="GR651" s="29"/>
      <c r="GS651" s="29"/>
      <c r="GT651" s="29"/>
      <c r="GU651" s="29"/>
      <c r="GV651" s="29"/>
      <c r="GW651" s="29"/>
      <c r="GX651" s="29"/>
      <c r="GY651" s="29"/>
      <c r="GZ651" s="29"/>
      <c r="HA651" s="29"/>
      <c r="HB651" s="29"/>
      <c r="HC651" s="29"/>
    </row>
    <row r="652" spans="1:211" s="30" customFormat="1" x14ac:dyDescent="0.25">
      <c r="A652" s="30" t="e">
        <f t="shared" si="115"/>
        <v>#REF!</v>
      </c>
      <c r="B652" s="31" t="s">
        <v>51</v>
      </c>
      <c r="C652" s="31" t="s">
        <v>52</v>
      </c>
      <c r="D652" s="32" t="s">
        <v>625</v>
      </c>
      <c r="E652" s="31" t="s">
        <v>579</v>
      </c>
      <c r="F652" s="31" t="s">
        <v>157</v>
      </c>
      <c r="G652" s="31"/>
      <c r="H652" s="31" t="s">
        <v>344</v>
      </c>
      <c r="I652" s="31" t="s">
        <v>537</v>
      </c>
      <c r="J652" s="31" t="s">
        <v>538</v>
      </c>
      <c r="K652" s="47" t="s">
        <v>434</v>
      </c>
      <c r="L652" s="41">
        <v>0</v>
      </c>
      <c r="M652" s="41">
        <v>0</v>
      </c>
      <c r="N652" s="41">
        <v>0</v>
      </c>
      <c r="O652" s="41">
        <v>0</v>
      </c>
      <c r="P652" s="41">
        <v>0</v>
      </c>
      <c r="Q652" s="41">
        <v>0</v>
      </c>
      <c r="R652" s="41">
        <v>0</v>
      </c>
      <c r="S652" s="41">
        <v>0</v>
      </c>
      <c r="T652" s="41">
        <v>0</v>
      </c>
      <c r="U652" s="41">
        <v>0</v>
      </c>
      <c r="V652" s="41"/>
      <c r="W652" s="41">
        <v>0</v>
      </c>
      <c r="X652" s="41"/>
      <c r="Y652" s="41">
        <v>0</v>
      </c>
      <c r="Z652" s="41">
        <v>0</v>
      </c>
      <c r="AA652" s="41">
        <v>0</v>
      </c>
      <c r="AB652" s="41">
        <v>0</v>
      </c>
      <c r="AC652" s="41">
        <v>0</v>
      </c>
      <c r="AD652" s="41">
        <v>0</v>
      </c>
      <c r="AE652" s="82">
        <v>0</v>
      </c>
      <c r="AF652" s="41">
        <v>0</v>
      </c>
      <c r="AG652" s="41">
        <v>0</v>
      </c>
      <c r="AH652" s="41">
        <v>0</v>
      </c>
      <c r="AI652" s="41">
        <v>0</v>
      </c>
      <c r="AJ652" s="41">
        <v>0</v>
      </c>
      <c r="AK652" s="41">
        <v>0</v>
      </c>
      <c r="AL652" s="41">
        <v>0</v>
      </c>
      <c r="AM652" s="41">
        <v>0</v>
      </c>
      <c r="AN652" s="41">
        <v>0</v>
      </c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3"/>
      <c r="BU652" s="39">
        <f t="shared" si="116"/>
        <v>0</v>
      </c>
      <c r="BV652" s="39">
        <f t="shared" si="113"/>
        <v>0</v>
      </c>
      <c r="BW652" s="39">
        <f t="shared" si="117"/>
        <v>0</v>
      </c>
      <c r="BX652" s="39">
        <f t="shared" si="112"/>
        <v>0</v>
      </c>
      <c r="BY652" s="39">
        <f t="shared" si="114"/>
        <v>0</v>
      </c>
      <c r="BZ652" s="35"/>
      <c r="CA652" s="35"/>
      <c r="CB652" s="35"/>
      <c r="CC652" s="35"/>
      <c r="CD652" s="35"/>
      <c r="CE652" s="35"/>
      <c r="CF652" s="35"/>
      <c r="CG652" s="35"/>
      <c r="CH652" s="35"/>
      <c r="CI652" s="35"/>
      <c r="CJ652" s="35"/>
      <c r="CK652" s="35"/>
      <c r="CL652" s="35"/>
      <c r="CM652" s="35"/>
      <c r="CN652" s="35"/>
      <c r="CO652" s="35"/>
      <c r="CP652" s="35"/>
      <c r="CQ652" s="35"/>
      <c r="CR652" s="35"/>
      <c r="CS652" s="35"/>
      <c r="CT652" s="35"/>
      <c r="CU652" s="35"/>
      <c r="CV652" s="35"/>
      <c r="CW652" s="35"/>
      <c r="CX652" s="35"/>
      <c r="CY652" s="35"/>
      <c r="CZ652" s="35"/>
      <c r="DA652" s="35"/>
      <c r="DB652" s="35"/>
      <c r="DC652" s="35"/>
      <c r="DD652" s="35"/>
      <c r="DE652" s="35"/>
      <c r="DF652" s="35"/>
      <c r="DG652" s="35"/>
      <c r="DH652" s="35"/>
      <c r="DI652" s="35"/>
      <c r="DJ652" s="35"/>
      <c r="DK652" s="35"/>
      <c r="DL652" s="35"/>
      <c r="DM652" s="35"/>
      <c r="DN652" s="35"/>
      <c r="DO652" s="35"/>
      <c r="DP652" s="35"/>
      <c r="DQ652" s="35"/>
      <c r="DR652" s="35"/>
      <c r="DS652" s="35"/>
      <c r="DT652" s="35"/>
      <c r="DU652" s="35"/>
      <c r="DV652" s="35"/>
      <c r="DW652" s="35"/>
      <c r="DX652" s="35"/>
      <c r="DY652" s="35"/>
      <c r="DZ652" s="35"/>
      <c r="EA652" s="35"/>
      <c r="EB652" s="35"/>
      <c r="EC652" s="35"/>
      <c r="ED652" s="35"/>
      <c r="EE652" s="35"/>
      <c r="EF652" s="35"/>
      <c r="EG652" s="35"/>
      <c r="EH652" s="35"/>
      <c r="EI652" s="35"/>
      <c r="EJ652" s="35"/>
      <c r="EK652" s="35"/>
      <c r="EL652" s="35"/>
      <c r="EM652" s="35"/>
      <c r="EN652" s="35"/>
      <c r="EO652" s="35"/>
      <c r="EP652" s="35"/>
      <c r="EQ652" s="35"/>
      <c r="ER652" s="35"/>
      <c r="ES652" s="35"/>
      <c r="ET652" s="35"/>
      <c r="EU652" s="35"/>
      <c r="EV652" s="35"/>
      <c r="EW652" s="35"/>
      <c r="EX652" s="35"/>
      <c r="EY652" s="35"/>
      <c r="EZ652" s="35"/>
      <c r="FA652" s="35"/>
      <c r="FB652" s="35"/>
      <c r="FC652" s="35"/>
      <c r="FD652" s="35"/>
      <c r="FE652" s="35"/>
      <c r="FF652" s="35"/>
      <c r="FG652" s="35"/>
      <c r="FH652" s="35"/>
      <c r="FI652" s="35"/>
      <c r="FJ652" s="35"/>
      <c r="FK652" s="35"/>
      <c r="FL652" s="35"/>
      <c r="FM652" s="35"/>
      <c r="FN652" s="35"/>
      <c r="FO652" s="35"/>
      <c r="FP652" s="35"/>
      <c r="FQ652" s="35"/>
      <c r="FR652" s="35"/>
      <c r="FS652" s="35"/>
      <c r="FT652" s="35"/>
      <c r="FU652" s="35"/>
      <c r="FV652" s="35"/>
      <c r="FW652" s="35"/>
      <c r="FX652" s="35"/>
      <c r="FY652" s="35"/>
      <c r="FZ652" s="35"/>
      <c r="GA652" s="35"/>
      <c r="GB652" s="35"/>
      <c r="GC652" s="35"/>
      <c r="GD652" s="35"/>
      <c r="GE652" s="35"/>
      <c r="GF652" s="35"/>
      <c r="GG652" s="35"/>
      <c r="GH652" s="35"/>
      <c r="GI652" s="35"/>
      <c r="GJ652" s="35"/>
      <c r="GK652" s="35"/>
      <c r="GL652" s="35"/>
      <c r="GM652" s="35"/>
      <c r="GN652" s="35"/>
      <c r="GO652" s="35"/>
      <c r="GP652" s="35"/>
      <c r="GQ652" s="35"/>
      <c r="GR652" s="35"/>
      <c r="GS652" s="35"/>
      <c r="GT652" s="35"/>
      <c r="GU652" s="35"/>
      <c r="GV652" s="35"/>
      <c r="GW652" s="35"/>
      <c r="GX652" s="35"/>
      <c r="GY652" s="35"/>
      <c r="GZ652" s="35"/>
      <c r="HA652" s="35"/>
      <c r="HB652" s="35"/>
      <c r="HC652" s="35"/>
    </row>
    <row r="653" spans="1:211" s="30" customFormat="1" x14ac:dyDescent="0.25">
      <c r="A653" s="30" t="e">
        <f t="shared" si="115"/>
        <v>#REF!</v>
      </c>
      <c r="B653" s="31" t="s">
        <v>55</v>
      </c>
      <c r="C653" s="31" t="s">
        <v>56</v>
      </c>
      <c r="D653" s="33" t="s">
        <v>625</v>
      </c>
      <c r="E653" s="34" t="s">
        <v>579</v>
      </c>
      <c r="F653" s="64" t="s">
        <v>156</v>
      </c>
      <c r="G653" s="31"/>
      <c r="H653" s="31" t="s">
        <v>343</v>
      </c>
      <c r="I653" s="31" t="s">
        <v>537</v>
      </c>
      <c r="J653" s="31" t="s">
        <v>538</v>
      </c>
      <c r="K653" s="47" t="s">
        <v>434</v>
      </c>
      <c r="L653" s="41"/>
      <c r="M653" s="41"/>
      <c r="N653" s="41"/>
      <c r="O653" s="41"/>
      <c r="P653" s="41">
        <v>4736.55</v>
      </c>
      <c r="Q653" s="41">
        <v>861031.26</v>
      </c>
      <c r="R653" s="41">
        <v>92766.32</v>
      </c>
      <c r="S653" s="41">
        <v>404492.84</v>
      </c>
      <c r="T653" s="41">
        <v>233509.97</v>
      </c>
      <c r="U653" s="41">
        <v>820120.34</v>
      </c>
      <c r="V653" s="41">
        <v>192182.36</v>
      </c>
      <c r="W653" s="41">
        <v>2296331.67</v>
      </c>
      <c r="X653" s="41">
        <v>13655.54</v>
      </c>
      <c r="Y653" s="41">
        <v>689640.76</v>
      </c>
      <c r="Z653" s="41">
        <v>46627</v>
      </c>
      <c r="AA653" s="41">
        <v>185676.12</v>
      </c>
      <c r="AB653" s="41">
        <v>815998.35</v>
      </c>
      <c r="AC653" s="41">
        <v>247861.89</v>
      </c>
      <c r="AD653" s="41">
        <v>128799.33</v>
      </c>
      <c r="AE653" s="41">
        <v>247116.38</v>
      </c>
      <c r="AF653" s="41">
        <v>14678.62</v>
      </c>
      <c r="AG653" s="41">
        <v>141960.14000000001</v>
      </c>
      <c r="AH653" s="41">
        <v>599884.59</v>
      </c>
      <c r="AI653" s="41">
        <v>301259.57</v>
      </c>
      <c r="AJ653" s="41">
        <v>115249.65</v>
      </c>
      <c r="AK653" s="41">
        <v>253560.95</v>
      </c>
      <c r="AL653" s="41">
        <v>225256.18</v>
      </c>
      <c r="AM653" s="41">
        <v>418789.8</v>
      </c>
      <c r="AN653" s="41">
        <v>15879.63</v>
      </c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3"/>
      <c r="BU653" s="39">
        <f t="shared" si="116"/>
        <v>4905171.3100000005</v>
      </c>
      <c r="BV653" s="39">
        <f t="shared" si="113"/>
        <v>3433158.29</v>
      </c>
      <c r="BW653" s="39">
        <f t="shared" si="117"/>
        <v>1028736.2100000001</v>
      </c>
      <c r="BX653" s="39">
        <f t="shared" si="112"/>
        <v>0</v>
      </c>
      <c r="BY653" s="39">
        <f t="shared" si="114"/>
        <v>0</v>
      </c>
      <c r="BZ653" s="35"/>
      <c r="CA653" s="35"/>
      <c r="CB653" s="35"/>
      <c r="CC653" s="35"/>
      <c r="CD653" s="35"/>
      <c r="CE653" s="35"/>
      <c r="CF653" s="35"/>
      <c r="CG653" s="35"/>
      <c r="CH653" s="35"/>
      <c r="CI653" s="35"/>
      <c r="CJ653" s="35"/>
      <c r="CK653" s="35"/>
      <c r="CL653" s="35"/>
      <c r="CM653" s="35"/>
      <c r="CN653" s="35"/>
      <c r="CO653" s="35"/>
      <c r="CP653" s="35"/>
      <c r="CQ653" s="35"/>
      <c r="CR653" s="35"/>
      <c r="CS653" s="35"/>
      <c r="CT653" s="35"/>
      <c r="CU653" s="35"/>
      <c r="CV653" s="35"/>
      <c r="CW653" s="35"/>
      <c r="CX653" s="35"/>
      <c r="CY653" s="35"/>
      <c r="CZ653" s="35"/>
      <c r="DA653" s="35"/>
      <c r="DB653" s="35"/>
      <c r="DC653" s="35"/>
      <c r="DD653" s="35"/>
      <c r="DE653" s="35"/>
      <c r="DF653" s="35"/>
      <c r="DG653" s="35"/>
      <c r="DH653" s="35"/>
      <c r="DI653" s="35"/>
      <c r="DJ653" s="35"/>
      <c r="DK653" s="35"/>
      <c r="DL653" s="35"/>
      <c r="DM653" s="35"/>
      <c r="DN653" s="35"/>
      <c r="DO653" s="35"/>
      <c r="DP653" s="35"/>
      <c r="DQ653" s="35"/>
      <c r="DR653" s="35"/>
      <c r="DS653" s="35"/>
      <c r="DT653" s="35"/>
      <c r="DU653" s="35"/>
      <c r="DV653" s="35"/>
      <c r="DW653" s="35"/>
      <c r="DX653" s="35"/>
      <c r="DY653" s="35"/>
      <c r="DZ653" s="35"/>
      <c r="EA653" s="35"/>
      <c r="EB653" s="35"/>
      <c r="EC653" s="35"/>
      <c r="ED653" s="35"/>
      <c r="EE653" s="35"/>
      <c r="EF653" s="35"/>
      <c r="EG653" s="35"/>
      <c r="EH653" s="35"/>
      <c r="EI653" s="35"/>
      <c r="EJ653" s="35"/>
      <c r="EK653" s="35"/>
      <c r="EL653" s="35"/>
      <c r="EM653" s="35"/>
      <c r="EN653" s="35"/>
      <c r="EO653" s="35"/>
      <c r="EP653" s="35"/>
      <c r="EQ653" s="35"/>
      <c r="ER653" s="35"/>
      <c r="ES653" s="35"/>
      <c r="ET653" s="35"/>
      <c r="EU653" s="35"/>
      <c r="EV653" s="35"/>
      <c r="EW653" s="35"/>
      <c r="EX653" s="35"/>
      <c r="EY653" s="35"/>
      <c r="EZ653" s="35"/>
      <c r="FA653" s="35"/>
      <c r="FB653" s="35"/>
      <c r="FC653" s="35"/>
      <c r="FD653" s="35"/>
      <c r="FE653" s="35"/>
      <c r="FF653" s="35"/>
      <c r="FG653" s="35"/>
      <c r="FH653" s="35"/>
      <c r="FI653" s="35"/>
      <c r="FJ653" s="35"/>
      <c r="FK653" s="35"/>
      <c r="FL653" s="35"/>
      <c r="FM653" s="35"/>
      <c r="FN653" s="35"/>
      <c r="FO653" s="35"/>
      <c r="FP653" s="35"/>
      <c r="FQ653" s="35"/>
      <c r="FR653" s="35"/>
      <c r="FS653" s="35"/>
      <c r="FT653" s="35"/>
      <c r="FU653" s="35"/>
      <c r="FV653" s="35"/>
      <c r="FW653" s="35"/>
      <c r="FX653" s="35"/>
      <c r="FY653" s="35"/>
      <c r="FZ653" s="35"/>
      <c r="GA653" s="35"/>
      <c r="GB653" s="35"/>
      <c r="GC653" s="35"/>
      <c r="GD653" s="35"/>
      <c r="GE653" s="35"/>
      <c r="GF653" s="35"/>
      <c r="GG653" s="35"/>
      <c r="GH653" s="35"/>
      <c r="GI653" s="35"/>
      <c r="GJ653" s="35"/>
      <c r="GK653" s="35"/>
      <c r="GL653" s="35"/>
      <c r="GM653" s="35"/>
      <c r="GN653" s="35"/>
      <c r="GO653" s="35"/>
      <c r="GP653" s="35"/>
      <c r="GQ653" s="35"/>
      <c r="GR653" s="35"/>
      <c r="GS653" s="35"/>
      <c r="GT653" s="35"/>
      <c r="GU653" s="35"/>
      <c r="GV653" s="35"/>
      <c r="GW653" s="35"/>
      <c r="GX653" s="35"/>
      <c r="GY653" s="35"/>
      <c r="GZ653" s="35"/>
      <c r="HA653" s="35"/>
      <c r="HB653" s="35"/>
      <c r="HC653" s="35"/>
    </row>
    <row r="654" spans="1:211" s="26" customFormat="1" x14ac:dyDescent="0.25">
      <c r="A654" s="26" t="e">
        <f t="shared" si="115"/>
        <v>#REF!</v>
      </c>
      <c r="B654" s="15" t="s">
        <v>55</v>
      </c>
      <c r="C654" s="15" t="s">
        <v>56</v>
      </c>
      <c r="D654" s="18" t="s">
        <v>625</v>
      </c>
      <c r="E654" s="15" t="s">
        <v>579</v>
      </c>
      <c r="F654" s="15" t="s">
        <v>157</v>
      </c>
      <c r="G654" s="15"/>
      <c r="H654" s="15" t="s">
        <v>344</v>
      </c>
      <c r="I654" s="15" t="s">
        <v>537</v>
      </c>
      <c r="J654" s="15" t="s">
        <v>538</v>
      </c>
      <c r="K654" s="47" t="s">
        <v>434</v>
      </c>
      <c r="L654" s="42">
        <v>0</v>
      </c>
      <c r="M654" s="42">
        <v>0</v>
      </c>
      <c r="N654" s="41">
        <v>0</v>
      </c>
      <c r="O654" s="42">
        <v>0</v>
      </c>
      <c r="P654" s="42">
        <v>0</v>
      </c>
      <c r="Q654" s="42">
        <v>0</v>
      </c>
      <c r="R654" s="42">
        <v>0</v>
      </c>
      <c r="S654" s="42">
        <v>0</v>
      </c>
      <c r="T654" s="42">
        <v>0</v>
      </c>
      <c r="U654" s="42">
        <v>0</v>
      </c>
      <c r="V654" s="42"/>
      <c r="W654" s="42">
        <v>0</v>
      </c>
      <c r="X654" s="42"/>
      <c r="Y654" s="42">
        <v>0</v>
      </c>
      <c r="Z654" s="42">
        <v>0</v>
      </c>
      <c r="AA654" s="42">
        <v>0</v>
      </c>
      <c r="AB654" s="42">
        <v>0</v>
      </c>
      <c r="AC654" s="42">
        <v>0</v>
      </c>
      <c r="AD654" s="42">
        <v>0</v>
      </c>
      <c r="AE654" s="121">
        <v>0</v>
      </c>
      <c r="AF654" s="42">
        <v>0</v>
      </c>
      <c r="AG654" s="42">
        <v>0</v>
      </c>
      <c r="AH654" s="42">
        <v>0</v>
      </c>
      <c r="AI654" s="42">
        <v>0</v>
      </c>
      <c r="AJ654" s="42">
        <v>0</v>
      </c>
      <c r="AK654" s="42">
        <v>0</v>
      </c>
      <c r="AL654" s="42">
        <v>0</v>
      </c>
      <c r="AM654" s="42">
        <v>0</v>
      </c>
      <c r="AN654" s="42">
        <v>0</v>
      </c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  <c r="BO654" s="42"/>
      <c r="BP654" s="42"/>
      <c r="BQ654" s="42"/>
      <c r="BR654" s="42"/>
      <c r="BS654" s="42"/>
      <c r="BT654" s="43"/>
      <c r="BU654" s="40">
        <f t="shared" si="116"/>
        <v>0</v>
      </c>
      <c r="BV654" s="40">
        <f t="shared" si="113"/>
        <v>0</v>
      </c>
      <c r="BW654" s="40">
        <f t="shared" si="117"/>
        <v>0</v>
      </c>
      <c r="BX654" s="40">
        <f t="shared" si="112"/>
        <v>0</v>
      </c>
      <c r="BY654" s="40">
        <f t="shared" si="114"/>
        <v>0</v>
      </c>
      <c r="BZ654" s="29"/>
      <c r="CA654" s="29"/>
      <c r="CB654" s="29"/>
      <c r="CC654" s="29"/>
      <c r="CD654" s="29"/>
      <c r="CE654" s="29"/>
      <c r="CF654" s="29"/>
      <c r="CG654" s="29"/>
      <c r="CH654" s="29"/>
      <c r="CI654" s="29"/>
      <c r="CJ654" s="29"/>
      <c r="CK654" s="29"/>
      <c r="CL654" s="29"/>
      <c r="CM654" s="29"/>
      <c r="CN654" s="29"/>
      <c r="CO654" s="29"/>
      <c r="CP654" s="29"/>
      <c r="CQ654" s="29"/>
      <c r="CR654" s="29"/>
      <c r="CS654" s="29"/>
      <c r="CT654" s="29"/>
      <c r="CU654" s="29"/>
      <c r="CV654" s="29"/>
      <c r="CW654" s="29"/>
      <c r="CX654" s="29"/>
      <c r="CY654" s="29"/>
      <c r="CZ654" s="29"/>
      <c r="DA654" s="29"/>
      <c r="DB654" s="29"/>
      <c r="DC654" s="29"/>
      <c r="DD654" s="29"/>
      <c r="DE654" s="29"/>
      <c r="DF654" s="29"/>
      <c r="DG654" s="29"/>
      <c r="DH654" s="29"/>
      <c r="DI654" s="29"/>
      <c r="DJ654" s="29"/>
      <c r="DK654" s="29"/>
      <c r="DL654" s="29"/>
      <c r="DM654" s="29"/>
      <c r="DN654" s="29"/>
      <c r="DO654" s="29"/>
      <c r="DP654" s="29"/>
      <c r="DQ654" s="29"/>
      <c r="DR654" s="29"/>
      <c r="DS654" s="29"/>
      <c r="DT654" s="29"/>
      <c r="DU654" s="29"/>
      <c r="DV654" s="29"/>
      <c r="DW654" s="29"/>
      <c r="DX654" s="29"/>
      <c r="DY654" s="29"/>
      <c r="DZ654" s="29"/>
      <c r="EA654" s="29"/>
      <c r="EB654" s="29"/>
      <c r="EC654" s="29"/>
      <c r="ED654" s="29"/>
      <c r="EE654" s="29"/>
      <c r="EF654" s="29"/>
      <c r="EG654" s="29"/>
      <c r="EH654" s="29"/>
      <c r="EI654" s="29"/>
      <c r="EJ654" s="29"/>
      <c r="EK654" s="29"/>
      <c r="EL654" s="29"/>
      <c r="EM654" s="29"/>
      <c r="EN654" s="29"/>
      <c r="EO654" s="29"/>
      <c r="EP654" s="29"/>
      <c r="EQ654" s="29"/>
      <c r="ER654" s="29"/>
      <c r="ES654" s="29"/>
      <c r="ET654" s="29"/>
      <c r="EU654" s="29"/>
      <c r="EV654" s="29"/>
      <c r="EW654" s="29"/>
      <c r="EX654" s="29"/>
      <c r="EY654" s="29"/>
      <c r="EZ654" s="29"/>
      <c r="FA654" s="29"/>
      <c r="FB654" s="29"/>
      <c r="FC654" s="29"/>
      <c r="FD654" s="29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  <c r="FR654" s="29"/>
      <c r="FS654" s="29"/>
      <c r="FT654" s="29"/>
      <c r="FU654" s="29"/>
      <c r="FV654" s="29"/>
      <c r="FW654" s="29"/>
      <c r="FX654" s="29"/>
      <c r="FY654" s="29"/>
      <c r="FZ654" s="29"/>
      <c r="GA654" s="29"/>
      <c r="GB654" s="29"/>
      <c r="GC654" s="29"/>
      <c r="GD654" s="29"/>
      <c r="GE654" s="29"/>
      <c r="GF654" s="29"/>
      <c r="GG654" s="29"/>
      <c r="GH654" s="29"/>
      <c r="GI654" s="29"/>
      <c r="GJ654" s="29"/>
      <c r="GK654" s="29"/>
      <c r="GL654" s="29"/>
      <c r="GM654" s="29"/>
      <c r="GN654" s="29"/>
      <c r="GO654" s="29"/>
      <c r="GP654" s="29"/>
      <c r="GQ654" s="29"/>
      <c r="GR654" s="29"/>
      <c r="GS654" s="29"/>
      <c r="GT654" s="29"/>
      <c r="GU654" s="29"/>
      <c r="GV654" s="29"/>
      <c r="GW654" s="29"/>
      <c r="GX654" s="29"/>
      <c r="GY654" s="29"/>
      <c r="GZ654" s="29"/>
      <c r="HA654" s="29"/>
      <c r="HB654" s="29"/>
      <c r="HC654" s="29"/>
    </row>
    <row r="655" spans="1:211" s="30" customFormat="1" x14ac:dyDescent="0.25">
      <c r="A655" s="30" t="e">
        <f t="shared" si="115"/>
        <v>#REF!</v>
      </c>
      <c r="B655" s="31" t="s">
        <v>85</v>
      </c>
      <c r="C655" s="31" t="s">
        <v>86</v>
      </c>
      <c r="D655" s="32" t="s">
        <v>623</v>
      </c>
      <c r="E655" s="31" t="s">
        <v>577</v>
      </c>
      <c r="F655" s="31" t="s">
        <v>157</v>
      </c>
      <c r="G655" s="31"/>
      <c r="H655" s="31" t="s">
        <v>344</v>
      </c>
      <c r="I655" s="31" t="s">
        <v>537</v>
      </c>
      <c r="J655" s="31" t="s">
        <v>538</v>
      </c>
      <c r="K655" s="47" t="s">
        <v>434</v>
      </c>
      <c r="L655" s="41">
        <v>0</v>
      </c>
      <c r="M655" s="41">
        <v>0</v>
      </c>
      <c r="N655" s="41">
        <v>0</v>
      </c>
      <c r="O655" s="41">
        <v>0</v>
      </c>
      <c r="P655" s="41">
        <v>0</v>
      </c>
      <c r="Q655" s="41">
        <v>0</v>
      </c>
      <c r="R655" s="41">
        <v>0</v>
      </c>
      <c r="S655" s="41">
        <v>0</v>
      </c>
      <c r="T655" s="41">
        <v>0</v>
      </c>
      <c r="U655" s="41">
        <v>0</v>
      </c>
      <c r="V655" s="41"/>
      <c r="W655" s="41">
        <v>0</v>
      </c>
      <c r="X655" s="41"/>
      <c r="Y655" s="41">
        <v>0</v>
      </c>
      <c r="Z655" s="41">
        <v>0</v>
      </c>
      <c r="AA655" s="41">
        <v>0</v>
      </c>
      <c r="AB655" s="41">
        <v>0</v>
      </c>
      <c r="AC655" s="41">
        <v>0</v>
      </c>
      <c r="AD655" s="41">
        <v>0</v>
      </c>
      <c r="AE655" s="82">
        <v>0</v>
      </c>
      <c r="AF655" s="41">
        <v>0</v>
      </c>
      <c r="AG655" s="41">
        <v>0</v>
      </c>
      <c r="AH655" s="41">
        <v>0</v>
      </c>
      <c r="AI655" s="41">
        <v>0</v>
      </c>
      <c r="AJ655" s="41">
        <v>0</v>
      </c>
      <c r="AK655" s="41">
        <v>0</v>
      </c>
      <c r="AL655" s="41">
        <v>0</v>
      </c>
      <c r="AM655" s="41">
        <v>0</v>
      </c>
      <c r="AN655" s="41">
        <v>0</v>
      </c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3"/>
      <c r="BU655" s="39">
        <f t="shared" si="116"/>
        <v>0</v>
      </c>
      <c r="BV655" s="39">
        <f t="shared" si="113"/>
        <v>0</v>
      </c>
      <c r="BW655" s="39">
        <f t="shared" si="117"/>
        <v>0</v>
      </c>
      <c r="BX655" s="39">
        <f t="shared" si="112"/>
        <v>0</v>
      </c>
      <c r="BY655" s="39">
        <f t="shared" si="114"/>
        <v>0</v>
      </c>
      <c r="BZ655" s="35"/>
      <c r="CA655" s="35"/>
      <c r="CB655" s="35"/>
      <c r="CC655" s="35"/>
      <c r="CD655" s="35"/>
      <c r="CE655" s="35"/>
      <c r="CF655" s="35"/>
      <c r="CG655" s="35"/>
      <c r="CH655" s="35"/>
      <c r="CI655" s="35"/>
      <c r="CJ655" s="35"/>
      <c r="CK655" s="35"/>
      <c r="CL655" s="35"/>
      <c r="CM655" s="35"/>
      <c r="CN655" s="35"/>
      <c r="CO655" s="35"/>
      <c r="CP655" s="35"/>
      <c r="CQ655" s="35"/>
      <c r="CR655" s="35"/>
      <c r="CS655" s="35"/>
      <c r="CT655" s="35"/>
      <c r="CU655" s="35"/>
      <c r="CV655" s="35"/>
      <c r="CW655" s="35"/>
      <c r="CX655" s="35"/>
      <c r="CY655" s="35"/>
      <c r="CZ655" s="35"/>
      <c r="DA655" s="35"/>
      <c r="DB655" s="35"/>
      <c r="DC655" s="35"/>
      <c r="DD655" s="35"/>
      <c r="DE655" s="35"/>
      <c r="DF655" s="35"/>
      <c r="DG655" s="35"/>
      <c r="DH655" s="35"/>
      <c r="DI655" s="35"/>
      <c r="DJ655" s="35"/>
      <c r="DK655" s="35"/>
      <c r="DL655" s="35"/>
      <c r="DM655" s="35"/>
      <c r="DN655" s="35"/>
      <c r="DO655" s="35"/>
      <c r="DP655" s="35"/>
      <c r="DQ655" s="35"/>
      <c r="DR655" s="35"/>
      <c r="DS655" s="35"/>
      <c r="DT655" s="35"/>
      <c r="DU655" s="35"/>
      <c r="DV655" s="35"/>
      <c r="DW655" s="35"/>
      <c r="DX655" s="35"/>
      <c r="DY655" s="35"/>
      <c r="DZ655" s="35"/>
      <c r="EA655" s="35"/>
      <c r="EB655" s="35"/>
      <c r="EC655" s="35"/>
      <c r="ED655" s="35"/>
      <c r="EE655" s="35"/>
      <c r="EF655" s="35"/>
      <c r="EG655" s="35"/>
      <c r="EH655" s="35"/>
      <c r="EI655" s="35"/>
      <c r="EJ655" s="35"/>
      <c r="EK655" s="35"/>
      <c r="EL655" s="35"/>
      <c r="EM655" s="35"/>
      <c r="EN655" s="35"/>
      <c r="EO655" s="35"/>
      <c r="EP655" s="35"/>
      <c r="EQ655" s="35"/>
      <c r="ER655" s="35"/>
      <c r="ES655" s="35"/>
      <c r="ET655" s="35"/>
      <c r="EU655" s="35"/>
      <c r="EV655" s="35"/>
      <c r="EW655" s="35"/>
      <c r="EX655" s="35"/>
      <c r="EY655" s="35"/>
      <c r="EZ655" s="35"/>
      <c r="FA655" s="35"/>
      <c r="FB655" s="35"/>
      <c r="FC655" s="35"/>
      <c r="FD655" s="35"/>
      <c r="FE655" s="35"/>
      <c r="FF655" s="35"/>
      <c r="FG655" s="35"/>
      <c r="FH655" s="35"/>
      <c r="FI655" s="35"/>
      <c r="FJ655" s="35"/>
      <c r="FK655" s="35"/>
      <c r="FL655" s="35"/>
      <c r="FM655" s="35"/>
      <c r="FN655" s="35"/>
      <c r="FO655" s="35"/>
      <c r="FP655" s="35"/>
      <c r="FQ655" s="35"/>
      <c r="FR655" s="35"/>
      <c r="FS655" s="35"/>
      <c r="FT655" s="35"/>
      <c r="FU655" s="35"/>
      <c r="FV655" s="35"/>
      <c r="FW655" s="35"/>
      <c r="FX655" s="35"/>
      <c r="FY655" s="35"/>
      <c r="FZ655" s="35"/>
      <c r="GA655" s="35"/>
      <c r="GB655" s="35"/>
      <c r="GC655" s="35"/>
      <c r="GD655" s="35"/>
      <c r="GE655" s="35"/>
      <c r="GF655" s="35"/>
      <c r="GG655" s="35"/>
      <c r="GH655" s="35"/>
      <c r="GI655" s="35"/>
      <c r="GJ655" s="35"/>
      <c r="GK655" s="35"/>
      <c r="GL655" s="35"/>
      <c r="GM655" s="35"/>
      <c r="GN655" s="35"/>
      <c r="GO655" s="35"/>
      <c r="GP655" s="35"/>
      <c r="GQ655" s="35"/>
      <c r="GR655" s="35"/>
      <c r="GS655" s="35"/>
      <c r="GT655" s="35"/>
      <c r="GU655" s="35"/>
      <c r="GV655" s="35"/>
      <c r="GW655" s="35"/>
      <c r="GX655" s="35"/>
      <c r="GY655" s="35"/>
      <c r="GZ655" s="35"/>
      <c r="HA655" s="35"/>
      <c r="HB655" s="35"/>
      <c r="HC655" s="35"/>
    </row>
    <row r="656" spans="1:211" s="26" customFormat="1" x14ac:dyDescent="0.25">
      <c r="A656" s="26" t="e">
        <f t="shared" si="115"/>
        <v>#REF!</v>
      </c>
      <c r="B656" s="15" t="s">
        <v>104</v>
      </c>
      <c r="C656" s="15" t="s">
        <v>105</v>
      </c>
      <c r="D656" s="27">
        <v>700</v>
      </c>
      <c r="E656" s="16" t="s">
        <v>582</v>
      </c>
      <c r="F656" s="15" t="s">
        <v>294</v>
      </c>
      <c r="G656" s="15"/>
      <c r="H656" s="15" t="s">
        <v>295</v>
      </c>
      <c r="I656" s="15" t="s">
        <v>537</v>
      </c>
      <c r="J656" s="15" t="s">
        <v>538</v>
      </c>
      <c r="K656" s="47" t="s">
        <v>434</v>
      </c>
      <c r="L656" s="42"/>
      <c r="M656" s="42"/>
      <c r="N656" s="41"/>
      <c r="O656" s="42"/>
      <c r="P656" s="42"/>
      <c r="Q656" s="42"/>
      <c r="R656" s="42">
        <v>387404.98</v>
      </c>
      <c r="S656" s="42">
        <v>0</v>
      </c>
      <c r="T656" s="42">
        <v>0</v>
      </c>
      <c r="U656" s="42">
        <v>0</v>
      </c>
      <c r="V656" s="42"/>
      <c r="W656" s="42">
        <v>0</v>
      </c>
      <c r="X656" s="42"/>
      <c r="Y656" s="42">
        <v>0</v>
      </c>
      <c r="Z656" s="42">
        <v>0</v>
      </c>
      <c r="AA656" s="42">
        <v>0</v>
      </c>
      <c r="AB656" s="42">
        <v>0</v>
      </c>
      <c r="AC656" s="42">
        <v>0</v>
      </c>
      <c r="AD656" s="42">
        <v>0</v>
      </c>
      <c r="AE656" s="121">
        <v>0</v>
      </c>
      <c r="AF656" s="42">
        <v>0</v>
      </c>
      <c r="AG656" s="42">
        <v>0</v>
      </c>
      <c r="AH656" s="42">
        <v>0</v>
      </c>
      <c r="AI656" s="42">
        <v>0</v>
      </c>
      <c r="AJ656" s="42">
        <v>0</v>
      </c>
      <c r="AK656" s="42">
        <v>0</v>
      </c>
      <c r="AL656" s="42">
        <v>0</v>
      </c>
      <c r="AM656" s="42">
        <v>0</v>
      </c>
      <c r="AN656" s="42">
        <v>0</v>
      </c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  <c r="BO656" s="42"/>
      <c r="BP656" s="42"/>
      <c r="BQ656" s="42"/>
      <c r="BR656" s="42"/>
      <c r="BS656" s="42"/>
      <c r="BT656" s="43"/>
      <c r="BU656" s="40">
        <f t="shared" si="116"/>
        <v>387404.98</v>
      </c>
      <c r="BV656" s="40">
        <f t="shared" si="113"/>
        <v>0</v>
      </c>
      <c r="BW656" s="40">
        <f t="shared" si="117"/>
        <v>0</v>
      </c>
      <c r="BX656" s="40">
        <f t="shared" si="112"/>
        <v>0</v>
      </c>
      <c r="BY656" s="40">
        <f t="shared" si="114"/>
        <v>0</v>
      </c>
      <c r="BZ656" s="29"/>
      <c r="CA656" s="29"/>
      <c r="CB656" s="29"/>
      <c r="CC656" s="29"/>
      <c r="CD656" s="29"/>
      <c r="CE656" s="29"/>
      <c r="CF656" s="29"/>
      <c r="CG656" s="29"/>
      <c r="CH656" s="29"/>
      <c r="CI656" s="29"/>
      <c r="CJ656" s="29"/>
      <c r="CK656" s="29"/>
      <c r="CL656" s="29"/>
      <c r="CM656" s="29"/>
      <c r="CN656" s="29"/>
      <c r="CO656" s="29"/>
      <c r="CP656" s="29"/>
      <c r="CQ656" s="29"/>
      <c r="CR656" s="29"/>
      <c r="CS656" s="29"/>
      <c r="CT656" s="29"/>
      <c r="CU656" s="29"/>
      <c r="CV656" s="29"/>
      <c r="CW656" s="29"/>
      <c r="CX656" s="29"/>
      <c r="CY656" s="29"/>
      <c r="CZ656" s="29"/>
      <c r="DA656" s="29"/>
      <c r="DB656" s="29"/>
      <c r="DC656" s="29"/>
      <c r="DD656" s="29"/>
      <c r="DE656" s="29"/>
      <c r="DF656" s="29"/>
      <c r="DG656" s="29"/>
      <c r="DH656" s="29"/>
      <c r="DI656" s="29"/>
      <c r="DJ656" s="29"/>
      <c r="DK656" s="29"/>
      <c r="DL656" s="29"/>
      <c r="DM656" s="29"/>
      <c r="DN656" s="29"/>
      <c r="DO656" s="29"/>
      <c r="DP656" s="29"/>
      <c r="DQ656" s="29"/>
      <c r="DR656" s="29"/>
      <c r="DS656" s="29"/>
      <c r="DT656" s="29"/>
      <c r="DU656" s="29"/>
      <c r="DV656" s="29"/>
      <c r="DW656" s="29"/>
      <c r="DX656" s="29"/>
      <c r="DY656" s="29"/>
      <c r="DZ656" s="29"/>
      <c r="EA656" s="29"/>
      <c r="EB656" s="29"/>
      <c r="EC656" s="29"/>
      <c r="ED656" s="29"/>
      <c r="EE656" s="29"/>
      <c r="EF656" s="29"/>
      <c r="EG656" s="29"/>
      <c r="EH656" s="29"/>
      <c r="EI656" s="29"/>
      <c r="EJ656" s="29"/>
      <c r="EK656" s="29"/>
      <c r="EL656" s="29"/>
      <c r="EM656" s="29"/>
      <c r="EN656" s="29"/>
      <c r="EO656" s="29"/>
      <c r="EP656" s="29"/>
      <c r="EQ656" s="29"/>
      <c r="ER656" s="29"/>
      <c r="ES656" s="29"/>
      <c r="ET656" s="29"/>
      <c r="EU656" s="29"/>
      <c r="EV656" s="29"/>
      <c r="EW656" s="29"/>
      <c r="EX656" s="29"/>
      <c r="EY656" s="29"/>
      <c r="EZ656" s="29"/>
      <c r="FA656" s="29"/>
      <c r="FB656" s="29"/>
      <c r="FC656" s="29"/>
      <c r="FD656" s="29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  <c r="FR656" s="29"/>
      <c r="FS656" s="29"/>
      <c r="FT656" s="29"/>
      <c r="FU656" s="29"/>
      <c r="FV656" s="29"/>
      <c r="FW656" s="29"/>
      <c r="FX656" s="29"/>
      <c r="FY656" s="29"/>
      <c r="FZ656" s="29"/>
      <c r="GA656" s="29"/>
      <c r="GB656" s="29"/>
      <c r="GC656" s="29"/>
      <c r="GD656" s="29"/>
      <c r="GE656" s="29"/>
      <c r="GF656" s="29"/>
      <c r="GG656" s="29"/>
      <c r="GH656" s="29"/>
      <c r="GI656" s="29"/>
      <c r="GJ656" s="29"/>
      <c r="GK656" s="29"/>
      <c r="GL656" s="29"/>
      <c r="GM656" s="29"/>
      <c r="GN656" s="29"/>
      <c r="GO656" s="29"/>
      <c r="GP656" s="29"/>
      <c r="GQ656" s="29"/>
      <c r="GR656" s="29"/>
      <c r="GS656" s="29"/>
      <c r="GT656" s="29"/>
      <c r="GU656" s="29"/>
      <c r="GV656" s="29"/>
      <c r="GW656" s="29"/>
      <c r="GX656" s="29"/>
      <c r="GY656" s="29"/>
      <c r="GZ656" s="29"/>
      <c r="HA656" s="29"/>
      <c r="HB656" s="29"/>
      <c r="HC656" s="29"/>
    </row>
    <row r="657" spans="1:211" s="26" customFormat="1" x14ac:dyDescent="0.25">
      <c r="A657" s="26" t="e">
        <f t="shared" si="115"/>
        <v>#REF!</v>
      </c>
      <c r="B657" s="15" t="s">
        <v>104</v>
      </c>
      <c r="C657" s="15" t="s">
        <v>105</v>
      </c>
      <c r="D657" s="27">
        <v>501</v>
      </c>
      <c r="E657" s="16" t="s">
        <v>580</v>
      </c>
      <c r="F657" s="15" t="s">
        <v>294</v>
      </c>
      <c r="G657" s="15"/>
      <c r="H657" s="15" t="s">
        <v>295</v>
      </c>
      <c r="I657" s="15" t="s">
        <v>537</v>
      </c>
      <c r="J657" s="15" t="s">
        <v>538</v>
      </c>
      <c r="K657" s="47" t="s">
        <v>434</v>
      </c>
      <c r="L657" s="42"/>
      <c r="M657" s="42"/>
      <c r="N657" s="41"/>
      <c r="O657" s="42"/>
      <c r="P657" s="42"/>
      <c r="Q657" s="42">
        <v>387404.98</v>
      </c>
      <c r="R657" s="42">
        <v>-387404.98</v>
      </c>
      <c r="S657" s="42">
        <v>0</v>
      </c>
      <c r="T657" s="42">
        <v>0</v>
      </c>
      <c r="U657" s="42">
        <v>0</v>
      </c>
      <c r="V657" s="42"/>
      <c r="W657" s="42">
        <v>0</v>
      </c>
      <c r="X657" s="42"/>
      <c r="Y657" s="42">
        <v>0</v>
      </c>
      <c r="Z657" s="42">
        <v>0</v>
      </c>
      <c r="AA657" s="42">
        <v>0</v>
      </c>
      <c r="AB657" s="42">
        <v>0</v>
      </c>
      <c r="AC657" s="42">
        <v>0</v>
      </c>
      <c r="AD657" s="42">
        <v>0</v>
      </c>
      <c r="AE657" s="121">
        <v>0</v>
      </c>
      <c r="AF657" s="42">
        <v>0</v>
      </c>
      <c r="AG657" s="42">
        <v>0</v>
      </c>
      <c r="AH657" s="42">
        <v>0</v>
      </c>
      <c r="AI657" s="42">
        <v>0</v>
      </c>
      <c r="AJ657" s="42">
        <v>0</v>
      </c>
      <c r="AK657" s="42">
        <v>0</v>
      </c>
      <c r="AL657" s="42">
        <v>0</v>
      </c>
      <c r="AM657" s="42">
        <v>0</v>
      </c>
      <c r="AN657" s="42">
        <v>0</v>
      </c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  <c r="BO657" s="42"/>
      <c r="BP657" s="42"/>
      <c r="BQ657" s="42"/>
      <c r="BR657" s="42"/>
      <c r="BS657" s="42"/>
      <c r="BT657" s="43"/>
      <c r="BU657" s="40">
        <f t="shared" si="116"/>
        <v>0</v>
      </c>
      <c r="BV657" s="40">
        <f t="shared" si="113"/>
        <v>0</v>
      </c>
      <c r="BW657" s="40">
        <f t="shared" si="117"/>
        <v>0</v>
      </c>
      <c r="BX657" s="40">
        <f t="shared" si="112"/>
        <v>0</v>
      </c>
      <c r="BY657" s="40">
        <f t="shared" si="114"/>
        <v>0</v>
      </c>
      <c r="BZ657" s="29"/>
      <c r="CA657" s="29"/>
      <c r="CB657" s="29"/>
      <c r="CC657" s="29"/>
      <c r="CD657" s="29"/>
      <c r="CE657" s="29"/>
      <c r="CF657" s="29"/>
      <c r="CG657" s="29"/>
      <c r="CH657" s="29"/>
      <c r="CI657" s="29"/>
      <c r="CJ657" s="29"/>
      <c r="CK657" s="29"/>
      <c r="CL657" s="29"/>
      <c r="CM657" s="29"/>
      <c r="CN657" s="29"/>
      <c r="CO657" s="29"/>
      <c r="CP657" s="29"/>
      <c r="CQ657" s="29"/>
      <c r="CR657" s="29"/>
      <c r="CS657" s="29"/>
      <c r="CT657" s="29"/>
      <c r="CU657" s="29"/>
      <c r="CV657" s="29"/>
      <c r="CW657" s="29"/>
      <c r="CX657" s="29"/>
      <c r="CY657" s="29"/>
      <c r="CZ657" s="29"/>
      <c r="DA657" s="29"/>
      <c r="DB657" s="29"/>
      <c r="DC657" s="29"/>
      <c r="DD657" s="29"/>
      <c r="DE657" s="29"/>
      <c r="DF657" s="29"/>
      <c r="DG657" s="29"/>
      <c r="DH657" s="29"/>
      <c r="DI657" s="29"/>
      <c r="DJ657" s="29"/>
      <c r="DK657" s="29"/>
      <c r="DL657" s="29"/>
      <c r="DM657" s="29"/>
      <c r="DN657" s="29"/>
      <c r="DO657" s="29"/>
      <c r="DP657" s="29"/>
      <c r="DQ657" s="29"/>
      <c r="DR657" s="29"/>
      <c r="DS657" s="29"/>
      <c r="DT657" s="29"/>
      <c r="DU657" s="29"/>
      <c r="DV657" s="29"/>
      <c r="DW657" s="29"/>
      <c r="DX657" s="29"/>
      <c r="DY657" s="29"/>
      <c r="DZ657" s="29"/>
      <c r="EA657" s="29"/>
      <c r="EB657" s="29"/>
      <c r="EC657" s="29"/>
      <c r="ED657" s="29"/>
      <c r="EE657" s="29"/>
      <c r="EF657" s="29"/>
      <c r="EG657" s="29"/>
      <c r="EH657" s="29"/>
      <c r="EI657" s="29"/>
      <c r="EJ657" s="29"/>
      <c r="EK657" s="29"/>
      <c r="EL657" s="29"/>
      <c r="EM657" s="29"/>
      <c r="EN657" s="29"/>
      <c r="EO657" s="29"/>
      <c r="EP657" s="29"/>
      <c r="EQ657" s="29"/>
      <c r="ER657" s="29"/>
      <c r="ES657" s="29"/>
      <c r="ET657" s="29"/>
      <c r="EU657" s="29"/>
      <c r="EV657" s="29"/>
      <c r="EW657" s="29"/>
      <c r="EX657" s="29"/>
      <c r="EY657" s="29"/>
      <c r="EZ657" s="29"/>
      <c r="FA657" s="29"/>
      <c r="FB657" s="29"/>
      <c r="FC657" s="29"/>
      <c r="FD657" s="29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  <c r="FR657" s="29"/>
      <c r="FS657" s="29"/>
      <c r="FT657" s="29"/>
      <c r="FU657" s="29"/>
      <c r="FV657" s="29"/>
      <c r="FW657" s="29"/>
      <c r="FX657" s="29"/>
      <c r="FY657" s="29"/>
      <c r="FZ657" s="29"/>
      <c r="GA657" s="29"/>
      <c r="GB657" s="29"/>
      <c r="GC657" s="29"/>
      <c r="GD657" s="29"/>
      <c r="GE657" s="29"/>
      <c r="GF657" s="29"/>
      <c r="GG657" s="29"/>
      <c r="GH657" s="29"/>
      <c r="GI657" s="29"/>
      <c r="GJ657" s="29"/>
      <c r="GK657" s="29"/>
      <c r="GL657" s="29"/>
      <c r="GM657" s="29"/>
      <c r="GN657" s="29"/>
      <c r="GO657" s="29"/>
      <c r="GP657" s="29"/>
      <c r="GQ657" s="29"/>
      <c r="GR657" s="29"/>
      <c r="GS657" s="29"/>
      <c r="GT657" s="29"/>
      <c r="GU657" s="29"/>
      <c r="GV657" s="29"/>
      <c r="GW657" s="29"/>
      <c r="GX657" s="29"/>
      <c r="GY657" s="29"/>
      <c r="GZ657" s="29"/>
      <c r="HA657" s="29"/>
      <c r="HB657" s="29"/>
      <c r="HC657" s="29"/>
    </row>
    <row r="658" spans="1:211" s="30" customFormat="1" x14ac:dyDescent="0.25">
      <c r="A658" s="30" t="e">
        <f t="shared" si="115"/>
        <v>#REF!</v>
      </c>
      <c r="B658" s="31" t="s">
        <v>104</v>
      </c>
      <c r="C658" s="31" t="s">
        <v>105</v>
      </c>
      <c r="D658" s="32" t="s">
        <v>651</v>
      </c>
      <c r="E658" s="31" t="s">
        <v>607</v>
      </c>
      <c r="F658" s="31" t="s">
        <v>157</v>
      </c>
      <c r="G658" s="31"/>
      <c r="H658" s="31" t="s">
        <v>344</v>
      </c>
      <c r="I658" s="31" t="s">
        <v>537</v>
      </c>
      <c r="J658" s="31" t="s">
        <v>538</v>
      </c>
      <c r="K658" s="47" t="s">
        <v>434</v>
      </c>
      <c r="L658" s="41">
        <v>0</v>
      </c>
      <c r="M658" s="41">
        <v>0</v>
      </c>
      <c r="N658" s="41">
        <v>0</v>
      </c>
      <c r="O658" s="41">
        <v>0</v>
      </c>
      <c r="P658" s="41">
        <v>0</v>
      </c>
      <c r="Q658" s="41">
        <v>0</v>
      </c>
      <c r="R658" s="41">
        <v>0</v>
      </c>
      <c r="S658" s="41">
        <v>0</v>
      </c>
      <c r="T658" s="41">
        <v>0</v>
      </c>
      <c r="U658" s="41">
        <v>0</v>
      </c>
      <c r="V658" s="41"/>
      <c r="W658" s="41">
        <v>0</v>
      </c>
      <c r="X658" s="41"/>
      <c r="Y658" s="41">
        <v>0</v>
      </c>
      <c r="Z658" s="41">
        <v>0</v>
      </c>
      <c r="AA658" s="41">
        <v>0</v>
      </c>
      <c r="AB658" s="41">
        <v>0</v>
      </c>
      <c r="AC658" s="41">
        <v>0</v>
      </c>
      <c r="AD658" s="41">
        <v>0</v>
      </c>
      <c r="AE658" s="82">
        <v>0</v>
      </c>
      <c r="AF658" s="41">
        <v>0</v>
      </c>
      <c r="AG658" s="41">
        <v>0</v>
      </c>
      <c r="AH658" s="41">
        <v>0</v>
      </c>
      <c r="AI658" s="41">
        <v>0</v>
      </c>
      <c r="AJ658" s="41">
        <v>0</v>
      </c>
      <c r="AK658" s="41">
        <v>0</v>
      </c>
      <c r="AL658" s="41">
        <v>0</v>
      </c>
      <c r="AM658" s="41">
        <v>0</v>
      </c>
      <c r="AN658" s="41">
        <v>0</v>
      </c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3"/>
      <c r="BU658" s="39">
        <f t="shared" si="116"/>
        <v>0</v>
      </c>
      <c r="BV658" s="39">
        <f t="shared" si="113"/>
        <v>0</v>
      </c>
      <c r="BW658" s="39">
        <f t="shared" si="117"/>
        <v>0</v>
      </c>
      <c r="BX658" s="39">
        <f t="shared" si="112"/>
        <v>0</v>
      </c>
      <c r="BY658" s="39">
        <f t="shared" si="114"/>
        <v>0</v>
      </c>
      <c r="BZ658" s="35"/>
      <c r="CA658" s="35"/>
      <c r="CB658" s="35"/>
      <c r="CC658" s="35"/>
      <c r="CD658" s="35"/>
      <c r="CE658" s="35"/>
      <c r="CF658" s="35"/>
      <c r="CG658" s="35"/>
      <c r="CH658" s="35"/>
      <c r="CI658" s="35"/>
      <c r="CJ658" s="35"/>
      <c r="CK658" s="35"/>
      <c r="CL658" s="35"/>
      <c r="CM658" s="35"/>
      <c r="CN658" s="35"/>
      <c r="CO658" s="35"/>
      <c r="CP658" s="35"/>
      <c r="CQ658" s="35"/>
      <c r="CR658" s="35"/>
      <c r="CS658" s="35"/>
      <c r="CT658" s="35"/>
      <c r="CU658" s="35"/>
      <c r="CV658" s="35"/>
      <c r="CW658" s="35"/>
      <c r="CX658" s="35"/>
      <c r="CY658" s="35"/>
      <c r="CZ658" s="35"/>
      <c r="DA658" s="35"/>
      <c r="DB658" s="35"/>
      <c r="DC658" s="35"/>
      <c r="DD658" s="35"/>
      <c r="DE658" s="35"/>
      <c r="DF658" s="35"/>
      <c r="DG658" s="35"/>
      <c r="DH658" s="35"/>
      <c r="DI658" s="35"/>
      <c r="DJ658" s="35"/>
      <c r="DK658" s="35"/>
      <c r="DL658" s="35"/>
      <c r="DM658" s="35"/>
      <c r="DN658" s="35"/>
      <c r="DO658" s="35"/>
      <c r="DP658" s="35"/>
      <c r="DQ658" s="35"/>
      <c r="DR658" s="35"/>
      <c r="DS658" s="35"/>
      <c r="DT658" s="35"/>
      <c r="DU658" s="35"/>
      <c r="DV658" s="35"/>
      <c r="DW658" s="35"/>
      <c r="DX658" s="35"/>
      <c r="DY658" s="35"/>
      <c r="DZ658" s="35"/>
      <c r="EA658" s="35"/>
      <c r="EB658" s="35"/>
      <c r="EC658" s="35"/>
      <c r="ED658" s="35"/>
      <c r="EE658" s="35"/>
      <c r="EF658" s="35"/>
      <c r="EG658" s="35"/>
      <c r="EH658" s="35"/>
      <c r="EI658" s="35"/>
      <c r="EJ658" s="35"/>
      <c r="EK658" s="35"/>
      <c r="EL658" s="35"/>
      <c r="EM658" s="35"/>
      <c r="EN658" s="35"/>
      <c r="EO658" s="35"/>
      <c r="EP658" s="35"/>
      <c r="EQ658" s="35"/>
      <c r="ER658" s="35"/>
      <c r="ES658" s="35"/>
      <c r="ET658" s="35"/>
      <c r="EU658" s="35"/>
      <c r="EV658" s="35"/>
      <c r="EW658" s="35"/>
      <c r="EX658" s="35"/>
      <c r="EY658" s="35"/>
      <c r="EZ658" s="35"/>
      <c r="FA658" s="35"/>
      <c r="FB658" s="35"/>
      <c r="FC658" s="35"/>
      <c r="FD658" s="35"/>
      <c r="FE658" s="35"/>
      <c r="FF658" s="35"/>
      <c r="FG658" s="35"/>
      <c r="FH658" s="35"/>
      <c r="FI658" s="35"/>
      <c r="FJ658" s="35"/>
      <c r="FK658" s="35"/>
      <c r="FL658" s="35"/>
      <c r="FM658" s="35"/>
      <c r="FN658" s="35"/>
      <c r="FO658" s="35"/>
      <c r="FP658" s="35"/>
      <c r="FQ658" s="35"/>
      <c r="FR658" s="35"/>
      <c r="FS658" s="35"/>
      <c r="FT658" s="35"/>
      <c r="FU658" s="35"/>
      <c r="FV658" s="35"/>
      <c r="FW658" s="35"/>
      <c r="FX658" s="35"/>
      <c r="FY658" s="35"/>
      <c r="FZ658" s="35"/>
      <c r="GA658" s="35"/>
      <c r="GB658" s="35"/>
      <c r="GC658" s="35"/>
      <c r="GD658" s="35"/>
      <c r="GE658" s="35"/>
      <c r="GF658" s="35"/>
      <c r="GG658" s="35"/>
      <c r="GH658" s="35"/>
      <c r="GI658" s="35"/>
      <c r="GJ658" s="35"/>
      <c r="GK658" s="35"/>
      <c r="GL658" s="35"/>
      <c r="GM658" s="35"/>
      <c r="GN658" s="35"/>
      <c r="GO658" s="35"/>
      <c r="GP658" s="35"/>
      <c r="GQ658" s="35"/>
      <c r="GR658" s="35"/>
      <c r="GS658" s="35"/>
      <c r="GT658" s="35"/>
      <c r="GU658" s="35"/>
      <c r="GV658" s="35"/>
      <c r="GW658" s="35"/>
      <c r="GX658" s="35"/>
      <c r="GY658" s="35"/>
      <c r="GZ658" s="35"/>
      <c r="HA658" s="35"/>
      <c r="HB658" s="35"/>
      <c r="HC658" s="35"/>
    </row>
    <row r="659" spans="1:211" s="26" customFormat="1" x14ac:dyDescent="0.25">
      <c r="A659" s="26" t="e">
        <f t="shared" si="115"/>
        <v>#REF!</v>
      </c>
      <c r="B659" s="15" t="s">
        <v>116</v>
      </c>
      <c r="C659" s="15" t="s">
        <v>117</v>
      </c>
      <c r="D659" s="18" t="s">
        <v>634</v>
      </c>
      <c r="E659" s="15" t="s">
        <v>581</v>
      </c>
      <c r="F659" s="15" t="s">
        <v>157</v>
      </c>
      <c r="G659" s="15"/>
      <c r="H659" s="15" t="s">
        <v>344</v>
      </c>
      <c r="I659" s="15" t="s">
        <v>537</v>
      </c>
      <c r="J659" s="15" t="s">
        <v>538</v>
      </c>
      <c r="K659" s="47" t="s">
        <v>434</v>
      </c>
      <c r="L659" s="42">
        <v>0</v>
      </c>
      <c r="M659" s="42">
        <v>0</v>
      </c>
      <c r="N659" s="41">
        <v>0</v>
      </c>
      <c r="O659" s="42">
        <v>0</v>
      </c>
      <c r="P659" s="42">
        <v>0</v>
      </c>
      <c r="Q659" s="42">
        <v>0</v>
      </c>
      <c r="R659" s="42">
        <v>0</v>
      </c>
      <c r="S659" s="42">
        <v>0</v>
      </c>
      <c r="T659" s="42">
        <v>0</v>
      </c>
      <c r="U659" s="42">
        <v>0</v>
      </c>
      <c r="V659" s="42"/>
      <c r="W659" s="42">
        <v>0</v>
      </c>
      <c r="X659" s="42"/>
      <c r="Y659" s="42">
        <v>0</v>
      </c>
      <c r="Z659" s="42">
        <v>0</v>
      </c>
      <c r="AA659" s="42">
        <v>0</v>
      </c>
      <c r="AB659" s="42">
        <v>0</v>
      </c>
      <c r="AC659" s="42">
        <v>0</v>
      </c>
      <c r="AD659" s="42">
        <v>0</v>
      </c>
      <c r="AE659" s="121">
        <v>0</v>
      </c>
      <c r="AF659" s="42">
        <v>0</v>
      </c>
      <c r="AG659" s="42">
        <v>0</v>
      </c>
      <c r="AH659" s="42">
        <v>0</v>
      </c>
      <c r="AI659" s="42">
        <v>0</v>
      </c>
      <c r="AJ659" s="42">
        <v>0</v>
      </c>
      <c r="AK659" s="42">
        <v>0</v>
      </c>
      <c r="AL659" s="42">
        <v>0</v>
      </c>
      <c r="AM659" s="42">
        <v>0</v>
      </c>
      <c r="AN659" s="42">
        <v>0</v>
      </c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  <c r="BO659" s="42"/>
      <c r="BP659" s="42"/>
      <c r="BQ659" s="42"/>
      <c r="BR659" s="42"/>
      <c r="BS659" s="42"/>
      <c r="BT659" s="43"/>
      <c r="BU659" s="40">
        <f t="shared" si="116"/>
        <v>0</v>
      </c>
      <c r="BV659" s="40">
        <f t="shared" si="113"/>
        <v>0</v>
      </c>
      <c r="BW659" s="40">
        <f t="shared" si="117"/>
        <v>0</v>
      </c>
      <c r="BX659" s="40">
        <f t="shared" si="112"/>
        <v>0</v>
      </c>
      <c r="BY659" s="40">
        <f t="shared" si="114"/>
        <v>0</v>
      </c>
      <c r="BZ659" s="29"/>
      <c r="CA659" s="29"/>
      <c r="CB659" s="29"/>
      <c r="CC659" s="29"/>
      <c r="CD659" s="29"/>
      <c r="CE659" s="29"/>
      <c r="CF659" s="29"/>
      <c r="CG659" s="29"/>
      <c r="CH659" s="29"/>
      <c r="CI659" s="29"/>
      <c r="CJ659" s="29"/>
      <c r="CK659" s="29"/>
      <c r="CL659" s="29"/>
      <c r="CM659" s="29"/>
      <c r="CN659" s="29"/>
      <c r="CO659" s="29"/>
      <c r="CP659" s="29"/>
      <c r="CQ659" s="29"/>
      <c r="CR659" s="29"/>
      <c r="CS659" s="29"/>
      <c r="CT659" s="29"/>
      <c r="CU659" s="29"/>
      <c r="CV659" s="29"/>
      <c r="CW659" s="29"/>
      <c r="CX659" s="29"/>
      <c r="CY659" s="29"/>
      <c r="CZ659" s="29"/>
      <c r="DA659" s="29"/>
      <c r="DB659" s="29"/>
      <c r="DC659" s="29"/>
      <c r="DD659" s="29"/>
      <c r="DE659" s="29"/>
      <c r="DF659" s="29"/>
      <c r="DG659" s="29"/>
      <c r="DH659" s="29"/>
      <c r="DI659" s="29"/>
      <c r="DJ659" s="29"/>
      <c r="DK659" s="29"/>
      <c r="DL659" s="29"/>
      <c r="DM659" s="29"/>
      <c r="DN659" s="29"/>
      <c r="DO659" s="29"/>
      <c r="DP659" s="29"/>
      <c r="DQ659" s="29"/>
      <c r="DR659" s="29"/>
      <c r="DS659" s="29"/>
      <c r="DT659" s="29"/>
      <c r="DU659" s="29"/>
      <c r="DV659" s="29"/>
      <c r="DW659" s="29"/>
      <c r="DX659" s="29"/>
      <c r="DY659" s="29"/>
      <c r="DZ659" s="29"/>
      <c r="EA659" s="29"/>
      <c r="EB659" s="29"/>
      <c r="EC659" s="29"/>
      <c r="ED659" s="29"/>
      <c r="EE659" s="29"/>
      <c r="EF659" s="29"/>
      <c r="EG659" s="29"/>
      <c r="EH659" s="29"/>
      <c r="EI659" s="29"/>
      <c r="EJ659" s="29"/>
      <c r="EK659" s="29"/>
      <c r="EL659" s="29"/>
      <c r="EM659" s="29"/>
      <c r="EN659" s="29"/>
      <c r="EO659" s="29"/>
      <c r="EP659" s="29"/>
      <c r="EQ659" s="29"/>
      <c r="ER659" s="29"/>
      <c r="ES659" s="29"/>
      <c r="ET659" s="29"/>
      <c r="EU659" s="29"/>
      <c r="EV659" s="29"/>
      <c r="EW659" s="29"/>
      <c r="EX659" s="29"/>
      <c r="EY659" s="29"/>
      <c r="EZ659" s="29"/>
      <c r="FA659" s="29"/>
      <c r="FB659" s="29"/>
      <c r="FC659" s="29"/>
      <c r="FD659" s="29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  <c r="FR659" s="29"/>
      <c r="FS659" s="29"/>
      <c r="FT659" s="29"/>
      <c r="FU659" s="29"/>
      <c r="FV659" s="29"/>
      <c r="FW659" s="29"/>
      <c r="FX659" s="29"/>
      <c r="FY659" s="29"/>
      <c r="FZ659" s="29"/>
      <c r="GA659" s="29"/>
      <c r="GB659" s="29"/>
      <c r="GC659" s="29"/>
      <c r="GD659" s="29"/>
      <c r="GE659" s="29"/>
      <c r="GF659" s="29"/>
      <c r="GG659" s="29"/>
      <c r="GH659" s="29"/>
      <c r="GI659" s="29"/>
      <c r="GJ659" s="29"/>
      <c r="GK659" s="29"/>
      <c r="GL659" s="29"/>
      <c r="GM659" s="29"/>
      <c r="GN659" s="29"/>
      <c r="GO659" s="29"/>
      <c r="GP659" s="29"/>
      <c r="GQ659" s="29"/>
      <c r="GR659" s="29"/>
      <c r="GS659" s="29"/>
      <c r="GT659" s="29"/>
      <c r="GU659" s="29"/>
      <c r="GV659" s="29"/>
      <c r="GW659" s="29"/>
      <c r="GX659" s="29"/>
      <c r="GY659" s="29"/>
      <c r="GZ659" s="29"/>
      <c r="HA659" s="29"/>
      <c r="HB659" s="29"/>
      <c r="HC659" s="29"/>
    </row>
    <row r="660" spans="1:211" s="30" customFormat="1" x14ac:dyDescent="0.25">
      <c r="A660" s="30" t="e">
        <f t="shared" si="115"/>
        <v>#REF!</v>
      </c>
      <c r="B660" s="31" t="s">
        <v>120</v>
      </c>
      <c r="C660" s="31" t="s">
        <v>121</v>
      </c>
      <c r="D660" s="32" t="s">
        <v>634</v>
      </c>
      <c r="E660" s="31" t="s">
        <v>581</v>
      </c>
      <c r="F660" s="31" t="s">
        <v>157</v>
      </c>
      <c r="G660" s="31"/>
      <c r="H660" s="31" t="s">
        <v>344</v>
      </c>
      <c r="I660" s="31" t="s">
        <v>537</v>
      </c>
      <c r="J660" s="31" t="s">
        <v>538</v>
      </c>
      <c r="K660" s="47" t="s">
        <v>434</v>
      </c>
      <c r="L660" s="41">
        <v>0</v>
      </c>
      <c r="M660" s="41">
        <v>0</v>
      </c>
      <c r="N660" s="41">
        <v>0</v>
      </c>
      <c r="O660" s="41">
        <v>0</v>
      </c>
      <c r="P660" s="41">
        <v>0</v>
      </c>
      <c r="Q660" s="41">
        <v>0</v>
      </c>
      <c r="R660" s="41">
        <v>0</v>
      </c>
      <c r="S660" s="41">
        <v>0</v>
      </c>
      <c r="T660" s="41">
        <v>0</v>
      </c>
      <c r="U660" s="41">
        <v>0</v>
      </c>
      <c r="V660" s="41"/>
      <c r="W660" s="41">
        <v>0</v>
      </c>
      <c r="X660" s="41"/>
      <c r="Y660" s="41">
        <v>0</v>
      </c>
      <c r="Z660" s="41">
        <v>0</v>
      </c>
      <c r="AA660" s="41">
        <v>0</v>
      </c>
      <c r="AB660" s="41">
        <v>0</v>
      </c>
      <c r="AC660" s="41">
        <v>0</v>
      </c>
      <c r="AD660" s="41">
        <v>0</v>
      </c>
      <c r="AE660" s="82">
        <v>0</v>
      </c>
      <c r="AF660" s="41">
        <v>0</v>
      </c>
      <c r="AG660" s="41">
        <v>0</v>
      </c>
      <c r="AH660" s="41">
        <v>0</v>
      </c>
      <c r="AI660" s="41">
        <v>0</v>
      </c>
      <c r="AJ660" s="41">
        <v>0</v>
      </c>
      <c r="AK660" s="41">
        <v>0</v>
      </c>
      <c r="AL660" s="41">
        <v>0</v>
      </c>
      <c r="AM660" s="41">
        <v>0</v>
      </c>
      <c r="AN660" s="41">
        <v>0</v>
      </c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3"/>
      <c r="BU660" s="39">
        <f t="shared" si="116"/>
        <v>0</v>
      </c>
      <c r="BV660" s="39">
        <f t="shared" si="113"/>
        <v>0</v>
      </c>
      <c r="BW660" s="39">
        <f t="shared" si="117"/>
        <v>0</v>
      </c>
      <c r="BX660" s="39">
        <f t="shared" si="112"/>
        <v>0</v>
      </c>
      <c r="BY660" s="39">
        <f t="shared" si="114"/>
        <v>0</v>
      </c>
      <c r="BZ660" s="35"/>
      <c r="CA660" s="35"/>
      <c r="CB660" s="35"/>
      <c r="CC660" s="35"/>
      <c r="CD660" s="35"/>
      <c r="CE660" s="35"/>
      <c r="CF660" s="35"/>
      <c r="CG660" s="35"/>
      <c r="CH660" s="35"/>
      <c r="CI660" s="35"/>
      <c r="CJ660" s="35"/>
      <c r="CK660" s="35"/>
      <c r="CL660" s="35"/>
      <c r="CM660" s="35"/>
      <c r="CN660" s="35"/>
      <c r="CO660" s="35"/>
      <c r="CP660" s="35"/>
      <c r="CQ660" s="35"/>
      <c r="CR660" s="35"/>
      <c r="CS660" s="35"/>
      <c r="CT660" s="35"/>
      <c r="CU660" s="35"/>
      <c r="CV660" s="35"/>
      <c r="CW660" s="35"/>
      <c r="CX660" s="35"/>
      <c r="CY660" s="35"/>
      <c r="CZ660" s="35"/>
      <c r="DA660" s="35"/>
      <c r="DB660" s="35"/>
      <c r="DC660" s="35"/>
      <c r="DD660" s="35"/>
      <c r="DE660" s="35"/>
      <c r="DF660" s="35"/>
      <c r="DG660" s="35"/>
      <c r="DH660" s="35"/>
      <c r="DI660" s="35"/>
      <c r="DJ660" s="35"/>
      <c r="DK660" s="35"/>
      <c r="DL660" s="35"/>
      <c r="DM660" s="35"/>
      <c r="DN660" s="35"/>
      <c r="DO660" s="35"/>
      <c r="DP660" s="35"/>
      <c r="DQ660" s="35"/>
      <c r="DR660" s="35"/>
      <c r="DS660" s="35"/>
      <c r="DT660" s="35"/>
      <c r="DU660" s="35"/>
      <c r="DV660" s="35"/>
      <c r="DW660" s="35"/>
      <c r="DX660" s="35"/>
      <c r="DY660" s="35"/>
      <c r="DZ660" s="35"/>
      <c r="EA660" s="35"/>
      <c r="EB660" s="35"/>
      <c r="EC660" s="35"/>
      <c r="ED660" s="35"/>
      <c r="EE660" s="35"/>
      <c r="EF660" s="35"/>
      <c r="EG660" s="35"/>
      <c r="EH660" s="35"/>
      <c r="EI660" s="35"/>
      <c r="EJ660" s="35"/>
      <c r="EK660" s="35"/>
      <c r="EL660" s="35"/>
      <c r="EM660" s="35"/>
      <c r="EN660" s="35"/>
      <c r="EO660" s="35"/>
      <c r="EP660" s="35"/>
      <c r="EQ660" s="35"/>
      <c r="ER660" s="35"/>
      <c r="ES660" s="35"/>
      <c r="ET660" s="35"/>
      <c r="EU660" s="35"/>
      <c r="EV660" s="35"/>
      <c r="EW660" s="35"/>
      <c r="EX660" s="35"/>
      <c r="EY660" s="35"/>
      <c r="EZ660" s="35"/>
      <c r="FA660" s="35"/>
      <c r="FB660" s="35"/>
      <c r="FC660" s="35"/>
      <c r="FD660" s="35"/>
      <c r="FE660" s="35"/>
      <c r="FF660" s="35"/>
      <c r="FG660" s="35"/>
      <c r="FH660" s="35"/>
      <c r="FI660" s="35"/>
      <c r="FJ660" s="35"/>
      <c r="FK660" s="35"/>
      <c r="FL660" s="35"/>
      <c r="FM660" s="35"/>
      <c r="FN660" s="35"/>
      <c r="FO660" s="35"/>
      <c r="FP660" s="35"/>
      <c r="FQ660" s="35"/>
      <c r="FR660" s="35"/>
      <c r="FS660" s="35"/>
      <c r="FT660" s="35"/>
      <c r="FU660" s="35"/>
      <c r="FV660" s="35"/>
      <c r="FW660" s="35"/>
      <c r="FX660" s="35"/>
      <c r="FY660" s="35"/>
      <c r="FZ660" s="35"/>
      <c r="GA660" s="35"/>
      <c r="GB660" s="35"/>
      <c r="GC660" s="35"/>
      <c r="GD660" s="35"/>
      <c r="GE660" s="35"/>
      <c r="GF660" s="35"/>
      <c r="GG660" s="35"/>
      <c r="GH660" s="35"/>
      <c r="GI660" s="35"/>
      <c r="GJ660" s="35"/>
      <c r="GK660" s="35"/>
      <c r="GL660" s="35"/>
      <c r="GM660" s="35"/>
      <c r="GN660" s="35"/>
      <c r="GO660" s="35"/>
      <c r="GP660" s="35"/>
      <c r="GQ660" s="35"/>
      <c r="GR660" s="35"/>
      <c r="GS660" s="35"/>
      <c r="GT660" s="35"/>
      <c r="GU660" s="35"/>
      <c r="GV660" s="35"/>
      <c r="GW660" s="35"/>
      <c r="GX660" s="35"/>
      <c r="GY660" s="35"/>
      <c r="GZ660" s="35"/>
      <c r="HA660" s="35"/>
      <c r="HB660" s="35"/>
      <c r="HC660" s="35"/>
    </row>
    <row r="661" spans="1:211" s="30" customFormat="1" x14ac:dyDescent="0.25">
      <c r="A661" s="30" t="e">
        <f t="shared" si="115"/>
        <v>#REF!</v>
      </c>
      <c r="B661" s="31" t="s">
        <v>0</v>
      </c>
      <c r="C661" s="31" t="s">
        <v>1</v>
      </c>
      <c r="D661" s="33" t="s">
        <v>623</v>
      </c>
      <c r="E661" s="34" t="s">
        <v>577</v>
      </c>
      <c r="F661" s="31" t="s">
        <v>347</v>
      </c>
      <c r="G661" s="31"/>
      <c r="H661" s="31" t="s">
        <v>163</v>
      </c>
      <c r="I661" s="31" t="s">
        <v>537</v>
      </c>
      <c r="J661" s="31" t="s">
        <v>538</v>
      </c>
      <c r="K661" s="47" t="s">
        <v>434</v>
      </c>
      <c r="L661" s="41"/>
      <c r="M661" s="41"/>
      <c r="N661" s="41"/>
      <c r="O661" s="41"/>
      <c r="P661" s="41">
        <v>25702.57</v>
      </c>
      <c r="Q661" s="41">
        <v>0</v>
      </c>
      <c r="R661" s="41">
        <v>0</v>
      </c>
      <c r="S661" s="41">
        <v>0</v>
      </c>
      <c r="T661" s="41">
        <v>0</v>
      </c>
      <c r="U661" s="41">
        <v>0</v>
      </c>
      <c r="V661" s="41"/>
      <c r="W661" s="41">
        <v>0</v>
      </c>
      <c r="X661" s="41"/>
      <c r="Y661" s="41">
        <v>0</v>
      </c>
      <c r="Z661" s="41">
        <v>822275.23</v>
      </c>
      <c r="AA661" s="41">
        <v>0</v>
      </c>
      <c r="AB661" s="41">
        <v>0</v>
      </c>
      <c r="AC661" s="41">
        <v>0</v>
      </c>
      <c r="AD661" s="41">
        <v>0</v>
      </c>
      <c r="AE661" s="82">
        <v>0</v>
      </c>
      <c r="AF661" s="41">
        <v>0</v>
      </c>
      <c r="AG661" s="41">
        <v>0</v>
      </c>
      <c r="AH661" s="41">
        <v>0</v>
      </c>
      <c r="AI661" s="41">
        <v>0</v>
      </c>
      <c r="AJ661" s="41">
        <v>0</v>
      </c>
      <c r="AK661" s="41">
        <v>0</v>
      </c>
      <c r="AL661" s="41">
        <v>0</v>
      </c>
      <c r="AM661" s="41">
        <v>0</v>
      </c>
      <c r="AN661" s="41">
        <v>0</v>
      </c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3"/>
      <c r="BU661" s="39">
        <f t="shared" si="116"/>
        <v>25702.57</v>
      </c>
      <c r="BV661" s="39">
        <f t="shared" si="113"/>
        <v>822275.23</v>
      </c>
      <c r="BW661" s="39">
        <f t="shared" si="117"/>
        <v>0</v>
      </c>
      <c r="BX661" s="39">
        <f t="shared" si="112"/>
        <v>0</v>
      </c>
      <c r="BY661" s="39">
        <f t="shared" si="114"/>
        <v>0</v>
      </c>
      <c r="BZ661" s="35"/>
      <c r="CA661" s="35"/>
      <c r="CB661" s="35"/>
      <c r="CC661" s="35"/>
      <c r="CD661" s="35"/>
      <c r="CE661" s="35"/>
      <c r="CF661" s="35"/>
      <c r="CG661" s="35"/>
      <c r="CH661" s="35"/>
      <c r="CI661" s="35"/>
      <c r="CJ661" s="35"/>
      <c r="CK661" s="35"/>
      <c r="CL661" s="35"/>
      <c r="CM661" s="35"/>
      <c r="CN661" s="35"/>
      <c r="CO661" s="35"/>
      <c r="CP661" s="35"/>
      <c r="CQ661" s="35"/>
      <c r="CR661" s="35"/>
      <c r="CS661" s="35"/>
      <c r="CT661" s="35"/>
      <c r="CU661" s="35"/>
      <c r="CV661" s="35"/>
      <c r="CW661" s="35"/>
      <c r="CX661" s="35"/>
      <c r="CY661" s="35"/>
      <c r="CZ661" s="35"/>
      <c r="DA661" s="35"/>
      <c r="DB661" s="35"/>
      <c r="DC661" s="35"/>
      <c r="DD661" s="35"/>
      <c r="DE661" s="35"/>
      <c r="DF661" s="35"/>
      <c r="DG661" s="35"/>
      <c r="DH661" s="35"/>
      <c r="DI661" s="35"/>
      <c r="DJ661" s="35"/>
      <c r="DK661" s="35"/>
      <c r="DL661" s="35"/>
      <c r="DM661" s="35"/>
      <c r="DN661" s="35"/>
      <c r="DO661" s="35"/>
      <c r="DP661" s="35"/>
      <c r="DQ661" s="35"/>
      <c r="DR661" s="35"/>
      <c r="DS661" s="35"/>
      <c r="DT661" s="35"/>
      <c r="DU661" s="35"/>
      <c r="DV661" s="35"/>
      <c r="DW661" s="35"/>
      <c r="DX661" s="35"/>
      <c r="DY661" s="35"/>
      <c r="DZ661" s="35"/>
      <c r="EA661" s="35"/>
      <c r="EB661" s="35"/>
      <c r="EC661" s="35"/>
      <c r="ED661" s="35"/>
      <c r="EE661" s="35"/>
      <c r="EF661" s="35"/>
      <c r="EG661" s="35"/>
      <c r="EH661" s="35"/>
      <c r="EI661" s="35"/>
      <c r="EJ661" s="35"/>
      <c r="EK661" s="35"/>
      <c r="EL661" s="35"/>
      <c r="EM661" s="35"/>
      <c r="EN661" s="35"/>
      <c r="EO661" s="35"/>
      <c r="EP661" s="35"/>
      <c r="EQ661" s="35"/>
      <c r="ER661" s="35"/>
      <c r="ES661" s="35"/>
      <c r="ET661" s="35"/>
      <c r="EU661" s="35"/>
      <c r="EV661" s="35"/>
      <c r="EW661" s="35"/>
      <c r="EX661" s="35"/>
      <c r="EY661" s="35"/>
      <c r="EZ661" s="35"/>
      <c r="FA661" s="35"/>
      <c r="FB661" s="35"/>
      <c r="FC661" s="35"/>
      <c r="FD661" s="35"/>
      <c r="FE661" s="35"/>
      <c r="FF661" s="35"/>
      <c r="FG661" s="35"/>
      <c r="FH661" s="35"/>
      <c r="FI661" s="35"/>
      <c r="FJ661" s="35"/>
      <c r="FK661" s="35"/>
      <c r="FL661" s="35"/>
      <c r="FM661" s="35"/>
      <c r="FN661" s="35"/>
      <c r="FO661" s="35"/>
      <c r="FP661" s="35"/>
      <c r="FQ661" s="35"/>
      <c r="FR661" s="35"/>
      <c r="FS661" s="35"/>
      <c r="FT661" s="35"/>
      <c r="FU661" s="35"/>
      <c r="FV661" s="35"/>
      <c r="FW661" s="35"/>
      <c r="FX661" s="35"/>
      <c r="FY661" s="35"/>
      <c r="FZ661" s="35"/>
      <c r="GA661" s="35"/>
      <c r="GB661" s="35"/>
      <c r="GC661" s="35"/>
      <c r="GD661" s="35"/>
      <c r="GE661" s="35"/>
      <c r="GF661" s="35"/>
      <c r="GG661" s="35"/>
      <c r="GH661" s="35"/>
      <c r="GI661" s="35"/>
      <c r="GJ661" s="35"/>
      <c r="GK661" s="35"/>
      <c r="GL661" s="35"/>
      <c r="GM661" s="35"/>
      <c r="GN661" s="35"/>
      <c r="GO661" s="35"/>
      <c r="GP661" s="35"/>
      <c r="GQ661" s="35"/>
      <c r="GR661" s="35"/>
      <c r="GS661" s="35"/>
      <c r="GT661" s="35"/>
      <c r="GU661" s="35"/>
      <c r="GV661" s="35"/>
      <c r="GW661" s="35"/>
      <c r="GX661" s="35"/>
      <c r="GY661" s="35"/>
      <c r="GZ661" s="35"/>
      <c r="HA661" s="35"/>
      <c r="HB661" s="35"/>
      <c r="HC661" s="35"/>
    </row>
    <row r="662" spans="1:211" s="26" customFormat="1" x14ac:dyDescent="0.25">
      <c r="A662" s="26" t="e">
        <f t="shared" si="115"/>
        <v>#REF!</v>
      </c>
      <c r="B662" s="15" t="s">
        <v>0</v>
      </c>
      <c r="C662" s="15" t="s">
        <v>1</v>
      </c>
      <c r="D662" s="18" t="s">
        <v>623</v>
      </c>
      <c r="E662" s="15" t="s">
        <v>577</v>
      </c>
      <c r="F662" s="15" t="s">
        <v>345</v>
      </c>
      <c r="G662" s="15"/>
      <c r="H662" s="15" t="s">
        <v>346</v>
      </c>
      <c r="I662" s="15" t="s">
        <v>537</v>
      </c>
      <c r="J662" s="15" t="s">
        <v>538</v>
      </c>
      <c r="K662" s="47" t="s">
        <v>434</v>
      </c>
      <c r="L662" s="42">
        <v>0</v>
      </c>
      <c r="M662" s="42">
        <v>0</v>
      </c>
      <c r="N662" s="41">
        <v>0</v>
      </c>
      <c r="O662" s="42">
        <v>0</v>
      </c>
      <c r="P662" s="42">
        <v>0</v>
      </c>
      <c r="Q662" s="42">
        <v>0</v>
      </c>
      <c r="R662" s="42">
        <v>0</v>
      </c>
      <c r="S662" s="42">
        <v>0</v>
      </c>
      <c r="T662" s="42">
        <v>0</v>
      </c>
      <c r="U662" s="42">
        <v>0</v>
      </c>
      <c r="V662" s="42"/>
      <c r="W662" s="42">
        <v>0</v>
      </c>
      <c r="X662" s="42"/>
      <c r="Y662" s="42">
        <v>0</v>
      </c>
      <c r="Z662" s="42">
        <v>0</v>
      </c>
      <c r="AA662" s="42">
        <v>0</v>
      </c>
      <c r="AB662" s="42">
        <v>0</v>
      </c>
      <c r="AC662" s="42">
        <v>0</v>
      </c>
      <c r="AD662" s="42">
        <v>0</v>
      </c>
      <c r="AE662" s="121">
        <v>0</v>
      </c>
      <c r="AF662" s="42">
        <v>0</v>
      </c>
      <c r="AG662" s="42">
        <v>0</v>
      </c>
      <c r="AH662" s="42">
        <v>0</v>
      </c>
      <c r="AI662" s="42">
        <v>0</v>
      </c>
      <c r="AJ662" s="42">
        <v>0</v>
      </c>
      <c r="AK662" s="42">
        <v>0</v>
      </c>
      <c r="AL662" s="42">
        <v>0</v>
      </c>
      <c r="AM662" s="42">
        <v>0</v>
      </c>
      <c r="AN662" s="42">
        <v>0</v>
      </c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  <c r="BO662" s="42"/>
      <c r="BP662" s="42"/>
      <c r="BQ662" s="42"/>
      <c r="BR662" s="42"/>
      <c r="BS662" s="42"/>
      <c r="BT662" s="43"/>
      <c r="BU662" s="40">
        <f t="shared" si="116"/>
        <v>0</v>
      </c>
      <c r="BV662" s="40">
        <f t="shared" si="113"/>
        <v>0</v>
      </c>
      <c r="BW662" s="40">
        <f t="shared" si="117"/>
        <v>0</v>
      </c>
      <c r="BX662" s="40">
        <f t="shared" si="112"/>
        <v>0</v>
      </c>
      <c r="BY662" s="40">
        <f t="shared" si="114"/>
        <v>0</v>
      </c>
      <c r="BZ662" s="29"/>
      <c r="CA662" s="29"/>
      <c r="CB662" s="29"/>
      <c r="CC662" s="29"/>
      <c r="CD662" s="29"/>
      <c r="CE662" s="29"/>
      <c r="CF662" s="29"/>
      <c r="CG662" s="29"/>
      <c r="CH662" s="29"/>
      <c r="CI662" s="29"/>
      <c r="CJ662" s="29"/>
      <c r="CK662" s="29"/>
      <c r="CL662" s="29"/>
      <c r="CM662" s="29"/>
      <c r="CN662" s="29"/>
      <c r="CO662" s="29"/>
      <c r="CP662" s="29"/>
      <c r="CQ662" s="29"/>
      <c r="CR662" s="29"/>
      <c r="CS662" s="29"/>
      <c r="CT662" s="29"/>
      <c r="CU662" s="29"/>
      <c r="CV662" s="29"/>
      <c r="CW662" s="29"/>
      <c r="CX662" s="29"/>
      <c r="CY662" s="29"/>
      <c r="CZ662" s="29"/>
      <c r="DA662" s="29"/>
      <c r="DB662" s="29"/>
      <c r="DC662" s="29"/>
      <c r="DD662" s="29"/>
      <c r="DE662" s="29"/>
      <c r="DF662" s="29"/>
      <c r="DG662" s="29"/>
      <c r="DH662" s="29"/>
      <c r="DI662" s="29"/>
      <c r="DJ662" s="29"/>
      <c r="DK662" s="29"/>
      <c r="DL662" s="29"/>
      <c r="DM662" s="29"/>
      <c r="DN662" s="29"/>
      <c r="DO662" s="29"/>
      <c r="DP662" s="29"/>
      <c r="DQ662" s="29"/>
      <c r="DR662" s="29"/>
      <c r="DS662" s="29"/>
      <c r="DT662" s="29"/>
      <c r="DU662" s="29"/>
      <c r="DV662" s="29"/>
      <c r="DW662" s="29"/>
      <c r="DX662" s="29"/>
      <c r="DY662" s="29"/>
      <c r="DZ662" s="29"/>
      <c r="EA662" s="29"/>
      <c r="EB662" s="29"/>
      <c r="EC662" s="29"/>
      <c r="ED662" s="29"/>
      <c r="EE662" s="29"/>
      <c r="EF662" s="29"/>
      <c r="EG662" s="29"/>
      <c r="EH662" s="29"/>
      <c r="EI662" s="29"/>
      <c r="EJ662" s="29"/>
      <c r="EK662" s="29"/>
      <c r="EL662" s="29"/>
      <c r="EM662" s="29"/>
      <c r="EN662" s="29"/>
      <c r="EO662" s="29"/>
      <c r="EP662" s="29"/>
      <c r="EQ662" s="29"/>
      <c r="ER662" s="29"/>
      <c r="ES662" s="29"/>
      <c r="ET662" s="29"/>
      <c r="EU662" s="29"/>
      <c r="EV662" s="29"/>
      <c r="EW662" s="29"/>
      <c r="EX662" s="29"/>
      <c r="EY662" s="29"/>
      <c r="EZ662" s="29"/>
      <c r="FA662" s="29"/>
      <c r="FB662" s="29"/>
      <c r="FC662" s="29"/>
      <c r="FD662" s="29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  <c r="FR662" s="29"/>
      <c r="FS662" s="29"/>
      <c r="FT662" s="29"/>
      <c r="FU662" s="29"/>
      <c r="FV662" s="29"/>
      <c r="FW662" s="29"/>
      <c r="FX662" s="29"/>
      <c r="FY662" s="29"/>
      <c r="FZ662" s="29"/>
      <c r="GA662" s="29"/>
      <c r="GB662" s="29"/>
      <c r="GC662" s="29"/>
      <c r="GD662" s="29"/>
      <c r="GE662" s="29"/>
      <c r="GF662" s="29"/>
      <c r="GG662" s="29"/>
      <c r="GH662" s="29"/>
      <c r="GI662" s="29"/>
      <c r="GJ662" s="29"/>
      <c r="GK662" s="29"/>
      <c r="GL662" s="29"/>
      <c r="GM662" s="29"/>
      <c r="GN662" s="29"/>
      <c r="GO662" s="29"/>
      <c r="GP662" s="29"/>
      <c r="GQ662" s="29"/>
      <c r="GR662" s="29"/>
      <c r="GS662" s="29"/>
      <c r="GT662" s="29"/>
      <c r="GU662" s="29"/>
      <c r="GV662" s="29"/>
      <c r="GW662" s="29"/>
      <c r="GX662" s="29"/>
      <c r="GY662" s="29"/>
      <c r="GZ662" s="29"/>
      <c r="HA662" s="29"/>
      <c r="HB662" s="29"/>
      <c r="HC662" s="29"/>
    </row>
    <row r="663" spans="1:211" s="30" customFormat="1" x14ac:dyDescent="0.25">
      <c r="A663" s="30" t="e">
        <f t="shared" si="115"/>
        <v>#REF!</v>
      </c>
      <c r="B663" s="31" t="s">
        <v>3</v>
      </c>
      <c r="C663" s="31" t="s">
        <v>4</v>
      </c>
      <c r="D663" s="33" t="s">
        <v>623</v>
      </c>
      <c r="E663" s="34" t="s">
        <v>577</v>
      </c>
      <c r="F663" s="31" t="s">
        <v>347</v>
      </c>
      <c r="G663" s="31"/>
      <c r="H663" s="31" t="s">
        <v>163</v>
      </c>
      <c r="I663" s="31" t="s">
        <v>537</v>
      </c>
      <c r="J663" s="31" t="s">
        <v>538</v>
      </c>
      <c r="K663" s="47" t="s">
        <v>434</v>
      </c>
      <c r="L663" s="41">
        <v>257.7</v>
      </c>
      <c r="M663" s="41">
        <v>0</v>
      </c>
      <c r="N663" s="41">
        <v>0</v>
      </c>
      <c r="O663" s="41">
        <v>0</v>
      </c>
      <c r="P663" s="41">
        <v>0</v>
      </c>
      <c r="Q663" s="41">
        <v>0</v>
      </c>
      <c r="R663" s="41">
        <v>0</v>
      </c>
      <c r="S663" s="41">
        <v>0</v>
      </c>
      <c r="T663" s="41">
        <v>0</v>
      </c>
      <c r="U663" s="41">
        <v>0</v>
      </c>
      <c r="V663" s="41"/>
      <c r="W663" s="41">
        <v>0</v>
      </c>
      <c r="X663" s="41"/>
      <c r="Y663" s="41">
        <v>902.36</v>
      </c>
      <c r="Z663" s="41">
        <v>0</v>
      </c>
      <c r="AA663" s="41">
        <v>0</v>
      </c>
      <c r="AB663" s="41">
        <v>0</v>
      </c>
      <c r="AC663" s="41">
        <v>0</v>
      </c>
      <c r="AD663" s="41">
        <v>0</v>
      </c>
      <c r="AE663" s="82">
        <v>0</v>
      </c>
      <c r="AF663" s="41">
        <v>0</v>
      </c>
      <c r="AG663" s="41">
        <v>0</v>
      </c>
      <c r="AH663" s="41">
        <v>0</v>
      </c>
      <c r="AI663" s="41">
        <v>0</v>
      </c>
      <c r="AJ663" s="41">
        <v>0</v>
      </c>
      <c r="AK663" s="41">
        <v>0</v>
      </c>
      <c r="AL663" s="41">
        <v>3838.38</v>
      </c>
      <c r="AM663" s="41">
        <v>0</v>
      </c>
      <c r="AN663" s="41">
        <v>0</v>
      </c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3"/>
      <c r="BU663" s="39">
        <f t="shared" si="116"/>
        <v>257.7</v>
      </c>
      <c r="BV663" s="39">
        <f t="shared" si="113"/>
        <v>902.36</v>
      </c>
      <c r="BW663" s="39">
        <f t="shared" si="117"/>
        <v>3838.38</v>
      </c>
      <c r="BX663" s="39">
        <f t="shared" si="112"/>
        <v>0</v>
      </c>
      <c r="BY663" s="39">
        <f t="shared" si="114"/>
        <v>0</v>
      </c>
      <c r="BZ663" s="35"/>
      <c r="CA663" s="35"/>
      <c r="CB663" s="35"/>
      <c r="CC663" s="35"/>
      <c r="CD663" s="35"/>
      <c r="CE663" s="35"/>
      <c r="CF663" s="35"/>
      <c r="CG663" s="35"/>
      <c r="CH663" s="35"/>
      <c r="CI663" s="35"/>
      <c r="CJ663" s="35"/>
      <c r="CK663" s="35"/>
      <c r="CL663" s="35"/>
      <c r="CM663" s="35"/>
      <c r="CN663" s="35"/>
      <c r="CO663" s="35"/>
      <c r="CP663" s="35"/>
      <c r="CQ663" s="35"/>
      <c r="CR663" s="35"/>
      <c r="CS663" s="35"/>
      <c r="CT663" s="35"/>
      <c r="CU663" s="35"/>
      <c r="CV663" s="35"/>
      <c r="CW663" s="35"/>
      <c r="CX663" s="35"/>
      <c r="CY663" s="35"/>
      <c r="CZ663" s="35"/>
      <c r="DA663" s="35"/>
      <c r="DB663" s="35"/>
      <c r="DC663" s="35"/>
      <c r="DD663" s="35"/>
      <c r="DE663" s="35"/>
      <c r="DF663" s="35"/>
      <c r="DG663" s="35"/>
      <c r="DH663" s="35"/>
      <c r="DI663" s="35"/>
      <c r="DJ663" s="35"/>
      <c r="DK663" s="35"/>
      <c r="DL663" s="35"/>
      <c r="DM663" s="35"/>
      <c r="DN663" s="35"/>
      <c r="DO663" s="35"/>
      <c r="DP663" s="35"/>
      <c r="DQ663" s="35"/>
      <c r="DR663" s="35"/>
      <c r="DS663" s="35"/>
      <c r="DT663" s="35"/>
      <c r="DU663" s="35"/>
      <c r="DV663" s="35"/>
      <c r="DW663" s="35"/>
      <c r="DX663" s="35"/>
      <c r="DY663" s="35"/>
      <c r="DZ663" s="35"/>
      <c r="EA663" s="35"/>
      <c r="EB663" s="35"/>
      <c r="EC663" s="35"/>
      <c r="ED663" s="35"/>
      <c r="EE663" s="35"/>
      <c r="EF663" s="35"/>
      <c r="EG663" s="35"/>
      <c r="EH663" s="35"/>
      <c r="EI663" s="35"/>
      <c r="EJ663" s="35"/>
      <c r="EK663" s="35"/>
      <c r="EL663" s="35"/>
      <c r="EM663" s="35"/>
      <c r="EN663" s="35"/>
      <c r="EO663" s="35"/>
      <c r="EP663" s="35"/>
      <c r="EQ663" s="35"/>
      <c r="ER663" s="35"/>
      <c r="ES663" s="35"/>
      <c r="ET663" s="35"/>
      <c r="EU663" s="35"/>
      <c r="EV663" s="35"/>
      <c r="EW663" s="35"/>
      <c r="EX663" s="35"/>
      <c r="EY663" s="35"/>
      <c r="EZ663" s="35"/>
      <c r="FA663" s="35"/>
      <c r="FB663" s="35"/>
      <c r="FC663" s="35"/>
      <c r="FD663" s="35"/>
      <c r="FE663" s="35"/>
      <c r="FF663" s="35"/>
      <c r="FG663" s="35"/>
      <c r="FH663" s="35"/>
      <c r="FI663" s="35"/>
      <c r="FJ663" s="35"/>
      <c r="FK663" s="35"/>
      <c r="FL663" s="35"/>
      <c r="FM663" s="35"/>
      <c r="FN663" s="35"/>
      <c r="FO663" s="35"/>
      <c r="FP663" s="35"/>
      <c r="FQ663" s="35"/>
      <c r="FR663" s="35"/>
      <c r="FS663" s="35"/>
      <c r="FT663" s="35"/>
      <c r="FU663" s="35"/>
      <c r="FV663" s="35"/>
      <c r="FW663" s="35"/>
      <c r="FX663" s="35"/>
      <c r="FY663" s="35"/>
      <c r="FZ663" s="35"/>
      <c r="GA663" s="35"/>
      <c r="GB663" s="35"/>
      <c r="GC663" s="35"/>
      <c r="GD663" s="35"/>
      <c r="GE663" s="35"/>
      <c r="GF663" s="35"/>
      <c r="GG663" s="35"/>
      <c r="GH663" s="35"/>
      <c r="GI663" s="35"/>
      <c r="GJ663" s="35"/>
      <c r="GK663" s="35"/>
      <c r="GL663" s="35"/>
      <c r="GM663" s="35"/>
      <c r="GN663" s="35"/>
      <c r="GO663" s="35"/>
      <c r="GP663" s="35"/>
      <c r="GQ663" s="35"/>
      <c r="GR663" s="35"/>
      <c r="GS663" s="35"/>
      <c r="GT663" s="35"/>
      <c r="GU663" s="35"/>
      <c r="GV663" s="35"/>
      <c r="GW663" s="35"/>
      <c r="GX663" s="35"/>
      <c r="GY663" s="35"/>
      <c r="GZ663" s="35"/>
      <c r="HA663" s="35"/>
      <c r="HB663" s="35"/>
      <c r="HC663" s="35"/>
    </row>
    <row r="664" spans="1:211" s="26" customFormat="1" x14ac:dyDescent="0.25">
      <c r="A664" s="26" t="e">
        <f t="shared" si="115"/>
        <v>#REF!</v>
      </c>
      <c r="B664" s="15" t="s">
        <v>5</v>
      </c>
      <c r="C664" s="15" t="s">
        <v>6</v>
      </c>
      <c r="D664" s="27" t="s">
        <v>625</v>
      </c>
      <c r="E664" s="16" t="s">
        <v>579</v>
      </c>
      <c r="F664" s="28" t="s">
        <v>335</v>
      </c>
      <c r="G664" s="15"/>
      <c r="H664" s="15" t="s">
        <v>336</v>
      </c>
      <c r="I664" s="15" t="s">
        <v>537</v>
      </c>
      <c r="J664" s="15" t="s">
        <v>538</v>
      </c>
      <c r="K664" s="47" t="s">
        <v>434</v>
      </c>
      <c r="L664" s="42"/>
      <c r="M664" s="42">
        <v>77527.070000000007</v>
      </c>
      <c r="N664" s="41">
        <v>0</v>
      </c>
      <c r="O664" s="42">
        <v>0</v>
      </c>
      <c r="P664" s="42">
        <v>0</v>
      </c>
      <c r="Q664" s="42">
        <v>0</v>
      </c>
      <c r="R664" s="42">
        <v>0</v>
      </c>
      <c r="S664" s="42">
        <v>1190</v>
      </c>
      <c r="T664" s="42">
        <v>5726.65</v>
      </c>
      <c r="U664" s="42">
        <v>49994.19</v>
      </c>
      <c r="V664" s="42"/>
      <c r="W664" s="42">
        <v>228.59</v>
      </c>
      <c r="X664" s="42"/>
      <c r="Y664" s="42">
        <v>0</v>
      </c>
      <c r="Z664" s="42">
        <v>0</v>
      </c>
      <c r="AA664" s="42">
        <v>0</v>
      </c>
      <c r="AB664" s="42">
        <v>0</v>
      </c>
      <c r="AC664" s="42">
        <v>0</v>
      </c>
      <c r="AD664" s="42">
        <v>0</v>
      </c>
      <c r="AE664" s="121">
        <v>0</v>
      </c>
      <c r="AF664" s="42">
        <v>0</v>
      </c>
      <c r="AG664" s="42">
        <v>0</v>
      </c>
      <c r="AH664" s="42">
        <v>0</v>
      </c>
      <c r="AI664" s="42">
        <v>0</v>
      </c>
      <c r="AJ664" s="42">
        <v>0</v>
      </c>
      <c r="AK664" s="42">
        <v>0</v>
      </c>
      <c r="AL664" s="42">
        <v>0</v>
      </c>
      <c r="AM664" s="42">
        <v>0</v>
      </c>
      <c r="AN664" s="42">
        <v>0</v>
      </c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  <c r="BO664" s="42"/>
      <c r="BP664" s="42"/>
      <c r="BQ664" s="42"/>
      <c r="BR664" s="42"/>
      <c r="BS664" s="42"/>
      <c r="BT664" s="43"/>
      <c r="BU664" s="40">
        <f t="shared" si="116"/>
        <v>134666.5</v>
      </c>
      <c r="BV664" s="40">
        <f t="shared" si="113"/>
        <v>0</v>
      </c>
      <c r="BW664" s="40">
        <f t="shared" si="117"/>
        <v>0</v>
      </c>
      <c r="BX664" s="40">
        <f t="shared" si="112"/>
        <v>0</v>
      </c>
      <c r="BY664" s="40">
        <f t="shared" si="114"/>
        <v>0</v>
      </c>
      <c r="BZ664" s="29"/>
      <c r="CA664" s="29"/>
      <c r="CB664" s="29"/>
      <c r="CC664" s="29"/>
      <c r="CD664" s="29"/>
      <c r="CE664" s="29"/>
      <c r="CF664" s="29"/>
      <c r="CG664" s="29"/>
      <c r="CH664" s="29"/>
      <c r="CI664" s="29"/>
      <c r="CJ664" s="29"/>
      <c r="CK664" s="29"/>
      <c r="CL664" s="29"/>
      <c r="CM664" s="29"/>
      <c r="CN664" s="29"/>
      <c r="CO664" s="29"/>
      <c r="CP664" s="29"/>
      <c r="CQ664" s="29"/>
      <c r="CR664" s="29"/>
      <c r="CS664" s="29"/>
      <c r="CT664" s="29"/>
      <c r="CU664" s="29"/>
      <c r="CV664" s="29"/>
      <c r="CW664" s="29"/>
      <c r="CX664" s="29"/>
      <c r="CY664" s="29"/>
      <c r="CZ664" s="29"/>
      <c r="DA664" s="29"/>
      <c r="DB664" s="29"/>
      <c r="DC664" s="29"/>
      <c r="DD664" s="29"/>
      <c r="DE664" s="29"/>
      <c r="DF664" s="29"/>
      <c r="DG664" s="29"/>
      <c r="DH664" s="29"/>
      <c r="DI664" s="29"/>
      <c r="DJ664" s="29"/>
      <c r="DK664" s="29"/>
      <c r="DL664" s="29"/>
      <c r="DM664" s="29"/>
      <c r="DN664" s="29"/>
      <c r="DO664" s="29"/>
      <c r="DP664" s="29"/>
      <c r="DQ664" s="29"/>
      <c r="DR664" s="29"/>
      <c r="DS664" s="29"/>
      <c r="DT664" s="29"/>
      <c r="DU664" s="29"/>
      <c r="DV664" s="29"/>
      <c r="DW664" s="29"/>
      <c r="DX664" s="29"/>
      <c r="DY664" s="29"/>
      <c r="DZ664" s="29"/>
      <c r="EA664" s="29"/>
      <c r="EB664" s="29"/>
      <c r="EC664" s="29"/>
      <c r="ED664" s="29"/>
      <c r="EE664" s="29"/>
      <c r="EF664" s="29"/>
      <c r="EG664" s="29"/>
      <c r="EH664" s="29"/>
      <c r="EI664" s="29"/>
      <c r="EJ664" s="29"/>
      <c r="EK664" s="29"/>
      <c r="EL664" s="29"/>
      <c r="EM664" s="29"/>
      <c r="EN664" s="29"/>
      <c r="EO664" s="29"/>
      <c r="EP664" s="29"/>
      <c r="EQ664" s="29"/>
      <c r="ER664" s="29"/>
      <c r="ES664" s="29"/>
      <c r="ET664" s="29"/>
      <c r="EU664" s="29"/>
      <c r="EV664" s="29"/>
      <c r="EW664" s="29"/>
      <c r="EX664" s="29"/>
      <c r="EY664" s="29"/>
      <c r="EZ664" s="29"/>
      <c r="FA664" s="29"/>
      <c r="FB664" s="29"/>
      <c r="FC664" s="29"/>
      <c r="FD664" s="29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  <c r="FR664" s="29"/>
      <c r="FS664" s="29"/>
      <c r="FT664" s="29"/>
      <c r="FU664" s="29"/>
      <c r="FV664" s="29"/>
      <c r="FW664" s="29"/>
      <c r="FX664" s="29"/>
      <c r="FY664" s="29"/>
      <c r="FZ664" s="29"/>
      <c r="GA664" s="29"/>
      <c r="GB664" s="29"/>
      <c r="GC664" s="29"/>
      <c r="GD664" s="29"/>
      <c r="GE664" s="29"/>
      <c r="GF664" s="29"/>
      <c r="GG664" s="29"/>
      <c r="GH664" s="29"/>
      <c r="GI664" s="29"/>
      <c r="GJ664" s="29"/>
      <c r="GK664" s="29"/>
      <c r="GL664" s="29"/>
      <c r="GM664" s="29"/>
      <c r="GN664" s="29"/>
      <c r="GO664" s="29"/>
      <c r="GP664" s="29"/>
      <c r="GQ664" s="29"/>
      <c r="GR664" s="29"/>
      <c r="GS664" s="29"/>
      <c r="GT664" s="29"/>
      <c r="GU664" s="29"/>
      <c r="GV664" s="29"/>
      <c r="GW664" s="29"/>
      <c r="GX664" s="29"/>
      <c r="GY664" s="29"/>
      <c r="GZ664" s="29"/>
      <c r="HA664" s="29"/>
      <c r="HB664" s="29"/>
      <c r="HC664" s="29"/>
    </row>
    <row r="665" spans="1:211" s="30" customFormat="1" x14ac:dyDescent="0.25">
      <c r="A665" s="30" t="e">
        <f t="shared" si="115"/>
        <v>#REF!</v>
      </c>
      <c r="B665" s="31" t="s">
        <v>5</v>
      </c>
      <c r="C665" s="31" t="s">
        <v>6</v>
      </c>
      <c r="D665" s="32" t="s">
        <v>625</v>
      </c>
      <c r="E665" s="31" t="s">
        <v>579</v>
      </c>
      <c r="F665" s="31" t="s">
        <v>345</v>
      </c>
      <c r="G665" s="31"/>
      <c r="H665" s="31" t="s">
        <v>346</v>
      </c>
      <c r="I665" s="31" t="s">
        <v>537</v>
      </c>
      <c r="J665" s="31" t="s">
        <v>538</v>
      </c>
      <c r="K665" s="47" t="s">
        <v>434</v>
      </c>
      <c r="L665" s="41">
        <v>0</v>
      </c>
      <c r="M665" s="41">
        <v>0</v>
      </c>
      <c r="N665" s="41">
        <v>0</v>
      </c>
      <c r="O665" s="41">
        <v>0</v>
      </c>
      <c r="P665" s="41">
        <v>0</v>
      </c>
      <c r="Q665" s="41">
        <v>0</v>
      </c>
      <c r="R665" s="41">
        <v>0</v>
      </c>
      <c r="S665" s="41">
        <v>0</v>
      </c>
      <c r="T665" s="41">
        <v>0</v>
      </c>
      <c r="U665" s="41">
        <v>0</v>
      </c>
      <c r="V665" s="41"/>
      <c r="W665" s="41">
        <v>0</v>
      </c>
      <c r="X665" s="41"/>
      <c r="Y665" s="41">
        <v>0</v>
      </c>
      <c r="Z665" s="41">
        <v>0</v>
      </c>
      <c r="AA665" s="41">
        <v>0</v>
      </c>
      <c r="AB665" s="41">
        <v>0</v>
      </c>
      <c r="AC665" s="41">
        <v>0</v>
      </c>
      <c r="AD665" s="41">
        <v>0</v>
      </c>
      <c r="AE665" s="82">
        <v>0</v>
      </c>
      <c r="AF665" s="41">
        <v>0</v>
      </c>
      <c r="AG665" s="41">
        <v>0</v>
      </c>
      <c r="AH665" s="41">
        <v>0</v>
      </c>
      <c r="AI665" s="41">
        <v>0</v>
      </c>
      <c r="AJ665" s="41">
        <v>0</v>
      </c>
      <c r="AK665" s="41">
        <v>0</v>
      </c>
      <c r="AL665" s="41">
        <v>0</v>
      </c>
      <c r="AM665" s="41">
        <v>0</v>
      </c>
      <c r="AN665" s="41">
        <v>0</v>
      </c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3"/>
      <c r="BU665" s="39">
        <f t="shared" si="116"/>
        <v>0</v>
      </c>
      <c r="BV665" s="39">
        <f t="shared" si="113"/>
        <v>0</v>
      </c>
      <c r="BW665" s="39">
        <f t="shared" si="117"/>
        <v>0</v>
      </c>
      <c r="BX665" s="39">
        <f t="shared" si="112"/>
        <v>0</v>
      </c>
      <c r="BY665" s="39">
        <f t="shared" si="114"/>
        <v>0</v>
      </c>
      <c r="BZ665" s="35"/>
      <c r="CA665" s="35"/>
      <c r="CB665" s="35"/>
      <c r="CC665" s="35"/>
      <c r="CD665" s="35"/>
      <c r="CE665" s="35"/>
      <c r="CF665" s="35"/>
      <c r="CG665" s="35"/>
      <c r="CH665" s="35"/>
      <c r="CI665" s="35"/>
      <c r="CJ665" s="35"/>
      <c r="CK665" s="35"/>
      <c r="CL665" s="35"/>
      <c r="CM665" s="35"/>
      <c r="CN665" s="35"/>
      <c r="CO665" s="35"/>
      <c r="CP665" s="35"/>
      <c r="CQ665" s="35"/>
      <c r="CR665" s="35"/>
      <c r="CS665" s="35"/>
      <c r="CT665" s="35"/>
      <c r="CU665" s="35"/>
      <c r="CV665" s="35"/>
      <c r="CW665" s="35"/>
      <c r="CX665" s="35"/>
      <c r="CY665" s="35"/>
      <c r="CZ665" s="35"/>
      <c r="DA665" s="35"/>
      <c r="DB665" s="35"/>
      <c r="DC665" s="35"/>
      <c r="DD665" s="35"/>
      <c r="DE665" s="35"/>
      <c r="DF665" s="35"/>
      <c r="DG665" s="35"/>
      <c r="DH665" s="35"/>
      <c r="DI665" s="35"/>
      <c r="DJ665" s="35"/>
      <c r="DK665" s="35"/>
      <c r="DL665" s="35"/>
      <c r="DM665" s="35"/>
      <c r="DN665" s="35"/>
      <c r="DO665" s="35"/>
      <c r="DP665" s="35"/>
      <c r="DQ665" s="35"/>
      <c r="DR665" s="35"/>
      <c r="DS665" s="35"/>
      <c r="DT665" s="35"/>
      <c r="DU665" s="35"/>
      <c r="DV665" s="35"/>
      <c r="DW665" s="35"/>
      <c r="DX665" s="35"/>
      <c r="DY665" s="35"/>
      <c r="DZ665" s="35"/>
      <c r="EA665" s="35"/>
      <c r="EB665" s="35"/>
      <c r="EC665" s="35"/>
      <c r="ED665" s="35"/>
      <c r="EE665" s="35"/>
      <c r="EF665" s="35"/>
      <c r="EG665" s="35"/>
      <c r="EH665" s="35"/>
      <c r="EI665" s="35"/>
      <c r="EJ665" s="35"/>
      <c r="EK665" s="35"/>
      <c r="EL665" s="35"/>
      <c r="EM665" s="35"/>
      <c r="EN665" s="35"/>
      <c r="EO665" s="35"/>
      <c r="EP665" s="35"/>
      <c r="EQ665" s="35"/>
      <c r="ER665" s="35"/>
      <c r="ES665" s="35"/>
      <c r="ET665" s="35"/>
      <c r="EU665" s="35"/>
      <c r="EV665" s="35"/>
      <c r="EW665" s="35"/>
      <c r="EX665" s="35"/>
      <c r="EY665" s="35"/>
      <c r="EZ665" s="35"/>
      <c r="FA665" s="35"/>
      <c r="FB665" s="35"/>
      <c r="FC665" s="35"/>
      <c r="FD665" s="35"/>
      <c r="FE665" s="35"/>
      <c r="FF665" s="35"/>
      <c r="FG665" s="35"/>
      <c r="FH665" s="35"/>
      <c r="FI665" s="35"/>
      <c r="FJ665" s="35"/>
      <c r="FK665" s="35"/>
      <c r="FL665" s="35"/>
      <c r="FM665" s="35"/>
      <c r="FN665" s="35"/>
      <c r="FO665" s="35"/>
      <c r="FP665" s="35"/>
      <c r="FQ665" s="35"/>
      <c r="FR665" s="35"/>
      <c r="FS665" s="35"/>
      <c r="FT665" s="35"/>
      <c r="FU665" s="35"/>
      <c r="FV665" s="35"/>
      <c r="FW665" s="35"/>
      <c r="FX665" s="35"/>
      <c r="FY665" s="35"/>
      <c r="FZ665" s="35"/>
      <c r="GA665" s="35"/>
      <c r="GB665" s="35"/>
      <c r="GC665" s="35"/>
      <c r="GD665" s="35"/>
      <c r="GE665" s="35"/>
      <c r="GF665" s="35"/>
      <c r="GG665" s="35"/>
      <c r="GH665" s="35"/>
      <c r="GI665" s="35"/>
      <c r="GJ665" s="35"/>
      <c r="GK665" s="35"/>
      <c r="GL665" s="35"/>
      <c r="GM665" s="35"/>
      <c r="GN665" s="35"/>
      <c r="GO665" s="35"/>
      <c r="GP665" s="35"/>
      <c r="GQ665" s="35"/>
      <c r="GR665" s="35"/>
      <c r="GS665" s="35"/>
      <c r="GT665" s="35"/>
      <c r="GU665" s="35"/>
      <c r="GV665" s="35"/>
      <c r="GW665" s="35"/>
      <c r="GX665" s="35"/>
      <c r="GY665" s="35"/>
      <c r="GZ665" s="35"/>
      <c r="HA665" s="35"/>
      <c r="HB665" s="35"/>
      <c r="HC665" s="35"/>
    </row>
    <row r="666" spans="1:211" s="26" customFormat="1" x14ac:dyDescent="0.25">
      <c r="A666" s="26" t="e">
        <f t="shared" si="115"/>
        <v>#REF!</v>
      </c>
      <c r="B666" s="15" t="s">
        <v>9</v>
      </c>
      <c r="C666" s="15" t="s">
        <v>10</v>
      </c>
      <c r="D666" s="27" t="s">
        <v>625</v>
      </c>
      <c r="E666" s="16" t="s">
        <v>579</v>
      </c>
      <c r="F666" s="15" t="s">
        <v>347</v>
      </c>
      <c r="G666" s="15"/>
      <c r="H666" s="15" t="s">
        <v>163</v>
      </c>
      <c r="I666" s="15" t="s">
        <v>537</v>
      </c>
      <c r="J666" s="15" t="s">
        <v>538</v>
      </c>
      <c r="K666" s="47" t="s">
        <v>432</v>
      </c>
      <c r="L666" s="42">
        <v>3581228.13</v>
      </c>
      <c r="M666" s="42">
        <v>460927.63</v>
      </c>
      <c r="N666" s="41">
        <v>163807.09</v>
      </c>
      <c r="O666" s="42">
        <v>69754.16</v>
      </c>
      <c r="P666" s="42">
        <v>257584.96</v>
      </c>
      <c r="Q666" s="42">
        <v>919010.46</v>
      </c>
      <c r="R666" s="42">
        <v>124330.88</v>
      </c>
      <c r="S666" s="42">
        <v>123868.67</v>
      </c>
      <c r="T666" s="42">
        <v>23810.93</v>
      </c>
      <c r="U666" s="42">
        <v>37224.68</v>
      </c>
      <c r="V666" s="42">
        <v>37058.75</v>
      </c>
      <c r="W666" s="42">
        <v>31213.02</v>
      </c>
      <c r="X666" s="42">
        <v>2296578.06</v>
      </c>
      <c r="Y666" s="42">
        <v>471022.58</v>
      </c>
      <c r="Z666" s="42">
        <v>118430.9</v>
      </c>
      <c r="AA666" s="42">
        <v>81271.13</v>
      </c>
      <c r="AB666" s="42">
        <v>79251.97</v>
      </c>
      <c r="AC666" s="42">
        <v>64167.67</v>
      </c>
      <c r="AD666" s="42">
        <v>31799.73</v>
      </c>
      <c r="AE666" s="42">
        <v>41174.120000000003</v>
      </c>
      <c r="AF666" s="42">
        <v>47488.04</v>
      </c>
      <c r="AG666" s="42">
        <v>45909.02</v>
      </c>
      <c r="AH666" s="42">
        <v>121610.8</v>
      </c>
      <c r="AI666" s="42">
        <v>49915.67</v>
      </c>
      <c r="AJ666" s="42">
        <v>3067468.1</v>
      </c>
      <c r="AK666" s="42">
        <v>425717.94</v>
      </c>
      <c r="AL666" s="42">
        <v>4052351.23</v>
      </c>
      <c r="AM666" s="42">
        <v>-2908312.15</v>
      </c>
      <c r="AN666" s="42">
        <v>65524.25</v>
      </c>
      <c r="AO666" s="42">
        <v>594798.98058936186</v>
      </c>
      <c r="AP666" s="42">
        <v>598959.73428415135</v>
      </c>
      <c r="AQ666" s="42">
        <v>603273.29324982874</v>
      </c>
      <c r="AR666" s="42">
        <v>608004.63755265996</v>
      </c>
      <c r="AS666" s="42">
        <v>613169.97153680399</v>
      </c>
      <c r="AT666" s="42">
        <v>616961.17540114187</v>
      </c>
      <c r="AU666" s="42">
        <v>618321.14591348544</v>
      </c>
      <c r="AV666" s="42">
        <v>621069.00348148122</v>
      </c>
      <c r="AW666" s="42">
        <v>620934.88904403709</v>
      </c>
      <c r="AX666" s="42">
        <v>620637.17020793073</v>
      </c>
      <c r="AY666" s="42">
        <v>621883.50990795158</v>
      </c>
      <c r="AZ666" s="42">
        <v>627950.17255648319</v>
      </c>
      <c r="BA666" s="42">
        <v>635151.44878452737</v>
      </c>
      <c r="BB666" s="42">
        <v>637140.1234090263</v>
      </c>
      <c r="BC666" s="42">
        <v>638185.33733965363</v>
      </c>
      <c r="BD666" s="42">
        <v>636641.49709473178</v>
      </c>
      <c r="BE666" s="42">
        <v>634118.16991144419</v>
      </c>
      <c r="BF666" s="42">
        <v>631310.61287682969</v>
      </c>
      <c r="BG666" s="42">
        <v>624411.46290425584</v>
      </c>
      <c r="BH666" s="42">
        <v>616353.96871772967</v>
      </c>
      <c r="BI666" s="42">
        <v>606265.68715922115</v>
      </c>
      <c r="BJ666" s="42">
        <v>595024.12270944146</v>
      </c>
      <c r="BK666" s="42">
        <v>579430.86122789187</v>
      </c>
      <c r="BL666" s="42">
        <v>565076.02246496629</v>
      </c>
      <c r="BM666" s="42">
        <v>558682.68881712842</v>
      </c>
      <c r="BN666" s="42">
        <v>542299.36938878405</v>
      </c>
      <c r="BO666" s="42">
        <v>522974.34339292068</v>
      </c>
      <c r="BP666" s="42">
        <v>503342.92114454042</v>
      </c>
      <c r="BQ666" s="42">
        <v>479765.83783597592</v>
      </c>
      <c r="BR666" s="42">
        <v>454338.5517785782</v>
      </c>
      <c r="BS666" s="42">
        <v>427196.69367517158</v>
      </c>
      <c r="BT666" s="43"/>
      <c r="BU666" s="40">
        <f t="shared" si="116"/>
        <v>5829819.3599999985</v>
      </c>
      <c r="BV666" s="40">
        <f t="shared" si="113"/>
        <v>3448619.69</v>
      </c>
      <c r="BW666" s="40">
        <f t="shared" si="117"/>
        <v>8956238.3085274324</v>
      </c>
      <c r="BX666" s="40">
        <f t="shared" si="112"/>
        <v>7549433.3975183526</v>
      </c>
      <c r="BY666" s="40">
        <f t="shared" si="114"/>
        <v>6450751.0683123497</v>
      </c>
      <c r="BZ666" s="29"/>
      <c r="CA666" s="29"/>
      <c r="CB666" s="29"/>
      <c r="CC666" s="29"/>
      <c r="CD666" s="29"/>
      <c r="CE666" s="29"/>
      <c r="CF666" s="29"/>
      <c r="CG666" s="29"/>
      <c r="CH666" s="29"/>
      <c r="CI666" s="29"/>
      <c r="CJ666" s="29"/>
      <c r="CK666" s="29"/>
      <c r="CL666" s="29"/>
      <c r="CM666" s="29"/>
      <c r="CN666" s="29"/>
      <c r="CO666" s="29"/>
      <c r="CP666" s="29"/>
      <c r="CQ666" s="29"/>
      <c r="CR666" s="29"/>
      <c r="CS666" s="29"/>
      <c r="CT666" s="29"/>
      <c r="CU666" s="29"/>
      <c r="CV666" s="29"/>
      <c r="CW666" s="29"/>
      <c r="CX666" s="29"/>
      <c r="CY666" s="29"/>
      <c r="CZ666" s="29"/>
      <c r="DA666" s="29"/>
      <c r="DB666" s="29"/>
      <c r="DC666" s="29"/>
      <c r="DD666" s="29"/>
      <c r="DE666" s="29"/>
      <c r="DF666" s="29"/>
      <c r="DG666" s="29"/>
      <c r="DH666" s="29"/>
      <c r="DI666" s="29"/>
      <c r="DJ666" s="29"/>
      <c r="DK666" s="29"/>
      <c r="DL666" s="29"/>
      <c r="DM666" s="29"/>
      <c r="DN666" s="29"/>
      <c r="DO666" s="29"/>
      <c r="DP666" s="29"/>
      <c r="DQ666" s="29"/>
      <c r="DR666" s="29"/>
      <c r="DS666" s="29"/>
      <c r="DT666" s="29"/>
      <c r="DU666" s="29"/>
      <c r="DV666" s="29"/>
      <c r="DW666" s="29"/>
      <c r="DX666" s="29"/>
      <c r="DY666" s="29"/>
      <c r="DZ666" s="29"/>
      <c r="EA666" s="29"/>
      <c r="EB666" s="29"/>
      <c r="EC666" s="29"/>
      <c r="ED666" s="29"/>
      <c r="EE666" s="29"/>
      <c r="EF666" s="29"/>
      <c r="EG666" s="29"/>
      <c r="EH666" s="29"/>
      <c r="EI666" s="29"/>
      <c r="EJ666" s="29"/>
      <c r="EK666" s="29"/>
      <c r="EL666" s="29"/>
      <c r="EM666" s="29"/>
      <c r="EN666" s="29"/>
      <c r="EO666" s="29"/>
      <c r="EP666" s="29"/>
      <c r="EQ666" s="29"/>
      <c r="ER666" s="29"/>
      <c r="ES666" s="29"/>
      <c r="ET666" s="29"/>
      <c r="EU666" s="29"/>
      <c r="EV666" s="29"/>
      <c r="EW666" s="29"/>
      <c r="EX666" s="29"/>
      <c r="EY666" s="29"/>
      <c r="EZ666" s="29"/>
      <c r="FA666" s="29"/>
      <c r="FB666" s="29"/>
      <c r="FC666" s="29"/>
      <c r="FD666" s="29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  <c r="FR666" s="29"/>
      <c r="FS666" s="29"/>
      <c r="FT666" s="29"/>
      <c r="FU666" s="29"/>
      <c r="FV666" s="29"/>
      <c r="FW666" s="29"/>
      <c r="FX666" s="29"/>
      <c r="FY666" s="29"/>
      <c r="FZ666" s="29"/>
      <c r="GA666" s="29"/>
      <c r="GB666" s="29"/>
      <c r="GC666" s="29"/>
      <c r="GD666" s="29"/>
      <c r="GE666" s="29"/>
      <c r="GF666" s="29"/>
      <c r="GG666" s="29"/>
      <c r="GH666" s="29"/>
      <c r="GI666" s="29"/>
      <c r="GJ666" s="29"/>
      <c r="GK666" s="29"/>
      <c r="GL666" s="29"/>
      <c r="GM666" s="29"/>
      <c r="GN666" s="29"/>
      <c r="GO666" s="29"/>
      <c r="GP666" s="29"/>
      <c r="GQ666" s="29"/>
      <c r="GR666" s="29"/>
      <c r="GS666" s="29"/>
      <c r="GT666" s="29"/>
      <c r="GU666" s="29"/>
      <c r="GV666" s="29"/>
      <c r="GW666" s="29"/>
      <c r="GX666" s="29"/>
      <c r="GY666" s="29"/>
      <c r="GZ666" s="29"/>
      <c r="HA666" s="29"/>
      <c r="HB666" s="29"/>
      <c r="HC666" s="29"/>
    </row>
    <row r="667" spans="1:211" s="26" customFormat="1" x14ac:dyDescent="0.25">
      <c r="A667" s="26" t="e">
        <f t="shared" si="115"/>
        <v>#REF!</v>
      </c>
      <c r="B667" s="15" t="s">
        <v>15</v>
      </c>
      <c r="C667" s="15" t="s">
        <v>16</v>
      </c>
      <c r="D667" s="27" t="s">
        <v>623</v>
      </c>
      <c r="E667" s="16" t="s">
        <v>577</v>
      </c>
      <c r="F667" s="15" t="s">
        <v>234</v>
      </c>
      <c r="G667" s="15"/>
      <c r="H667" s="15" t="s">
        <v>235</v>
      </c>
      <c r="I667" s="15" t="s">
        <v>537</v>
      </c>
      <c r="J667" s="15" t="s">
        <v>538</v>
      </c>
      <c r="K667" s="47" t="s">
        <v>434</v>
      </c>
      <c r="L667" s="42"/>
      <c r="M667" s="42"/>
      <c r="N667" s="41"/>
      <c r="O667" s="42">
        <v>69.88</v>
      </c>
      <c r="P667" s="42">
        <v>-69.88</v>
      </c>
      <c r="Q667" s="42">
        <v>0</v>
      </c>
      <c r="R667" s="42">
        <v>0.26</v>
      </c>
      <c r="S667" s="42">
        <v>2.21</v>
      </c>
      <c r="T667" s="42">
        <v>72.040000000000006</v>
      </c>
      <c r="U667" s="42">
        <v>68.16</v>
      </c>
      <c r="V667" s="42">
        <v>52.79</v>
      </c>
      <c r="W667" s="42">
        <v>0</v>
      </c>
      <c r="X667" s="42"/>
      <c r="Y667" s="42">
        <v>0</v>
      </c>
      <c r="Z667" s="42">
        <v>0</v>
      </c>
      <c r="AA667" s="42">
        <v>0</v>
      </c>
      <c r="AB667" s="42">
        <v>0</v>
      </c>
      <c r="AC667" s="42">
        <v>0</v>
      </c>
      <c r="AD667" s="42">
        <v>0</v>
      </c>
      <c r="AE667" s="121">
        <v>0</v>
      </c>
      <c r="AF667" s="42">
        <v>0</v>
      </c>
      <c r="AG667" s="42">
        <v>0</v>
      </c>
      <c r="AH667" s="42">
        <v>0</v>
      </c>
      <c r="AI667" s="42">
        <v>0</v>
      </c>
      <c r="AJ667" s="42">
        <v>0</v>
      </c>
      <c r="AK667" s="42">
        <v>0</v>
      </c>
      <c r="AL667" s="42">
        <v>0</v>
      </c>
      <c r="AM667" s="42">
        <v>0</v>
      </c>
      <c r="AN667" s="42">
        <v>0</v>
      </c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  <c r="BO667" s="42"/>
      <c r="BP667" s="42"/>
      <c r="BQ667" s="42"/>
      <c r="BR667" s="42"/>
      <c r="BS667" s="42"/>
      <c r="BT667" s="43"/>
      <c r="BU667" s="40">
        <f t="shared" si="116"/>
        <v>195.46</v>
      </c>
      <c r="BV667" s="40">
        <f t="shared" si="113"/>
        <v>0</v>
      </c>
      <c r="BW667" s="40">
        <f t="shared" si="117"/>
        <v>0</v>
      </c>
      <c r="BX667" s="40">
        <f t="shared" si="112"/>
        <v>0</v>
      </c>
      <c r="BY667" s="40">
        <f t="shared" si="114"/>
        <v>0</v>
      </c>
      <c r="BZ667" s="29"/>
      <c r="CA667" s="29"/>
      <c r="CB667" s="29"/>
      <c r="CC667" s="29"/>
      <c r="CD667" s="29"/>
      <c r="CE667" s="29"/>
      <c r="CF667" s="29"/>
      <c r="CG667" s="29"/>
      <c r="CH667" s="29"/>
      <c r="CI667" s="29"/>
      <c r="CJ667" s="29"/>
      <c r="CK667" s="29"/>
      <c r="CL667" s="29"/>
      <c r="CM667" s="29"/>
      <c r="CN667" s="29"/>
      <c r="CO667" s="29"/>
      <c r="CP667" s="29"/>
      <c r="CQ667" s="29"/>
      <c r="CR667" s="29"/>
      <c r="CS667" s="29"/>
      <c r="CT667" s="29"/>
      <c r="CU667" s="29"/>
      <c r="CV667" s="29"/>
      <c r="CW667" s="29"/>
      <c r="CX667" s="29"/>
      <c r="CY667" s="29"/>
      <c r="CZ667" s="29"/>
      <c r="DA667" s="29"/>
      <c r="DB667" s="29"/>
      <c r="DC667" s="29"/>
      <c r="DD667" s="29"/>
      <c r="DE667" s="29"/>
      <c r="DF667" s="29"/>
      <c r="DG667" s="29"/>
      <c r="DH667" s="29"/>
      <c r="DI667" s="29"/>
      <c r="DJ667" s="29"/>
      <c r="DK667" s="29"/>
      <c r="DL667" s="29"/>
      <c r="DM667" s="29"/>
      <c r="DN667" s="29"/>
      <c r="DO667" s="29"/>
      <c r="DP667" s="29"/>
      <c r="DQ667" s="29"/>
      <c r="DR667" s="29"/>
      <c r="DS667" s="29"/>
      <c r="DT667" s="29"/>
      <c r="DU667" s="29"/>
      <c r="DV667" s="29"/>
      <c r="DW667" s="29"/>
      <c r="DX667" s="29"/>
      <c r="DY667" s="29"/>
      <c r="DZ667" s="29"/>
      <c r="EA667" s="29"/>
      <c r="EB667" s="29"/>
      <c r="EC667" s="29"/>
      <c r="ED667" s="29"/>
      <c r="EE667" s="29"/>
      <c r="EF667" s="29"/>
      <c r="EG667" s="29"/>
      <c r="EH667" s="29"/>
      <c r="EI667" s="29"/>
      <c r="EJ667" s="29"/>
      <c r="EK667" s="29"/>
      <c r="EL667" s="29"/>
      <c r="EM667" s="29"/>
      <c r="EN667" s="29"/>
      <c r="EO667" s="29"/>
      <c r="EP667" s="29"/>
      <c r="EQ667" s="29"/>
      <c r="ER667" s="29"/>
      <c r="ES667" s="29"/>
      <c r="ET667" s="29"/>
      <c r="EU667" s="29"/>
      <c r="EV667" s="29"/>
      <c r="EW667" s="29"/>
      <c r="EX667" s="29"/>
      <c r="EY667" s="29"/>
      <c r="EZ667" s="29"/>
      <c r="FA667" s="29"/>
      <c r="FB667" s="29"/>
      <c r="FC667" s="29"/>
      <c r="FD667" s="29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  <c r="FR667" s="29"/>
      <c r="FS667" s="29"/>
      <c r="FT667" s="29"/>
      <c r="FU667" s="29"/>
      <c r="FV667" s="29"/>
      <c r="FW667" s="29"/>
      <c r="FX667" s="29"/>
      <c r="FY667" s="29"/>
      <c r="FZ667" s="29"/>
      <c r="GA667" s="29"/>
      <c r="GB667" s="29"/>
      <c r="GC667" s="29"/>
      <c r="GD667" s="29"/>
      <c r="GE667" s="29"/>
      <c r="GF667" s="29"/>
      <c r="GG667" s="29"/>
      <c r="GH667" s="29"/>
      <c r="GI667" s="29"/>
      <c r="GJ667" s="29"/>
      <c r="GK667" s="29"/>
      <c r="GL667" s="29"/>
      <c r="GM667" s="29"/>
      <c r="GN667" s="29"/>
      <c r="GO667" s="29"/>
      <c r="GP667" s="29"/>
      <c r="GQ667" s="29"/>
      <c r="GR667" s="29"/>
      <c r="GS667" s="29"/>
      <c r="GT667" s="29"/>
      <c r="GU667" s="29"/>
      <c r="GV667" s="29"/>
      <c r="GW667" s="29"/>
      <c r="GX667" s="29"/>
      <c r="GY667" s="29"/>
      <c r="GZ667" s="29"/>
      <c r="HA667" s="29"/>
      <c r="HB667" s="29"/>
      <c r="HC667" s="29"/>
    </row>
    <row r="668" spans="1:211" s="30" customFormat="1" x14ac:dyDescent="0.25">
      <c r="A668" s="30" t="e">
        <f t="shared" si="115"/>
        <v>#REF!</v>
      </c>
      <c r="B668" s="31" t="s">
        <v>15</v>
      </c>
      <c r="C668" s="31" t="s">
        <v>16</v>
      </c>
      <c r="D668" s="32" t="s">
        <v>623</v>
      </c>
      <c r="E668" s="31" t="s">
        <v>577</v>
      </c>
      <c r="F668" s="31" t="s">
        <v>345</v>
      </c>
      <c r="G668" s="31"/>
      <c r="H668" s="31" t="s">
        <v>346</v>
      </c>
      <c r="I668" s="31" t="s">
        <v>537</v>
      </c>
      <c r="J668" s="31" t="s">
        <v>538</v>
      </c>
      <c r="K668" s="47" t="s">
        <v>434</v>
      </c>
      <c r="L668" s="41">
        <v>0</v>
      </c>
      <c r="M668" s="41">
        <v>0</v>
      </c>
      <c r="N668" s="41">
        <v>0</v>
      </c>
      <c r="O668" s="41">
        <v>0</v>
      </c>
      <c r="P668" s="41">
        <v>0</v>
      </c>
      <c r="Q668" s="41">
        <v>0</v>
      </c>
      <c r="R668" s="41">
        <v>0</v>
      </c>
      <c r="S668" s="41">
        <v>0</v>
      </c>
      <c r="T668" s="41">
        <v>0</v>
      </c>
      <c r="U668" s="41">
        <v>0</v>
      </c>
      <c r="V668" s="41"/>
      <c r="W668" s="41">
        <v>0</v>
      </c>
      <c r="X668" s="41"/>
      <c r="Y668" s="41">
        <v>0</v>
      </c>
      <c r="Z668" s="41">
        <v>0</v>
      </c>
      <c r="AA668" s="41">
        <v>0</v>
      </c>
      <c r="AB668" s="41">
        <v>0</v>
      </c>
      <c r="AC668" s="41">
        <v>0</v>
      </c>
      <c r="AD668" s="41">
        <v>0</v>
      </c>
      <c r="AE668" s="82">
        <v>0</v>
      </c>
      <c r="AF668" s="41">
        <v>0</v>
      </c>
      <c r="AG668" s="41">
        <v>0</v>
      </c>
      <c r="AH668" s="41">
        <v>0</v>
      </c>
      <c r="AI668" s="41">
        <v>0</v>
      </c>
      <c r="AJ668" s="41">
        <v>0</v>
      </c>
      <c r="AK668" s="41">
        <v>0</v>
      </c>
      <c r="AL668" s="41">
        <v>0</v>
      </c>
      <c r="AM668" s="41">
        <v>0</v>
      </c>
      <c r="AN668" s="41">
        <v>0</v>
      </c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3"/>
      <c r="BU668" s="39">
        <f t="shared" si="116"/>
        <v>0</v>
      </c>
      <c r="BV668" s="39">
        <f t="shared" si="113"/>
        <v>0</v>
      </c>
      <c r="BW668" s="39">
        <f t="shared" si="117"/>
        <v>0</v>
      </c>
      <c r="BX668" s="39">
        <f t="shared" si="112"/>
        <v>0</v>
      </c>
      <c r="BY668" s="39">
        <f t="shared" si="114"/>
        <v>0</v>
      </c>
      <c r="BZ668" s="35"/>
      <c r="CA668" s="35"/>
      <c r="CB668" s="35"/>
      <c r="CC668" s="35"/>
      <c r="CD668" s="35"/>
      <c r="CE668" s="35"/>
      <c r="CF668" s="35"/>
      <c r="CG668" s="35"/>
      <c r="CH668" s="35"/>
      <c r="CI668" s="35"/>
      <c r="CJ668" s="35"/>
      <c r="CK668" s="35"/>
      <c r="CL668" s="35"/>
      <c r="CM668" s="35"/>
      <c r="CN668" s="35"/>
      <c r="CO668" s="35"/>
      <c r="CP668" s="35"/>
      <c r="CQ668" s="35"/>
      <c r="CR668" s="35"/>
      <c r="CS668" s="35"/>
      <c r="CT668" s="35"/>
      <c r="CU668" s="35"/>
      <c r="CV668" s="35"/>
      <c r="CW668" s="35"/>
      <c r="CX668" s="35"/>
      <c r="CY668" s="35"/>
      <c r="CZ668" s="35"/>
      <c r="DA668" s="35"/>
      <c r="DB668" s="35"/>
      <c r="DC668" s="35"/>
      <c r="DD668" s="35"/>
      <c r="DE668" s="35"/>
      <c r="DF668" s="35"/>
      <c r="DG668" s="35"/>
      <c r="DH668" s="35"/>
      <c r="DI668" s="35"/>
      <c r="DJ668" s="35"/>
      <c r="DK668" s="35"/>
      <c r="DL668" s="35"/>
      <c r="DM668" s="35"/>
      <c r="DN668" s="35"/>
      <c r="DO668" s="35"/>
      <c r="DP668" s="35"/>
      <c r="DQ668" s="35"/>
      <c r="DR668" s="35"/>
      <c r="DS668" s="35"/>
      <c r="DT668" s="35"/>
      <c r="DU668" s="35"/>
      <c r="DV668" s="35"/>
      <c r="DW668" s="35"/>
      <c r="DX668" s="35"/>
      <c r="DY668" s="35"/>
      <c r="DZ668" s="35"/>
      <c r="EA668" s="35"/>
      <c r="EB668" s="35"/>
      <c r="EC668" s="35"/>
      <c r="ED668" s="35"/>
      <c r="EE668" s="35"/>
      <c r="EF668" s="35"/>
      <c r="EG668" s="35"/>
      <c r="EH668" s="35"/>
      <c r="EI668" s="35"/>
      <c r="EJ668" s="35"/>
      <c r="EK668" s="35"/>
      <c r="EL668" s="35"/>
      <c r="EM668" s="35"/>
      <c r="EN668" s="35"/>
      <c r="EO668" s="35"/>
      <c r="EP668" s="35"/>
      <c r="EQ668" s="35"/>
      <c r="ER668" s="35"/>
      <c r="ES668" s="35"/>
      <c r="ET668" s="35"/>
      <c r="EU668" s="35"/>
      <c r="EV668" s="35"/>
      <c r="EW668" s="35"/>
      <c r="EX668" s="35"/>
      <c r="EY668" s="35"/>
      <c r="EZ668" s="35"/>
      <c r="FA668" s="35"/>
      <c r="FB668" s="35"/>
      <c r="FC668" s="35"/>
      <c r="FD668" s="35"/>
      <c r="FE668" s="35"/>
      <c r="FF668" s="35"/>
      <c r="FG668" s="35"/>
      <c r="FH668" s="35"/>
      <c r="FI668" s="35"/>
      <c r="FJ668" s="35"/>
      <c r="FK668" s="35"/>
      <c r="FL668" s="35"/>
      <c r="FM668" s="35"/>
      <c r="FN668" s="35"/>
      <c r="FO668" s="35"/>
      <c r="FP668" s="35"/>
      <c r="FQ668" s="35"/>
      <c r="FR668" s="35"/>
      <c r="FS668" s="35"/>
      <c r="FT668" s="35"/>
      <c r="FU668" s="35"/>
      <c r="FV668" s="35"/>
      <c r="FW668" s="35"/>
      <c r="FX668" s="35"/>
      <c r="FY668" s="35"/>
      <c r="FZ668" s="35"/>
      <c r="GA668" s="35"/>
      <c r="GB668" s="35"/>
      <c r="GC668" s="35"/>
      <c r="GD668" s="35"/>
      <c r="GE668" s="35"/>
      <c r="GF668" s="35"/>
      <c r="GG668" s="35"/>
      <c r="GH668" s="35"/>
      <c r="GI668" s="35"/>
      <c r="GJ668" s="35"/>
      <c r="GK668" s="35"/>
      <c r="GL668" s="35"/>
      <c r="GM668" s="35"/>
      <c r="GN668" s="35"/>
      <c r="GO668" s="35"/>
      <c r="GP668" s="35"/>
      <c r="GQ668" s="35"/>
      <c r="GR668" s="35"/>
      <c r="GS668" s="35"/>
      <c r="GT668" s="35"/>
      <c r="GU668" s="35"/>
      <c r="GV668" s="35"/>
      <c r="GW668" s="35"/>
      <c r="GX668" s="35"/>
      <c r="GY668" s="35"/>
      <c r="GZ668" s="35"/>
      <c r="HA668" s="35"/>
      <c r="HB668" s="35"/>
      <c r="HC668" s="35"/>
    </row>
    <row r="669" spans="1:211" s="26" customFormat="1" x14ac:dyDescent="0.25">
      <c r="A669" s="26" t="e">
        <f t="shared" si="115"/>
        <v>#REF!</v>
      </c>
      <c r="B669" s="15" t="s">
        <v>19</v>
      </c>
      <c r="C669" s="15" t="s">
        <v>20</v>
      </c>
      <c r="D669" s="18" t="s">
        <v>623</v>
      </c>
      <c r="E669" s="15" t="s">
        <v>577</v>
      </c>
      <c r="F669" s="15" t="s">
        <v>345</v>
      </c>
      <c r="G669" s="15"/>
      <c r="H669" s="15" t="s">
        <v>346</v>
      </c>
      <c r="I669" s="15" t="s">
        <v>537</v>
      </c>
      <c r="J669" s="15" t="s">
        <v>538</v>
      </c>
      <c r="K669" s="47" t="s">
        <v>434</v>
      </c>
      <c r="L669" s="42">
        <v>0</v>
      </c>
      <c r="M669" s="42">
        <v>0</v>
      </c>
      <c r="N669" s="41">
        <v>0</v>
      </c>
      <c r="O669" s="42">
        <v>0</v>
      </c>
      <c r="P669" s="42">
        <v>0</v>
      </c>
      <c r="Q669" s="42">
        <v>0</v>
      </c>
      <c r="R669" s="42">
        <v>0</v>
      </c>
      <c r="S669" s="42">
        <v>0</v>
      </c>
      <c r="T669" s="42">
        <v>0</v>
      </c>
      <c r="U669" s="42">
        <v>0</v>
      </c>
      <c r="V669" s="42"/>
      <c r="W669" s="42">
        <v>0</v>
      </c>
      <c r="X669" s="42"/>
      <c r="Y669" s="42">
        <v>0</v>
      </c>
      <c r="Z669" s="42">
        <v>0</v>
      </c>
      <c r="AA669" s="42">
        <v>0</v>
      </c>
      <c r="AB669" s="42">
        <v>0</v>
      </c>
      <c r="AC669" s="42">
        <v>0</v>
      </c>
      <c r="AD669" s="42">
        <v>0</v>
      </c>
      <c r="AE669" s="121">
        <v>0</v>
      </c>
      <c r="AF669" s="42">
        <v>0</v>
      </c>
      <c r="AG669" s="42">
        <v>0</v>
      </c>
      <c r="AH669" s="42">
        <v>0</v>
      </c>
      <c r="AI669" s="42">
        <v>0</v>
      </c>
      <c r="AJ669" s="42">
        <v>0</v>
      </c>
      <c r="AK669" s="42">
        <v>0</v>
      </c>
      <c r="AL669" s="42">
        <v>0</v>
      </c>
      <c r="AM669" s="42">
        <v>0</v>
      </c>
      <c r="AN669" s="42">
        <v>0</v>
      </c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  <c r="BO669" s="42"/>
      <c r="BP669" s="42"/>
      <c r="BQ669" s="42"/>
      <c r="BR669" s="42"/>
      <c r="BS669" s="42"/>
      <c r="BT669" s="43"/>
      <c r="BU669" s="40">
        <f t="shared" si="116"/>
        <v>0</v>
      </c>
      <c r="BV669" s="40">
        <f t="shared" si="113"/>
        <v>0</v>
      </c>
      <c r="BW669" s="40">
        <f t="shared" si="117"/>
        <v>0</v>
      </c>
      <c r="BX669" s="40">
        <f t="shared" si="112"/>
        <v>0</v>
      </c>
      <c r="BY669" s="40">
        <f t="shared" si="114"/>
        <v>0</v>
      </c>
      <c r="BZ669" s="29"/>
      <c r="CA669" s="29"/>
      <c r="CB669" s="29"/>
      <c r="CC669" s="29"/>
      <c r="CD669" s="29"/>
      <c r="CE669" s="29"/>
      <c r="CF669" s="29"/>
      <c r="CG669" s="29"/>
      <c r="CH669" s="29"/>
      <c r="CI669" s="29"/>
      <c r="CJ669" s="29"/>
      <c r="CK669" s="29"/>
      <c r="CL669" s="29"/>
      <c r="CM669" s="29"/>
      <c r="CN669" s="29"/>
      <c r="CO669" s="29"/>
      <c r="CP669" s="29"/>
      <c r="CQ669" s="29"/>
      <c r="CR669" s="29"/>
      <c r="CS669" s="29"/>
      <c r="CT669" s="29"/>
      <c r="CU669" s="29"/>
      <c r="CV669" s="29"/>
      <c r="CW669" s="29"/>
      <c r="CX669" s="29"/>
      <c r="CY669" s="29"/>
      <c r="CZ669" s="29"/>
      <c r="DA669" s="29"/>
      <c r="DB669" s="29"/>
      <c r="DC669" s="29"/>
      <c r="DD669" s="29"/>
      <c r="DE669" s="29"/>
      <c r="DF669" s="29"/>
      <c r="DG669" s="29"/>
      <c r="DH669" s="29"/>
      <c r="DI669" s="29"/>
      <c r="DJ669" s="29"/>
      <c r="DK669" s="29"/>
      <c r="DL669" s="29"/>
      <c r="DM669" s="29"/>
      <c r="DN669" s="29"/>
      <c r="DO669" s="29"/>
      <c r="DP669" s="29"/>
      <c r="DQ669" s="29"/>
      <c r="DR669" s="29"/>
      <c r="DS669" s="29"/>
      <c r="DT669" s="29"/>
      <c r="DU669" s="29"/>
      <c r="DV669" s="29"/>
      <c r="DW669" s="29"/>
      <c r="DX669" s="29"/>
      <c r="DY669" s="29"/>
      <c r="DZ669" s="29"/>
      <c r="EA669" s="29"/>
      <c r="EB669" s="29"/>
      <c r="EC669" s="29"/>
      <c r="ED669" s="29"/>
      <c r="EE669" s="29"/>
      <c r="EF669" s="29"/>
      <c r="EG669" s="29"/>
      <c r="EH669" s="29"/>
      <c r="EI669" s="29"/>
      <c r="EJ669" s="29"/>
      <c r="EK669" s="29"/>
      <c r="EL669" s="29"/>
      <c r="EM669" s="29"/>
      <c r="EN669" s="29"/>
      <c r="EO669" s="29"/>
      <c r="EP669" s="29"/>
      <c r="EQ669" s="29"/>
      <c r="ER669" s="29"/>
      <c r="ES669" s="29"/>
      <c r="ET669" s="29"/>
      <c r="EU669" s="29"/>
      <c r="EV669" s="29"/>
      <c r="EW669" s="29"/>
      <c r="EX669" s="29"/>
      <c r="EY669" s="29"/>
      <c r="EZ669" s="29"/>
      <c r="FA669" s="29"/>
      <c r="FB669" s="29"/>
      <c r="FC669" s="29"/>
      <c r="FD669" s="29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  <c r="FR669" s="29"/>
      <c r="FS669" s="29"/>
      <c r="FT669" s="29"/>
      <c r="FU669" s="29"/>
      <c r="FV669" s="29"/>
      <c r="FW669" s="29"/>
      <c r="FX669" s="29"/>
      <c r="FY669" s="29"/>
      <c r="FZ669" s="29"/>
      <c r="GA669" s="29"/>
      <c r="GB669" s="29"/>
      <c r="GC669" s="29"/>
      <c r="GD669" s="29"/>
      <c r="GE669" s="29"/>
      <c r="GF669" s="29"/>
      <c r="GG669" s="29"/>
      <c r="GH669" s="29"/>
      <c r="GI669" s="29"/>
      <c r="GJ669" s="29"/>
      <c r="GK669" s="29"/>
      <c r="GL669" s="29"/>
      <c r="GM669" s="29"/>
      <c r="GN669" s="29"/>
      <c r="GO669" s="29"/>
      <c r="GP669" s="29"/>
      <c r="GQ669" s="29"/>
      <c r="GR669" s="29"/>
      <c r="GS669" s="29"/>
      <c r="GT669" s="29"/>
      <c r="GU669" s="29"/>
      <c r="GV669" s="29"/>
      <c r="GW669" s="29"/>
      <c r="GX669" s="29"/>
      <c r="GY669" s="29"/>
      <c r="GZ669" s="29"/>
      <c r="HA669" s="29"/>
      <c r="HB669" s="29"/>
      <c r="HC669" s="29"/>
    </row>
    <row r="670" spans="1:211" s="26" customFormat="1" x14ac:dyDescent="0.25">
      <c r="A670" s="26" t="e">
        <f t="shared" si="115"/>
        <v>#REF!</v>
      </c>
      <c r="B670" s="15" t="s">
        <v>25</v>
      </c>
      <c r="C670" s="15" t="s">
        <v>26</v>
      </c>
      <c r="D670" s="27">
        <v>899</v>
      </c>
      <c r="E670" s="16" t="s">
        <v>578</v>
      </c>
      <c r="F670" s="80" t="s">
        <v>331</v>
      </c>
      <c r="G670" s="15"/>
      <c r="H670" s="15" t="s">
        <v>332</v>
      </c>
      <c r="I670" s="15" t="s">
        <v>537</v>
      </c>
      <c r="J670" s="15" t="s">
        <v>538</v>
      </c>
      <c r="K670" s="47" t="s">
        <v>434</v>
      </c>
      <c r="L670" s="42"/>
      <c r="M670" s="42"/>
      <c r="N670" s="41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121"/>
      <c r="AF670" s="42"/>
      <c r="AG670" s="42">
        <v>36500.980000000003</v>
      </c>
      <c r="AH670" s="42">
        <v>0</v>
      </c>
      <c r="AI670" s="42">
        <v>0</v>
      </c>
      <c r="AJ670" s="42">
        <v>0</v>
      </c>
      <c r="AK670" s="42">
        <v>0</v>
      </c>
      <c r="AL670" s="42">
        <v>0</v>
      </c>
      <c r="AM670" s="42">
        <v>0</v>
      </c>
      <c r="AN670" s="42">
        <v>0</v>
      </c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  <c r="BO670" s="42"/>
      <c r="BP670" s="42"/>
      <c r="BQ670" s="42"/>
      <c r="BR670" s="42"/>
      <c r="BS670" s="42"/>
      <c r="BT670" s="43"/>
      <c r="BU670" s="40"/>
      <c r="BV670" s="40">
        <f t="shared" si="113"/>
        <v>36500.980000000003</v>
      </c>
      <c r="BW670" s="40">
        <f t="shared" si="117"/>
        <v>0</v>
      </c>
      <c r="BX670" s="40">
        <f t="shared" si="112"/>
        <v>0</v>
      </c>
      <c r="BY670" s="40">
        <f t="shared" si="114"/>
        <v>0</v>
      </c>
      <c r="BZ670" s="29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/>
      <c r="DK670" s="29"/>
      <c r="DL670" s="29"/>
      <c r="DM670" s="29"/>
      <c r="DN670" s="29"/>
      <c r="DO670" s="29"/>
      <c r="DP670" s="29"/>
      <c r="DQ670" s="29"/>
      <c r="DR670" s="29"/>
      <c r="DS670" s="29"/>
      <c r="DT670" s="29"/>
      <c r="DU670" s="29"/>
      <c r="DV670" s="29"/>
      <c r="DW670" s="29"/>
      <c r="DX670" s="29"/>
      <c r="DY670" s="29"/>
      <c r="DZ670" s="29"/>
      <c r="EA670" s="29"/>
      <c r="EB670" s="29"/>
      <c r="EC670" s="29"/>
      <c r="ED670" s="29"/>
      <c r="EE670" s="29"/>
      <c r="EF670" s="29"/>
      <c r="EG670" s="29"/>
      <c r="EH670" s="29"/>
      <c r="EI670" s="29"/>
      <c r="EJ670" s="29"/>
      <c r="EK670" s="29"/>
      <c r="EL670" s="29"/>
      <c r="EM670" s="29"/>
      <c r="EN670" s="29"/>
      <c r="EO670" s="29"/>
      <c r="EP670" s="29"/>
      <c r="EQ670" s="29"/>
      <c r="ER670" s="29"/>
      <c r="ES670" s="29"/>
      <c r="ET670" s="29"/>
      <c r="EU670" s="29"/>
      <c r="EV670" s="29"/>
      <c r="EW670" s="29"/>
      <c r="EX670" s="29"/>
      <c r="EY670" s="29"/>
      <c r="EZ670" s="29"/>
      <c r="FA670" s="29"/>
      <c r="FB670" s="29"/>
      <c r="FC670" s="29"/>
      <c r="FD670" s="29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  <c r="FR670" s="29"/>
      <c r="FS670" s="29"/>
      <c r="FT670" s="29"/>
      <c r="FU670" s="29"/>
      <c r="FV670" s="29"/>
      <c r="FW670" s="29"/>
      <c r="FX670" s="29"/>
      <c r="FY670" s="29"/>
      <c r="FZ670" s="29"/>
      <c r="GA670" s="29"/>
      <c r="GB670" s="29"/>
      <c r="GC670" s="29"/>
      <c r="GD670" s="29"/>
      <c r="GE670" s="29"/>
      <c r="GF670" s="29"/>
      <c r="GG670" s="29"/>
      <c r="GH670" s="29"/>
      <c r="GI670" s="29"/>
      <c r="GJ670" s="29"/>
      <c r="GK670" s="29"/>
      <c r="GL670" s="29"/>
      <c r="GM670" s="29"/>
      <c r="GN670" s="29"/>
      <c r="GO670" s="29"/>
      <c r="GP670" s="29"/>
      <c r="GQ670" s="29"/>
      <c r="GR670" s="29"/>
      <c r="GS670" s="29"/>
      <c r="GT670" s="29"/>
      <c r="GU670" s="29"/>
      <c r="GV670" s="29"/>
      <c r="GW670" s="29"/>
      <c r="GX670" s="29"/>
      <c r="GY670" s="29"/>
      <c r="GZ670" s="29"/>
      <c r="HA670" s="29"/>
      <c r="HB670" s="29"/>
      <c r="HC670" s="29"/>
    </row>
    <row r="671" spans="1:211" s="30" customFormat="1" x14ac:dyDescent="0.25">
      <c r="A671" s="30" t="e">
        <f t="shared" si="115"/>
        <v>#REF!</v>
      </c>
      <c r="B671" s="31" t="s">
        <v>25</v>
      </c>
      <c r="C671" s="31" t="s">
        <v>26</v>
      </c>
      <c r="D671" s="32" t="s">
        <v>634</v>
      </c>
      <c r="E671" s="31" t="s">
        <v>581</v>
      </c>
      <c r="F671" s="31" t="s">
        <v>345</v>
      </c>
      <c r="G671" s="31"/>
      <c r="H671" s="31" t="s">
        <v>346</v>
      </c>
      <c r="I671" s="31" t="s">
        <v>537</v>
      </c>
      <c r="J671" s="31" t="s">
        <v>538</v>
      </c>
      <c r="K671" s="47" t="s">
        <v>434</v>
      </c>
      <c r="L671" s="41">
        <v>0</v>
      </c>
      <c r="M671" s="41">
        <v>0</v>
      </c>
      <c r="N671" s="41">
        <v>0</v>
      </c>
      <c r="O671" s="41">
        <v>0</v>
      </c>
      <c r="P671" s="41">
        <v>0</v>
      </c>
      <c r="Q671" s="41">
        <v>0</v>
      </c>
      <c r="R671" s="41">
        <v>0</v>
      </c>
      <c r="S671" s="41">
        <v>0</v>
      </c>
      <c r="T671" s="41">
        <v>0</v>
      </c>
      <c r="U671" s="41">
        <v>0</v>
      </c>
      <c r="V671" s="41"/>
      <c r="W671" s="41">
        <v>0</v>
      </c>
      <c r="X671" s="41"/>
      <c r="Y671" s="41">
        <v>0</v>
      </c>
      <c r="Z671" s="41">
        <v>0</v>
      </c>
      <c r="AA671" s="41">
        <v>0</v>
      </c>
      <c r="AB671" s="41">
        <v>0</v>
      </c>
      <c r="AC671" s="41">
        <v>0</v>
      </c>
      <c r="AD671" s="41">
        <v>0</v>
      </c>
      <c r="AE671" s="82">
        <v>0</v>
      </c>
      <c r="AF671" s="41">
        <v>0</v>
      </c>
      <c r="AG671" s="41">
        <v>0</v>
      </c>
      <c r="AH671" s="41">
        <v>0</v>
      </c>
      <c r="AI671" s="41">
        <v>0</v>
      </c>
      <c r="AJ671" s="41">
        <v>0</v>
      </c>
      <c r="AK671" s="41">
        <v>0</v>
      </c>
      <c r="AL671" s="41">
        <v>0</v>
      </c>
      <c r="AM671" s="41">
        <v>0</v>
      </c>
      <c r="AN671" s="41">
        <v>0</v>
      </c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3"/>
      <c r="BU671" s="39">
        <f t="shared" ref="BU671:BU677" si="118">SUM(L671:W671)</f>
        <v>0</v>
      </c>
      <c r="BV671" s="39">
        <f t="shared" si="113"/>
        <v>0</v>
      </c>
      <c r="BW671" s="39">
        <f t="shared" si="117"/>
        <v>0</v>
      </c>
      <c r="BX671" s="39">
        <f t="shared" si="112"/>
        <v>0</v>
      </c>
      <c r="BY671" s="39">
        <f t="shared" si="114"/>
        <v>0</v>
      </c>
      <c r="BZ671" s="35"/>
      <c r="CA671" s="35"/>
      <c r="CB671" s="35"/>
      <c r="CC671" s="35"/>
      <c r="CD671" s="35"/>
      <c r="CE671" s="35"/>
      <c r="CF671" s="35"/>
      <c r="CG671" s="35"/>
      <c r="CH671" s="35"/>
      <c r="CI671" s="35"/>
      <c r="CJ671" s="35"/>
      <c r="CK671" s="35"/>
      <c r="CL671" s="35"/>
      <c r="CM671" s="35"/>
      <c r="CN671" s="35"/>
      <c r="CO671" s="35"/>
      <c r="CP671" s="35"/>
      <c r="CQ671" s="35"/>
      <c r="CR671" s="35"/>
      <c r="CS671" s="35"/>
      <c r="CT671" s="35"/>
      <c r="CU671" s="35"/>
      <c r="CV671" s="35"/>
      <c r="CW671" s="35"/>
      <c r="CX671" s="35"/>
      <c r="CY671" s="35"/>
      <c r="CZ671" s="35"/>
      <c r="DA671" s="35"/>
      <c r="DB671" s="35"/>
      <c r="DC671" s="35"/>
      <c r="DD671" s="35"/>
      <c r="DE671" s="35"/>
      <c r="DF671" s="35"/>
      <c r="DG671" s="35"/>
      <c r="DH671" s="35"/>
      <c r="DI671" s="35"/>
      <c r="DJ671" s="35"/>
      <c r="DK671" s="35"/>
      <c r="DL671" s="35"/>
      <c r="DM671" s="35"/>
      <c r="DN671" s="35"/>
      <c r="DO671" s="35"/>
      <c r="DP671" s="35"/>
      <c r="DQ671" s="35"/>
      <c r="DR671" s="35"/>
      <c r="DS671" s="35"/>
      <c r="DT671" s="35"/>
      <c r="DU671" s="35"/>
      <c r="DV671" s="35"/>
      <c r="DW671" s="35"/>
      <c r="DX671" s="35"/>
      <c r="DY671" s="35"/>
      <c r="DZ671" s="35"/>
      <c r="EA671" s="35"/>
      <c r="EB671" s="35"/>
      <c r="EC671" s="35"/>
      <c r="ED671" s="35"/>
      <c r="EE671" s="35"/>
      <c r="EF671" s="35"/>
      <c r="EG671" s="35"/>
      <c r="EH671" s="35"/>
      <c r="EI671" s="35"/>
      <c r="EJ671" s="35"/>
      <c r="EK671" s="35"/>
      <c r="EL671" s="35"/>
      <c r="EM671" s="35"/>
      <c r="EN671" s="35"/>
      <c r="EO671" s="35"/>
      <c r="EP671" s="35"/>
      <c r="EQ671" s="35"/>
      <c r="ER671" s="35"/>
      <c r="ES671" s="35"/>
      <c r="ET671" s="35"/>
      <c r="EU671" s="35"/>
      <c r="EV671" s="35"/>
      <c r="EW671" s="35"/>
      <c r="EX671" s="35"/>
      <c r="EY671" s="35"/>
      <c r="EZ671" s="35"/>
      <c r="FA671" s="35"/>
      <c r="FB671" s="35"/>
      <c r="FC671" s="35"/>
      <c r="FD671" s="35"/>
      <c r="FE671" s="35"/>
      <c r="FF671" s="35"/>
      <c r="FG671" s="35"/>
      <c r="FH671" s="35"/>
      <c r="FI671" s="35"/>
      <c r="FJ671" s="35"/>
      <c r="FK671" s="35"/>
      <c r="FL671" s="35"/>
      <c r="FM671" s="35"/>
      <c r="FN671" s="35"/>
      <c r="FO671" s="35"/>
      <c r="FP671" s="35"/>
      <c r="FQ671" s="35"/>
      <c r="FR671" s="35"/>
      <c r="FS671" s="35"/>
      <c r="FT671" s="35"/>
      <c r="FU671" s="35"/>
      <c r="FV671" s="35"/>
      <c r="FW671" s="35"/>
      <c r="FX671" s="35"/>
      <c r="FY671" s="35"/>
      <c r="FZ671" s="35"/>
      <c r="GA671" s="35"/>
      <c r="GB671" s="35"/>
      <c r="GC671" s="35"/>
      <c r="GD671" s="35"/>
      <c r="GE671" s="35"/>
      <c r="GF671" s="35"/>
      <c r="GG671" s="35"/>
      <c r="GH671" s="35"/>
      <c r="GI671" s="35"/>
      <c r="GJ671" s="35"/>
      <c r="GK671" s="35"/>
      <c r="GL671" s="35"/>
      <c r="GM671" s="35"/>
      <c r="GN671" s="35"/>
      <c r="GO671" s="35"/>
      <c r="GP671" s="35"/>
      <c r="GQ671" s="35"/>
      <c r="GR671" s="35"/>
      <c r="GS671" s="35"/>
      <c r="GT671" s="35"/>
      <c r="GU671" s="35"/>
      <c r="GV671" s="35"/>
      <c r="GW671" s="35"/>
      <c r="GX671" s="35"/>
      <c r="GY671" s="35"/>
      <c r="GZ671" s="35"/>
      <c r="HA671" s="35"/>
      <c r="HB671" s="35"/>
      <c r="HC671" s="35"/>
    </row>
    <row r="672" spans="1:211" s="30" customFormat="1" x14ac:dyDescent="0.25">
      <c r="A672" s="30" t="e">
        <f t="shared" si="115"/>
        <v>#REF!</v>
      </c>
      <c r="B672" s="31" t="s">
        <v>31</v>
      </c>
      <c r="C672" s="31" t="s">
        <v>32</v>
      </c>
      <c r="D672" s="32">
        <v>899</v>
      </c>
      <c r="E672" s="31" t="s">
        <v>578</v>
      </c>
      <c r="F672" s="31" t="s">
        <v>352</v>
      </c>
      <c r="G672" s="31"/>
      <c r="H672" s="31" t="s">
        <v>353</v>
      </c>
      <c r="I672" s="31" t="s">
        <v>537</v>
      </c>
      <c r="J672" s="31" t="s">
        <v>538</v>
      </c>
      <c r="K672" s="47" t="s">
        <v>434</v>
      </c>
      <c r="L672" s="41">
        <v>0</v>
      </c>
      <c r="M672" s="41"/>
      <c r="N672" s="41"/>
      <c r="O672" s="41"/>
      <c r="P672" s="41"/>
      <c r="Q672" s="41"/>
      <c r="R672" s="41">
        <v>21300.240000000002</v>
      </c>
      <c r="S672" s="41">
        <v>0</v>
      </c>
      <c r="T672" s="41">
        <v>0</v>
      </c>
      <c r="U672" s="41">
        <v>0</v>
      </c>
      <c r="V672" s="41"/>
      <c r="W672" s="41">
        <v>0</v>
      </c>
      <c r="X672" s="41"/>
      <c r="Y672" s="41">
        <v>0</v>
      </c>
      <c r="Z672" s="41">
        <v>0</v>
      </c>
      <c r="AA672" s="41">
        <v>0</v>
      </c>
      <c r="AB672" s="41">
        <v>0</v>
      </c>
      <c r="AC672" s="41">
        <v>0</v>
      </c>
      <c r="AD672" s="41">
        <v>0</v>
      </c>
      <c r="AE672" s="82">
        <v>0</v>
      </c>
      <c r="AF672" s="41">
        <v>0</v>
      </c>
      <c r="AG672" s="41">
        <v>0</v>
      </c>
      <c r="AH672" s="41">
        <v>0</v>
      </c>
      <c r="AI672" s="41">
        <v>0</v>
      </c>
      <c r="AJ672" s="41">
        <v>0</v>
      </c>
      <c r="AK672" s="41">
        <v>0</v>
      </c>
      <c r="AL672" s="41">
        <v>0</v>
      </c>
      <c r="AM672" s="41">
        <v>0</v>
      </c>
      <c r="AN672" s="41">
        <v>0</v>
      </c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3"/>
      <c r="BU672" s="39">
        <f t="shared" si="118"/>
        <v>21300.240000000002</v>
      </c>
      <c r="BV672" s="39">
        <f t="shared" si="113"/>
        <v>0</v>
      </c>
      <c r="BW672" s="39">
        <f t="shared" si="117"/>
        <v>0</v>
      </c>
      <c r="BX672" s="39">
        <f t="shared" si="112"/>
        <v>0</v>
      </c>
      <c r="BY672" s="39">
        <f t="shared" si="114"/>
        <v>0</v>
      </c>
      <c r="BZ672" s="35"/>
      <c r="CA672" s="35"/>
      <c r="CB672" s="35"/>
      <c r="CC672" s="35"/>
      <c r="CD672" s="35"/>
      <c r="CE672" s="35"/>
      <c r="CF672" s="35"/>
      <c r="CG672" s="35"/>
      <c r="CH672" s="35"/>
      <c r="CI672" s="35"/>
      <c r="CJ672" s="35"/>
      <c r="CK672" s="35"/>
      <c r="CL672" s="35"/>
      <c r="CM672" s="35"/>
      <c r="CN672" s="35"/>
      <c r="CO672" s="35"/>
      <c r="CP672" s="35"/>
      <c r="CQ672" s="35"/>
      <c r="CR672" s="35"/>
      <c r="CS672" s="35"/>
      <c r="CT672" s="35"/>
      <c r="CU672" s="35"/>
      <c r="CV672" s="35"/>
      <c r="CW672" s="35"/>
      <c r="CX672" s="35"/>
      <c r="CY672" s="35"/>
      <c r="CZ672" s="35"/>
      <c r="DA672" s="35"/>
      <c r="DB672" s="35"/>
      <c r="DC672" s="35"/>
      <c r="DD672" s="35"/>
      <c r="DE672" s="35"/>
      <c r="DF672" s="35"/>
      <c r="DG672" s="35"/>
      <c r="DH672" s="35"/>
      <c r="DI672" s="35"/>
      <c r="DJ672" s="35"/>
      <c r="DK672" s="35"/>
      <c r="DL672" s="35"/>
      <c r="DM672" s="35"/>
      <c r="DN672" s="35"/>
      <c r="DO672" s="35"/>
      <c r="DP672" s="35"/>
      <c r="DQ672" s="35"/>
      <c r="DR672" s="35"/>
      <c r="DS672" s="35"/>
      <c r="DT672" s="35"/>
      <c r="DU672" s="35"/>
      <c r="DV672" s="35"/>
      <c r="DW672" s="35"/>
      <c r="DX672" s="35"/>
      <c r="DY672" s="35"/>
      <c r="DZ672" s="35"/>
      <c r="EA672" s="35"/>
      <c r="EB672" s="35"/>
      <c r="EC672" s="35"/>
      <c r="ED672" s="35"/>
      <c r="EE672" s="35"/>
      <c r="EF672" s="35"/>
      <c r="EG672" s="35"/>
      <c r="EH672" s="35"/>
      <c r="EI672" s="35"/>
      <c r="EJ672" s="35"/>
      <c r="EK672" s="35"/>
      <c r="EL672" s="35"/>
      <c r="EM672" s="35"/>
      <c r="EN672" s="35"/>
      <c r="EO672" s="35"/>
      <c r="EP672" s="35"/>
      <c r="EQ672" s="35"/>
      <c r="ER672" s="35"/>
      <c r="ES672" s="35"/>
      <c r="ET672" s="35"/>
      <c r="EU672" s="35"/>
      <c r="EV672" s="35"/>
      <c r="EW672" s="35"/>
      <c r="EX672" s="35"/>
      <c r="EY672" s="35"/>
      <c r="EZ672" s="35"/>
      <c r="FA672" s="35"/>
      <c r="FB672" s="35"/>
      <c r="FC672" s="35"/>
      <c r="FD672" s="35"/>
      <c r="FE672" s="35"/>
      <c r="FF672" s="35"/>
      <c r="FG672" s="35"/>
      <c r="FH672" s="35"/>
      <c r="FI672" s="35"/>
      <c r="FJ672" s="35"/>
      <c r="FK672" s="35"/>
      <c r="FL672" s="35"/>
      <c r="FM672" s="35"/>
      <c r="FN672" s="35"/>
      <c r="FO672" s="35"/>
      <c r="FP672" s="35"/>
      <c r="FQ672" s="35"/>
      <c r="FR672" s="35"/>
      <c r="FS672" s="35"/>
      <c r="FT672" s="35"/>
      <c r="FU672" s="35"/>
      <c r="FV672" s="35"/>
      <c r="FW672" s="35"/>
      <c r="FX672" s="35"/>
      <c r="FY672" s="35"/>
      <c r="FZ672" s="35"/>
      <c r="GA672" s="35"/>
      <c r="GB672" s="35"/>
      <c r="GC672" s="35"/>
      <c r="GD672" s="35"/>
      <c r="GE672" s="35"/>
      <c r="GF672" s="35"/>
      <c r="GG672" s="35"/>
      <c r="GH672" s="35"/>
      <c r="GI672" s="35"/>
      <c r="GJ672" s="35"/>
      <c r="GK672" s="35"/>
      <c r="GL672" s="35"/>
      <c r="GM672" s="35"/>
      <c r="GN672" s="35"/>
      <c r="GO672" s="35"/>
      <c r="GP672" s="35"/>
      <c r="GQ672" s="35"/>
      <c r="GR672" s="35"/>
      <c r="GS672" s="35"/>
      <c r="GT672" s="35"/>
      <c r="GU672" s="35"/>
      <c r="GV672" s="35"/>
      <c r="GW672" s="35"/>
      <c r="GX672" s="35"/>
      <c r="GY672" s="35"/>
      <c r="GZ672" s="35"/>
      <c r="HA672" s="35"/>
      <c r="HB672" s="35"/>
      <c r="HC672" s="35"/>
    </row>
    <row r="673" spans="1:211" s="30" customFormat="1" x14ac:dyDescent="0.25">
      <c r="A673" s="30" t="e">
        <f t="shared" si="115"/>
        <v>#REF!</v>
      </c>
      <c r="B673" s="31" t="s">
        <v>31</v>
      </c>
      <c r="C673" s="31" t="s">
        <v>32</v>
      </c>
      <c r="D673" s="33">
        <v>899</v>
      </c>
      <c r="E673" s="34" t="s">
        <v>578</v>
      </c>
      <c r="F673" s="31" t="s">
        <v>347</v>
      </c>
      <c r="G673" s="31"/>
      <c r="H673" s="31" t="s">
        <v>163</v>
      </c>
      <c r="I673" s="31" t="s">
        <v>537</v>
      </c>
      <c r="J673" s="31" t="s">
        <v>538</v>
      </c>
      <c r="K673" s="47" t="s">
        <v>434</v>
      </c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>
        <v>1023.56</v>
      </c>
      <c r="X673" s="41">
        <v>9610.27</v>
      </c>
      <c r="Y673" s="41">
        <v>0</v>
      </c>
      <c r="Z673" s="41">
        <v>0</v>
      </c>
      <c r="AA673" s="41">
        <v>0</v>
      </c>
      <c r="AB673" s="41">
        <v>0</v>
      </c>
      <c r="AC673" s="41">
        <v>0</v>
      </c>
      <c r="AD673" s="41">
        <v>1347.75</v>
      </c>
      <c r="AE673" s="82">
        <v>0</v>
      </c>
      <c r="AF673" s="41">
        <v>0</v>
      </c>
      <c r="AG673" s="41">
        <v>0</v>
      </c>
      <c r="AH673" s="41">
        <v>0</v>
      </c>
      <c r="AI673" s="41">
        <v>0</v>
      </c>
      <c r="AJ673" s="41">
        <v>0</v>
      </c>
      <c r="AK673" s="41">
        <v>0</v>
      </c>
      <c r="AL673" s="41">
        <v>0</v>
      </c>
      <c r="AM673" s="41">
        <v>0</v>
      </c>
      <c r="AN673" s="41">
        <v>0</v>
      </c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3"/>
      <c r="BU673" s="39">
        <f t="shared" si="118"/>
        <v>1023.56</v>
      </c>
      <c r="BV673" s="39">
        <f t="shared" si="113"/>
        <v>10958.02</v>
      </c>
      <c r="BW673" s="39">
        <f t="shared" si="117"/>
        <v>0</v>
      </c>
      <c r="BX673" s="39">
        <f t="shared" si="112"/>
        <v>0</v>
      </c>
      <c r="BY673" s="39">
        <f t="shared" si="114"/>
        <v>0</v>
      </c>
      <c r="BZ673" s="35"/>
      <c r="CA673" s="35"/>
      <c r="CB673" s="35"/>
      <c r="CC673" s="35"/>
      <c r="CD673" s="35"/>
      <c r="CE673" s="35"/>
      <c r="CF673" s="35"/>
      <c r="CG673" s="35"/>
      <c r="CH673" s="35"/>
      <c r="CI673" s="35"/>
      <c r="CJ673" s="35"/>
      <c r="CK673" s="35"/>
      <c r="CL673" s="35"/>
      <c r="CM673" s="35"/>
      <c r="CN673" s="35"/>
      <c r="CO673" s="35"/>
      <c r="CP673" s="35"/>
      <c r="CQ673" s="35"/>
      <c r="CR673" s="35"/>
      <c r="CS673" s="35"/>
      <c r="CT673" s="35"/>
      <c r="CU673" s="35"/>
      <c r="CV673" s="35"/>
      <c r="CW673" s="35"/>
      <c r="CX673" s="35"/>
      <c r="CY673" s="35"/>
      <c r="CZ673" s="35"/>
      <c r="DA673" s="35"/>
      <c r="DB673" s="35"/>
      <c r="DC673" s="35"/>
      <c r="DD673" s="35"/>
      <c r="DE673" s="35"/>
      <c r="DF673" s="35"/>
      <c r="DG673" s="35"/>
      <c r="DH673" s="35"/>
      <c r="DI673" s="35"/>
      <c r="DJ673" s="35"/>
      <c r="DK673" s="35"/>
      <c r="DL673" s="35"/>
      <c r="DM673" s="35"/>
      <c r="DN673" s="35"/>
      <c r="DO673" s="35"/>
      <c r="DP673" s="35"/>
      <c r="DQ673" s="35"/>
      <c r="DR673" s="35"/>
      <c r="DS673" s="35"/>
      <c r="DT673" s="35"/>
      <c r="DU673" s="35"/>
      <c r="DV673" s="35"/>
      <c r="DW673" s="35"/>
      <c r="DX673" s="35"/>
      <c r="DY673" s="35"/>
      <c r="DZ673" s="35"/>
      <c r="EA673" s="35"/>
      <c r="EB673" s="35"/>
      <c r="EC673" s="35"/>
      <c r="ED673" s="35"/>
      <c r="EE673" s="35"/>
      <c r="EF673" s="35"/>
      <c r="EG673" s="35"/>
      <c r="EH673" s="35"/>
      <c r="EI673" s="35"/>
      <c r="EJ673" s="35"/>
      <c r="EK673" s="35"/>
      <c r="EL673" s="35"/>
      <c r="EM673" s="35"/>
      <c r="EN673" s="35"/>
      <c r="EO673" s="35"/>
      <c r="EP673" s="35"/>
      <c r="EQ673" s="35"/>
      <c r="ER673" s="35"/>
      <c r="ES673" s="35"/>
      <c r="ET673" s="35"/>
      <c r="EU673" s="35"/>
      <c r="EV673" s="35"/>
      <c r="EW673" s="35"/>
      <c r="EX673" s="35"/>
      <c r="EY673" s="35"/>
      <c r="EZ673" s="35"/>
      <c r="FA673" s="35"/>
      <c r="FB673" s="35"/>
      <c r="FC673" s="35"/>
      <c r="FD673" s="35"/>
      <c r="FE673" s="35"/>
      <c r="FF673" s="35"/>
      <c r="FG673" s="35"/>
      <c r="FH673" s="35"/>
      <c r="FI673" s="35"/>
      <c r="FJ673" s="35"/>
      <c r="FK673" s="35"/>
      <c r="FL673" s="35"/>
      <c r="FM673" s="35"/>
      <c r="FN673" s="35"/>
      <c r="FO673" s="35"/>
      <c r="FP673" s="35"/>
      <c r="FQ673" s="35"/>
      <c r="FR673" s="35"/>
      <c r="FS673" s="35"/>
      <c r="FT673" s="35"/>
      <c r="FU673" s="35"/>
      <c r="FV673" s="35"/>
      <c r="FW673" s="35"/>
      <c r="FX673" s="35"/>
      <c r="FY673" s="35"/>
      <c r="FZ673" s="35"/>
      <c r="GA673" s="35"/>
      <c r="GB673" s="35"/>
      <c r="GC673" s="35"/>
      <c r="GD673" s="35"/>
      <c r="GE673" s="35"/>
      <c r="GF673" s="35"/>
      <c r="GG673" s="35"/>
      <c r="GH673" s="35"/>
      <c r="GI673" s="35"/>
      <c r="GJ673" s="35"/>
      <c r="GK673" s="35"/>
      <c r="GL673" s="35"/>
      <c r="GM673" s="35"/>
      <c r="GN673" s="35"/>
      <c r="GO673" s="35"/>
      <c r="GP673" s="35"/>
      <c r="GQ673" s="35"/>
      <c r="GR673" s="35"/>
      <c r="GS673" s="35"/>
      <c r="GT673" s="35"/>
      <c r="GU673" s="35"/>
      <c r="GV673" s="35"/>
      <c r="GW673" s="35"/>
      <c r="GX673" s="35"/>
      <c r="GY673" s="35"/>
      <c r="GZ673" s="35"/>
      <c r="HA673" s="35"/>
      <c r="HB673" s="35"/>
      <c r="HC673" s="35"/>
    </row>
    <row r="674" spans="1:211" s="26" customFormat="1" x14ac:dyDescent="0.25">
      <c r="A674" s="26" t="e">
        <f t="shared" si="115"/>
        <v>#REF!</v>
      </c>
      <c r="B674" s="15" t="s">
        <v>31</v>
      </c>
      <c r="C674" s="15" t="s">
        <v>32</v>
      </c>
      <c r="D674" s="27" t="s">
        <v>634</v>
      </c>
      <c r="E674" s="16" t="s">
        <v>581</v>
      </c>
      <c r="F674" s="15" t="s">
        <v>347</v>
      </c>
      <c r="G674" s="15"/>
      <c r="H674" s="15" t="s">
        <v>163</v>
      </c>
      <c r="I674" s="15" t="s">
        <v>537</v>
      </c>
      <c r="J674" s="15" t="s">
        <v>538</v>
      </c>
      <c r="K674" s="47" t="s">
        <v>434</v>
      </c>
      <c r="L674" s="42">
        <v>40</v>
      </c>
      <c r="M674" s="42">
        <v>0</v>
      </c>
      <c r="N674" s="41">
        <v>0</v>
      </c>
      <c r="O674" s="42">
        <v>0</v>
      </c>
      <c r="P674" s="42">
        <v>0</v>
      </c>
      <c r="Q674" s="42">
        <v>0</v>
      </c>
      <c r="R674" s="42">
        <v>0</v>
      </c>
      <c r="S674" s="42">
        <v>0</v>
      </c>
      <c r="T674" s="42">
        <v>0</v>
      </c>
      <c r="U674" s="42">
        <v>0</v>
      </c>
      <c r="V674" s="42"/>
      <c r="W674" s="42">
        <v>0</v>
      </c>
      <c r="X674" s="42"/>
      <c r="Y674" s="42">
        <v>0</v>
      </c>
      <c r="Z674" s="42">
        <v>0</v>
      </c>
      <c r="AA674" s="42">
        <v>0</v>
      </c>
      <c r="AB674" s="42">
        <v>0</v>
      </c>
      <c r="AC674" s="42">
        <v>0</v>
      </c>
      <c r="AD674" s="42">
        <v>0</v>
      </c>
      <c r="AE674" s="121">
        <v>0</v>
      </c>
      <c r="AF674" s="42">
        <v>0</v>
      </c>
      <c r="AG674" s="42">
        <v>0</v>
      </c>
      <c r="AH674" s="42">
        <v>0</v>
      </c>
      <c r="AI674" s="42">
        <v>0</v>
      </c>
      <c r="AJ674" s="42">
        <v>9865.33</v>
      </c>
      <c r="AK674" s="42">
        <v>0</v>
      </c>
      <c r="AL674" s="42">
        <v>0</v>
      </c>
      <c r="AM674" s="42">
        <v>0</v>
      </c>
      <c r="AN674" s="42">
        <v>0</v>
      </c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  <c r="BO674" s="42"/>
      <c r="BP674" s="42"/>
      <c r="BQ674" s="42"/>
      <c r="BR674" s="42"/>
      <c r="BS674" s="42"/>
      <c r="BT674" s="43"/>
      <c r="BU674" s="40">
        <f t="shared" si="118"/>
        <v>40</v>
      </c>
      <c r="BV674" s="40">
        <f t="shared" si="113"/>
        <v>0</v>
      </c>
      <c r="BW674" s="40">
        <f t="shared" si="117"/>
        <v>9865.33</v>
      </c>
      <c r="BX674" s="40">
        <f t="shared" si="112"/>
        <v>0</v>
      </c>
      <c r="BY674" s="40">
        <f t="shared" si="114"/>
        <v>0</v>
      </c>
      <c r="BZ674" s="29"/>
      <c r="CA674" s="29"/>
      <c r="CB674" s="29"/>
      <c r="CC674" s="29"/>
      <c r="CD674" s="29"/>
      <c r="CE674" s="29"/>
      <c r="CF674" s="29"/>
      <c r="CG674" s="29"/>
      <c r="CH674" s="29"/>
      <c r="CI674" s="29"/>
      <c r="CJ674" s="29"/>
      <c r="CK674" s="29"/>
      <c r="CL674" s="29"/>
      <c r="CM674" s="29"/>
      <c r="CN674" s="29"/>
      <c r="CO674" s="29"/>
      <c r="CP674" s="29"/>
      <c r="CQ674" s="29"/>
      <c r="CR674" s="29"/>
      <c r="CS674" s="29"/>
      <c r="CT674" s="29"/>
      <c r="CU674" s="29"/>
      <c r="CV674" s="29"/>
      <c r="CW674" s="29"/>
      <c r="CX674" s="29"/>
      <c r="CY674" s="29"/>
      <c r="CZ674" s="29"/>
      <c r="DA674" s="29"/>
      <c r="DB674" s="29"/>
      <c r="DC674" s="29"/>
      <c r="DD674" s="29"/>
      <c r="DE674" s="29"/>
      <c r="DF674" s="29"/>
      <c r="DG674" s="29"/>
      <c r="DH674" s="29"/>
      <c r="DI674" s="29"/>
      <c r="DJ674" s="29"/>
      <c r="DK674" s="29"/>
      <c r="DL674" s="29"/>
      <c r="DM674" s="29"/>
      <c r="DN674" s="29"/>
      <c r="DO674" s="29"/>
      <c r="DP674" s="29"/>
      <c r="DQ674" s="29"/>
      <c r="DR674" s="29"/>
      <c r="DS674" s="29"/>
      <c r="DT674" s="29"/>
      <c r="DU674" s="29"/>
      <c r="DV674" s="29"/>
      <c r="DW674" s="29"/>
      <c r="DX674" s="29"/>
      <c r="DY674" s="29"/>
      <c r="DZ674" s="29"/>
      <c r="EA674" s="29"/>
      <c r="EB674" s="29"/>
      <c r="EC674" s="29"/>
      <c r="ED674" s="29"/>
      <c r="EE674" s="29"/>
      <c r="EF674" s="29"/>
      <c r="EG674" s="29"/>
      <c r="EH674" s="29"/>
      <c r="EI674" s="29"/>
      <c r="EJ674" s="29"/>
      <c r="EK674" s="29"/>
      <c r="EL674" s="29"/>
      <c r="EM674" s="29"/>
      <c r="EN674" s="29"/>
      <c r="EO674" s="29"/>
      <c r="EP674" s="29"/>
      <c r="EQ674" s="29"/>
      <c r="ER674" s="29"/>
      <c r="ES674" s="29"/>
      <c r="ET674" s="29"/>
      <c r="EU674" s="29"/>
      <c r="EV674" s="29"/>
      <c r="EW674" s="29"/>
      <c r="EX674" s="29"/>
      <c r="EY674" s="29"/>
      <c r="EZ674" s="29"/>
      <c r="FA674" s="29"/>
      <c r="FB674" s="29"/>
      <c r="FC674" s="29"/>
      <c r="FD674" s="29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  <c r="FR674" s="29"/>
      <c r="FS674" s="29"/>
      <c r="FT674" s="29"/>
      <c r="FU674" s="29"/>
      <c r="FV674" s="29"/>
      <c r="FW674" s="29"/>
      <c r="FX674" s="29"/>
      <c r="FY674" s="29"/>
      <c r="FZ674" s="29"/>
      <c r="GA674" s="29"/>
      <c r="GB674" s="29"/>
      <c r="GC674" s="29"/>
      <c r="GD674" s="29"/>
      <c r="GE674" s="29"/>
      <c r="GF674" s="29"/>
      <c r="GG674" s="29"/>
      <c r="GH674" s="29"/>
      <c r="GI674" s="29"/>
      <c r="GJ674" s="29"/>
      <c r="GK674" s="29"/>
      <c r="GL674" s="29"/>
      <c r="GM674" s="29"/>
      <c r="GN674" s="29"/>
      <c r="GO674" s="29"/>
      <c r="GP674" s="29"/>
      <c r="GQ674" s="29"/>
      <c r="GR674" s="29"/>
      <c r="GS674" s="29"/>
      <c r="GT674" s="29"/>
      <c r="GU674" s="29"/>
      <c r="GV674" s="29"/>
      <c r="GW674" s="29"/>
      <c r="GX674" s="29"/>
      <c r="GY674" s="29"/>
      <c r="GZ674" s="29"/>
      <c r="HA674" s="29"/>
      <c r="HB674" s="29"/>
      <c r="HC674" s="29"/>
    </row>
    <row r="675" spans="1:211" s="30" customFormat="1" x14ac:dyDescent="0.25">
      <c r="A675" s="30" t="e">
        <f t="shared" si="115"/>
        <v>#REF!</v>
      </c>
      <c r="B675" s="31" t="s">
        <v>33</v>
      </c>
      <c r="C675" s="31" t="s">
        <v>34</v>
      </c>
      <c r="D675" s="32" t="s">
        <v>623</v>
      </c>
      <c r="E675" s="31" t="s">
        <v>577</v>
      </c>
      <c r="F675" s="31" t="s">
        <v>345</v>
      </c>
      <c r="G675" s="31"/>
      <c r="H675" s="31" t="s">
        <v>346</v>
      </c>
      <c r="I675" s="31" t="s">
        <v>537</v>
      </c>
      <c r="J675" s="31" t="s">
        <v>538</v>
      </c>
      <c r="K675" s="47" t="s">
        <v>434</v>
      </c>
      <c r="L675" s="41">
        <v>0</v>
      </c>
      <c r="M675" s="41">
        <v>0</v>
      </c>
      <c r="N675" s="41">
        <v>0</v>
      </c>
      <c r="O675" s="41">
        <v>0</v>
      </c>
      <c r="P675" s="41">
        <v>0</v>
      </c>
      <c r="Q675" s="41">
        <v>0</v>
      </c>
      <c r="R675" s="41">
        <v>0</v>
      </c>
      <c r="S675" s="41">
        <v>0</v>
      </c>
      <c r="T675" s="41">
        <v>0</v>
      </c>
      <c r="U675" s="41">
        <v>0</v>
      </c>
      <c r="V675" s="41"/>
      <c r="W675" s="41">
        <v>0</v>
      </c>
      <c r="X675" s="41"/>
      <c r="Y675" s="41">
        <v>0</v>
      </c>
      <c r="Z675" s="41">
        <v>0</v>
      </c>
      <c r="AA675" s="41">
        <v>0</v>
      </c>
      <c r="AB675" s="41">
        <v>0</v>
      </c>
      <c r="AC675" s="41">
        <v>0</v>
      </c>
      <c r="AD675" s="41">
        <v>0</v>
      </c>
      <c r="AE675" s="82">
        <v>0</v>
      </c>
      <c r="AF675" s="41">
        <v>0</v>
      </c>
      <c r="AG675" s="41">
        <v>0</v>
      </c>
      <c r="AH675" s="41">
        <v>0</v>
      </c>
      <c r="AI675" s="41">
        <v>0</v>
      </c>
      <c r="AJ675" s="41">
        <v>0</v>
      </c>
      <c r="AK675" s="41">
        <v>0</v>
      </c>
      <c r="AL675" s="41">
        <v>0</v>
      </c>
      <c r="AM675" s="41">
        <v>0</v>
      </c>
      <c r="AN675" s="41">
        <v>0</v>
      </c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3"/>
      <c r="BU675" s="39">
        <f t="shared" si="118"/>
        <v>0</v>
      </c>
      <c r="BV675" s="39">
        <f t="shared" ref="BV675:BV692" si="119">SUM(X675:AI675)</f>
        <v>0</v>
      </c>
      <c r="BW675" s="39">
        <f t="shared" si="117"/>
        <v>0</v>
      </c>
      <c r="BX675" s="39">
        <f t="shared" si="112"/>
        <v>0</v>
      </c>
      <c r="BY675" s="39">
        <f t="shared" ref="BY675:BY692" si="120">SUM(BH675:BS675)</f>
        <v>0</v>
      </c>
      <c r="BZ675" s="35"/>
      <c r="CA675" s="35"/>
      <c r="CB675" s="35"/>
      <c r="CC675" s="35"/>
      <c r="CD675" s="35"/>
      <c r="CE675" s="35"/>
      <c r="CF675" s="35"/>
      <c r="CG675" s="35"/>
      <c r="CH675" s="35"/>
      <c r="CI675" s="35"/>
      <c r="CJ675" s="35"/>
      <c r="CK675" s="35"/>
      <c r="CL675" s="35"/>
      <c r="CM675" s="35"/>
      <c r="CN675" s="35"/>
      <c r="CO675" s="35"/>
      <c r="CP675" s="35"/>
      <c r="CQ675" s="35"/>
      <c r="CR675" s="35"/>
      <c r="CS675" s="35"/>
      <c r="CT675" s="35"/>
      <c r="CU675" s="35"/>
      <c r="CV675" s="35"/>
      <c r="CW675" s="35"/>
      <c r="CX675" s="35"/>
      <c r="CY675" s="35"/>
      <c r="CZ675" s="35"/>
      <c r="DA675" s="35"/>
      <c r="DB675" s="35"/>
      <c r="DC675" s="35"/>
      <c r="DD675" s="35"/>
      <c r="DE675" s="35"/>
      <c r="DF675" s="35"/>
      <c r="DG675" s="35"/>
      <c r="DH675" s="35"/>
      <c r="DI675" s="35"/>
      <c r="DJ675" s="35"/>
      <c r="DK675" s="35"/>
      <c r="DL675" s="35"/>
      <c r="DM675" s="35"/>
      <c r="DN675" s="35"/>
      <c r="DO675" s="35"/>
      <c r="DP675" s="35"/>
      <c r="DQ675" s="35"/>
      <c r="DR675" s="35"/>
      <c r="DS675" s="35"/>
      <c r="DT675" s="35"/>
      <c r="DU675" s="35"/>
      <c r="DV675" s="35"/>
      <c r="DW675" s="35"/>
      <c r="DX675" s="35"/>
      <c r="DY675" s="35"/>
      <c r="DZ675" s="35"/>
      <c r="EA675" s="35"/>
      <c r="EB675" s="35"/>
      <c r="EC675" s="35"/>
      <c r="ED675" s="35"/>
      <c r="EE675" s="35"/>
      <c r="EF675" s="35"/>
      <c r="EG675" s="35"/>
      <c r="EH675" s="35"/>
      <c r="EI675" s="35"/>
      <c r="EJ675" s="35"/>
      <c r="EK675" s="35"/>
      <c r="EL675" s="35"/>
      <c r="EM675" s="35"/>
      <c r="EN675" s="35"/>
      <c r="EO675" s="35"/>
      <c r="EP675" s="35"/>
      <c r="EQ675" s="35"/>
      <c r="ER675" s="35"/>
      <c r="ES675" s="35"/>
      <c r="ET675" s="35"/>
      <c r="EU675" s="35"/>
      <c r="EV675" s="35"/>
      <c r="EW675" s="35"/>
      <c r="EX675" s="35"/>
      <c r="EY675" s="35"/>
      <c r="EZ675" s="35"/>
      <c r="FA675" s="35"/>
      <c r="FB675" s="35"/>
      <c r="FC675" s="35"/>
      <c r="FD675" s="35"/>
      <c r="FE675" s="35"/>
      <c r="FF675" s="35"/>
      <c r="FG675" s="35"/>
      <c r="FH675" s="35"/>
      <c r="FI675" s="35"/>
      <c r="FJ675" s="35"/>
      <c r="FK675" s="35"/>
      <c r="FL675" s="35"/>
      <c r="FM675" s="35"/>
      <c r="FN675" s="35"/>
      <c r="FO675" s="35"/>
      <c r="FP675" s="35"/>
      <c r="FQ675" s="35"/>
      <c r="FR675" s="35"/>
      <c r="FS675" s="35"/>
      <c r="FT675" s="35"/>
      <c r="FU675" s="35"/>
      <c r="FV675" s="35"/>
      <c r="FW675" s="35"/>
      <c r="FX675" s="35"/>
      <c r="FY675" s="35"/>
      <c r="FZ675" s="35"/>
      <c r="GA675" s="35"/>
      <c r="GB675" s="35"/>
      <c r="GC675" s="35"/>
      <c r="GD675" s="35"/>
      <c r="GE675" s="35"/>
      <c r="GF675" s="35"/>
      <c r="GG675" s="35"/>
      <c r="GH675" s="35"/>
      <c r="GI675" s="35"/>
      <c r="GJ675" s="35"/>
      <c r="GK675" s="35"/>
      <c r="GL675" s="35"/>
      <c r="GM675" s="35"/>
      <c r="GN675" s="35"/>
      <c r="GO675" s="35"/>
      <c r="GP675" s="35"/>
      <c r="GQ675" s="35"/>
      <c r="GR675" s="35"/>
      <c r="GS675" s="35"/>
      <c r="GT675" s="35"/>
      <c r="GU675" s="35"/>
      <c r="GV675" s="35"/>
      <c r="GW675" s="35"/>
      <c r="GX675" s="35"/>
      <c r="GY675" s="35"/>
      <c r="GZ675" s="35"/>
      <c r="HA675" s="35"/>
      <c r="HB675" s="35"/>
      <c r="HC675" s="35"/>
    </row>
    <row r="676" spans="1:211" s="30" customFormat="1" x14ac:dyDescent="0.25">
      <c r="A676" s="30" t="e">
        <f t="shared" si="115"/>
        <v>#REF!</v>
      </c>
      <c r="B676" s="31" t="s">
        <v>35</v>
      </c>
      <c r="C676" s="31" t="s">
        <v>36</v>
      </c>
      <c r="D676" s="32" t="s">
        <v>623</v>
      </c>
      <c r="E676" s="31" t="s">
        <v>577</v>
      </c>
      <c r="F676" s="31" t="s">
        <v>345</v>
      </c>
      <c r="G676" s="31"/>
      <c r="H676" s="31" t="s">
        <v>346</v>
      </c>
      <c r="I676" s="31" t="s">
        <v>537</v>
      </c>
      <c r="J676" s="31" t="s">
        <v>538</v>
      </c>
      <c r="K676" s="47" t="s">
        <v>434</v>
      </c>
      <c r="L676" s="41">
        <v>0</v>
      </c>
      <c r="M676" s="41">
        <v>0</v>
      </c>
      <c r="N676" s="41">
        <v>0</v>
      </c>
      <c r="O676" s="41">
        <v>0</v>
      </c>
      <c r="P676" s="41">
        <v>0</v>
      </c>
      <c r="Q676" s="41">
        <v>0</v>
      </c>
      <c r="R676" s="41">
        <v>0</v>
      </c>
      <c r="S676" s="41">
        <v>0</v>
      </c>
      <c r="T676" s="41">
        <v>0</v>
      </c>
      <c r="U676" s="41">
        <v>0</v>
      </c>
      <c r="V676" s="41"/>
      <c r="W676" s="41">
        <v>0</v>
      </c>
      <c r="X676" s="41"/>
      <c r="Y676" s="41">
        <v>0</v>
      </c>
      <c r="Z676" s="41">
        <v>0</v>
      </c>
      <c r="AA676" s="41">
        <v>0</v>
      </c>
      <c r="AB676" s="41">
        <v>0</v>
      </c>
      <c r="AC676" s="41">
        <v>0</v>
      </c>
      <c r="AD676" s="41">
        <v>0</v>
      </c>
      <c r="AE676" s="82">
        <v>0</v>
      </c>
      <c r="AF676" s="41">
        <v>0</v>
      </c>
      <c r="AG676" s="41">
        <v>0</v>
      </c>
      <c r="AH676" s="41">
        <v>0</v>
      </c>
      <c r="AI676" s="41">
        <v>0</v>
      </c>
      <c r="AJ676" s="41">
        <v>0</v>
      </c>
      <c r="AK676" s="41">
        <v>0</v>
      </c>
      <c r="AL676" s="41">
        <v>0</v>
      </c>
      <c r="AM676" s="41">
        <v>0</v>
      </c>
      <c r="AN676" s="41">
        <v>0</v>
      </c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3"/>
      <c r="BU676" s="39">
        <f t="shared" si="118"/>
        <v>0</v>
      </c>
      <c r="BV676" s="39">
        <f t="shared" si="119"/>
        <v>0</v>
      </c>
      <c r="BW676" s="39">
        <f t="shared" si="117"/>
        <v>0</v>
      </c>
      <c r="BX676" s="39">
        <f t="shared" si="112"/>
        <v>0</v>
      </c>
      <c r="BY676" s="39">
        <f t="shared" si="120"/>
        <v>0</v>
      </c>
      <c r="BZ676" s="35"/>
      <c r="CA676" s="35"/>
      <c r="CB676" s="35"/>
      <c r="CC676" s="35"/>
      <c r="CD676" s="35"/>
      <c r="CE676" s="35"/>
      <c r="CF676" s="35"/>
      <c r="CG676" s="35"/>
      <c r="CH676" s="35"/>
      <c r="CI676" s="35"/>
      <c r="CJ676" s="35"/>
      <c r="CK676" s="35"/>
      <c r="CL676" s="35"/>
      <c r="CM676" s="35"/>
      <c r="CN676" s="35"/>
      <c r="CO676" s="35"/>
      <c r="CP676" s="35"/>
      <c r="CQ676" s="35"/>
      <c r="CR676" s="35"/>
      <c r="CS676" s="35"/>
      <c r="CT676" s="35"/>
      <c r="CU676" s="35"/>
      <c r="CV676" s="35"/>
      <c r="CW676" s="35"/>
      <c r="CX676" s="35"/>
      <c r="CY676" s="35"/>
      <c r="CZ676" s="35"/>
      <c r="DA676" s="35"/>
      <c r="DB676" s="35"/>
      <c r="DC676" s="35"/>
      <c r="DD676" s="35"/>
      <c r="DE676" s="35"/>
      <c r="DF676" s="35"/>
      <c r="DG676" s="35"/>
      <c r="DH676" s="35"/>
      <c r="DI676" s="35"/>
      <c r="DJ676" s="35"/>
      <c r="DK676" s="35"/>
      <c r="DL676" s="35"/>
      <c r="DM676" s="35"/>
      <c r="DN676" s="35"/>
      <c r="DO676" s="35"/>
      <c r="DP676" s="35"/>
      <c r="DQ676" s="35"/>
      <c r="DR676" s="35"/>
      <c r="DS676" s="35"/>
      <c r="DT676" s="35"/>
      <c r="DU676" s="35"/>
      <c r="DV676" s="35"/>
      <c r="DW676" s="35"/>
      <c r="DX676" s="35"/>
      <c r="DY676" s="35"/>
      <c r="DZ676" s="35"/>
      <c r="EA676" s="35"/>
      <c r="EB676" s="35"/>
      <c r="EC676" s="35"/>
      <c r="ED676" s="35"/>
      <c r="EE676" s="35"/>
      <c r="EF676" s="35"/>
      <c r="EG676" s="35"/>
      <c r="EH676" s="35"/>
      <c r="EI676" s="35"/>
      <c r="EJ676" s="35"/>
      <c r="EK676" s="35"/>
      <c r="EL676" s="35"/>
      <c r="EM676" s="35"/>
      <c r="EN676" s="35"/>
      <c r="EO676" s="35"/>
      <c r="EP676" s="35"/>
      <c r="EQ676" s="35"/>
      <c r="ER676" s="35"/>
      <c r="ES676" s="35"/>
      <c r="ET676" s="35"/>
      <c r="EU676" s="35"/>
      <c r="EV676" s="35"/>
      <c r="EW676" s="35"/>
      <c r="EX676" s="35"/>
      <c r="EY676" s="35"/>
      <c r="EZ676" s="35"/>
      <c r="FA676" s="35"/>
      <c r="FB676" s="35"/>
      <c r="FC676" s="35"/>
      <c r="FD676" s="35"/>
      <c r="FE676" s="35"/>
      <c r="FF676" s="35"/>
      <c r="FG676" s="35"/>
      <c r="FH676" s="35"/>
      <c r="FI676" s="35"/>
      <c r="FJ676" s="35"/>
      <c r="FK676" s="35"/>
      <c r="FL676" s="35"/>
      <c r="FM676" s="35"/>
      <c r="FN676" s="35"/>
      <c r="FO676" s="35"/>
      <c r="FP676" s="35"/>
      <c r="FQ676" s="35"/>
      <c r="FR676" s="35"/>
      <c r="FS676" s="35"/>
      <c r="FT676" s="35"/>
      <c r="FU676" s="35"/>
      <c r="FV676" s="35"/>
      <c r="FW676" s="35"/>
      <c r="FX676" s="35"/>
      <c r="FY676" s="35"/>
      <c r="FZ676" s="35"/>
      <c r="GA676" s="35"/>
      <c r="GB676" s="35"/>
      <c r="GC676" s="35"/>
      <c r="GD676" s="35"/>
      <c r="GE676" s="35"/>
      <c r="GF676" s="35"/>
      <c r="GG676" s="35"/>
      <c r="GH676" s="35"/>
      <c r="GI676" s="35"/>
      <c r="GJ676" s="35"/>
      <c r="GK676" s="35"/>
      <c r="GL676" s="35"/>
      <c r="GM676" s="35"/>
      <c r="GN676" s="35"/>
      <c r="GO676" s="35"/>
      <c r="GP676" s="35"/>
      <c r="GQ676" s="35"/>
      <c r="GR676" s="35"/>
      <c r="GS676" s="35"/>
      <c r="GT676" s="35"/>
      <c r="GU676" s="35"/>
      <c r="GV676" s="35"/>
      <c r="GW676" s="35"/>
      <c r="GX676" s="35"/>
      <c r="GY676" s="35"/>
      <c r="GZ676" s="35"/>
      <c r="HA676" s="35"/>
      <c r="HB676" s="35"/>
      <c r="HC676" s="35"/>
    </row>
    <row r="677" spans="1:211" s="26" customFormat="1" x14ac:dyDescent="0.25">
      <c r="A677" s="26" t="e">
        <f t="shared" si="115"/>
        <v>#REF!</v>
      </c>
      <c r="B677" s="15" t="s">
        <v>35</v>
      </c>
      <c r="C677" s="15" t="s">
        <v>36</v>
      </c>
      <c r="D677" s="18" t="s">
        <v>634</v>
      </c>
      <c r="E677" s="15" t="s">
        <v>581</v>
      </c>
      <c r="F677" s="15" t="s">
        <v>345</v>
      </c>
      <c r="G677" s="15"/>
      <c r="H677" s="15" t="s">
        <v>346</v>
      </c>
      <c r="I677" s="15" t="s">
        <v>537</v>
      </c>
      <c r="J677" s="15" t="s">
        <v>538</v>
      </c>
      <c r="K677" s="47" t="s">
        <v>434</v>
      </c>
      <c r="L677" s="42">
        <v>0</v>
      </c>
      <c r="M677" s="42">
        <v>0</v>
      </c>
      <c r="N677" s="41">
        <v>0</v>
      </c>
      <c r="O677" s="42">
        <v>0</v>
      </c>
      <c r="P677" s="42">
        <v>0</v>
      </c>
      <c r="Q677" s="42">
        <v>0</v>
      </c>
      <c r="R677" s="42">
        <v>0</v>
      </c>
      <c r="S677" s="42">
        <v>0</v>
      </c>
      <c r="T677" s="42">
        <v>0</v>
      </c>
      <c r="U677" s="42">
        <v>0</v>
      </c>
      <c r="V677" s="42"/>
      <c r="W677" s="42">
        <v>0</v>
      </c>
      <c r="X677" s="42"/>
      <c r="Y677" s="42">
        <v>0</v>
      </c>
      <c r="Z677" s="42">
        <v>0</v>
      </c>
      <c r="AA677" s="42">
        <v>0</v>
      </c>
      <c r="AB677" s="42">
        <v>0</v>
      </c>
      <c r="AC677" s="42">
        <v>0</v>
      </c>
      <c r="AD677" s="42">
        <v>0</v>
      </c>
      <c r="AE677" s="121">
        <v>0</v>
      </c>
      <c r="AF677" s="42">
        <v>0</v>
      </c>
      <c r="AG677" s="42">
        <v>0</v>
      </c>
      <c r="AH677" s="42">
        <v>0</v>
      </c>
      <c r="AI677" s="42">
        <v>0</v>
      </c>
      <c r="AJ677" s="42">
        <v>0</v>
      </c>
      <c r="AK677" s="42">
        <v>0</v>
      </c>
      <c r="AL677" s="42">
        <v>0</v>
      </c>
      <c r="AM677" s="42">
        <v>0</v>
      </c>
      <c r="AN677" s="42">
        <v>0</v>
      </c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  <c r="BO677" s="42"/>
      <c r="BP677" s="42"/>
      <c r="BQ677" s="42"/>
      <c r="BR677" s="42"/>
      <c r="BS677" s="42"/>
      <c r="BT677" s="43"/>
      <c r="BU677" s="40">
        <f t="shared" si="118"/>
        <v>0</v>
      </c>
      <c r="BV677" s="40">
        <f t="shared" si="119"/>
        <v>0</v>
      </c>
      <c r="BW677" s="40">
        <f t="shared" si="117"/>
        <v>0</v>
      </c>
      <c r="BX677" s="40">
        <f t="shared" si="112"/>
        <v>0</v>
      </c>
      <c r="BY677" s="40">
        <f t="shared" si="120"/>
        <v>0</v>
      </c>
      <c r="BZ677" s="29"/>
      <c r="CA677" s="29"/>
      <c r="CB677" s="29"/>
      <c r="CC677" s="29"/>
      <c r="CD677" s="29"/>
      <c r="CE677" s="29"/>
      <c r="CF677" s="29"/>
      <c r="CG677" s="29"/>
      <c r="CH677" s="29"/>
      <c r="CI677" s="29"/>
      <c r="CJ677" s="29"/>
      <c r="CK677" s="29"/>
      <c r="CL677" s="29"/>
      <c r="CM677" s="29"/>
      <c r="CN677" s="29"/>
      <c r="CO677" s="29"/>
      <c r="CP677" s="29"/>
      <c r="CQ677" s="29"/>
      <c r="CR677" s="29"/>
      <c r="CS677" s="29"/>
      <c r="CT677" s="29"/>
      <c r="CU677" s="29"/>
      <c r="CV677" s="29"/>
      <c r="CW677" s="29"/>
      <c r="CX677" s="29"/>
      <c r="CY677" s="29"/>
      <c r="CZ677" s="29"/>
      <c r="DA677" s="29"/>
      <c r="DB677" s="29"/>
      <c r="DC677" s="29"/>
      <c r="DD677" s="29"/>
      <c r="DE677" s="29"/>
      <c r="DF677" s="29"/>
      <c r="DG677" s="29"/>
      <c r="DH677" s="29"/>
      <c r="DI677" s="29"/>
      <c r="DJ677" s="29"/>
      <c r="DK677" s="29"/>
      <c r="DL677" s="29"/>
      <c r="DM677" s="29"/>
      <c r="DN677" s="29"/>
      <c r="DO677" s="29"/>
      <c r="DP677" s="29"/>
      <c r="DQ677" s="29"/>
      <c r="DR677" s="29"/>
      <c r="DS677" s="29"/>
      <c r="DT677" s="29"/>
      <c r="DU677" s="29"/>
      <c r="DV677" s="29"/>
      <c r="DW677" s="29"/>
      <c r="DX677" s="29"/>
      <c r="DY677" s="29"/>
      <c r="DZ677" s="29"/>
      <c r="EA677" s="29"/>
      <c r="EB677" s="29"/>
      <c r="EC677" s="29"/>
      <c r="ED677" s="29"/>
      <c r="EE677" s="29"/>
      <c r="EF677" s="29"/>
      <c r="EG677" s="29"/>
      <c r="EH677" s="29"/>
      <c r="EI677" s="29"/>
      <c r="EJ677" s="29"/>
      <c r="EK677" s="29"/>
      <c r="EL677" s="29"/>
      <c r="EM677" s="29"/>
      <c r="EN677" s="29"/>
      <c r="EO677" s="29"/>
      <c r="EP677" s="29"/>
      <c r="EQ677" s="29"/>
      <c r="ER677" s="29"/>
      <c r="ES677" s="29"/>
      <c r="ET677" s="29"/>
      <c r="EU677" s="29"/>
      <c r="EV677" s="29"/>
      <c r="EW677" s="29"/>
      <c r="EX677" s="29"/>
      <c r="EY677" s="29"/>
      <c r="EZ677" s="29"/>
      <c r="FA677" s="29"/>
      <c r="FB677" s="29"/>
      <c r="FC677" s="29"/>
      <c r="FD677" s="29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  <c r="FR677" s="29"/>
      <c r="FS677" s="29"/>
      <c r="FT677" s="29"/>
      <c r="FU677" s="29"/>
      <c r="FV677" s="29"/>
      <c r="FW677" s="29"/>
      <c r="FX677" s="29"/>
      <c r="FY677" s="29"/>
      <c r="FZ677" s="29"/>
      <c r="GA677" s="29"/>
      <c r="GB677" s="29"/>
      <c r="GC677" s="29"/>
      <c r="GD677" s="29"/>
      <c r="GE677" s="29"/>
      <c r="GF677" s="29"/>
      <c r="GG677" s="29"/>
      <c r="GH677" s="29"/>
      <c r="GI677" s="29"/>
      <c r="GJ677" s="29"/>
      <c r="GK677" s="29"/>
      <c r="GL677" s="29"/>
      <c r="GM677" s="29"/>
      <c r="GN677" s="29"/>
      <c r="GO677" s="29"/>
      <c r="GP677" s="29"/>
      <c r="GQ677" s="29"/>
      <c r="GR677" s="29"/>
      <c r="GS677" s="29"/>
      <c r="GT677" s="29"/>
      <c r="GU677" s="29"/>
      <c r="GV677" s="29"/>
      <c r="GW677" s="29"/>
      <c r="GX677" s="29"/>
      <c r="GY677" s="29"/>
      <c r="GZ677" s="29"/>
      <c r="HA677" s="29"/>
      <c r="HB677" s="29"/>
      <c r="HC677" s="29"/>
    </row>
    <row r="678" spans="1:211" s="26" customFormat="1" x14ac:dyDescent="0.25">
      <c r="A678" s="26" t="e">
        <f t="shared" si="115"/>
        <v>#REF!</v>
      </c>
      <c r="B678" s="15" t="s">
        <v>35</v>
      </c>
      <c r="C678" s="15" t="s">
        <v>36</v>
      </c>
      <c r="D678" s="18">
        <v>869</v>
      </c>
      <c r="E678" s="15" t="s">
        <v>630</v>
      </c>
      <c r="F678" s="80" t="s">
        <v>347</v>
      </c>
      <c r="G678" s="15"/>
      <c r="H678" s="15" t="s">
        <v>163</v>
      </c>
      <c r="I678" s="15" t="s">
        <v>537</v>
      </c>
      <c r="J678" s="15" t="s">
        <v>538</v>
      </c>
      <c r="K678" s="47" t="s">
        <v>434</v>
      </c>
      <c r="L678" s="42"/>
      <c r="M678" s="42"/>
      <c r="N678" s="41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>
        <v>44895.88</v>
      </c>
      <c r="AB678" s="42">
        <v>0</v>
      </c>
      <c r="AC678" s="42">
        <v>0</v>
      </c>
      <c r="AD678" s="42">
        <v>0</v>
      </c>
      <c r="AE678" s="121">
        <v>0</v>
      </c>
      <c r="AF678" s="42">
        <v>0</v>
      </c>
      <c r="AG678" s="42">
        <v>0</v>
      </c>
      <c r="AH678" s="42">
        <v>0</v>
      </c>
      <c r="AI678" s="42">
        <v>-44895.88</v>
      </c>
      <c r="AJ678" s="42">
        <v>0</v>
      </c>
      <c r="AK678" s="42">
        <v>0</v>
      </c>
      <c r="AL678" s="42">
        <v>0</v>
      </c>
      <c r="AM678" s="42">
        <v>0</v>
      </c>
      <c r="AN678" s="42">
        <v>0</v>
      </c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  <c r="BO678" s="42"/>
      <c r="BP678" s="42"/>
      <c r="BQ678" s="42"/>
      <c r="BR678" s="42"/>
      <c r="BS678" s="42"/>
      <c r="BT678" s="43"/>
      <c r="BU678" s="40"/>
      <c r="BV678" s="40">
        <f t="shared" si="119"/>
        <v>0</v>
      </c>
      <c r="BW678" s="40">
        <f t="shared" si="117"/>
        <v>0</v>
      </c>
      <c r="BX678" s="40">
        <f t="shared" si="112"/>
        <v>0</v>
      </c>
      <c r="BY678" s="40">
        <f t="shared" si="120"/>
        <v>0</v>
      </c>
      <c r="BZ678" s="29"/>
      <c r="CA678" s="29"/>
      <c r="CB678" s="29"/>
      <c r="CC678" s="29"/>
      <c r="CD678" s="29"/>
      <c r="CE678" s="29"/>
      <c r="CF678" s="29"/>
      <c r="CG678" s="29"/>
      <c r="CH678" s="29"/>
      <c r="CI678" s="29"/>
      <c r="CJ678" s="29"/>
      <c r="CK678" s="29"/>
      <c r="CL678" s="29"/>
      <c r="CM678" s="29"/>
      <c r="CN678" s="29"/>
      <c r="CO678" s="29"/>
      <c r="CP678" s="29"/>
      <c r="CQ678" s="29"/>
      <c r="CR678" s="29"/>
      <c r="CS678" s="29"/>
      <c r="CT678" s="29"/>
      <c r="CU678" s="29"/>
      <c r="CV678" s="29"/>
      <c r="CW678" s="29"/>
      <c r="CX678" s="29"/>
      <c r="CY678" s="29"/>
      <c r="CZ678" s="29"/>
      <c r="DA678" s="29"/>
      <c r="DB678" s="29"/>
      <c r="DC678" s="29"/>
      <c r="DD678" s="29"/>
      <c r="DE678" s="29"/>
      <c r="DF678" s="29"/>
      <c r="DG678" s="29"/>
      <c r="DH678" s="29"/>
      <c r="DI678" s="29"/>
      <c r="DJ678" s="29"/>
      <c r="DK678" s="29"/>
      <c r="DL678" s="29"/>
      <c r="DM678" s="29"/>
      <c r="DN678" s="29"/>
      <c r="DO678" s="29"/>
      <c r="DP678" s="29"/>
      <c r="DQ678" s="29"/>
      <c r="DR678" s="29"/>
      <c r="DS678" s="29"/>
      <c r="DT678" s="29"/>
      <c r="DU678" s="29"/>
      <c r="DV678" s="29"/>
      <c r="DW678" s="29"/>
      <c r="DX678" s="29"/>
      <c r="DY678" s="29"/>
      <c r="DZ678" s="29"/>
      <c r="EA678" s="29"/>
      <c r="EB678" s="29"/>
      <c r="EC678" s="29"/>
      <c r="ED678" s="29"/>
      <c r="EE678" s="29"/>
      <c r="EF678" s="29"/>
      <c r="EG678" s="29"/>
      <c r="EH678" s="29"/>
      <c r="EI678" s="29"/>
      <c r="EJ678" s="29"/>
      <c r="EK678" s="29"/>
      <c r="EL678" s="29"/>
      <c r="EM678" s="29"/>
      <c r="EN678" s="29"/>
      <c r="EO678" s="29"/>
      <c r="EP678" s="29"/>
      <c r="EQ678" s="29"/>
      <c r="ER678" s="29"/>
      <c r="ES678" s="29"/>
      <c r="ET678" s="29"/>
      <c r="EU678" s="29"/>
      <c r="EV678" s="29"/>
      <c r="EW678" s="29"/>
      <c r="EX678" s="29"/>
      <c r="EY678" s="29"/>
      <c r="EZ678" s="29"/>
      <c r="FA678" s="29"/>
      <c r="FB678" s="29"/>
      <c r="FC678" s="29"/>
      <c r="FD678" s="29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  <c r="FR678" s="29"/>
      <c r="FS678" s="29"/>
      <c r="FT678" s="29"/>
      <c r="FU678" s="29"/>
      <c r="FV678" s="29"/>
      <c r="FW678" s="29"/>
      <c r="FX678" s="29"/>
      <c r="FY678" s="29"/>
      <c r="FZ678" s="29"/>
      <c r="GA678" s="29"/>
      <c r="GB678" s="29"/>
      <c r="GC678" s="29"/>
      <c r="GD678" s="29"/>
      <c r="GE678" s="29"/>
      <c r="GF678" s="29"/>
      <c r="GG678" s="29"/>
      <c r="GH678" s="29"/>
      <c r="GI678" s="29"/>
      <c r="GJ678" s="29"/>
      <c r="GK678" s="29"/>
      <c r="GL678" s="29"/>
      <c r="GM678" s="29"/>
      <c r="GN678" s="29"/>
      <c r="GO678" s="29"/>
      <c r="GP678" s="29"/>
      <c r="GQ678" s="29"/>
      <c r="GR678" s="29"/>
      <c r="GS678" s="29"/>
      <c r="GT678" s="29"/>
      <c r="GU678" s="29"/>
      <c r="GV678" s="29"/>
      <c r="GW678" s="29"/>
      <c r="GX678" s="29"/>
      <c r="GY678" s="29"/>
      <c r="GZ678" s="29"/>
      <c r="HA678" s="29"/>
      <c r="HB678" s="29"/>
      <c r="HC678" s="29"/>
    </row>
    <row r="679" spans="1:211" s="26" customFormat="1" x14ac:dyDescent="0.25">
      <c r="A679" s="26" t="e">
        <f t="shared" si="115"/>
        <v>#REF!</v>
      </c>
      <c r="B679" s="15" t="s">
        <v>39</v>
      </c>
      <c r="C679" s="15" t="s">
        <v>40</v>
      </c>
      <c r="D679" s="27">
        <v>700</v>
      </c>
      <c r="E679" s="16" t="s">
        <v>582</v>
      </c>
      <c r="F679" s="80" t="s">
        <v>313</v>
      </c>
      <c r="G679" s="15"/>
      <c r="H679" s="15" t="s">
        <v>314</v>
      </c>
      <c r="I679" s="15" t="s">
        <v>537</v>
      </c>
      <c r="J679" s="15" t="s">
        <v>538</v>
      </c>
      <c r="K679" s="47" t="s">
        <v>434</v>
      </c>
      <c r="L679" s="42"/>
      <c r="M679" s="42"/>
      <c r="N679" s="41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>
        <v>130000</v>
      </c>
      <c r="Z679" s="42">
        <v>-130000</v>
      </c>
      <c r="AA679" s="42">
        <v>0</v>
      </c>
      <c r="AB679" s="42">
        <v>0</v>
      </c>
      <c r="AC679" s="42">
        <v>0</v>
      </c>
      <c r="AD679" s="42">
        <v>0</v>
      </c>
      <c r="AE679" s="121">
        <v>0</v>
      </c>
      <c r="AF679" s="42">
        <v>0</v>
      </c>
      <c r="AG679" s="42">
        <v>0</v>
      </c>
      <c r="AH679" s="42">
        <v>0</v>
      </c>
      <c r="AI679" s="42">
        <v>0</v>
      </c>
      <c r="AJ679" s="42">
        <v>0</v>
      </c>
      <c r="AK679" s="42">
        <v>0</v>
      </c>
      <c r="AL679" s="42">
        <v>0</v>
      </c>
      <c r="AM679" s="42">
        <v>0</v>
      </c>
      <c r="AN679" s="42">
        <v>0</v>
      </c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  <c r="BO679" s="42"/>
      <c r="BP679" s="42"/>
      <c r="BQ679" s="42"/>
      <c r="BR679" s="42"/>
      <c r="BS679" s="42"/>
      <c r="BT679" s="43"/>
      <c r="BU679" s="40"/>
      <c r="BV679" s="40">
        <f t="shared" si="119"/>
        <v>0</v>
      </c>
      <c r="BW679" s="40">
        <f t="shared" si="117"/>
        <v>0</v>
      </c>
      <c r="BX679" s="40">
        <f t="shared" si="112"/>
        <v>0</v>
      </c>
      <c r="BY679" s="40">
        <f t="shared" si="120"/>
        <v>0</v>
      </c>
      <c r="BZ679" s="29"/>
      <c r="CA679" s="29"/>
      <c r="CB679" s="29"/>
      <c r="CC679" s="29"/>
      <c r="CD679" s="29"/>
      <c r="CE679" s="29"/>
      <c r="CF679" s="29"/>
      <c r="CG679" s="29"/>
      <c r="CH679" s="29"/>
      <c r="CI679" s="29"/>
      <c r="CJ679" s="29"/>
      <c r="CK679" s="29"/>
      <c r="CL679" s="29"/>
      <c r="CM679" s="29"/>
      <c r="CN679" s="29"/>
      <c r="CO679" s="29"/>
      <c r="CP679" s="29"/>
      <c r="CQ679" s="29"/>
      <c r="CR679" s="29"/>
      <c r="CS679" s="29"/>
      <c r="CT679" s="29"/>
      <c r="CU679" s="29"/>
      <c r="CV679" s="29"/>
      <c r="CW679" s="29"/>
      <c r="CX679" s="29"/>
      <c r="CY679" s="29"/>
      <c r="CZ679" s="29"/>
      <c r="DA679" s="29"/>
      <c r="DB679" s="29"/>
      <c r="DC679" s="29"/>
      <c r="DD679" s="29"/>
      <c r="DE679" s="29"/>
      <c r="DF679" s="29"/>
      <c r="DG679" s="29"/>
      <c r="DH679" s="29"/>
      <c r="DI679" s="29"/>
      <c r="DJ679" s="29"/>
      <c r="DK679" s="29"/>
      <c r="DL679" s="29"/>
      <c r="DM679" s="29"/>
      <c r="DN679" s="29"/>
      <c r="DO679" s="29"/>
      <c r="DP679" s="29"/>
      <c r="DQ679" s="29"/>
      <c r="DR679" s="29"/>
      <c r="DS679" s="29"/>
      <c r="DT679" s="29"/>
      <c r="DU679" s="29"/>
      <c r="DV679" s="29"/>
      <c r="DW679" s="29"/>
      <c r="DX679" s="29"/>
      <c r="DY679" s="29"/>
      <c r="DZ679" s="29"/>
      <c r="EA679" s="29"/>
      <c r="EB679" s="29"/>
      <c r="EC679" s="29"/>
      <c r="ED679" s="29"/>
      <c r="EE679" s="29"/>
      <c r="EF679" s="29"/>
      <c r="EG679" s="29"/>
      <c r="EH679" s="29"/>
      <c r="EI679" s="29"/>
      <c r="EJ679" s="29"/>
      <c r="EK679" s="29"/>
      <c r="EL679" s="29"/>
      <c r="EM679" s="29"/>
      <c r="EN679" s="29"/>
      <c r="EO679" s="29"/>
      <c r="EP679" s="29"/>
      <c r="EQ679" s="29"/>
      <c r="ER679" s="29"/>
      <c r="ES679" s="29"/>
      <c r="ET679" s="29"/>
      <c r="EU679" s="29"/>
      <c r="EV679" s="29"/>
      <c r="EW679" s="29"/>
      <c r="EX679" s="29"/>
      <c r="EY679" s="29"/>
      <c r="EZ679" s="29"/>
      <c r="FA679" s="29"/>
      <c r="FB679" s="29"/>
      <c r="FC679" s="29"/>
      <c r="FD679" s="29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  <c r="FR679" s="29"/>
      <c r="FS679" s="29"/>
      <c r="FT679" s="29"/>
      <c r="FU679" s="29"/>
      <c r="FV679" s="29"/>
      <c r="FW679" s="29"/>
      <c r="FX679" s="29"/>
      <c r="FY679" s="29"/>
      <c r="FZ679" s="29"/>
      <c r="GA679" s="29"/>
      <c r="GB679" s="29"/>
      <c r="GC679" s="29"/>
      <c r="GD679" s="29"/>
      <c r="GE679" s="29"/>
      <c r="GF679" s="29"/>
      <c r="GG679" s="29"/>
      <c r="GH679" s="29"/>
      <c r="GI679" s="29"/>
      <c r="GJ679" s="29"/>
      <c r="GK679" s="29"/>
      <c r="GL679" s="29"/>
      <c r="GM679" s="29"/>
      <c r="GN679" s="29"/>
      <c r="GO679" s="29"/>
      <c r="GP679" s="29"/>
      <c r="GQ679" s="29"/>
      <c r="GR679" s="29"/>
      <c r="GS679" s="29"/>
      <c r="GT679" s="29"/>
      <c r="GU679" s="29"/>
      <c r="GV679" s="29"/>
      <c r="GW679" s="29"/>
      <c r="GX679" s="29"/>
      <c r="GY679" s="29"/>
      <c r="GZ679" s="29"/>
      <c r="HA679" s="29"/>
      <c r="HB679" s="29"/>
      <c r="HC679" s="29"/>
    </row>
    <row r="680" spans="1:211" s="26" customFormat="1" x14ac:dyDescent="0.25">
      <c r="A680" s="26" t="e">
        <f t="shared" si="115"/>
        <v>#REF!</v>
      </c>
      <c r="B680" s="15" t="s">
        <v>39</v>
      </c>
      <c r="C680" s="15" t="s">
        <v>40</v>
      </c>
      <c r="D680" s="27">
        <v>703</v>
      </c>
      <c r="E680" s="16" t="s">
        <v>586</v>
      </c>
      <c r="F680" s="80" t="s">
        <v>313</v>
      </c>
      <c r="G680" s="15"/>
      <c r="H680" s="15" t="s">
        <v>314</v>
      </c>
      <c r="I680" s="15" t="s">
        <v>537</v>
      </c>
      <c r="J680" s="15" t="s">
        <v>538</v>
      </c>
      <c r="K680" s="47" t="s">
        <v>434</v>
      </c>
      <c r="L680" s="42"/>
      <c r="M680" s="42"/>
      <c r="N680" s="41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>
        <v>130000</v>
      </c>
      <c r="AA680" s="42">
        <v>0</v>
      </c>
      <c r="AB680" s="42">
        <v>260000</v>
      </c>
      <c r="AC680" s="42">
        <v>0</v>
      </c>
      <c r="AD680" s="42">
        <v>0</v>
      </c>
      <c r="AE680" s="121">
        <v>0</v>
      </c>
      <c r="AF680" s="42">
        <v>0</v>
      </c>
      <c r="AG680" s="42">
        <v>0</v>
      </c>
      <c r="AH680" s="42">
        <v>0</v>
      </c>
      <c r="AI680" s="42">
        <v>0</v>
      </c>
      <c r="AJ680" s="42">
        <v>0</v>
      </c>
      <c r="AK680" s="42">
        <v>0</v>
      </c>
      <c r="AL680" s="42">
        <v>0</v>
      </c>
      <c r="AM680" s="42">
        <v>0</v>
      </c>
      <c r="AN680" s="42">
        <v>0</v>
      </c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  <c r="BO680" s="42"/>
      <c r="BP680" s="42"/>
      <c r="BQ680" s="42"/>
      <c r="BR680" s="42"/>
      <c r="BS680" s="42"/>
      <c r="BT680" s="43"/>
      <c r="BU680" s="40">
        <f t="shared" ref="BU680:BU689" si="121">SUM(L680:W680)</f>
        <v>0</v>
      </c>
      <c r="BV680" s="40">
        <f t="shared" si="119"/>
        <v>390000</v>
      </c>
      <c r="BW680" s="40">
        <f t="shared" si="117"/>
        <v>0</v>
      </c>
      <c r="BX680" s="40">
        <f t="shared" si="112"/>
        <v>0</v>
      </c>
      <c r="BY680" s="40">
        <f t="shared" si="120"/>
        <v>0</v>
      </c>
      <c r="BZ680" s="29"/>
      <c r="CA680" s="29"/>
      <c r="CB680" s="29"/>
      <c r="CC680" s="29"/>
      <c r="CD680" s="29"/>
      <c r="CE680" s="29"/>
      <c r="CF680" s="29"/>
      <c r="CG680" s="29"/>
      <c r="CH680" s="29"/>
      <c r="CI680" s="29"/>
      <c r="CJ680" s="29"/>
      <c r="CK680" s="29"/>
      <c r="CL680" s="29"/>
      <c r="CM680" s="29"/>
      <c r="CN680" s="29"/>
      <c r="CO680" s="29"/>
      <c r="CP680" s="29"/>
      <c r="CQ680" s="29"/>
      <c r="CR680" s="29"/>
      <c r="CS680" s="29"/>
      <c r="CT680" s="29"/>
      <c r="CU680" s="29"/>
      <c r="CV680" s="29"/>
      <c r="CW680" s="29"/>
      <c r="CX680" s="29"/>
      <c r="CY680" s="29"/>
      <c r="CZ680" s="29"/>
      <c r="DA680" s="29"/>
      <c r="DB680" s="29"/>
      <c r="DC680" s="29"/>
      <c r="DD680" s="29"/>
      <c r="DE680" s="29"/>
      <c r="DF680" s="29"/>
      <c r="DG680" s="29"/>
      <c r="DH680" s="29"/>
      <c r="DI680" s="29"/>
      <c r="DJ680" s="29"/>
      <c r="DK680" s="29"/>
      <c r="DL680" s="29"/>
      <c r="DM680" s="29"/>
      <c r="DN680" s="29"/>
      <c r="DO680" s="29"/>
      <c r="DP680" s="29"/>
      <c r="DQ680" s="29"/>
      <c r="DR680" s="29"/>
      <c r="DS680" s="29"/>
      <c r="DT680" s="29"/>
      <c r="DU680" s="29"/>
      <c r="DV680" s="29"/>
      <c r="DW680" s="29"/>
      <c r="DX680" s="29"/>
      <c r="DY680" s="29"/>
      <c r="DZ680" s="29"/>
      <c r="EA680" s="29"/>
      <c r="EB680" s="29"/>
      <c r="EC680" s="29"/>
      <c r="ED680" s="29"/>
      <c r="EE680" s="29"/>
      <c r="EF680" s="29"/>
      <c r="EG680" s="29"/>
      <c r="EH680" s="29"/>
      <c r="EI680" s="29"/>
      <c r="EJ680" s="29"/>
      <c r="EK680" s="29"/>
      <c r="EL680" s="29"/>
      <c r="EM680" s="29"/>
      <c r="EN680" s="29"/>
      <c r="EO680" s="29"/>
      <c r="EP680" s="29"/>
      <c r="EQ680" s="29"/>
      <c r="ER680" s="29"/>
      <c r="ES680" s="29"/>
      <c r="ET680" s="29"/>
      <c r="EU680" s="29"/>
      <c r="EV680" s="29"/>
      <c r="EW680" s="29"/>
      <c r="EX680" s="29"/>
      <c r="EY680" s="29"/>
      <c r="EZ680" s="29"/>
      <c r="FA680" s="29"/>
      <c r="FB680" s="29"/>
      <c r="FC680" s="29"/>
      <c r="FD680" s="29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  <c r="FR680" s="29"/>
      <c r="FS680" s="29"/>
      <c r="FT680" s="29"/>
      <c r="FU680" s="29"/>
      <c r="FV680" s="29"/>
      <c r="FW680" s="29"/>
      <c r="FX680" s="29"/>
      <c r="FY680" s="29"/>
      <c r="FZ680" s="29"/>
      <c r="GA680" s="29"/>
      <c r="GB680" s="29"/>
      <c r="GC680" s="29"/>
      <c r="GD680" s="29"/>
      <c r="GE680" s="29"/>
      <c r="GF680" s="29"/>
      <c r="GG680" s="29"/>
      <c r="GH680" s="29"/>
      <c r="GI680" s="29"/>
      <c r="GJ680" s="29"/>
      <c r="GK680" s="29"/>
      <c r="GL680" s="29"/>
      <c r="GM680" s="29"/>
      <c r="GN680" s="29"/>
      <c r="GO680" s="29"/>
      <c r="GP680" s="29"/>
      <c r="GQ680" s="29"/>
      <c r="GR680" s="29"/>
      <c r="GS680" s="29"/>
      <c r="GT680" s="29"/>
      <c r="GU680" s="29"/>
      <c r="GV680" s="29"/>
      <c r="GW680" s="29"/>
      <c r="GX680" s="29"/>
      <c r="GY680" s="29"/>
      <c r="GZ680" s="29"/>
      <c r="HA680" s="29"/>
      <c r="HB680" s="29"/>
      <c r="HC680" s="29"/>
    </row>
    <row r="681" spans="1:211" s="30" customFormat="1" x14ac:dyDescent="0.25">
      <c r="A681" s="30" t="e">
        <f t="shared" si="115"/>
        <v>#REF!</v>
      </c>
      <c r="B681" s="31" t="s">
        <v>39</v>
      </c>
      <c r="C681" s="31" t="s">
        <v>40</v>
      </c>
      <c r="D681" s="32" t="s">
        <v>623</v>
      </c>
      <c r="E681" s="31" t="s">
        <v>577</v>
      </c>
      <c r="F681" s="31" t="s">
        <v>345</v>
      </c>
      <c r="G681" s="31"/>
      <c r="H681" s="31" t="s">
        <v>346</v>
      </c>
      <c r="I681" s="31" t="s">
        <v>537</v>
      </c>
      <c r="J681" s="31" t="s">
        <v>538</v>
      </c>
      <c r="K681" s="47" t="s">
        <v>434</v>
      </c>
      <c r="L681" s="41">
        <v>0</v>
      </c>
      <c r="M681" s="41">
        <v>0</v>
      </c>
      <c r="N681" s="41">
        <v>0</v>
      </c>
      <c r="O681" s="41">
        <v>0</v>
      </c>
      <c r="P681" s="41">
        <v>0</v>
      </c>
      <c r="Q681" s="41">
        <v>0</v>
      </c>
      <c r="R681" s="41">
        <v>0</v>
      </c>
      <c r="S681" s="41">
        <v>0</v>
      </c>
      <c r="T681" s="41">
        <v>0</v>
      </c>
      <c r="U681" s="41">
        <v>0</v>
      </c>
      <c r="V681" s="41"/>
      <c r="W681" s="41">
        <v>0</v>
      </c>
      <c r="X681" s="41"/>
      <c r="Y681" s="41">
        <v>0</v>
      </c>
      <c r="Z681" s="41">
        <v>0</v>
      </c>
      <c r="AA681" s="41">
        <v>0</v>
      </c>
      <c r="AB681" s="41">
        <v>0</v>
      </c>
      <c r="AC681" s="41">
        <v>0</v>
      </c>
      <c r="AD681" s="41">
        <v>0</v>
      </c>
      <c r="AE681" s="82">
        <v>0</v>
      </c>
      <c r="AF681" s="41">
        <v>0</v>
      </c>
      <c r="AG681" s="41">
        <v>0</v>
      </c>
      <c r="AH681" s="41">
        <v>0</v>
      </c>
      <c r="AI681" s="41">
        <v>0</v>
      </c>
      <c r="AJ681" s="41">
        <v>0</v>
      </c>
      <c r="AK681" s="41">
        <v>0</v>
      </c>
      <c r="AL681" s="41">
        <v>0</v>
      </c>
      <c r="AM681" s="41">
        <v>0</v>
      </c>
      <c r="AN681" s="41">
        <v>0</v>
      </c>
      <c r="AO681" s="41">
        <v>0</v>
      </c>
      <c r="AP681" s="41">
        <v>0</v>
      </c>
      <c r="AQ681" s="41">
        <v>0</v>
      </c>
      <c r="AR681" s="41">
        <v>0</v>
      </c>
      <c r="AS681" s="41">
        <v>0</v>
      </c>
      <c r="AT681" s="41">
        <v>0</v>
      </c>
      <c r="AU681" s="41">
        <v>0</v>
      </c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3"/>
      <c r="BU681" s="39">
        <f t="shared" si="121"/>
        <v>0</v>
      </c>
      <c r="BV681" s="39">
        <f t="shared" si="119"/>
        <v>0</v>
      </c>
      <c r="BW681" s="39">
        <f t="shared" si="117"/>
        <v>0</v>
      </c>
      <c r="BX681" s="39">
        <f t="shared" si="112"/>
        <v>0</v>
      </c>
      <c r="BY681" s="39">
        <f t="shared" si="120"/>
        <v>0</v>
      </c>
      <c r="BZ681" s="35"/>
      <c r="CA681" s="35"/>
      <c r="CB681" s="35"/>
      <c r="CC681" s="35"/>
      <c r="CD681" s="35"/>
      <c r="CE681" s="35"/>
      <c r="CF681" s="35"/>
      <c r="CG681" s="35"/>
      <c r="CH681" s="35"/>
      <c r="CI681" s="35"/>
      <c r="CJ681" s="35"/>
      <c r="CK681" s="35"/>
      <c r="CL681" s="35"/>
      <c r="CM681" s="35"/>
      <c r="CN681" s="35"/>
      <c r="CO681" s="35"/>
      <c r="CP681" s="35"/>
      <c r="CQ681" s="35"/>
      <c r="CR681" s="35"/>
      <c r="CS681" s="35"/>
      <c r="CT681" s="35"/>
      <c r="CU681" s="35"/>
      <c r="CV681" s="35"/>
      <c r="CW681" s="35"/>
      <c r="CX681" s="35"/>
      <c r="CY681" s="35"/>
      <c r="CZ681" s="35"/>
      <c r="DA681" s="35"/>
      <c r="DB681" s="35"/>
      <c r="DC681" s="35"/>
      <c r="DD681" s="35"/>
      <c r="DE681" s="35"/>
      <c r="DF681" s="35"/>
      <c r="DG681" s="35"/>
      <c r="DH681" s="35"/>
      <c r="DI681" s="35"/>
      <c r="DJ681" s="35"/>
      <c r="DK681" s="35"/>
      <c r="DL681" s="35"/>
      <c r="DM681" s="35"/>
      <c r="DN681" s="35"/>
      <c r="DO681" s="35"/>
      <c r="DP681" s="35"/>
      <c r="DQ681" s="35"/>
      <c r="DR681" s="35"/>
      <c r="DS681" s="35"/>
      <c r="DT681" s="35"/>
      <c r="DU681" s="35"/>
      <c r="DV681" s="35"/>
      <c r="DW681" s="35"/>
      <c r="DX681" s="35"/>
      <c r="DY681" s="35"/>
      <c r="DZ681" s="35"/>
      <c r="EA681" s="35"/>
      <c r="EB681" s="35"/>
      <c r="EC681" s="35"/>
      <c r="ED681" s="35"/>
      <c r="EE681" s="35"/>
      <c r="EF681" s="35"/>
      <c r="EG681" s="35"/>
      <c r="EH681" s="35"/>
      <c r="EI681" s="35"/>
      <c r="EJ681" s="35"/>
      <c r="EK681" s="35"/>
      <c r="EL681" s="35"/>
      <c r="EM681" s="35"/>
      <c r="EN681" s="35"/>
      <c r="EO681" s="35"/>
      <c r="EP681" s="35"/>
      <c r="EQ681" s="35"/>
      <c r="ER681" s="35"/>
      <c r="ES681" s="35"/>
      <c r="ET681" s="35"/>
      <c r="EU681" s="35"/>
      <c r="EV681" s="35"/>
      <c r="EW681" s="35"/>
      <c r="EX681" s="35"/>
      <c r="EY681" s="35"/>
      <c r="EZ681" s="35"/>
      <c r="FA681" s="35"/>
      <c r="FB681" s="35"/>
      <c r="FC681" s="35"/>
      <c r="FD681" s="35"/>
      <c r="FE681" s="35"/>
      <c r="FF681" s="35"/>
      <c r="FG681" s="35"/>
      <c r="FH681" s="35"/>
      <c r="FI681" s="35"/>
      <c r="FJ681" s="35"/>
      <c r="FK681" s="35"/>
      <c r="FL681" s="35"/>
      <c r="FM681" s="35"/>
      <c r="FN681" s="35"/>
      <c r="FO681" s="35"/>
      <c r="FP681" s="35"/>
      <c r="FQ681" s="35"/>
      <c r="FR681" s="35"/>
      <c r="FS681" s="35"/>
      <c r="FT681" s="35"/>
      <c r="FU681" s="35"/>
      <c r="FV681" s="35"/>
      <c r="FW681" s="35"/>
      <c r="FX681" s="35"/>
      <c r="FY681" s="35"/>
      <c r="FZ681" s="35"/>
      <c r="GA681" s="35"/>
      <c r="GB681" s="35"/>
      <c r="GC681" s="35"/>
      <c r="GD681" s="35"/>
      <c r="GE681" s="35"/>
      <c r="GF681" s="35"/>
      <c r="GG681" s="35"/>
      <c r="GH681" s="35"/>
      <c r="GI681" s="35"/>
      <c r="GJ681" s="35"/>
      <c r="GK681" s="35"/>
      <c r="GL681" s="35"/>
      <c r="GM681" s="35"/>
      <c r="GN681" s="35"/>
      <c r="GO681" s="35"/>
      <c r="GP681" s="35"/>
      <c r="GQ681" s="35"/>
      <c r="GR681" s="35"/>
      <c r="GS681" s="35"/>
      <c r="GT681" s="35"/>
      <c r="GU681" s="35"/>
      <c r="GV681" s="35"/>
      <c r="GW681" s="35"/>
      <c r="GX681" s="35"/>
      <c r="GY681" s="35"/>
      <c r="GZ681" s="35"/>
      <c r="HA681" s="35"/>
      <c r="HB681" s="35"/>
      <c r="HC681" s="35"/>
    </row>
    <row r="682" spans="1:211" s="30" customFormat="1" x14ac:dyDescent="0.25">
      <c r="A682" s="30" t="e">
        <f t="shared" si="115"/>
        <v>#REF!</v>
      </c>
      <c r="B682" s="31" t="s">
        <v>39</v>
      </c>
      <c r="C682" s="31" t="s">
        <v>40</v>
      </c>
      <c r="D682" s="32" t="s">
        <v>634</v>
      </c>
      <c r="E682" s="31" t="s">
        <v>581</v>
      </c>
      <c r="F682" s="31" t="s">
        <v>345</v>
      </c>
      <c r="G682" s="31"/>
      <c r="H682" s="31" t="s">
        <v>346</v>
      </c>
      <c r="I682" s="31" t="s">
        <v>537</v>
      </c>
      <c r="J682" s="31" t="s">
        <v>538</v>
      </c>
      <c r="K682" s="47" t="s">
        <v>434</v>
      </c>
      <c r="L682" s="41">
        <v>0</v>
      </c>
      <c r="M682" s="41">
        <v>0</v>
      </c>
      <c r="N682" s="41">
        <v>0</v>
      </c>
      <c r="O682" s="41">
        <v>0</v>
      </c>
      <c r="P682" s="41">
        <v>0</v>
      </c>
      <c r="Q682" s="41">
        <v>0</v>
      </c>
      <c r="R682" s="41">
        <v>0</v>
      </c>
      <c r="S682" s="41">
        <v>0</v>
      </c>
      <c r="T682" s="41">
        <v>0</v>
      </c>
      <c r="U682" s="41">
        <v>0</v>
      </c>
      <c r="V682" s="41"/>
      <c r="W682" s="41">
        <v>0</v>
      </c>
      <c r="X682" s="41"/>
      <c r="Y682" s="41">
        <v>0</v>
      </c>
      <c r="Z682" s="41">
        <v>0</v>
      </c>
      <c r="AA682" s="41">
        <v>0</v>
      </c>
      <c r="AB682" s="41">
        <v>0</v>
      </c>
      <c r="AC682" s="41">
        <v>0</v>
      </c>
      <c r="AD682" s="41">
        <v>0</v>
      </c>
      <c r="AE682" s="82">
        <v>0</v>
      </c>
      <c r="AF682" s="41">
        <v>0</v>
      </c>
      <c r="AG682" s="41">
        <v>0</v>
      </c>
      <c r="AH682" s="41">
        <v>0</v>
      </c>
      <c r="AI682" s="41">
        <v>0</v>
      </c>
      <c r="AJ682" s="41">
        <v>0</v>
      </c>
      <c r="AK682" s="41">
        <v>0</v>
      </c>
      <c r="AL682" s="41">
        <v>0</v>
      </c>
      <c r="AM682" s="41">
        <v>0</v>
      </c>
      <c r="AN682" s="41">
        <v>0</v>
      </c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3"/>
      <c r="BU682" s="39">
        <f t="shared" si="121"/>
        <v>0</v>
      </c>
      <c r="BV682" s="39">
        <f t="shared" si="119"/>
        <v>0</v>
      </c>
      <c r="BW682" s="39">
        <f t="shared" si="117"/>
        <v>0</v>
      </c>
      <c r="BX682" s="39">
        <f t="shared" si="112"/>
        <v>0</v>
      </c>
      <c r="BY682" s="39">
        <f t="shared" si="120"/>
        <v>0</v>
      </c>
      <c r="BZ682" s="35"/>
      <c r="CA682" s="35"/>
      <c r="CB682" s="35"/>
      <c r="CC682" s="35"/>
      <c r="CD682" s="35"/>
      <c r="CE682" s="35"/>
      <c r="CF682" s="35"/>
      <c r="CG682" s="35"/>
      <c r="CH682" s="35"/>
      <c r="CI682" s="35"/>
      <c r="CJ682" s="35"/>
      <c r="CK682" s="35"/>
      <c r="CL682" s="35"/>
      <c r="CM682" s="35"/>
      <c r="CN682" s="35"/>
      <c r="CO682" s="35"/>
      <c r="CP682" s="35"/>
      <c r="CQ682" s="35"/>
      <c r="CR682" s="35"/>
      <c r="CS682" s="35"/>
      <c r="CT682" s="35"/>
      <c r="CU682" s="35"/>
      <c r="CV682" s="35"/>
      <c r="CW682" s="35"/>
      <c r="CX682" s="35"/>
      <c r="CY682" s="35"/>
      <c r="CZ682" s="35"/>
      <c r="DA682" s="35"/>
      <c r="DB682" s="35"/>
      <c r="DC682" s="35"/>
      <c r="DD682" s="35"/>
      <c r="DE682" s="35"/>
      <c r="DF682" s="35"/>
      <c r="DG682" s="35"/>
      <c r="DH682" s="35"/>
      <c r="DI682" s="35"/>
      <c r="DJ682" s="35"/>
      <c r="DK682" s="35"/>
      <c r="DL682" s="35"/>
      <c r="DM682" s="35"/>
      <c r="DN682" s="35"/>
      <c r="DO682" s="35"/>
      <c r="DP682" s="35"/>
      <c r="DQ682" s="35"/>
      <c r="DR682" s="35"/>
      <c r="DS682" s="35"/>
      <c r="DT682" s="35"/>
      <c r="DU682" s="35"/>
      <c r="DV682" s="35"/>
      <c r="DW682" s="35"/>
      <c r="DX682" s="35"/>
      <c r="DY682" s="35"/>
      <c r="DZ682" s="35"/>
      <c r="EA682" s="35"/>
      <c r="EB682" s="35"/>
      <c r="EC682" s="35"/>
      <c r="ED682" s="35"/>
      <c r="EE682" s="35"/>
      <c r="EF682" s="35"/>
      <c r="EG682" s="35"/>
      <c r="EH682" s="35"/>
      <c r="EI682" s="35"/>
      <c r="EJ682" s="35"/>
      <c r="EK682" s="35"/>
      <c r="EL682" s="35"/>
      <c r="EM682" s="35"/>
      <c r="EN682" s="35"/>
      <c r="EO682" s="35"/>
      <c r="EP682" s="35"/>
      <c r="EQ682" s="35"/>
      <c r="ER682" s="35"/>
      <c r="ES682" s="35"/>
      <c r="ET682" s="35"/>
      <c r="EU682" s="35"/>
      <c r="EV682" s="35"/>
      <c r="EW682" s="35"/>
      <c r="EX682" s="35"/>
      <c r="EY682" s="35"/>
      <c r="EZ682" s="35"/>
      <c r="FA682" s="35"/>
      <c r="FB682" s="35"/>
      <c r="FC682" s="35"/>
      <c r="FD682" s="35"/>
      <c r="FE682" s="35"/>
      <c r="FF682" s="35"/>
      <c r="FG682" s="35"/>
      <c r="FH682" s="35"/>
      <c r="FI682" s="35"/>
      <c r="FJ682" s="35"/>
      <c r="FK682" s="35"/>
      <c r="FL682" s="35"/>
      <c r="FM682" s="35"/>
      <c r="FN682" s="35"/>
      <c r="FO682" s="35"/>
      <c r="FP682" s="35"/>
      <c r="FQ682" s="35"/>
      <c r="FR682" s="35"/>
      <c r="FS682" s="35"/>
      <c r="FT682" s="35"/>
      <c r="FU682" s="35"/>
      <c r="FV682" s="35"/>
      <c r="FW682" s="35"/>
      <c r="FX682" s="35"/>
      <c r="FY682" s="35"/>
      <c r="FZ682" s="35"/>
      <c r="GA682" s="35"/>
      <c r="GB682" s="35"/>
      <c r="GC682" s="35"/>
      <c r="GD682" s="35"/>
      <c r="GE682" s="35"/>
      <c r="GF682" s="35"/>
      <c r="GG682" s="35"/>
      <c r="GH682" s="35"/>
      <c r="GI682" s="35"/>
      <c r="GJ682" s="35"/>
      <c r="GK682" s="35"/>
      <c r="GL682" s="35"/>
      <c r="GM682" s="35"/>
      <c r="GN682" s="35"/>
      <c r="GO682" s="35"/>
      <c r="GP682" s="35"/>
      <c r="GQ682" s="35"/>
      <c r="GR682" s="35"/>
      <c r="GS682" s="35"/>
      <c r="GT682" s="35"/>
      <c r="GU682" s="35"/>
      <c r="GV682" s="35"/>
      <c r="GW682" s="35"/>
      <c r="GX682" s="35"/>
      <c r="GY682" s="35"/>
      <c r="GZ682" s="35"/>
      <c r="HA682" s="35"/>
      <c r="HB682" s="35"/>
      <c r="HC682" s="35"/>
    </row>
    <row r="683" spans="1:211" s="26" customFormat="1" x14ac:dyDescent="0.25">
      <c r="A683" s="26" t="e">
        <f t="shared" si="115"/>
        <v>#REF!</v>
      </c>
      <c r="B683" s="15" t="s">
        <v>41</v>
      </c>
      <c r="C683" s="15" t="s">
        <v>42</v>
      </c>
      <c r="D683" s="18" t="s">
        <v>623</v>
      </c>
      <c r="E683" s="15" t="s">
        <v>577</v>
      </c>
      <c r="F683" s="15" t="s">
        <v>345</v>
      </c>
      <c r="G683" s="15"/>
      <c r="H683" s="15" t="s">
        <v>346</v>
      </c>
      <c r="I683" s="15" t="s">
        <v>537</v>
      </c>
      <c r="J683" s="15" t="s">
        <v>538</v>
      </c>
      <c r="K683" s="47" t="s">
        <v>434</v>
      </c>
      <c r="L683" s="42">
        <v>0</v>
      </c>
      <c r="M683" s="42">
        <v>0</v>
      </c>
      <c r="N683" s="41">
        <v>0</v>
      </c>
      <c r="O683" s="42">
        <v>0</v>
      </c>
      <c r="P683" s="42">
        <v>0</v>
      </c>
      <c r="Q683" s="42">
        <v>0</v>
      </c>
      <c r="R683" s="42">
        <v>0</v>
      </c>
      <c r="S683" s="42">
        <v>0</v>
      </c>
      <c r="T683" s="42">
        <v>0</v>
      </c>
      <c r="U683" s="42">
        <v>0</v>
      </c>
      <c r="V683" s="42"/>
      <c r="W683" s="42">
        <v>0</v>
      </c>
      <c r="X683" s="42"/>
      <c r="Y683" s="42">
        <v>0</v>
      </c>
      <c r="Z683" s="42">
        <v>0</v>
      </c>
      <c r="AA683" s="42">
        <v>0</v>
      </c>
      <c r="AB683" s="42">
        <v>0</v>
      </c>
      <c r="AC683" s="42">
        <v>0</v>
      </c>
      <c r="AD683" s="42">
        <v>0</v>
      </c>
      <c r="AE683" s="121">
        <v>0</v>
      </c>
      <c r="AF683" s="42">
        <v>0</v>
      </c>
      <c r="AG683" s="42">
        <v>0</v>
      </c>
      <c r="AH683" s="42">
        <v>0</v>
      </c>
      <c r="AI683" s="42">
        <v>0</v>
      </c>
      <c r="AJ683" s="42">
        <v>0</v>
      </c>
      <c r="AK683" s="42">
        <v>0</v>
      </c>
      <c r="AL683" s="42">
        <v>0</v>
      </c>
      <c r="AM683" s="42">
        <v>0</v>
      </c>
      <c r="AN683" s="42">
        <v>0</v>
      </c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  <c r="BO683" s="42"/>
      <c r="BP683" s="42"/>
      <c r="BQ683" s="42"/>
      <c r="BR683" s="42"/>
      <c r="BS683" s="42"/>
      <c r="BT683" s="43"/>
      <c r="BU683" s="40">
        <f t="shared" si="121"/>
        <v>0</v>
      </c>
      <c r="BV683" s="40">
        <f t="shared" si="119"/>
        <v>0</v>
      </c>
      <c r="BW683" s="40">
        <f t="shared" si="117"/>
        <v>0</v>
      </c>
      <c r="BX683" s="40">
        <f t="shared" si="112"/>
        <v>0</v>
      </c>
      <c r="BY683" s="40">
        <f t="shared" si="120"/>
        <v>0</v>
      </c>
      <c r="BZ683" s="29"/>
      <c r="CA683" s="29"/>
      <c r="CB683" s="29"/>
      <c r="CC683" s="29"/>
      <c r="CD683" s="29"/>
      <c r="CE683" s="29"/>
      <c r="CF683" s="29"/>
      <c r="CG683" s="29"/>
      <c r="CH683" s="29"/>
      <c r="CI683" s="29"/>
      <c r="CJ683" s="29"/>
      <c r="CK683" s="29"/>
      <c r="CL683" s="29"/>
      <c r="CM683" s="29"/>
      <c r="CN683" s="29"/>
      <c r="CO683" s="29"/>
      <c r="CP683" s="29"/>
      <c r="CQ683" s="29"/>
      <c r="CR683" s="29"/>
      <c r="CS683" s="29"/>
      <c r="CT683" s="29"/>
      <c r="CU683" s="29"/>
      <c r="CV683" s="29"/>
      <c r="CW683" s="29"/>
      <c r="CX683" s="29"/>
      <c r="CY683" s="29"/>
      <c r="CZ683" s="29"/>
      <c r="DA683" s="29"/>
      <c r="DB683" s="29"/>
      <c r="DC683" s="29"/>
      <c r="DD683" s="29"/>
      <c r="DE683" s="29"/>
      <c r="DF683" s="29"/>
      <c r="DG683" s="29"/>
      <c r="DH683" s="29"/>
      <c r="DI683" s="29"/>
      <c r="DJ683" s="29"/>
      <c r="DK683" s="29"/>
      <c r="DL683" s="29"/>
      <c r="DM683" s="29"/>
      <c r="DN683" s="29"/>
      <c r="DO683" s="29"/>
      <c r="DP683" s="29"/>
      <c r="DQ683" s="29"/>
      <c r="DR683" s="29"/>
      <c r="DS683" s="29"/>
      <c r="DT683" s="29"/>
      <c r="DU683" s="29"/>
      <c r="DV683" s="29"/>
      <c r="DW683" s="29"/>
      <c r="DX683" s="29"/>
      <c r="DY683" s="29"/>
      <c r="DZ683" s="29"/>
      <c r="EA683" s="29"/>
      <c r="EB683" s="29"/>
      <c r="EC683" s="29"/>
      <c r="ED683" s="29"/>
      <c r="EE683" s="29"/>
      <c r="EF683" s="29"/>
      <c r="EG683" s="29"/>
      <c r="EH683" s="29"/>
      <c r="EI683" s="29"/>
      <c r="EJ683" s="29"/>
      <c r="EK683" s="29"/>
      <c r="EL683" s="29"/>
      <c r="EM683" s="29"/>
      <c r="EN683" s="29"/>
      <c r="EO683" s="29"/>
      <c r="EP683" s="29"/>
      <c r="EQ683" s="29"/>
      <c r="ER683" s="29"/>
      <c r="ES683" s="29"/>
      <c r="ET683" s="29"/>
      <c r="EU683" s="29"/>
      <c r="EV683" s="29"/>
      <c r="EW683" s="29"/>
      <c r="EX683" s="29"/>
      <c r="EY683" s="29"/>
      <c r="EZ683" s="29"/>
      <c r="FA683" s="29"/>
      <c r="FB683" s="29"/>
      <c r="FC683" s="29"/>
      <c r="FD683" s="29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  <c r="FR683" s="29"/>
      <c r="FS683" s="29"/>
      <c r="FT683" s="29"/>
      <c r="FU683" s="29"/>
      <c r="FV683" s="29"/>
      <c r="FW683" s="29"/>
      <c r="FX683" s="29"/>
      <c r="FY683" s="29"/>
      <c r="FZ683" s="29"/>
      <c r="GA683" s="29"/>
      <c r="GB683" s="29"/>
      <c r="GC683" s="29"/>
      <c r="GD683" s="29"/>
      <c r="GE683" s="29"/>
      <c r="GF683" s="29"/>
      <c r="GG683" s="29"/>
      <c r="GH683" s="29"/>
      <c r="GI683" s="29"/>
      <c r="GJ683" s="29"/>
      <c r="GK683" s="29"/>
      <c r="GL683" s="29"/>
      <c r="GM683" s="29"/>
      <c r="GN683" s="29"/>
      <c r="GO683" s="29"/>
      <c r="GP683" s="29"/>
      <c r="GQ683" s="29"/>
      <c r="GR683" s="29"/>
      <c r="GS683" s="29"/>
      <c r="GT683" s="29"/>
      <c r="GU683" s="29"/>
      <c r="GV683" s="29"/>
      <c r="GW683" s="29"/>
      <c r="GX683" s="29"/>
      <c r="GY683" s="29"/>
      <c r="GZ683" s="29"/>
      <c r="HA683" s="29"/>
      <c r="HB683" s="29"/>
      <c r="HC683" s="29"/>
    </row>
    <row r="684" spans="1:211" s="26" customFormat="1" x14ac:dyDescent="0.25">
      <c r="A684" s="26" t="e">
        <f t="shared" si="115"/>
        <v>#REF!</v>
      </c>
      <c r="B684" s="15" t="s">
        <v>43</v>
      </c>
      <c r="C684" s="15" t="s">
        <v>44</v>
      </c>
      <c r="D684" s="27">
        <v>899</v>
      </c>
      <c r="E684" s="16" t="s">
        <v>578</v>
      </c>
      <c r="F684" s="28" t="s">
        <v>555</v>
      </c>
      <c r="G684" s="15"/>
      <c r="H684" s="15" t="s">
        <v>158</v>
      </c>
      <c r="I684" s="15" t="s">
        <v>537</v>
      </c>
      <c r="J684" s="15" t="s">
        <v>538</v>
      </c>
      <c r="K684" s="47" t="s">
        <v>434</v>
      </c>
      <c r="L684" s="42"/>
      <c r="M684" s="42">
        <v>2350399.37</v>
      </c>
      <c r="N684" s="41">
        <v>0</v>
      </c>
      <c r="O684" s="42">
        <v>0</v>
      </c>
      <c r="P684" s="42">
        <v>0</v>
      </c>
      <c r="Q684" s="42">
        <v>0</v>
      </c>
      <c r="R684" s="42">
        <v>0</v>
      </c>
      <c r="S684" s="42">
        <v>0</v>
      </c>
      <c r="T684" s="42">
        <v>0</v>
      </c>
      <c r="U684" s="42">
        <v>0</v>
      </c>
      <c r="V684" s="42"/>
      <c r="W684" s="42">
        <v>0</v>
      </c>
      <c r="X684" s="42"/>
      <c r="Y684" s="42">
        <v>0</v>
      </c>
      <c r="Z684" s="42">
        <v>0</v>
      </c>
      <c r="AA684" s="42">
        <v>0</v>
      </c>
      <c r="AB684" s="42">
        <v>0</v>
      </c>
      <c r="AC684" s="42">
        <v>0</v>
      </c>
      <c r="AD684" s="42">
        <v>0</v>
      </c>
      <c r="AE684" s="121">
        <v>0</v>
      </c>
      <c r="AF684" s="42">
        <v>0</v>
      </c>
      <c r="AG684" s="42">
        <v>0</v>
      </c>
      <c r="AH684" s="42">
        <v>0</v>
      </c>
      <c r="AI684" s="42">
        <v>0</v>
      </c>
      <c r="AJ684" s="42">
        <v>0</v>
      </c>
      <c r="AK684" s="42">
        <v>0</v>
      </c>
      <c r="AL684" s="42">
        <v>0</v>
      </c>
      <c r="AM684" s="42">
        <v>0</v>
      </c>
      <c r="AN684" s="42">
        <v>0</v>
      </c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  <c r="BO684" s="42"/>
      <c r="BP684" s="42"/>
      <c r="BQ684" s="42"/>
      <c r="BR684" s="42"/>
      <c r="BS684" s="42"/>
      <c r="BT684" s="43"/>
      <c r="BU684" s="40">
        <f t="shared" si="121"/>
        <v>2350399.37</v>
      </c>
      <c r="BV684" s="40">
        <f t="shared" si="119"/>
        <v>0</v>
      </c>
      <c r="BW684" s="40">
        <f t="shared" si="117"/>
        <v>0</v>
      </c>
      <c r="BX684" s="40">
        <f t="shared" si="112"/>
        <v>0</v>
      </c>
      <c r="BY684" s="40">
        <f t="shared" si="120"/>
        <v>0</v>
      </c>
      <c r="BZ684" s="29"/>
      <c r="CA684" s="29"/>
      <c r="CB684" s="29"/>
      <c r="CC684" s="29"/>
      <c r="CD684" s="29"/>
      <c r="CE684" s="29"/>
      <c r="CF684" s="29"/>
      <c r="CG684" s="29"/>
      <c r="CH684" s="29"/>
      <c r="CI684" s="29"/>
      <c r="CJ684" s="29"/>
      <c r="CK684" s="29"/>
      <c r="CL684" s="29"/>
      <c r="CM684" s="29"/>
      <c r="CN684" s="29"/>
      <c r="CO684" s="29"/>
      <c r="CP684" s="29"/>
      <c r="CQ684" s="29"/>
      <c r="CR684" s="29"/>
      <c r="CS684" s="29"/>
      <c r="CT684" s="29"/>
      <c r="CU684" s="29"/>
      <c r="CV684" s="29"/>
      <c r="CW684" s="29"/>
      <c r="CX684" s="29"/>
      <c r="CY684" s="29"/>
      <c r="CZ684" s="29"/>
      <c r="DA684" s="29"/>
      <c r="DB684" s="29"/>
      <c r="DC684" s="29"/>
      <c r="DD684" s="29"/>
      <c r="DE684" s="29"/>
      <c r="DF684" s="29"/>
      <c r="DG684" s="29"/>
      <c r="DH684" s="29"/>
      <c r="DI684" s="29"/>
      <c r="DJ684" s="29"/>
      <c r="DK684" s="29"/>
      <c r="DL684" s="29"/>
      <c r="DM684" s="29"/>
      <c r="DN684" s="29"/>
      <c r="DO684" s="29"/>
      <c r="DP684" s="29"/>
      <c r="DQ684" s="29"/>
      <c r="DR684" s="29"/>
      <c r="DS684" s="29"/>
      <c r="DT684" s="29"/>
      <c r="DU684" s="29"/>
      <c r="DV684" s="29"/>
      <c r="DW684" s="29"/>
      <c r="DX684" s="29"/>
      <c r="DY684" s="29"/>
      <c r="DZ684" s="29"/>
      <c r="EA684" s="29"/>
      <c r="EB684" s="29"/>
      <c r="EC684" s="29"/>
      <c r="ED684" s="29"/>
      <c r="EE684" s="29"/>
      <c r="EF684" s="29"/>
      <c r="EG684" s="29"/>
      <c r="EH684" s="29"/>
      <c r="EI684" s="29"/>
      <c r="EJ684" s="29"/>
      <c r="EK684" s="29"/>
      <c r="EL684" s="29"/>
      <c r="EM684" s="29"/>
      <c r="EN684" s="29"/>
      <c r="EO684" s="29"/>
      <c r="EP684" s="29"/>
      <c r="EQ684" s="29"/>
      <c r="ER684" s="29"/>
      <c r="ES684" s="29"/>
      <c r="ET684" s="29"/>
      <c r="EU684" s="29"/>
      <c r="EV684" s="29"/>
      <c r="EW684" s="29"/>
      <c r="EX684" s="29"/>
      <c r="EY684" s="29"/>
      <c r="EZ684" s="29"/>
      <c r="FA684" s="29"/>
      <c r="FB684" s="29"/>
      <c r="FC684" s="29"/>
      <c r="FD684" s="29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  <c r="FR684" s="29"/>
      <c r="FS684" s="29"/>
      <c r="FT684" s="29"/>
      <c r="FU684" s="29"/>
      <c r="FV684" s="29"/>
      <c r="FW684" s="29"/>
      <c r="FX684" s="29"/>
      <c r="FY684" s="29"/>
      <c r="FZ684" s="29"/>
      <c r="GA684" s="29"/>
      <c r="GB684" s="29"/>
      <c r="GC684" s="29"/>
      <c r="GD684" s="29"/>
      <c r="GE684" s="29"/>
      <c r="GF684" s="29"/>
      <c r="GG684" s="29"/>
      <c r="GH684" s="29"/>
      <c r="GI684" s="29"/>
      <c r="GJ684" s="29"/>
      <c r="GK684" s="29"/>
      <c r="GL684" s="29"/>
      <c r="GM684" s="29"/>
      <c r="GN684" s="29"/>
      <c r="GO684" s="29"/>
      <c r="GP684" s="29"/>
      <c r="GQ684" s="29"/>
      <c r="GR684" s="29"/>
      <c r="GS684" s="29"/>
      <c r="GT684" s="29"/>
      <c r="GU684" s="29"/>
      <c r="GV684" s="29"/>
      <c r="GW684" s="29"/>
      <c r="GX684" s="29"/>
      <c r="GY684" s="29"/>
      <c r="GZ684" s="29"/>
      <c r="HA684" s="29"/>
      <c r="HB684" s="29"/>
      <c r="HC684" s="29"/>
    </row>
    <row r="685" spans="1:211" s="30" customFormat="1" x14ac:dyDescent="0.25">
      <c r="A685" s="30" t="e">
        <f t="shared" si="115"/>
        <v>#REF!</v>
      </c>
      <c r="B685" s="31" t="s">
        <v>43</v>
      </c>
      <c r="C685" s="31" t="s">
        <v>44</v>
      </c>
      <c r="D685" s="32" t="s">
        <v>623</v>
      </c>
      <c r="E685" s="31" t="s">
        <v>577</v>
      </c>
      <c r="F685" s="31" t="s">
        <v>345</v>
      </c>
      <c r="G685" s="31"/>
      <c r="H685" s="31" t="s">
        <v>346</v>
      </c>
      <c r="I685" s="31" t="s">
        <v>537</v>
      </c>
      <c r="J685" s="31" t="s">
        <v>538</v>
      </c>
      <c r="K685" s="47" t="s">
        <v>434</v>
      </c>
      <c r="L685" s="41">
        <v>0</v>
      </c>
      <c r="M685" s="41">
        <v>0</v>
      </c>
      <c r="N685" s="41">
        <v>0</v>
      </c>
      <c r="O685" s="41">
        <v>0</v>
      </c>
      <c r="P685" s="41">
        <v>0</v>
      </c>
      <c r="Q685" s="41">
        <v>0</v>
      </c>
      <c r="R685" s="41">
        <v>0</v>
      </c>
      <c r="S685" s="41">
        <v>0</v>
      </c>
      <c r="T685" s="41">
        <v>0</v>
      </c>
      <c r="U685" s="41">
        <v>0</v>
      </c>
      <c r="V685" s="41"/>
      <c r="W685" s="41">
        <v>0</v>
      </c>
      <c r="X685" s="41"/>
      <c r="Y685" s="41">
        <v>0</v>
      </c>
      <c r="Z685" s="41">
        <v>0</v>
      </c>
      <c r="AA685" s="41">
        <v>0</v>
      </c>
      <c r="AB685" s="41">
        <v>0</v>
      </c>
      <c r="AC685" s="41">
        <v>0</v>
      </c>
      <c r="AD685" s="41">
        <v>0</v>
      </c>
      <c r="AE685" s="82">
        <v>0</v>
      </c>
      <c r="AF685" s="41">
        <v>0</v>
      </c>
      <c r="AG685" s="41">
        <v>0</v>
      </c>
      <c r="AH685" s="41">
        <v>0</v>
      </c>
      <c r="AI685" s="41">
        <v>0</v>
      </c>
      <c r="AJ685" s="41">
        <v>0</v>
      </c>
      <c r="AK685" s="41">
        <v>0</v>
      </c>
      <c r="AL685" s="41">
        <v>0</v>
      </c>
      <c r="AM685" s="41">
        <v>0</v>
      </c>
      <c r="AN685" s="41">
        <v>0</v>
      </c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3"/>
      <c r="BU685" s="39">
        <f t="shared" si="121"/>
        <v>0</v>
      </c>
      <c r="BV685" s="39">
        <f t="shared" si="119"/>
        <v>0</v>
      </c>
      <c r="BW685" s="39">
        <f t="shared" si="117"/>
        <v>0</v>
      </c>
      <c r="BX685" s="39">
        <f t="shared" si="112"/>
        <v>0</v>
      </c>
      <c r="BY685" s="39">
        <f t="shared" si="120"/>
        <v>0</v>
      </c>
      <c r="BZ685" s="35"/>
      <c r="CA685" s="35"/>
      <c r="CB685" s="35"/>
      <c r="CC685" s="35"/>
      <c r="CD685" s="35"/>
      <c r="CE685" s="35"/>
      <c r="CF685" s="35"/>
      <c r="CG685" s="35"/>
      <c r="CH685" s="35"/>
      <c r="CI685" s="35"/>
      <c r="CJ685" s="35"/>
      <c r="CK685" s="35"/>
      <c r="CL685" s="35"/>
      <c r="CM685" s="35"/>
      <c r="CN685" s="35"/>
      <c r="CO685" s="35"/>
      <c r="CP685" s="35"/>
      <c r="CQ685" s="35"/>
      <c r="CR685" s="35"/>
      <c r="CS685" s="35"/>
      <c r="CT685" s="35"/>
      <c r="CU685" s="35"/>
      <c r="CV685" s="35"/>
      <c r="CW685" s="35"/>
      <c r="CX685" s="35"/>
      <c r="CY685" s="35"/>
      <c r="CZ685" s="35"/>
      <c r="DA685" s="35"/>
      <c r="DB685" s="35"/>
      <c r="DC685" s="35"/>
      <c r="DD685" s="35"/>
      <c r="DE685" s="35"/>
      <c r="DF685" s="35"/>
      <c r="DG685" s="35"/>
      <c r="DH685" s="35"/>
      <c r="DI685" s="35"/>
      <c r="DJ685" s="35"/>
      <c r="DK685" s="35"/>
      <c r="DL685" s="35"/>
      <c r="DM685" s="35"/>
      <c r="DN685" s="35"/>
      <c r="DO685" s="35"/>
      <c r="DP685" s="35"/>
      <c r="DQ685" s="35"/>
      <c r="DR685" s="35"/>
      <c r="DS685" s="35"/>
      <c r="DT685" s="35"/>
      <c r="DU685" s="35"/>
      <c r="DV685" s="35"/>
      <c r="DW685" s="35"/>
      <c r="DX685" s="35"/>
      <c r="DY685" s="35"/>
      <c r="DZ685" s="35"/>
      <c r="EA685" s="35"/>
      <c r="EB685" s="35"/>
      <c r="EC685" s="35"/>
      <c r="ED685" s="35"/>
      <c r="EE685" s="35"/>
      <c r="EF685" s="35"/>
      <c r="EG685" s="35"/>
      <c r="EH685" s="35"/>
      <c r="EI685" s="35"/>
      <c r="EJ685" s="35"/>
      <c r="EK685" s="35"/>
      <c r="EL685" s="35"/>
      <c r="EM685" s="35"/>
      <c r="EN685" s="35"/>
      <c r="EO685" s="35"/>
      <c r="EP685" s="35"/>
      <c r="EQ685" s="35"/>
      <c r="ER685" s="35"/>
      <c r="ES685" s="35"/>
      <c r="ET685" s="35"/>
      <c r="EU685" s="35"/>
      <c r="EV685" s="35"/>
      <c r="EW685" s="35"/>
      <c r="EX685" s="35"/>
      <c r="EY685" s="35"/>
      <c r="EZ685" s="35"/>
      <c r="FA685" s="35"/>
      <c r="FB685" s="35"/>
      <c r="FC685" s="35"/>
      <c r="FD685" s="35"/>
      <c r="FE685" s="35"/>
      <c r="FF685" s="35"/>
      <c r="FG685" s="35"/>
      <c r="FH685" s="35"/>
      <c r="FI685" s="35"/>
      <c r="FJ685" s="35"/>
      <c r="FK685" s="35"/>
      <c r="FL685" s="35"/>
      <c r="FM685" s="35"/>
      <c r="FN685" s="35"/>
      <c r="FO685" s="35"/>
      <c r="FP685" s="35"/>
      <c r="FQ685" s="35"/>
      <c r="FR685" s="35"/>
      <c r="FS685" s="35"/>
      <c r="FT685" s="35"/>
      <c r="FU685" s="35"/>
      <c r="FV685" s="35"/>
      <c r="FW685" s="35"/>
      <c r="FX685" s="35"/>
      <c r="FY685" s="35"/>
      <c r="FZ685" s="35"/>
      <c r="GA685" s="35"/>
      <c r="GB685" s="35"/>
      <c r="GC685" s="35"/>
      <c r="GD685" s="35"/>
      <c r="GE685" s="35"/>
      <c r="GF685" s="35"/>
      <c r="GG685" s="35"/>
      <c r="GH685" s="35"/>
      <c r="GI685" s="35"/>
      <c r="GJ685" s="35"/>
      <c r="GK685" s="35"/>
      <c r="GL685" s="35"/>
      <c r="GM685" s="35"/>
      <c r="GN685" s="35"/>
      <c r="GO685" s="35"/>
      <c r="GP685" s="35"/>
      <c r="GQ685" s="35"/>
      <c r="GR685" s="35"/>
      <c r="GS685" s="35"/>
      <c r="GT685" s="35"/>
      <c r="GU685" s="35"/>
      <c r="GV685" s="35"/>
      <c r="GW685" s="35"/>
      <c r="GX685" s="35"/>
      <c r="GY685" s="35"/>
      <c r="GZ685" s="35"/>
      <c r="HA685" s="35"/>
      <c r="HB685" s="35"/>
      <c r="HC685" s="35"/>
    </row>
    <row r="686" spans="1:211" s="26" customFormat="1" x14ac:dyDescent="0.25">
      <c r="A686" s="26" t="e">
        <f t="shared" si="115"/>
        <v>#REF!</v>
      </c>
      <c r="B686" s="15" t="s">
        <v>47</v>
      </c>
      <c r="C686" s="15" t="s">
        <v>48</v>
      </c>
      <c r="D686" s="18" t="s">
        <v>638</v>
      </c>
      <c r="E686" s="15" t="s">
        <v>588</v>
      </c>
      <c r="F686" s="15" t="s">
        <v>345</v>
      </c>
      <c r="G686" s="15"/>
      <c r="H686" s="15" t="s">
        <v>346</v>
      </c>
      <c r="I686" s="15" t="s">
        <v>537</v>
      </c>
      <c r="J686" s="15" t="s">
        <v>538</v>
      </c>
      <c r="K686" s="47" t="s">
        <v>434</v>
      </c>
      <c r="L686" s="42">
        <v>0</v>
      </c>
      <c r="M686" s="42">
        <v>0</v>
      </c>
      <c r="N686" s="41">
        <v>0</v>
      </c>
      <c r="O686" s="42">
        <v>0</v>
      </c>
      <c r="P686" s="42">
        <v>0</v>
      </c>
      <c r="Q686" s="42">
        <v>0</v>
      </c>
      <c r="R686" s="42">
        <v>0</v>
      </c>
      <c r="S686" s="42">
        <v>0</v>
      </c>
      <c r="T686" s="42">
        <v>0</v>
      </c>
      <c r="U686" s="42">
        <v>0</v>
      </c>
      <c r="V686" s="42"/>
      <c r="W686" s="42">
        <v>0</v>
      </c>
      <c r="X686" s="42"/>
      <c r="Y686" s="42">
        <v>0</v>
      </c>
      <c r="Z686" s="42">
        <v>0</v>
      </c>
      <c r="AA686" s="42">
        <v>0</v>
      </c>
      <c r="AB686" s="42">
        <v>0</v>
      </c>
      <c r="AC686" s="42">
        <v>0</v>
      </c>
      <c r="AD686" s="42">
        <v>0</v>
      </c>
      <c r="AE686" s="121">
        <v>0</v>
      </c>
      <c r="AF686" s="42">
        <v>0</v>
      </c>
      <c r="AG686" s="42">
        <v>0</v>
      </c>
      <c r="AH686" s="42">
        <v>0</v>
      </c>
      <c r="AI686" s="42">
        <v>0</v>
      </c>
      <c r="AJ686" s="42">
        <v>0</v>
      </c>
      <c r="AK686" s="42">
        <v>0</v>
      </c>
      <c r="AL686" s="42">
        <v>0</v>
      </c>
      <c r="AM686" s="42">
        <v>0</v>
      </c>
      <c r="AN686" s="42">
        <v>0</v>
      </c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  <c r="BO686" s="42"/>
      <c r="BP686" s="42"/>
      <c r="BQ686" s="42"/>
      <c r="BR686" s="42"/>
      <c r="BS686" s="42"/>
      <c r="BT686" s="43"/>
      <c r="BU686" s="40">
        <f t="shared" si="121"/>
        <v>0</v>
      </c>
      <c r="BV686" s="40">
        <f t="shared" si="119"/>
        <v>0</v>
      </c>
      <c r="BW686" s="40">
        <f t="shared" si="117"/>
        <v>0</v>
      </c>
      <c r="BX686" s="40">
        <f t="shared" si="112"/>
        <v>0</v>
      </c>
      <c r="BY686" s="40">
        <f t="shared" si="120"/>
        <v>0</v>
      </c>
      <c r="BZ686" s="29"/>
      <c r="CA686" s="29"/>
      <c r="CB686" s="29"/>
      <c r="CC686" s="29"/>
      <c r="CD686" s="29"/>
      <c r="CE686" s="29"/>
      <c r="CF686" s="29"/>
      <c r="CG686" s="29"/>
      <c r="CH686" s="29"/>
      <c r="CI686" s="29"/>
      <c r="CJ686" s="29"/>
      <c r="CK686" s="29"/>
      <c r="CL686" s="29"/>
      <c r="CM686" s="29"/>
      <c r="CN686" s="29"/>
      <c r="CO686" s="29"/>
      <c r="CP686" s="29"/>
      <c r="CQ686" s="29"/>
      <c r="CR686" s="29"/>
      <c r="CS686" s="29"/>
      <c r="CT686" s="29"/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/>
      <c r="DH686" s="29"/>
      <c r="DI686" s="29"/>
      <c r="DJ686" s="29"/>
      <c r="DK686" s="29"/>
      <c r="DL686" s="29"/>
      <c r="DM686" s="29"/>
      <c r="DN686" s="29"/>
      <c r="DO686" s="29"/>
      <c r="DP686" s="29"/>
      <c r="DQ686" s="29"/>
      <c r="DR686" s="29"/>
      <c r="DS686" s="29"/>
      <c r="DT686" s="29"/>
      <c r="DU686" s="29"/>
      <c r="DV686" s="29"/>
      <c r="DW686" s="29"/>
      <c r="DX686" s="29"/>
      <c r="DY686" s="29"/>
      <c r="DZ686" s="29"/>
      <c r="EA686" s="29"/>
      <c r="EB686" s="29"/>
      <c r="EC686" s="29"/>
      <c r="ED686" s="29"/>
      <c r="EE686" s="29"/>
      <c r="EF686" s="29"/>
      <c r="EG686" s="29"/>
      <c r="EH686" s="29"/>
      <c r="EI686" s="29"/>
      <c r="EJ686" s="29"/>
      <c r="EK686" s="29"/>
      <c r="EL686" s="29"/>
      <c r="EM686" s="29"/>
      <c r="EN686" s="29"/>
      <c r="EO686" s="29"/>
      <c r="EP686" s="29"/>
      <c r="EQ686" s="29"/>
      <c r="ER686" s="29"/>
      <c r="ES686" s="29"/>
      <c r="ET686" s="29"/>
      <c r="EU686" s="29"/>
      <c r="EV686" s="29"/>
      <c r="EW686" s="29"/>
      <c r="EX686" s="29"/>
      <c r="EY686" s="29"/>
      <c r="EZ686" s="29"/>
      <c r="FA686" s="29"/>
      <c r="FB686" s="29"/>
      <c r="FC686" s="29"/>
      <c r="FD686" s="29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  <c r="FR686" s="29"/>
      <c r="FS686" s="29"/>
      <c r="FT686" s="29"/>
      <c r="FU686" s="29"/>
      <c r="FV686" s="29"/>
      <c r="FW686" s="29"/>
      <c r="FX686" s="29"/>
      <c r="FY686" s="29"/>
      <c r="FZ686" s="29"/>
      <c r="GA686" s="29"/>
      <c r="GB686" s="29"/>
      <c r="GC686" s="29"/>
      <c r="GD686" s="29"/>
      <c r="GE686" s="29"/>
      <c r="GF686" s="29"/>
      <c r="GG686" s="29"/>
      <c r="GH686" s="29"/>
      <c r="GI686" s="29"/>
      <c r="GJ686" s="29"/>
      <c r="GK686" s="29"/>
      <c r="GL686" s="29"/>
      <c r="GM686" s="29"/>
      <c r="GN686" s="29"/>
      <c r="GO686" s="29"/>
      <c r="GP686" s="29"/>
      <c r="GQ686" s="29"/>
      <c r="GR686" s="29"/>
      <c r="GS686" s="29"/>
      <c r="GT686" s="29"/>
      <c r="GU686" s="29"/>
      <c r="GV686" s="29"/>
      <c r="GW686" s="29"/>
      <c r="GX686" s="29"/>
      <c r="GY686" s="29"/>
      <c r="GZ686" s="29"/>
      <c r="HA686" s="29"/>
      <c r="HB686" s="29"/>
      <c r="HC686" s="29"/>
    </row>
    <row r="687" spans="1:211" s="30" customFormat="1" x14ac:dyDescent="0.25">
      <c r="A687" s="30" t="e">
        <f t="shared" si="115"/>
        <v>#REF!</v>
      </c>
      <c r="B687" s="31" t="s">
        <v>51</v>
      </c>
      <c r="C687" s="31" t="s">
        <v>52</v>
      </c>
      <c r="D687" s="32" t="s">
        <v>623</v>
      </c>
      <c r="E687" s="31" t="s">
        <v>577</v>
      </c>
      <c r="F687" s="31" t="s">
        <v>345</v>
      </c>
      <c r="G687" s="31"/>
      <c r="H687" s="31" t="s">
        <v>346</v>
      </c>
      <c r="I687" s="31" t="s">
        <v>537</v>
      </c>
      <c r="J687" s="31" t="s">
        <v>538</v>
      </c>
      <c r="K687" s="47" t="s">
        <v>434</v>
      </c>
      <c r="L687" s="41">
        <v>0</v>
      </c>
      <c r="M687" s="41">
        <v>0</v>
      </c>
      <c r="N687" s="41">
        <v>0</v>
      </c>
      <c r="O687" s="41">
        <v>0</v>
      </c>
      <c r="P687" s="41">
        <v>0</v>
      </c>
      <c r="Q687" s="41">
        <v>0</v>
      </c>
      <c r="R687" s="41">
        <v>0</v>
      </c>
      <c r="S687" s="41">
        <v>0</v>
      </c>
      <c r="T687" s="41">
        <v>0</v>
      </c>
      <c r="U687" s="41">
        <v>0</v>
      </c>
      <c r="V687" s="41"/>
      <c r="W687" s="41">
        <v>0</v>
      </c>
      <c r="X687" s="41"/>
      <c r="Y687" s="41">
        <v>0</v>
      </c>
      <c r="Z687" s="41">
        <v>0</v>
      </c>
      <c r="AA687" s="41">
        <v>0</v>
      </c>
      <c r="AB687" s="41">
        <v>0</v>
      </c>
      <c r="AC687" s="41">
        <v>0</v>
      </c>
      <c r="AD687" s="41">
        <v>0</v>
      </c>
      <c r="AE687" s="82">
        <v>0</v>
      </c>
      <c r="AF687" s="41">
        <v>0</v>
      </c>
      <c r="AG687" s="41">
        <v>0</v>
      </c>
      <c r="AH687" s="41">
        <v>0</v>
      </c>
      <c r="AI687" s="41">
        <v>0</v>
      </c>
      <c r="AJ687" s="41">
        <v>0</v>
      </c>
      <c r="AK687" s="41">
        <v>0</v>
      </c>
      <c r="AL687" s="41">
        <v>0</v>
      </c>
      <c r="AM687" s="41">
        <v>0</v>
      </c>
      <c r="AN687" s="41">
        <v>0</v>
      </c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3"/>
      <c r="BU687" s="39">
        <f t="shared" si="121"/>
        <v>0</v>
      </c>
      <c r="BV687" s="39">
        <f t="shared" si="119"/>
        <v>0</v>
      </c>
      <c r="BW687" s="39">
        <f t="shared" si="117"/>
        <v>0</v>
      </c>
      <c r="BX687" s="39">
        <f t="shared" si="112"/>
        <v>0</v>
      </c>
      <c r="BY687" s="39">
        <f t="shared" si="120"/>
        <v>0</v>
      </c>
      <c r="BZ687" s="35"/>
      <c r="CA687" s="35"/>
      <c r="CB687" s="35"/>
      <c r="CC687" s="35"/>
      <c r="CD687" s="35"/>
      <c r="CE687" s="35"/>
      <c r="CF687" s="35"/>
      <c r="CG687" s="35"/>
      <c r="CH687" s="35"/>
      <c r="CI687" s="35"/>
      <c r="CJ687" s="35"/>
      <c r="CK687" s="35"/>
      <c r="CL687" s="35"/>
      <c r="CM687" s="35"/>
      <c r="CN687" s="35"/>
      <c r="CO687" s="35"/>
      <c r="CP687" s="35"/>
      <c r="CQ687" s="35"/>
      <c r="CR687" s="35"/>
      <c r="CS687" s="35"/>
      <c r="CT687" s="35"/>
      <c r="CU687" s="35"/>
      <c r="CV687" s="35"/>
      <c r="CW687" s="35"/>
      <c r="CX687" s="35"/>
      <c r="CY687" s="35"/>
      <c r="CZ687" s="35"/>
      <c r="DA687" s="35"/>
      <c r="DB687" s="35"/>
      <c r="DC687" s="35"/>
      <c r="DD687" s="35"/>
      <c r="DE687" s="35"/>
      <c r="DF687" s="35"/>
      <c r="DG687" s="35"/>
      <c r="DH687" s="35"/>
      <c r="DI687" s="35"/>
      <c r="DJ687" s="35"/>
      <c r="DK687" s="35"/>
      <c r="DL687" s="35"/>
      <c r="DM687" s="35"/>
      <c r="DN687" s="35"/>
      <c r="DO687" s="35"/>
      <c r="DP687" s="35"/>
      <c r="DQ687" s="35"/>
      <c r="DR687" s="35"/>
      <c r="DS687" s="35"/>
      <c r="DT687" s="35"/>
      <c r="DU687" s="35"/>
      <c r="DV687" s="35"/>
      <c r="DW687" s="35"/>
      <c r="DX687" s="35"/>
      <c r="DY687" s="35"/>
      <c r="DZ687" s="35"/>
      <c r="EA687" s="35"/>
      <c r="EB687" s="35"/>
      <c r="EC687" s="35"/>
      <c r="ED687" s="35"/>
      <c r="EE687" s="35"/>
      <c r="EF687" s="35"/>
      <c r="EG687" s="35"/>
      <c r="EH687" s="35"/>
      <c r="EI687" s="35"/>
      <c r="EJ687" s="35"/>
      <c r="EK687" s="35"/>
      <c r="EL687" s="35"/>
      <c r="EM687" s="35"/>
      <c r="EN687" s="35"/>
      <c r="EO687" s="35"/>
      <c r="EP687" s="35"/>
      <c r="EQ687" s="35"/>
      <c r="ER687" s="35"/>
      <c r="ES687" s="35"/>
      <c r="ET687" s="35"/>
      <c r="EU687" s="35"/>
      <c r="EV687" s="35"/>
      <c r="EW687" s="35"/>
      <c r="EX687" s="35"/>
      <c r="EY687" s="35"/>
      <c r="EZ687" s="35"/>
      <c r="FA687" s="35"/>
      <c r="FB687" s="35"/>
      <c r="FC687" s="35"/>
      <c r="FD687" s="35"/>
      <c r="FE687" s="35"/>
      <c r="FF687" s="35"/>
      <c r="FG687" s="35"/>
      <c r="FH687" s="35"/>
      <c r="FI687" s="35"/>
      <c r="FJ687" s="35"/>
      <c r="FK687" s="35"/>
      <c r="FL687" s="35"/>
      <c r="FM687" s="35"/>
      <c r="FN687" s="35"/>
      <c r="FO687" s="35"/>
      <c r="FP687" s="35"/>
      <c r="FQ687" s="35"/>
      <c r="FR687" s="35"/>
      <c r="FS687" s="35"/>
      <c r="FT687" s="35"/>
      <c r="FU687" s="35"/>
      <c r="FV687" s="35"/>
      <c r="FW687" s="35"/>
      <c r="FX687" s="35"/>
      <c r="FY687" s="35"/>
      <c r="FZ687" s="35"/>
      <c r="GA687" s="35"/>
      <c r="GB687" s="35"/>
      <c r="GC687" s="35"/>
      <c r="GD687" s="35"/>
      <c r="GE687" s="35"/>
      <c r="GF687" s="35"/>
      <c r="GG687" s="35"/>
      <c r="GH687" s="35"/>
      <c r="GI687" s="35"/>
      <c r="GJ687" s="35"/>
      <c r="GK687" s="35"/>
      <c r="GL687" s="35"/>
      <c r="GM687" s="35"/>
      <c r="GN687" s="35"/>
      <c r="GO687" s="35"/>
      <c r="GP687" s="35"/>
      <c r="GQ687" s="35"/>
      <c r="GR687" s="35"/>
      <c r="GS687" s="35"/>
      <c r="GT687" s="35"/>
      <c r="GU687" s="35"/>
      <c r="GV687" s="35"/>
      <c r="GW687" s="35"/>
      <c r="GX687" s="35"/>
      <c r="GY687" s="35"/>
      <c r="GZ687" s="35"/>
      <c r="HA687" s="35"/>
      <c r="HB687" s="35"/>
      <c r="HC687" s="35"/>
    </row>
    <row r="688" spans="1:211" s="26" customFormat="1" x14ac:dyDescent="0.25">
      <c r="A688" s="26" t="e">
        <f t="shared" si="115"/>
        <v>#REF!</v>
      </c>
      <c r="B688" s="15" t="s">
        <v>51</v>
      </c>
      <c r="C688" s="15" t="s">
        <v>52</v>
      </c>
      <c r="D688" s="18" t="s">
        <v>623</v>
      </c>
      <c r="E688" s="15" t="s">
        <v>577</v>
      </c>
      <c r="F688" s="15" t="s">
        <v>345</v>
      </c>
      <c r="G688" s="15"/>
      <c r="H688" s="15" t="s">
        <v>346</v>
      </c>
      <c r="I688" s="15" t="s">
        <v>537</v>
      </c>
      <c r="J688" s="15" t="s">
        <v>538</v>
      </c>
      <c r="K688" s="47" t="s">
        <v>434</v>
      </c>
      <c r="L688" s="42">
        <v>0</v>
      </c>
      <c r="M688" s="42">
        <v>0</v>
      </c>
      <c r="N688" s="41">
        <v>0</v>
      </c>
      <c r="O688" s="42">
        <v>0</v>
      </c>
      <c r="P688" s="42">
        <v>0</v>
      </c>
      <c r="Q688" s="42">
        <v>0</v>
      </c>
      <c r="R688" s="42">
        <v>0</v>
      </c>
      <c r="S688" s="42">
        <v>0</v>
      </c>
      <c r="T688" s="42">
        <v>0</v>
      </c>
      <c r="U688" s="42">
        <v>0</v>
      </c>
      <c r="V688" s="42"/>
      <c r="W688" s="42">
        <v>0</v>
      </c>
      <c r="X688" s="42"/>
      <c r="Y688" s="42">
        <v>0</v>
      </c>
      <c r="Z688" s="42">
        <v>0</v>
      </c>
      <c r="AA688" s="42">
        <v>0</v>
      </c>
      <c r="AB688" s="42">
        <v>0</v>
      </c>
      <c r="AC688" s="42">
        <v>0</v>
      </c>
      <c r="AD688" s="42">
        <v>0</v>
      </c>
      <c r="AE688" s="121">
        <v>0</v>
      </c>
      <c r="AF688" s="42">
        <v>0</v>
      </c>
      <c r="AG688" s="42">
        <v>0</v>
      </c>
      <c r="AH688" s="42">
        <v>0</v>
      </c>
      <c r="AI688" s="42">
        <v>0</v>
      </c>
      <c r="AJ688" s="42">
        <v>0</v>
      </c>
      <c r="AK688" s="42">
        <v>0</v>
      </c>
      <c r="AL688" s="42">
        <v>0</v>
      </c>
      <c r="AM688" s="42">
        <v>0</v>
      </c>
      <c r="AN688" s="42">
        <v>0</v>
      </c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  <c r="BO688" s="42"/>
      <c r="BP688" s="42"/>
      <c r="BQ688" s="42"/>
      <c r="BR688" s="42"/>
      <c r="BS688" s="42"/>
      <c r="BT688" s="43"/>
      <c r="BU688" s="40">
        <f t="shared" si="121"/>
        <v>0</v>
      </c>
      <c r="BV688" s="40">
        <f t="shared" si="119"/>
        <v>0</v>
      </c>
      <c r="BW688" s="40">
        <f t="shared" si="117"/>
        <v>0</v>
      </c>
      <c r="BX688" s="40">
        <f t="shared" si="112"/>
        <v>0</v>
      </c>
      <c r="BY688" s="40">
        <f t="shared" si="120"/>
        <v>0</v>
      </c>
      <c r="BZ688" s="29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/>
      <c r="DK688" s="29"/>
      <c r="DL688" s="29"/>
      <c r="DM688" s="29"/>
      <c r="DN688" s="29"/>
      <c r="DO688" s="29"/>
      <c r="DP688" s="29"/>
      <c r="DQ688" s="29"/>
      <c r="DR688" s="29"/>
      <c r="DS688" s="29"/>
      <c r="DT688" s="29"/>
      <c r="DU688" s="29"/>
      <c r="DV688" s="29"/>
      <c r="DW688" s="29"/>
      <c r="DX688" s="29"/>
      <c r="DY688" s="29"/>
      <c r="DZ688" s="29"/>
      <c r="EA688" s="29"/>
      <c r="EB688" s="29"/>
      <c r="EC688" s="29"/>
      <c r="ED688" s="29"/>
      <c r="EE688" s="29"/>
      <c r="EF688" s="29"/>
      <c r="EG688" s="29"/>
      <c r="EH688" s="29"/>
      <c r="EI688" s="29"/>
      <c r="EJ688" s="29"/>
      <c r="EK688" s="29"/>
      <c r="EL688" s="29"/>
      <c r="EM688" s="29"/>
      <c r="EN688" s="29"/>
      <c r="EO688" s="29"/>
      <c r="EP688" s="29"/>
      <c r="EQ688" s="29"/>
      <c r="ER688" s="29"/>
      <c r="ES688" s="29"/>
      <c r="ET688" s="29"/>
      <c r="EU688" s="29"/>
      <c r="EV688" s="29"/>
      <c r="EW688" s="29"/>
      <c r="EX688" s="29"/>
      <c r="EY688" s="29"/>
      <c r="EZ688" s="29"/>
      <c r="FA688" s="29"/>
      <c r="FB688" s="29"/>
      <c r="FC688" s="29"/>
      <c r="FD688" s="29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  <c r="FR688" s="29"/>
      <c r="FS688" s="29"/>
      <c r="FT688" s="29"/>
      <c r="FU688" s="29"/>
      <c r="FV688" s="29"/>
      <c r="FW688" s="29"/>
      <c r="FX688" s="29"/>
      <c r="FY688" s="29"/>
      <c r="FZ688" s="29"/>
      <c r="GA688" s="29"/>
      <c r="GB688" s="29"/>
      <c r="GC688" s="29"/>
      <c r="GD688" s="29"/>
      <c r="GE688" s="29"/>
      <c r="GF688" s="29"/>
      <c r="GG688" s="29"/>
      <c r="GH688" s="29"/>
      <c r="GI688" s="29"/>
      <c r="GJ688" s="29"/>
      <c r="GK688" s="29"/>
      <c r="GL688" s="29"/>
      <c r="GM688" s="29"/>
      <c r="GN688" s="29"/>
      <c r="GO688" s="29"/>
      <c r="GP688" s="29"/>
      <c r="GQ688" s="29"/>
      <c r="GR688" s="29"/>
      <c r="GS688" s="29"/>
      <c r="GT688" s="29"/>
      <c r="GU688" s="29"/>
      <c r="GV688" s="29"/>
      <c r="GW688" s="29"/>
      <c r="GX688" s="29"/>
      <c r="GY688" s="29"/>
      <c r="GZ688" s="29"/>
      <c r="HA688" s="29"/>
      <c r="HB688" s="29"/>
      <c r="HC688" s="29"/>
    </row>
    <row r="689" spans="1:211" s="26" customFormat="1" x14ac:dyDescent="0.25">
      <c r="A689" s="26" t="e">
        <f t="shared" si="115"/>
        <v>#REF!</v>
      </c>
      <c r="B689" s="15" t="s">
        <v>51</v>
      </c>
      <c r="C689" s="15" t="s">
        <v>52</v>
      </c>
      <c r="D689" s="18" t="s">
        <v>647</v>
      </c>
      <c r="E689" s="15" t="s">
        <v>601</v>
      </c>
      <c r="F689" s="15" t="s">
        <v>345</v>
      </c>
      <c r="G689" s="15"/>
      <c r="H689" s="15" t="s">
        <v>346</v>
      </c>
      <c r="I689" s="15" t="s">
        <v>537</v>
      </c>
      <c r="J689" s="15" t="s">
        <v>538</v>
      </c>
      <c r="K689" s="47" t="s">
        <v>434</v>
      </c>
      <c r="L689" s="42">
        <v>0</v>
      </c>
      <c r="M689" s="42">
        <v>0</v>
      </c>
      <c r="N689" s="41">
        <v>0</v>
      </c>
      <c r="O689" s="42">
        <v>0</v>
      </c>
      <c r="P689" s="42">
        <v>0</v>
      </c>
      <c r="Q689" s="42">
        <v>0</v>
      </c>
      <c r="R689" s="42">
        <v>0</v>
      </c>
      <c r="S689" s="42">
        <v>0</v>
      </c>
      <c r="T689" s="42">
        <v>0</v>
      </c>
      <c r="U689" s="42">
        <v>0</v>
      </c>
      <c r="V689" s="42"/>
      <c r="W689" s="42">
        <v>0</v>
      </c>
      <c r="X689" s="42"/>
      <c r="Y689" s="42">
        <v>0</v>
      </c>
      <c r="Z689" s="42">
        <v>0</v>
      </c>
      <c r="AA689" s="42">
        <v>0</v>
      </c>
      <c r="AB689" s="42">
        <v>0</v>
      </c>
      <c r="AC689" s="42">
        <v>0</v>
      </c>
      <c r="AD689" s="42">
        <v>0</v>
      </c>
      <c r="AE689" s="121">
        <v>0</v>
      </c>
      <c r="AF689" s="42">
        <v>0</v>
      </c>
      <c r="AG689" s="42">
        <v>0</v>
      </c>
      <c r="AH689" s="42">
        <v>0</v>
      </c>
      <c r="AI689" s="42">
        <v>0</v>
      </c>
      <c r="AJ689" s="42">
        <v>0</v>
      </c>
      <c r="AK689" s="42">
        <v>0</v>
      </c>
      <c r="AL689" s="42">
        <v>0</v>
      </c>
      <c r="AM689" s="42">
        <v>0</v>
      </c>
      <c r="AN689" s="42">
        <v>0</v>
      </c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  <c r="BO689" s="42"/>
      <c r="BP689" s="42"/>
      <c r="BQ689" s="42"/>
      <c r="BR689" s="42"/>
      <c r="BS689" s="42"/>
      <c r="BT689" s="43"/>
      <c r="BU689" s="40">
        <f t="shared" si="121"/>
        <v>0</v>
      </c>
      <c r="BV689" s="40">
        <f t="shared" si="119"/>
        <v>0</v>
      </c>
      <c r="BW689" s="40">
        <f t="shared" si="117"/>
        <v>0</v>
      </c>
      <c r="BX689" s="40">
        <f t="shared" si="112"/>
        <v>0</v>
      </c>
      <c r="BY689" s="40">
        <f t="shared" si="120"/>
        <v>0</v>
      </c>
      <c r="BZ689" s="29"/>
      <c r="CA689" s="29"/>
      <c r="CB689" s="29"/>
      <c r="CC689" s="29"/>
      <c r="CD689" s="29"/>
      <c r="CE689" s="29"/>
      <c r="CF689" s="29"/>
      <c r="CG689" s="29"/>
      <c r="CH689" s="29"/>
      <c r="CI689" s="29"/>
      <c r="CJ689" s="29"/>
      <c r="CK689" s="29"/>
      <c r="CL689" s="29"/>
      <c r="CM689" s="29"/>
      <c r="CN689" s="29"/>
      <c r="CO689" s="29"/>
      <c r="CP689" s="29"/>
      <c r="CQ689" s="29"/>
      <c r="CR689" s="29"/>
      <c r="CS689" s="29"/>
      <c r="CT689" s="29"/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/>
      <c r="DH689" s="29"/>
      <c r="DI689" s="29"/>
      <c r="DJ689" s="29"/>
      <c r="DK689" s="29"/>
      <c r="DL689" s="29"/>
      <c r="DM689" s="29"/>
      <c r="DN689" s="29"/>
      <c r="DO689" s="29"/>
      <c r="DP689" s="29"/>
      <c r="DQ689" s="29"/>
      <c r="DR689" s="29"/>
      <c r="DS689" s="29"/>
      <c r="DT689" s="29"/>
      <c r="DU689" s="29"/>
      <c r="DV689" s="29"/>
      <c r="DW689" s="29"/>
      <c r="DX689" s="29"/>
      <c r="DY689" s="29"/>
      <c r="DZ689" s="29"/>
      <c r="EA689" s="29"/>
      <c r="EB689" s="29"/>
      <c r="EC689" s="29"/>
      <c r="ED689" s="29"/>
      <c r="EE689" s="29"/>
      <c r="EF689" s="29"/>
      <c r="EG689" s="29"/>
      <c r="EH689" s="29"/>
      <c r="EI689" s="29"/>
      <c r="EJ689" s="29"/>
      <c r="EK689" s="29"/>
      <c r="EL689" s="29"/>
      <c r="EM689" s="29"/>
      <c r="EN689" s="29"/>
      <c r="EO689" s="29"/>
      <c r="EP689" s="29"/>
      <c r="EQ689" s="29"/>
      <c r="ER689" s="29"/>
      <c r="ES689" s="29"/>
      <c r="ET689" s="29"/>
      <c r="EU689" s="29"/>
      <c r="EV689" s="29"/>
      <c r="EW689" s="29"/>
      <c r="EX689" s="29"/>
      <c r="EY689" s="29"/>
      <c r="EZ689" s="29"/>
      <c r="FA689" s="29"/>
      <c r="FB689" s="29"/>
      <c r="FC689" s="29"/>
      <c r="FD689" s="29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  <c r="FR689" s="29"/>
      <c r="FS689" s="29"/>
      <c r="FT689" s="29"/>
      <c r="FU689" s="29"/>
      <c r="FV689" s="29"/>
      <c r="FW689" s="29"/>
      <c r="FX689" s="29"/>
      <c r="FY689" s="29"/>
      <c r="FZ689" s="29"/>
      <c r="GA689" s="29"/>
      <c r="GB689" s="29"/>
      <c r="GC689" s="29"/>
      <c r="GD689" s="29"/>
      <c r="GE689" s="29"/>
      <c r="GF689" s="29"/>
      <c r="GG689" s="29"/>
      <c r="GH689" s="29"/>
      <c r="GI689" s="29"/>
      <c r="GJ689" s="29"/>
      <c r="GK689" s="29"/>
      <c r="GL689" s="29"/>
      <c r="GM689" s="29"/>
      <c r="GN689" s="29"/>
      <c r="GO689" s="29"/>
      <c r="GP689" s="29"/>
      <c r="GQ689" s="29"/>
      <c r="GR689" s="29"/>
      <c r="GS689" s="29"/>
      <c r="GT689" s="29"/>
      <c r="GU689" s="29"/>
      <c r="GV689" s="29"/>
      <c r="GW689" s="29"/>
      <c r="GX689" s="29"/>
      <c r="GY689" s="29"/>
      <c r="GZ689" s="29"/>
      <c r="HA689" s="29"/>
      <c r="HB689" s="29"/>
      <c r="HC689" s="29"/>
    </row>
    <row r="690" spans="1:211" s="26" customFormat="1" x14ac:dyDescent="0.25">
      <c r="A690" s="26" t="e">
        <f t="shared" si="115"/>
        <v>#REF!</v>
      </c>
      <c r="B690" s="15" t="s">
        <v>59</v>
      </c>
      <c r="C690" s="15" t="s">
        <v>60</v>
      </c>
      <c r="D690" s="27">
        <v>802</v>
      </c>
      <c r="E690" s="16" t="s">
        <v>591</v>
      </c>
      <c r="F690" s="80" t="s">
        <v>337</v>
      </c>
      <c r="G690" s="15"/>
      <c r="H690" s="15" t="s">
        <v>338</v>
      </c>
      <c r="I690" s="15" t="s">
        <v>537</v>
      </c>
      <c r="J690" s="15" t="s">
        <v>538</v>
      </c>
      <c r="K690" s="47" t="s">
        <v>434</v>
      </c>
      <c r="L690" s="42"/>
      <c r="M690" s="42"/>
      <c r="N690" s="41"/>
      <c r="O690" s="42"/>
      <c r="P690" s="42"/>
      <c r="Q690" s="42"/>
      <c r="R690" s="42"/>
      <c r="S690" s="42"/>
      <c r="T690" s="42"/>
      <c r="U690" s="42"/>
      <c r="V690" s="42"/>
      <c r="W690" s="42"/>
      <c r="X690" s="42">
        <v>1620</v>
      </c>
      <c r="Y690" s="42">
        <v>0</v>
      </c>
      <c r="Z690" s="42">
        <v>0</v>
      </c>
      <c r="AA690" s="42">
        <v>0</v>
      </c>
      <c r="AB690" s="42">
        <v>0</v>
      </c>
      <c r="AC690" s="42">
        <v>0</v>
      </c>
      <c r="AD690" s="42">
        <v>0</v>
      </c>
      <c r="AE690" s="121">
        <v>0</v>
      </c>
      <c r="AF690" s="42">
        <v>0</v>
      </c>
      <c r="AG690" s="42">
        <v>0</v>
      </c>
      <c r="AH690" s="42">
        <v>0</v>
      </c>
      <c r="AI690" s="42">
        <v>0</v>
      </c>
      <c r="AJ690" s="42">
        <v>0</v>
      </c>
      <c r="AK690" s="42">
        <v>0</v>
      </c>
      <c r="AL690" s="42">
        <v>0</v>
      </c>
      <c r="AM690" s="42">
        <v>0</v>
      </c>
      <c r="AN690" s="42">
        <v>0</v>
      </c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  <c r="BO690" s="42"/>
      <c r="BP690" s="42"/>
      <c r="BQ690" s="42"/>
      <c r="BR690" s="42"/>
      <c r="BS690" s="42"/>
      <c r="BT690" s="43"/>
      <c r="BU690" s="40"/>
      <c r="BV690" s="40">
        <f t="shared" si="119"/>
        <v>1620</v>
      </c>
      <c r="BW690" s="40">
        <f t="shared" si="117"/>
        <v>0</v>
      </c>
      <c r="BX690" s="40">
        <f t="shared" si="112"/>
        <v>0</v>
      </c>
      <c r="BY690" s="40">
        <f t="shared" si="120"/>
        <v>0</v>
      </c>
      <c r="BZ690" s="29"/>
      <c r="CA690" s="29"/>
      <c r="CB690" s="29"/>
      <c r="CC690" s="29"/>
      <c r="CD690" s="29"/>
      <c r="CE690" s="29"/>
      <c r="CF690" s="29"/>
      <c r="CG690" s="29"/>
      <c r="CH690" s="29"/>
      <c r="CI690" s="29"/>
      <c r="CJ690" s="29"/>
      <c r="CK690" s="29"/>
      <c r="CL690" s="29"/>
      <c r="CM690" s="29"/>
      <c r="CN690" s="29"/>
      <c r="CO690" s="29"/>
      <c r="CP690" s="29"/>
      <c r="CQ690" s="29"/>
      <c r="CR690" s="29"/>
      <c r="CS690" s="29"/>
      <c r="CT690" s="29"/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/>
      <c r="DH690" s="29"/>
      <c r="DI690" s="29"/>
      <c r="DJ690" s="29"/>
      <c r="DK690" s="29"/>
      <c r="DL690" s="29"/>
      <c r="DM690" s="29"/>
      <c r="DN690" s="29"/>
      <c r="DO690" s="29"/>
      <c r="DP690" s="29"/>
      <c r="DQ690" s="29"/>
      <c r="DR690" s="29"/>
      <c r="DS690" s="29"/>
      <c r="DT690" s="29"/>
      <c r="DU690" s="29"/>
      <c r="DV690" s="29"/>
      <c r="DW690" s="29"/>
      <c r="DX690" s="29"/>
      <c r="DY690" s="29"/>
      <c r="DZ690" s="29"/>
      <c r="EA690" s="29"/>
      <c r="EB690" s="29"/>
      <c r="EC690" s="29"/>
      <c r="ED690" s="29"/>
      <c r="EE690" s="29"/>
      <c r="EF690" s="29"/>
      <c r="EG690" s="29"/>
      <c r="EH690" s="29"/>
      <c r="EI690" s="29"/>
      <c r="EJ690" s="29"/>
      <c r="EK690" s="29"/>
      <c r="EL690" s="29"/>
      <c r="EM690" s="29"/>
      <c r="EN690" s="29"/>
      <c r="EO690" s="29"/>
      <c r="EP690" s="29"/>
      <c r="EQ690" s="29"/>
      <c r="ER690" s="29"/>
      <c r="ES690" s="29"/>
      <c r="ET690" s="29"/>
      <c r="EU690" s="29"/>
      <c r="EV690" s="29"/>
      <c r="EW690" s="29"/>
      <c r="EX690" s="29"/>
      <c r="EY690" s="29"/>
      <c r="EZ690" s="29"/>
      <c r="FA690" s="29"/>
      <c r="FB690" s="29"/>
      <c r="FC690" s="29"/>
      <c r="FD690" s="29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  <c r="FR690" s="29"/>
      <c r="FS690" s="29"/>
      <c r="FT690" s="29"/>
      <c r="FU690" s="29"/>
      <c r="FV690" s="29"/>
      <c r="FW690" s="29"/>
      <c r="FX690" s="29"/>
      <c r="FY690" s="29"/>
      <c r="FZ690" s="29"/>
      <c r="GA690" s="29"/>
      <c r="GB690" s="29"/>
      <c r="GC690" s="29"/>
      <c r="GD690" s="29"/>
      <c r="GE690" s="29"/>
      <c r="GF690" s="29"/>
      <c r="GG690" s="29"/>
      <c r="GH690" s="29"/>
      <c r="GI690" s="29"/>
      <c r="GJ690" s="29"/>
      <c r="GK690" s="29"/>
      <c r="GL690" s="29"/>
      <c r="GM690" s="29"/>
      <c r="GN690" s="29"/>
      <c r="GO690" s="29"/>
      <c r="GP690" s="29"/>
      <c r="GQ690" s="29"/>
      <c r="GR690" s="29"/>
      <c r="GS690" s="29"/>
      <c r="GT690" s="29"/>
      <c r="GU690" s="29"/>
      <c r="GV690" s="29"/>
      <c r="GW690" s="29"/>
      <c r="GX690" s="29"/>
      <c r="GY690" s="29"/>
      <c r="GZ690" s="29"/>
      <c r="HA690" s="29"/>
      <c r="HB690" s="29"/>
      <c r="HC690" s="29"/>
    </row>
    <row r="691" spans="1:211" s="30" customFormat="1" x14ac:dyDescent="0.25">
      <c r="A691" s="30" t="e">
        <f t="shared" si="115"/>
        <v>#REF!</v>
      </c>
      <c r="B691" s="31" t="s">
        <v>59</v>
      </c>
      <c r="C691" s="31" t="s">
        <v>60</v>
      </c>
      <c r="D691" s="32" t="s">
        <v>634</v>
      </c>
      <c r="E691" s="31" t="s">
        <v>581</v>
      </c>
      <c r="F691" s="31" t="s">
        <v>345</v>
      </c>
      <c r="G691" s="31"/>
      <c r="H691" s="31" t="s">
        <v>346</v>
      </c>
      <c r="I691" s="31" t="s">
        <v>537</v>
      </c>
      <c r="J691" s="31" t="s">
        <v>538</v>
      </c>
      <c r="K691" s="47" t="s">
        <v>434</v>
      </c>
      <c r="L691" s="41">
        <v>0</v>
      </c>
      <c r="M691" s="41">
        <v>0</v>
      </c>
      <c r="N691" s="41">
        <v>0</v>
      </c>
      <c r="O691" s="41">
        <v>0</v>
      </c>
      <c r="P691" s="41">
        <v>0</v>
      </c>
      <c r="Q691" s="41">
        <v>0</v>
      </c>
      <c r="R691" s="41">
        <v>0</v>
      </c>
      <c r="S691" s="41">
        <v>0</v>
      </c>
      <c r="T691" s="41">
        <v>0</v>
      </c>
      <c r="U691" s="41">
        <v>0</v>
      </c>
      <c r="V691" s="41"/>
      <c r="W691" s="41">
        <v>0</v>
      </c>
      <c r="X691" s="41"/>
      <c r="Y691" s="41">
        <v>0</v>
      </c>
      <c r="Z691" s="41">
        <v>0</v>
      </c>
      <c r="AA691" s="41">
        <v>0</v>
      </c>
      <c r="AB691" s="41">
        <v>0</v>
      </c>
      <c r="AC691" s="41">
        <v>0</v>
      </c>
      <c r="AD691" s="41">
        <v>0</v>
      </c>
      <c r="AE691" s="82">
        <v>0</v>
      </c>
      <c r="AF691" s="41">
        <v>0</v>
      </c>
      <c r="AG691" s="41">
        <v>0</v>
      </c>
      <c r="AH691" s="41">
        <v>0</v>
      </c>
      <c r="AI691" s="41">
        <v>0</v>
      </c>
      <c r="AJ691" s="41">
        <v>0</v>
      </c>
      <c r="AK691" s="41">
        <v>0</v>
      </c>
      <c r="AL691" s="41">
        <v>0</v>
      </c>
      <c r="AM691" s="41">
        <v>0</v>
      </c>
      <c r="AN691" s="41">
        <v>0</v>
      </c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3"/>
      <c r="BU691" s="39">
        <f>SUM(L691:W691)</f>
        <v>0</v>
      </c>
      <c r="BV691" s="39">
        <f t="shared" si="119"/>
        <v>0</v>
      </c>
      <c r="BW691" s="39">
        <f t="shared" si="117"/>
        <v>0</v>
      </c>
      <c r="BX691" s="39">
        <f t="shared" si="112"/>
        <v>0</v>
      </c>
      <c r="BY691" s="39">
        <f t="shared" si="120"/>
        <v>0</v>
      </c>
      <c r="BZ691" s="35"/>
      <c r="CA691" s="35"/>
      <c r="CB691" s="35"/>
      <c r="CC691" s="35"/>
      <c r="CD691" s="35"/>
      <c r="CE691" s="35"/>
      <c r="CF691" s="35"/>
      <c r="CG691" s="35"/>
      <c r="CH691" s="35"/>
      <c r="CI691" s="35"/>
      <c r="CJ691" s="35"/>
      <c r="CK691" s="35"/>
      <c r="CL691" s="35"/>
      <c r="CM691" s="35"/>
      <c r="CN691" s="35"/>
      <c r="CO691" s="35"/>
      <c r="CP691" s="35"/>
      <c r="CQ691" s="35"/>
      <c r="CR691" s="35"/>
      <c r="CS691" s="35"/>
      <c r="CT691" s="35"/>
      <c r="CU691" s="35"/>
      <c r="CV691" s="35"/>
      <c r="CW691" s="35"/>
      <c r="CX691" s="35"/>
      <c r="CY691" s="35"/>
      <c r="CZ691" s="35"/>
      <c r="DA691" s="35"/>
      <c r="DB691" s="35"/>
      <c r="DC691" s="35"/>
      <c r="DD691" s="35"/>
      <c r="DE691" s="35"/>
      <c r="DF691" s="35"/>
      <c r="DG691" s="35"/>
      <c r="DH691" s="35"/>
      <c r="DI691" s="35"/>
      <c r="DJ691" s="35"/>
      <c r="DK691" s="35"/>
      <c r="DL691" s="35"/>
      <c r="DM691" s="35"/>
      <c r="DN691" s="35"/>
      <c r="DO691" s="35"/>
      <c r="DP691" s="35"/>
      <c r="DQ691" s="35"/>
      <c r="DR691" s="35"/>
      <c r="DS691" s="35"/>
      <c r="DT691" s="35"/>
      <c r="DU691" s="35"/>
      <c r="DV691" s="35"/>
      <c r="DW691" s="35"/>
      <c r="DX691" s="35"/>
      <c r="DY691" s="35"/>
      <c r="DZ691" s="35"/>
      <c r="EA691" s="35"/>
      <c r="EB691" s="35"/>
      <c r="EC691" s="35"/>
      <c r="ED691" s="35"/>
      <c r="EE691" s="35"/>
      <c r="EF691" s="35"/>
      <c r="EG691" s="35"/>
      <c r="EH691" s="35"/>
      <c r="EI691" s="35"/>
      <c r="EJ691" s="35"/>
      <c r="EK691" s="35"/>
      <c r="EL691" s="35"/>
      <c r="EM691" s="35"/>
      <c r="EN691" s="35"/>
      <c r="EO691" s="35"/>
      <c r="EP691" s="35"/>
      <c r="EQ691" s="35"/>
      <c r="ER691" s="35"/>
      <c r="ES691" s="35"/>
      <c r="ET691" s="35"/>
      <c r="EU691" s="35"/>
      <c r="EV691" s="35"/>
      <c r="EW691" s="35"/>
      <c r="EX691" s="35"/>
      <c r="EY691" s="35"/>
      <c r="EZ691" s="35"/>
      <c r="FA691" s="35"/>
      <c r="FB691" s="35"/>
      <c r="FC691" s="35"/>
      <c r="FD691" s="35"/>
      <c r="FE691" s="35"/>
      <c r="FF691" s="35"/>
      <c r="FG691" s="35"/>
      <c r="FH691" s="35"/>
      <c r="FI691" s="35"/>
      <c r="FJ691" s="35"/>
      <c r="FK691" s="35"/>
      <c r="FL691" s="35"/>
      <c r="FM691" s="35"/>
      <c r="FN691" s="35"/>
      <c r="FO691" s="35"/>
      <c r="FP691" s="35"/>
      <c r="FQ691" s="35"/>
      <c r="FR691" s="35"/>
      <c r="FS691" s="35"/>
      <c r="FT691" s="35"/>
      <c r="FU691" s="35"/>
      <c r="FV691" s="35"/>
      <c r="FW691" s="35"/>
      <c r="FX691" s="35"/>
      <c r="FY691" s="35"/>
      <c r="FZ691" s="35"/>
      <c r="GA691" s="35"/>
      <c r="GB691" s="35"/>
      <c r="GC691" s="35"/>
      <c r="GD691" s="35"/>
      <c r="GE691" s="35"/>
      <c r="GF691" s="35"/>
      <c r="GG691" s="35"/>
      <c r="GH691" s="35"/>
      <c r="GI691" s="35"/>
      <c r="GJ691" s="35"/>
      <c r="GK691" s="35"/>
      <c r="GL691" s="35"/>
      <c r="GM691" s="35"/>
      <c r="GN691" s="35"/>
      <c r="GO691" s="35"/>
      <c r="GP691" s="35"/>
      <c r="GQ691" s="35"/>
      <c r="GR691" s="35"/>
      <c r="GS691" s="35"/>
      <c r="GT691" s="35"/>
      <c r="GU691" s="35"/>
      <c r="GV691" s="35"/>
      <c r="GW691" s="35"/>
      <c r="GX691" s="35"/>
      <c r="GY691" s="35"/>
      <c r="GZ691" s="35"/>
      <c r="HA691" s="35"/>
      <c r="HB691" s="35"/>
      <c r="HC691" s="35"/>
    </row>
    <row r="692" spans="1:211" s="30" customFormat="1" x14ac:dyDescent="0.25">
      <c r="A692" s="30" t="e">
        <f t="shared" si="115"/>
        <v>#REF!</v>
      </c>
      <c r="B692" s="31" t="s">
        <v>59</v>
      </c>
      <c r="C692" s="31" t="s">
        <v>60</v>
      </c>
      <c r="D692" s="33" t="s">
        <v>640</v>
      </c>
      <c r="E692" s="34" t="s">
        <v>591</v>
      </c>
      <c r="F692" s="31" t="s">
        <v>204</v>
      </c>
      <c r="G692" s="34" t="s">
        <v>398</v>
      </c>
      <c r="H692" s="31" t="s">
        <v>205</v>
      </c>
      <c r="I692" s="31" t="s">
        <v>537</v>
      </c>
      <c r="J692" s="31" t="s">
        <v>538</v>
      </c>
      <c r="K692" s="47" t="s">
        <v>434</v>
      </c>
      <c r="L692" s="41"/>
      <c r="M692" s="41"/>
      <c r="N692" s="41">
        <v>3000000</v>
      </c>
      <c r="O692" s="41">
        <v>6000000</v>
      </c>
      <c r="P692" s="41">
        <v>9658380.4499999993</v>
      </c>
      <c r="Q692" s="41">
        <v>4245080.08</v>
      </c>
      <c r="R692" s="41">
        <v>12909821.34</v>
      </c>
      <c r="S692" s="41">
        <v>3605462.11</v>
      </c>
      <c r="T692" s="41">
        <v>0</v>
      </c>
      <c r="U692" s="41">
        <v>10201036.189999999</v>
      </c>
      <c r="V692" s="41">
        <v>3689533.03</v>
      </c>
      <c r="W692" s="41">
        <v>5043195.7</v>
      </c>
      <c r="X692" s="41"/>
      <c r="Y692" s="41">
        <v>10347504.689999999</v>
      </c>
      <c r="Z692" s="41">
        <v>5190751.1100000003</v>
      </c>
      <c r="AA692" s="41">
        <v>5202083.62</v>
      </c>
      <c r="AB692" s="41">
        <v>5213416.13</v>
      </c>
      <c r="AC692" s="41">
        <v>5224748.6399999997</v>
      </c>
      <c r="AD692" s="41">
        <v>5236081.1500000004</v>
      </c>
      <c r="AE692" s="41">
        <v>5247413.66</v>
      </c>
      <c r="AF692" s="41">
        <v>5258746.17</v>
      </c>
      <c r="AG692" s="41">
        <v>5270078.68</v>
      </c>
      <c r="AH692" s="41">
        <v>5281411.1900000004</v>
      </c>
      <c r="AI692" s="41">
        <v>4990170.93</v>
      </c>
      <c r="AJ692" s="41">
        <v>0</v>
      </c>
      <c r="AK692" s="41">
        <v>0</v>
      </c>
      <c r="AL692" s="41">
        <v>0</v>
      </c>
      <c r="AM692" s="41">
        <v>0</v>
      </c>
      <c r="AN692" s="41">
        <v>0</v>
      </c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3"/>
      <c r="BU692" s="39">
        <f>SUM(L692:W692)</f>
        <v>58352508.900000006</v>
      </c>
      <c r="BV692" s="39">
        <f t="shared" si="119"/>
        <v>62462405.969999999</v>
      </c>
      <c r="BW692" s="39">
        <f t="shared" si="117"/>
        <v>0</v>
      </c>
      <c r="BX692" s="39">
        <f t="shared" si="112"/>
        <v>0</v>
      </c>
      <c r="BY692" s="39">
        <f t="shared" si="120"/>
        <v>0</v>
      </c>
      <c r="BZ692" s="35"/>
      <c r="CA692" s="35"/>
      <c r="CB692" s="35"/>
      <c r="CC692" s="35"/>
      <c r="CD692" s="35"/>
      <c r="CE692" s="35"/>
      <c r="CF692" s="35"/>
      <c r="CG692" s="35"/>
      <c r="CH692" s="35"/>
      <c r="CI692" s="35"/>
      <c r="CJ692" s="35"/>
      <c r="CK692" s="35"/>
      <c r="CL692" s="35"/>
      <c r="CM692" s="35"/>
      <c r="CN692" s="35"/>
      <c r="CO692" s="35"/>
      <c r="CP692" s="35"/>
      <c r="CQ692" s="35"/>
      <c r="CR692" s="35"/>
      <c r="CS692" s="35"/>
      <c r="CT692" s="35"/>
      <c r="CU692" s="35"/>
      <c r="CV692" s="35"/>
      <c r="CW692" s="35"/>
      <c r="CX692" s="35"/>
      <c r="CY692" s="35"/>
      <c r="CZ692" s="35"/>
      <c r="DA692" s="35"/>
      <c r="DB692" s="35"/>
      <c r="DC692" s="35"/>
      <c r="DD692" s="35"/>
      <c r="DE692" s="35"/>
      <c r="DF692" s="35"/>
      <c r="DG692" s="35"/>
      <c r="DH692" s="35"/>
      <c r="DI692" s="35"/>
      <c r="DJ692" s="35"/>
      <c r="DK692" s="35"/>
      <c r="DL692" s="35"/>
      <c r="DM692" s="35"/>
      <c r="DN692" s="35"/>
      <c r="DO692" s="35"/>
      <c r="DP692" s="35"/>
      <c r="DQ692" s="35"/>
      <c r="DR692" s="35"/>
      <c r="DS692" s="35"/>
      <c r="DT692" s="35"/>
      <c r="DU692" s="35"/>
      <c r="DV692" s="35"/>
      <c r="DW692" s="35"/>
      <c r="DX692" s="35"/>
      <c r="DY692" s="35"/>
      <c r="DZ692" s="35"/>
      <c r="EA692" s="35"/>
      <c r="EB692" s="35"/>
      <c r="EC692" s="35"/>
      <c r="ED692" s="35"/>
      <c r="EE692" s="35"/>
      <c r="EF692" s="35"/>
      <c r="EG692" s="35"/>
      <c r="EH692" s="35"/>
      <c r="EI692" s="35"/>
      <c r="EJ692" s="35"/>
      <c r="EK692" s="35"/>
      <c r="EL692" s="35"/>
      <c r="EM692" s="35"/>
      <c r="EN692" s="35"/>
      <c r="EO692" s="35"/>
      <c r="EP692" s="35"/>
      <c r="EQ692" s="35"/>
      <c r="ER692" s="35"/>
      <c r="ES692" s="35"/>
      <c r="ET692" s="35"/>
      <c r="EU692" s="35"/>
      <c r="EV692" s="35"/>
      <c r="EW692" s="35"/>
      <c r="EX692" s="35"/>
      <c r="EY692" s="35"/>
      <c r="EZ692" s="35"/>
      <c r="FA692" s="35"/>
      <c r="FB692" s="35"/>
      <c r="FC692" s="35"/>
      <c r="FD692" s="35"/>
      <c r="FE692" s="35"/>
      <c r="FF692" s="35"/>
      <c r="FG692" s="35"/>
      <c r="FH692" s="35"/>
      <c r="FI692" s="35"/>
      <c r="FJ692" s="35"/>
      <c r="FK692" s="35"/>
      <c r="FL692" s="35"/>
      <c r="FM692" s="35"/>
      <c r="FN692" s="35"/>
      <c r="FO692" s="35"/>
      <c r="FP692" s="35"/>
      <c r="FQ692" s="35"/>
      <c r="FR692" s="35"/>
      <c r="FS692" s="35"/>
      <c r="FT692" s="35"/>
      <c r="FU692" s="35"/>
      <c r="FV692" s="35"/>
      <c r="FW692" s="35"/>
      <c r="FX692" s="35"/>
      <c r="FY692" s="35"/>
      <c r="FZ692" s="35"/>
      <c r="GA692" s="35"/>
      <c r="GB692" s="35"/>
      <c r="GC692" s="35"/>
      <c r="GD692" s="35"/>
      <c r="GE692" s="35"/>
      <c r="GF692" s="35"/>
      <c r="GG692" s="35"/>
      <c r="GH692" s="35"/>
      <c r="GI692" s="35"/>
      <c r="GJ692" s="35"/>
      <c r="GK692" s="35"/>
      <c r="GL692" s="35"/>
      <c r="GM692" s="35"/>
      <c r="GN692" s="35"/>
      <c r="GO692" s="35"/>
      <c r="GP692" s="35"/>
      <c r="GQ692" s="35"/>
      <c r="GR692" s="35"/>
      <c r="GS692" s="35"/>
      <c r="GT692" s="35"/>
      <c r="GU692" s="35"/>
      <c r="GV692" s="35"/>
      <c r="GW692" s="35"/>
      <c r="GX692" s="35"/>
      <c r="GY692" s="35"/>
      <c r="GZ692" s="35"/>
      <c r="HA692" s="35"/>
      <c r="HB692" s="35"/>
      <c r="HC692" s="35"/>
    </row>
    <row r="693" spans="1:211" s="30" customFormat="1" x14ac:dyDescent="0.25">
      <c r="A693" s="30" t="e">
        <f t="shared" si="115"/>
        <v>#REF!</v>
      </c>
      <c r="B693" s="31" t="s">
        <v>59</v>
      </c>
      <c r="C693" s="31" t="s">
        <v>60</v>
      </c>
      <c r="D693" s="33" t="s">
        <v>640</v>
      </c>
      <c r="E693" s="34" t="s">
        <v>591</v>
      </c>
      <c r="F693" s="64" t="s">
        <v>399</v>
      </c>
      <c r="G693" s="135" t="s">
        <v>401</v>
      </c>
      <c r="H693" s="31" t="s">
        <v>400</v>
      </c>
      <c r="I693" s="31" t="s">
        <v>537</v>
      </c>
      <c r="J693" s="31" t="s">
        <v>538</v>
      </c>
      <c r="K693" s="47" t="s">
        <v>434</v>
      </c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>
        <v>11566872.57</v>
      </c>
      <c r="AL693" s="41">
        <v>5788674</v>
      </c>
      <c r="AM693" s="41">
        <v>5665250.8899999997</v>
      </c>
      <c r="AN693" s="41">
        <v>5732200.1699999999</v>
      </c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3"/>
      <c r="BU693" s="39"/>
      <c r="BV693" s="39"/>
      <c r="BW693" s="39">
        <f t="shared" si="117"/>
        <v>28752997.630000003</v>
      </c>
      <c r="BX693" s="39">
        <f t="shared" si="112"/>
        <v>0</v>
      </c>
      <c r="BY693" s="39"/>
      <c r="BZ693" s="35"/>
      <c r="CA693" s="35"/>
      <c r="CB693" s="35"/>
      <c r="CC693" s="35"/>
      <c r="CD693" s="35"/>
      <c r="CE693" s="35"/>
      <c r="CF693" s="35"/>
      <c r="CG693" s="35"/>
      <c r="CH693" s="35"/>
      <c r="CI693" s="35"/>
      <c r="CJ693" s="35"/>
      <c r="CK693" s="35"/>
      <c r="CL693" s="35"/>
      <c r="CM693" s="35"/>
      <c r="CN693" s="35"/>
      <c r="CO693" s="35"/>
      <c r="CP693" s="35"/>
      <c r="CQ693" s="35"/>
      <c r="CR693" s="35"/>
      <c r="CS693" s="35"/>
      <c r="CT693" s="35"/>
      <c r="CU693" s="35"/>
      <c r="CV693" s="35"/>
      <c r="CW693" s="35"/>
      <c r="CX693" s="35"/>
      <c r="CY693" s="35"/>
      <c r="CZ693" s="35"/>
      <c r="DA693" s="35"/>
      <c r="DB693" s="35"/>
      <c r="DC693" s="35"/>
      <c r="DD693" s="35"/>
      <c r="DE693" s="35"/>
      <c r="DF693" s="35"/>
      <c r="DG693" s="35"/>
      <c r="DH693" s="35"/>
      <c r="DI693" s="35"/>
      <c r="DJ693" s="35"/>
      <c r="DK693" s="35"/>
      <c r="DL693" s="35"/>
      <c r="DM693" s="35"/>
      <c r="DN693" s="35"/>
      <c r="DO693" s="35"/>
      <c r="DP693" s="35"/>
      <c r="DQ693" s="35"/>
      <c r="DR693" s="35"/>
      <c r="DS693" s="35"/>
      <c r="DT693" s="35"/>
      <c r="DU693" s="35"/>
      <c r="DV693" s="35"/>
      <c r="DW693" s="35"/>
      <c r="DX693" s="35"/>
      <c r="DY693" s="35"/>
      <c r="DZ693" s="35"/>
      <c r="EA693" s="35"/>
      <c r="EB693" s="35"/>
      <c r="EC693" s="35"/>
      <c r="ED693" s="35"/>
      <c r="EE693" s="35"/>
      <c r="EF693" s="35"/>
      <c r="EG693" s="35"/>
      <c r="EH693" s="35"/>
      <c r="EI693" s="35"/>
      <c r="EJ693" s="35"/>
      <c r="EK693" s="35"/>
      <c r="EL693" s="35"/>
      <c r="EM693" s="35"/>
      <c r="EN693" s="35"/>
      <c r="EO693" s="35"/>
      <c r="EP693" s="35"/>
      <c r="EQ693" s="35"/>
      <c r="ER693" s="35"/>
      <c r="ES693" s="35"/>
      <c r="ET693" s="35"/>
      <c r="EU693" s="35"/>
      <c r="EV693" s="35"/>
      <c r="EW693" s="35"/>
      <c r="EX693" s="35"/>
      <c r="EY693" s="35"/>
      <c r="EZ693" s="35"/>
      <c r="FA693" s="35"/>
      <c r="FB693" s="35"/>
      <c r="FC693" s="35"/>
      <c r="FD693" s="35"/>
      <c r="FE693" s="35"/>
      <c r="FF693" s="35"/>
      <c r="FG693" s="35"/>
      <c r="FH693" s="35"/>
      <c r="FI693" s="35"/>
      <c r="FJ693" s="35"/>
      <c r="FK693" s="35"/>
      <c r="FL693" s="35"/>
      <c r="FM693" s="35"/>
      <c r="FN693" s="35"/>
      <c r="FO693" s="35"/>
      <c r="FP693" s="35"/>
      <c r="FQ693" s="35"/>
      <c r="FR693" s="35"/>
      <c r="FS693" s="35"/>
      <c r="FT693" s="35"/>
      <c r="FU693" s="35"/>
      <c r="FV693" s="35"/>
      <c r="FW693" s="35"/>
      <c r="FX693" s="35"/>
      <c r="FY693" s="35"/>
      <c r="FZ693" s="35"/>
      <c r="GA693" s="35"/>
      <c r="GB693" s="35"/>
      <c r="GC693" s="35"/>
      <c r="GD693" s="35"/>
      <c r="GE693" s="35"/>
      <c r="GF693" s="35"/>
      <c r="GG693" s="35"/>
      <c r="GH693" s="35"/>
      <c r="GI693" s="35"/>
      <c r="GJ693" s="35"/>
      <c r="GK693" s="35"/>
      <c r="GL693" s="35"/>
      <c r="GM693" s="35"/>
      <c r="GN693" s="35"/>
      <c r="GO693" s="35"/>
      <c r="GP693" s="35"/>
      <c r="GQ693" s="35"/>
      <c r="GR693" s="35"/>
      <c r="GS693" s="35"/>
      <c r="GT693" s="35"/>
      <c r="GU693" s="35"/>
      <c r="GV693" s="35"/>
      <c r="GW693" s="35"/>
      <c r="GX693" s="35"/>
      <c r="GY693" s="35"/>
      <c r="GZ693" s="35"/>
      <c r="HA693" s="35"/>
      <c r="HB693" s="35"/>
      <c r="HC693" s="35"/>
    </row>
    <row r="694" spans="1:211" s="26" customFormat="1" x14ac:dyDescent="0.25">
      <c r="A694" s="26" t="e">
        <f t="shared" si="115"/>
        <v>#REF!</v>
      </c>
      <c r="B694" s="15" t="s">
        <v>59</v>
      </c>
      <c r="C694" s="15" t="s">
        <v>60</v>
      </c>
      <c r="D694" s="18" t="s">
        <v>640</v>
      </c>
      <c r="E694" s="15" t="s">
        <v>591</v>
      </c>
      <c r="F694" s="15" t="s">
        <v>345</v>
      </c>
      <c r="G694" s="15"/>
      <c r="H694" s="15" t="s">
        <v>346</v>
      </c>
      <c r="I694" s="15" t="s">
        <v>537</v>
      </c>
      <c r="J694" s="15" t="s">
        <v>538</v>
      </c>
      <c r="K694" s="47" t="s">
        <v>434</v>
      </c>
      <c r="L694" s="42">
        <v>0</v>
      </c>
      <c r="M694" s="42">
        <v>0</v>
      </c>
      <c r="N694" s="41">
        <v>0</v>
      </c>
      <c r="O694" s="42">
        <v>0</v>
      </c>
      <c r="P694" s="42">
        <v>0</v>
      </c>
      <c r="Q694" s="42">
        <v>0</v>
      </c>
      <c r="R694" s="42">
        <v>0</v>
      </c>
      <c r="S694" s="42">
        <v>0</v>
      </c>
      <c r="T694" s="42">
        <v>0</v>
      </c>
      <c r="U694" s="42">
        <v>0</v>
      </c>
      <c r="V694" s="42"/>
      <c r="W694" s="42">
        <v>0</v>
      </c>
      <c r="X694" s="42"/>
      <c r="Y694" s="42">
        <v>0</v>
      </c>
      <c r="Z694" s="42">
        <v>0</v>
      </c>
      <c r="AA694" s="42">
        <v>0</v>
      </c>
      <c r="AB694" s="42">
        <v>0</v>
      </c>
      <c r="AC694" s="42">
        <v>0</v>
      </c>
      <c r="AD694" s="42">
        <v>0</v>
      </c>
      <c r="AE694" s="121">
        <v>0</v>
      </c>
      <c r="AF694" s="42">
        <v>0</v>
      </c>
      <c r="AG694" s="42">
        <v>0</v>
      </c>
      <c r="AH694" s="42">
        <v>0</v>
      </c>
      <c r="AI694" s="42">
        <v>0</v>
      </c>
      <c r="AJ694" s="42">
        <v>0</v>
      </c>
      <c r="AK694" s="42">
        <v>0</v>
      </c>
      <c r="AL694" s="42">
        <v>0</v>
      </c>
      <c r="AM694" s="42">
        <v>0</v>
      </c>
      <c r="AN694" s="42">
        <v>0</v>
      </c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  <c r="BO694" s="42"/>
      <c r="BP694" s="42"/>
      <c r="BQ694" s="42"/>
      <c r="BR694" s="42"/>
      <c r="BS694" s="42"/>
      <c r="BT694" s="43"/>
      <c r="BU694" s="40">
        <f t="shared" ref="BU694:BU707" si="122">SUM(L694:W694)</f>
        <v>0</v>
      </c>
      <c r="BV694" s="40">
        <f t="shared" ref="BV694:BV725" si="123">SUM(X694:AI694)</f>
        <v>0</v>
      </c>
      <c r="BW694" s="40">
        <f t="shared" si="117"/>
        <v>0</v>
      </c>
      <c r="BX694" s="40">
        <f t="shared" si="112"/>
        <v>0</v>
      </c>
      <c r="BY694" s="40">
        <f t="shared" ref="BY694:BY725" si="124">SUM(BH694:BS694)</f>
        <v>0</v>
      </c>
      <c r="BZ694" s="29"/>
      <c r="CA694" s="29"/>
      <c r="CB694" s="29"/>
      <c r="CC694" s="29"/>
      <c r="CD694" s="29"/>
      <c r="CE694" s="29"/>
      <c r="CF694" s="29"/>
      <c r="CG694" s="29"/>
      <c r="CH694" s="29"/>
      <c r="CI694" s="29"/>
      <c r="CJ694" s="29"/>
      <c r="CK694" s="29"/>
      <c r="CL694" s="29"/>
      <c r="CM694" s="29"/>
      <c r="CN694" s="29"/>
      <c r="CO694" s="29"/>
      <c r="CP694" s="29"/>
      <c r="CQ694" s="29"/>
      <c r="CR694" s="29"/>
      <c r="CS694" s="29"/>
      <c r="CT694" s="29"/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/>
      <c r="DH694" s="29"/>
      <c r="DI694" s="29"/>
      <c r="DJ694" s="29"/>
      <c r="DK694" s="29"/>
      <c r="DL694" s="29"/>
      <c r="DM694" s="29"/>
      <c r="DN694" s="29"/>
      <c r="DO694" s="29"/>
      <c r="DP694" s="29"/>
      <c r="DQ694" s="29"/>
      <c r="DR694" s="29"/>
      <c r="DS694" s="29"/>
      <c r="DT694" s="29"/>
      <c r="DU694" s="29"/>
      <c r="DV694" s="29"/>
      <c r="DW694" s="29"/>
      <c r="DX694" s="29"/>
      <c r="DY694" s="29"/>
      <c r="DZ694" s="29"/>
      <c r="EA694" s="29"/>
      <c r="EB694" s="29"/>
      <c r="EC694" s="29"/>
      <c r="ED694" s="29"/>
      <c r="EE694" s="29"/>
      <c r="EF694" s="29"/>
      <c r="EG694" s="29"/>
      <c r="EH694" s="29"/>
      <c r="EI694" s="29"/>
      <c r="EJ694" s="29"/>
      <c r="EK694" s="29"/>
      <c r="EL694" s="29"/>
      <c r="EM694" s="29"/>
      <c r="EN694" s="29"/>
      <c r="EO694" s="29"/>
      <c r="EP694" s="29"/>
      <c r="EQ694" s="29"/>
      <c r="ER694" s="29"/>
      <c r="ES694" s="29"/>
      <c r="ET694" s="29"/>
      <c r="EU694" s="29"/>
      <c r="EV694" s="29"/>
      <c r="EW694" s="29"/>
      <c r="EX694" s="29"/>
      <c r="EY694" s="29"/>
      <c r="EZ694" s="29"/>
      <c r="FA694" s="29"/>
      <c r="FB694" s="29"/>
      <c r="FC694" s="29"/>
      <c r="FD694" s="29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  <c r="FR694" s="29"/>
      <c r="FS694" s="29"/>
      <c r="FT694" s="29"/>
      <c r="FU694" s="29"/>
      <c r="FV694" s="29"/>
      <c r="FW694" s="29"/>
      <c r="FX694" s="29"/>
      <c r="FY694" s="29"/>
      <c r="FZ694" s="29"/>
      <c r="GA694" s="29"/>
      <c r="GB694" s="29"/>
      <c r="GC694" s="29"/>
      <c r="GD694" s="29"/>
      <c r="GE694" s="29"/>
      <c r="GF694" s="29"/>
      <c r="GG694" s="29"/>
      <c r="GH694" s="29"/>
      <c r="GI694" s="29"/>
      <c r="GJ694" s="29"/>
      <c r="GK694" s="29"/>
      <c r="GL694" s="29"/>
      <c r="GM694" s="29"/>
      <c r="GN694" s="29"/>
      <c r="GO694" s="29"/>
      <c r="GP694" s="29"/>
      <c r="GQ694" s="29"/>
      <c r="GR694" s="29"/>
      <c r="GS694" s="29"/>
      <c r="GT694" s="29"/>
      <c r="GU694" s="29"/>
      <c r="GV694" s="29"/>
      <c r="GW694" s="29"/>
      <c r="GX694" s="29"/>
      <c r="GY694" s="29"/>
      <c r="GZ694" s="29"/>
      <c r="HA694" s="29"/>
      <c r="HB694" s="29"/>
      <c r="HC694" s="29"/>
    </row>
    <row r="695" spans="1:211" s="30" customFormat="1" x14ac:dyDescent="0.25">
      <c r="A695" s="30" t="e">
        <f t="shared" si="115"/>
        <v>#REF!</v>
      </c>
      <c r="B695" s="31" t="s">
        <v>63</v>
      </c>
      <c r="C695" s="31" t="s">
        <v>64</v>
      </c>
      <c r="D695" s="32" t="s">
        <v>623</v>
      </c>
      <c r="E695" s="31" t="s">
        <v>577</v>
      </c>
      <c r="F695" s="31" t="s">
        <v>345</v>
      </c>
      <c r="G695" s="31"/>
      <c r="H695" s="31" t="s">
        <v>346</v>
      </c>
      <c r="I695" s="31" t="s">
        <v>537</v>
      </c>
      <c r="J695" s="31" t="s">
        <v>538</v>
      </c>
      <c r="K695" s="47" t="s">
        <v>434</v>
      </c>
      <c r="L695" s="41">
        <v>0</v>
      </c>
      <c r="M695" s="41">
        <v>0</v>
      </c>
      <c r="N695" s="41">
        <v>0</v>
      </c>
      <c r="O695" s="41">
        <v>0</v>
      </c>
      <c r="P695" s="41">
        <v>0</v>
      </c>
      <c r="Q695" s="41">
        <v>0</v>
      </c>
      <c r="R695" s="41">
        <v>0</v>
      </c>
      <c r="S695" s="41">
        <v>0</v>
      </c>
      <c r="T695" s="41">
        <v>0</v>
      </c>
      <c r="U695" s="41">
        <v>0</v>
      </c>
      <c r="V695" s="41"/>
      <c r="W695" s="41">
        <v>0</v>
      </c>
      <c r="X695" s="41"/>
      <c r="Y695" s="41">
        <v>0</v>
      </c>
      <c r="Z695" s="41">
        <v>0</v>
      </c>
      <c r="AA695" s="41">
        <v>0</v>
      </c>
      <c r="AB695" s="41">
        <v>0</v>
      </c>
      <c r="AC695" s="41">
        <v>0</v>
      </c>
      <c r="AD695" s="41">
        <v>0</v>
      </c>
      <c r="AE695" s="82">
        <v>0</v>
      </c>
      <c r="AF695" s="41">
        <v>0</v>
      </c>
      <c r="AG695" s="41">
        <v>0</v>
      </c>
      <c r="AH695" s="41">
        <v>0</v>
      </c>
      <c r="AI695" s="41">
        <v>0</v>
      </c>
      <c r="AJ695" s="41">
        <v>0</v>
      </c>
      <c r="AK695" s="41">
        <v>0</v>
      </c>
      <c r="AL695" s="41">
        <v>0</v>
      </c>
      <c r="AM695" s="41">
        <v>0</v>
      </c>
      <c r="AN695" s="41">
        <v>0</v>
      </c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3"/>
      <c r="BU695" s="39">
        <f t="shared" si="122"/>
        <v>0</v>
      </c>
      <c r="BV695" s="39">
        <f t="shared" si="123"/>
        <v>0</v>
      </c>
      <c r="BW695" s="39">
        <f t="shared" si="117"/>
        <v>0</v>
      </c>
      <c r="BX695" s="39">
        <f t="shared" si="112"/>
        <v>0</v>
      </c>
      <c r="BY695" s="39">
        <f t="shared" si="124"/>
        <v>0</v>
      </c>
      <c r="BZ695" s="35"/>
      <c r="CA695" s="35"/>
      <c r="CB695" s="35"/>
      <c r="CC695" s="35"/>
      <c r="CD695" s="35"/>
      <c r="CE695" s="35"/>
      <c r="CF695" s="35"/>
      <c r="CG695" s="35"/>
      <c r="CH695" s="35"/>
      <c r="CI695" s="35"/>
      <c r="CJ695" s="35"/>
      <c r="CK695" s="35"/>
      <c r="CL695" s="35"/>
      <c r="CM695" s="35"/>
      <c r="CN695" s="35"/>
      <c r="CO695" s="35"/>
      <c r="CP695" s="35"/>
      <c r="CQ695" s="35"/>
      <c r="CR695" s="35"/>
      <c r="CS695" s="35"/>
      <c r="CT695" s="35"/>
      <c r="CU695" s="35"/>
      <c r="CV695" s="35"/>
      <c r="CW695" s="35"/>
      <c r="CX695" s="35"/>
      <c r="CY695" s="35"/>
      <c r="CZ695" s="35"/>
      <c r="DA695" s="35"/>
      <c r="DB695" s="35"/>
      <c r="DC695" s="35"/>
      <c r="DD695" s="35"/>
      <c r="DE695" s="35"/>
      <c r="DF695" s="35"/>
      <c r="DG695" s="35"/>
      <c r="DH695" s="35"/>
      <c r="DI695" s="35"/>
      <c r="DJ695" s="35"/>
      <c r="DK695" s="35"/>
      <c r="DL695" s="35"/>
      <c r="DM695" s="35"/>
      <c r="DN695" s="35"/>
      <c r="DO695" s="35"/>
      <c r="DP695" s="35"/>
      <c r="DQ695" s="35"/>
      <c r="DR695" s="35"/>
      <c r="DS695" s="35"/>
      <c r="DT695" s="35"/>
      <c r="DU695" s="35"/>
      <c r="DV695" s="35"/>
      <c r="DW695" s="35"/>
      <c r="DX695" s="35"/>
      <c r="DY695" s="35"/>
      <c r="DZ695" s="35"/>
      <c r="EA695" s="35"/>
      <c r="EB695" s="35"/>
      <c r="EC695" s="35"/>
      <c r="ED695" s="35"/>
      <c r="EE695" s="35"/>
      <c r="EF695" s="35"/>
      <c r="EG695" s="35"/>
      <c r="EH695" s="35"/>
      <c r="EI695" s="35"/>
      <c r="EJ695" s="35"/>
      <c r="EK695" s="35"/>
      <c r="EL695" s="35"/>
      <c r="EM695" s="35"/>
      <c r="EN695" s="35"/>
      <c r="EO695" s="35"/>
      <c r="EP695" s="35"/>
      <c r="EQ695" s="35"/>
      <c r="ER695" s="35"/>
      <c r="ES695" s="35"/>
      <c r="ET695" s="35"/>
      <c r="EU695" s="35"/>
      <c r="EV695" s="35"/>
      <c r="EW695" s="35"/>
      <c r="EX695" s="35"/>
      <c r="EY695" s="35"/>
      <c r="EZ695" s="35"/>
      <c r="FA695" s="35"/>
      <c r="FB695" s="35"/>
      <c r="FC695" s="35"/>
      <c r="FD695" s="35"/>
      <c r="FE695" s="35"/>
      <c r="FF695" s="35"/>
      <c r="FG695" s="35"/>
      <c r="FH695" s="35"/>
      <c r="FI695" s="35"/>
      <c r="FJ695" s="35"/>
      <c r="FK695" s="35"/>
      <c r="FL695" s="35"/>
      <c r="FM695" s="35"/>
      <c r="FN695" s="35"/>
      <c r="FO695" s="35"/>
      <c r="FP695" s="35"/>
      <c r="FQ695" s="35"/>
      <c r="FR695" s="35"/>
      <c r="FS695" s="35"/>
      <c r="FT695" s="35"/>
      <c r="FU695" s="35"/>
      <c r="FV695" s="35"/>
      <c r="FW695" s="35"/>
      <c r="FX695" s="35"/>
      <c r="FY695" s="35"/>
      <c r="FZ695" s="35"/>
      <c r="GA695" s="35"/>
      <c r="GB695" s="35"/>
      <c r="GC695" s="35"/>
      <c r="GD695" s="35"/>
      <c r="GE695" s="35"/>
      <c r="GF695" s="35"/>
      <c r="GG695" s="35"/>
      <c r="GH695" s="35"/>
      <c r="GI695" s="35"/>
      <c r="GJ695" s="35"/>
      <c r="GK695" s="35"/>
      <c r="GL695" s="35"/>
      <c r="GM695" s="35"/>
      <c r="GN695" s="35"/>
      <c r="GO695" s="35"/>
      <c r="GP695" s="35"/>
      <c r="GQ695" s="35"/>
      <c r="GR695" s="35"/>
      <c r="GS695" s="35"/>
      <c r="GT695" s="35"/>
      <c r="GU695" s="35"/>
      <c r="GV695" s="35"/>
      <c r="GW695" s="35"/>
      <c r="GX695" s="35"/>
      <c r="GY695" s="35"/>
      <c r="GZ695" s="35"/>
      <c r="HA695" s="35"/>
      <c r="HB695" s="35"/>
      <c r="HC695" s="35"/>
    </row>
    <row r="696" spans="1:211" s="30" customFormat="1" x14ac:dyDescent="0.25">
      <c r="A696" s="30" t="e">
        <f t="shared" si="115"/>
        <v>#REF!</v>
      </c>
      <c r="B696" s="31" t="s">
        <v>81</v>
      </c>
      <c r="C696" s="31" t="s">
        <v>82</v>
      </c>
      <c r="D696" s="32" t="s">
        <v>634</v>
      </c>
      <c r="E696" s="31" t="s">
        <v>581</v>
      </c>
      <c r="F696" s="31" t="s">
        <v>345</v>
      </c>
      <c r="G696" s="31"/>
      <c r="H696" s="31" t="s">
        <v>346</v>
      </c>
      <c r="I696" s="31" t="s">
        <v>537</v>
      </c>
      <c r="J696" s="31" t="s">
        <v>538</v>
      </c>
      <c r="K696" s="47" t="s">
        <v>434</v>
      </c>
      <c r="L696" s="41">
        <v>0</v>
      </c>
      <c r="M696" s="41">
        <v>0</v>
      </c>
      <c r="N696" s="41">
        <v>0</v>
      </c>
      <c r="O696" s="41">
        <v>0</v>
      </c>
      <c r="P696" s="41">
        <v>0</v>
      </c>
      <c r="Q696" s="41">
        <v>0</v>
      </c>
      <c r="R696" s="41">
        <v>0</v>
      </c>
      <c r="S696" s="41">
        <v>0</v>
      </c>
      <c r="T696" s="41">
        <v>0</v>
      </c>
      <c r="U696" s="41">
        <v>0</v>
      </c>
      <c r="V696" s="41"/>
      <c r="W696" s="41">
        <v>0</v>
      </c>
      <c r="X696" s="41"/>
      <c r="Y696" s="41">
        <v>0</v>
      </c>
      <c r="Z696" s="41">
        <v>0</v>
      </c>
      <c r="AA696" s="41">
        <v>0</v>
      </c>
      <c r="AB696" s="41">
        <v>0</v>
      </c>
      <c r="AC696" s="41">
        <v>0</v>
      </c>
      <c r="AD696" s="41">
        <v>0</v>
      </c>
      <c r="AE696" s="82">
        <v>0</v>
      </c>
      <c r="AF696" s="41">
        <v>0</v>
      </c>
      <c r="AG696" s="41">
        <v>0</v>
      </c>
      <c r="AH696" s="41">
        <v>0</v>
      </c>
      <c r="AI696" s="41">
        <v>0</v>
      </c>
      <c r="AJ696" s="41">
        <v>0</v>
      </c>
      <c r="AK696" s="41">
        <v>0</v>
      </c>
      <c r="AL696" s="41">
        <v>0</v>
      </c>
      <c r="AM696" s="41">
        <v>0</v>
      </c>
      <c r="AN696" s="41">
        <v>0</v>
      </c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3"/>
      <c r="BU696" s="39">
        <f t="shared" si="122"/>
        <v>0</v>
      </c>
      <c r="BV696" s="39">
        <f t="shared" si="123"/>
        <v>0</v>
      </c>
      <c r="BW696" s="39">
        <f t="shared" si="117"/>
        <v>0</v>
      </c>
      <c r="BX696" s="39">
        <f t="shared" si="112"/>
        <v>0</v>
      </c>
      <c r="BY696" s="39">
        <f t="shared" si="124"/>
        <v>0</v>
      </c>
      <c r="BZ696" s="35"/>
      <c r="CA696" s="35"/>
      <c r="CB696" s="35"/>
      <c r="CC696" s="35"/>
      <c r="CD696" s="35"/>
      <c r="CE696" s="35"/>
      <c r="CF696" s="35"/>
      <c r="CG696" s="35"/>
      <c r="CH696" s="35"/>
      <c r="CI696" s="35"/>
      <c r="CJ696" s="35"/>
      <c r="CK696" s="35"/>
      <c r="CL696" s="35"/>
      <c r="CM696" s="35"/>
      <c r="CN696" s="35"/>
      <c r="CO696" s="35"/>
      <c r="CP696" s="35"/>
      <c r="CQ696" s="35"/>
      <c r="CR696" s="35"/>
      <c r="CS696" s="35"/>
      <c r="CT696" s="35"/>
      <c r="CU696" s="35"/>
      <c r="CV696" s="35"/>
      <c r="CW696" s="35"/>
      <c r="CX696" s="35"/>
      <c r="CY696" s="35"/>
      <c r="CZ696" s="35"/>
      <c r="DA696" s="35"/>
      <c r="DB696" s="35"/>
      <c r="DC696" s="35"/>
      <c r="DD696" s="35"/>
      <c r="DE696" s="35"/>
      <c r="DF696" s="35"/>
      <c r="DG696" s="35"/>
      <c r="DH696" s="35"/>
      <c r="DI696" s="35"/>
      <c r="DJ696" s="35"/>
      <c r="DK696" s="35"/>
      <c r="DL696" s="35"/>
      <c r="DM696" s="35"/>
      <c r="DN696" s="35"/>
      <c r="DO696" s="35"/>
      <c r="DP696" s="35"/>
      <c r="DQ696" s="35"/>
      <c r="DR696" s="35"/>
      <c r="DS696" s="35"/>
      <c r="DT696" s="35"/>
      <c r="DU696" s="35"/>
      <c r="DV696" s="35"/>
      <c r="DW696" s="35"/>
      <c r="DX696" s="35"/>
      <c r="DY696" s="35"/>
      <c r="DZ696" s="35"/>
      <c r="EA696" s="35"/>
      <c r="EB696" s="35"/>
      <c r="EC696" s="35"/>
      <c r="ED696" s="35"/>
      <c r="EE696" s="35"/>
      <c r="EF696" s="35"/>
      <c r="EG696" s="35"/>
      <c r="EH696" s="35"/>
      <c r="EI696" s="35"/>
      <c r="EJ696" s="35"/>
      <c r="EK696" s="35"/>
      <c r="EL696" s="35"/>
      <c r="EM696" s="35"/>
      <c r="EN696" s="35"/>
      <c r="EO696" s="35"/>
      <c r="EP696" s="35"/>
      <c r="EQ696" s="35"/>
      <c r="ER696" s="35"/>
      <c r="ES696" s="35"/>
      <c r="ET696" s="35"/>
      <c r="EU696" s="35"/>
      <c r="EV696" s="35"/>
      <c r="EW696" s="35"/>
      <c r="EX696" s="35"/>
      <c r="EY696" s="35"/>
      <c r="EZ696" s="35"/>
      <c r="FA696" s="35"/>
      <c r="FB696" s="35"/>
      <c r="FC696" s="35"/>
      <c r="FD696" s="35"/>
      <c r="FE696" s="35"/>
      <c r="FF696" s="35"/>
      <c r="FG696" s="35"/>
      <c r="FH696" s="35"/>
      <c r="FI696" s="35"/>
      <c r="FJ696" s="35"/>
      <c r="FK696" s="35"/>
      <c r="FL696" s="35"/>
      <c r="FM696" s="35"/>
      <c r="FN696" s="35"/>
      <c r="FO696" s="35"/>
      <c r="FP696" s="35"/>
      <c r="FQ696" s="35"/>
      <c r="FR696" s="35"/>
      <c r="FS696" s="35"/>
      <c r="FT696" s="35"/>
      <c r="FU696" s="35"/>
      <c r="FV696" s="35"/>
      <c r="FW696" s="35"/>
      <c r="FX696" s="35"/>
      <c r="FY696" s="35"/>
      <c r="FZ696" s="35"/>
      <c r="GA696" s="35"/>
      <c r="GB696" s="35"/>
      <c r="GC696" s="35"/>
      <c r="GD696" s="35"/>
      <c r="GE696" s="35"/>
      <c r="GF696" s="35"/>
      <c r="GG696" s="35"/>
      <c r="GH696" s="35"/>
      <c r="GI696" s="35"/>
      <c r="GJ696" s="35"/>
      <c r="GK696" s="35"/>
      <c r="GL696" s="35"/>
      <c r="GM696" s="35"/>
      <c r="GN696" s="35"/>
      <c r="GO696" s="35"/>
      <c r="GP696" s="35"/>
      <c r="GQ696" s="35"/>
      <c r="GR696" s="35"/>
      <c r="GS696" s="35"/>
      <c r="GT696" s="35"/>
      <c r="GU696" s="35"/>
      <c r="GV696" s="35"/>
      <c r="GW696" s="35"/>
      <c r="GX696" s="35"/>
      <c r="GY696" s="35"/>
      <c r="GZ696" s="35"/>
      <c r="HA696" s="35"/>
      <c r="HB696" s="35"/>
      <c r="HC696" s="35"/>
    </row>
    <row r="697" spans="1:211" s="26" customFormat="1" x14ac:dyDescent="0.25">
      <c r="A697" s="26" t="e">
        <f t="shared" si="115"/>
        <v>#REF!</v>
      </c>
      <c r="B697" s="15" t="s">
        <v>83</v>
      </c>
      <c r="C697" s="15" t="s">
        <v>84</v>
      </c>
      <c r="D697" s="18" t="s">
        <v>623</v>
      </c>
      <c r="E697" s="15" t="s">
        <v>577</v>
      </c>
      <c r="F697" s="15" t="s">
        <v>345</v>
      </c>
      <c r="G697" s="15"/>
      <c r="H697" s="15" t="s">
        <v>346</v>
      </c>
      <c r="I697" s="15" t="s">
        <v>537</v>
      </c>
      <c r="J697" s="15" t="s">
        <v>538</v>
      </c>
      <c r="K697" s="47" t="s">
        <v>434</v>
      </c>
      <c r="L697" s="42">
        <v>0</v>
      </c>
      <c r="M697" s="42">
        <v>0</v>
      </c>
      <c r="N697" s="41">
        <v>0</v>
      </c>
      <c r="O697" s="42">
        <v>0</v>
      </c>
      <c r="P697" s="42">
        <v>0</v>
      </c>
      <c r="Q697" s="42">
        <v>0</v>
      </c>
      <c r="R697" s="42">
        <v>0</v>
      </c>
      <c r="S697" s="42">
        <v>0</v>
      </c>
      <c r="T697" s="42">
        <v>0</v>
      </c>
      <c r="U697" s="42">
        <v>0</v>
      </c>
      <c r="V697" s="42"/>
      <c r="W697" s="42">
        <v>0</v>
      </c>
      <c r="X697" s="42"/>
      <c r="Y697" s="42">
        <v>0</v>
      </c>
      <c r="Z697" s="42">
        <v>0</v>
      </c>
      <c r="AA697" s="42">
        <v>0</v>
      </c>
      <c r="AB697" s="42">
        <v>0</v>
      </c>
      <c r="AC697" s="42">
        <v>0</v>
      </c>
      <c r="AD697" s="42">
        <v>0</v>
      </c>
      <c r="AE697" s="121">
        <v>0</v>
      </c>
      <c r="AF697" s="42">
        <v>0</v>
      </c>
      <c r="AG697" s="42">
        <v>0</v>
      </c>
      <c r="AH697" s="42">
        <v>0</v>
      </c>
      <c r="AI697" s="42">
        <v>0</v>
      </c>
      <c r="AJ697" s="42">
        <v>0</v>
      </c>
      <c r="AK697" s="42">
        <v>0</v>
      </c>
      <c r="AL697" s="42">
        <v>0</v>
      </c>
      <c r="AM697" s="42">
        <v>0</v>
      </c>
      <c r="AN697" s="42">
        <v>0</v>
      </c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  <c r="BO697" s="42"/>
      <c r="BP697" s="42"/>
      <c r="BQ697" s="42"/>
      <c r="BR697" s="42"/>
      <c r="BS697" s="42"/>
      <c r="BT697" s="43"/>
      <c r="BU697" s="40">
        <f t="shared" si="122"/>
        <v>0</v>
      </c>
      <c r="BV697" s="40">
        <f t="shared" si="123"/>
        <v>0</v>
      </c>
      <c r="BW697" s="40">
        <f t="shared" si="117"/>
        <v>0</v>
      </c>
      <c r="BX697" s="40">
        <f t="shared" si="112"/>
        <v>0</v>
      </c>
      <c r="BY697" s="40">
        <f t="shared" si="124"/>
        <v>0</v>
      </c>
      <c r="BZ697" s="29"/>
      <c r="CA697" s="29"/>
      <c r="CB697" s="29"/>
      <c r="CC697" s="29"/>
      <c r="CD697" s="29"/>
      <c r="CE697" s="29"/>
      <c r="CF697" s="29"/>
      <c r="CG697" s="29"/>
      <c r="CH697" s="29"/>
      <c r="CI697" s="29"/>
      <c r="CJ697" s="29"/>
      <c r="CK697" s="29"/>
      <c r="CL697" s="29"/>
      <c r="CM697" s="29"/>
      <c r="CN697" s="29"/>
      <c r="CO697" s="29"/>
      <c r="CP697" s="29"/>
      <c r="CQ697" s="29"/>
      <c r="CR697" s="29"/>
      <c r="CS697" s="29"/>
      <c r="CT697" s="29"/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/>
      <c r="DH697" s="29"/>
      <c r="DI697" s="29"/>
      <c r="DJ697" s="29"/>
      <c r="DK697" s="29"/>
      <c r="DL697" s="29"/>
      <c r="DM697" s="29"/>
      <c r="DN697" s="29"/>
      <c r="DO697" s="29"/>
      <c r="DP697" s="29"/>
      <c r="DQ697" s="29"/>
      <c r="DR697" s="29"/>
      <c r="DS697" s="29"/>
      <c r="DT697" s="29"/>
      <c r="DU697" s="29"/>
      <c r="DV697" s="29"/>
      <c r="DW697" s="29"/>
      <c r="DX697" s="29"/>
      <c r="DY697" s="29"/>
      <c r="DZ697" s="29"/>
      <c r="EA697" s="29"/>
      <c r="EB697" s="29"/>
      <c r="EC697" s="29"/>
      <c r="ED697" s="29"/>
      <c r="EE697" s="29"/>
      <c r="EF697" s="29"/>
      <c r="EG697" s="29"/>
      <c r="EH697" s="29"/>
      <c r="EI697" s="29"/>
      <c r="EJ697" s="29"/>
      <c r="EK697" s="29"/>
      <c r="EL697" s="29"/>
      <c r="EM697" s="29"/>
      <c r="EN697" s="29"/>
      <c r="EO697" s="29"/>
      <c r="EP697" s="29"/>
      <c r="EQ697" s="29"/>
      <c r="ER697" s="29"/>
      <c r="ES697" s="29"/>
      <c r="ET697" s="29"/>
      <c r="EU697" s="29"/>
      <c r="EV697" s="29"/>
      <c r="EW697" s="29"/>
      <c r="EX697" s="29"/>
      <c r="EY697" s="29"/>
      <c r="EZ697" s="29"/>
      <c r="FA697" s="29"/>
      <c r="FB697" s="29"/>
      <c r="FC697" s="29"/>
      <c r="FD697" s="29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  <c r="FR697" s="29"/>
      <c r="FS697" s="29"/>
      <c r="FT697" s="29"/>
      <c r="FU697" s="29"/>
      <c r="FV697" s="29"/>
      <c r="FW697" s="29"/>
      <c r="FX697" s="29"/>
      <c r="FY697" s="29"/>
      <c r="FZ697" s="29"/>
      <c r="GA697" s="29"/>
      <c r="GB697" s="29"/>
      <c r="GC697" s="29"/>
      <c r="GD697" s="29"/>
      <c r="GE697" s="29"/>
      <c r="GF697" s="29"/>
      <c r="GG697" s="29"/>
      <c r="GH697" s="29"/>
      <c r="GI697" s="29"/>
      <c r="GJ697" s="29"/>
      <c r="GK697" s="29"/>
      <c r="GL697" s="29"/>
      <c r="GM697" s="29"/>
      <c r="GN697" s="29"/>
      <c r="GO697" s="29"/>
      <c r="GP697" s="29"/>
      <c r="GQ697" s="29"/>
      <c r="GR697" s="29"/>
      <c r="GS697" s="29"/>
      <c r="GT697" s="29"/>
      <c r="GU697" s="29"/>
      <c r="GV697" s="29"/>
      <c r="GW697" s="29"/>
      <c r="GX697" s="29"/>
      <c r="GY697" s="29"/>
      <c r="GZ697" s="29"/>
      <c r="HA697" s="29"/>
      <c r="HB697" s="29"/>
      <c r="HC697" s="29"/>
    </row>
    <row r="698" spans="1:211" s="30" customFormat="1" x14ac:dyDescent="0.25">
      <c r="A698" s="30" t="e">
        <f t="shared" si="115"/>
        <v>#REF!</v>
      </c>
      <c r="B698" s="31" t="s">
        <v>83</v>
      </c>
      <c r="C698" s="31" t="s">
        <v>84</v>
      </c>
      <c r="D698" s="32" t="s">
        <v>648</v>
      </c>
      <c r="E698" s="31" t="s">
        <v>602</v>
      </c>
      <c r="F698" s="31" t="s">
        <v>345</v>
      </c>
      <c r="G698" s="31"/>
      <c r="H698" s="31" t="s">
        <v>346</v>
      </c>
      <c r="I698" s="31" t="s">
        <v>537</v>
      </c>
      <c r="J698" s="31" t="s">
        <v>538</v>
      </c>
      <c r="K698" s="47" t="s">
        <v>434</v>
      </c>
      <c r="L698" s="41">
        <v>0</v>
      </c>
      <c r="M698" s="41">
        <v>0</v>
      </c>
      <c r="N698" s="41">
        <v>0</v>
      </c>
      <c r="O698" s="41">
        <v>0</v>
      </c>
      <c r="P698" s="41">
        <v>0</v>
      </c>
      <c r="Q698" s="41">
        <v>0</v>
      </c>
      <c r="R698" s="41">
        <v>0</v>
      </c>
      <c r="S698" s="41">
        <v>0</v>
      </c>
      <c r="T698" s="41">
        <v>0</v>
      </c>
      <c r="U698" s="41">
        <v>0</v>
      </c>
      <c r="V698" s="41"/>
      <c r="W698" s="41">
        <v>0</v>
      </c>
      <c r="X698" s="41"/>
      <c r="Y698" s="41">
        <v>0</v>
      </c>
      <c r="Z698" s="41">
        <v>0</v>
      </c>
      <c r="AA698" s="41">
        <v>0</v>
      </c>
      <c r="AB698" s="41">
        <v>0</v>
      </c>
      <c r="AC698" s="41">
        <v>0</v>
      </c>
      <c r="AD698" s="41">
        <v>0</v>
      </c>
      <c r="AE698" s="82">
        <v>0</v>
      </c>
      <c r="AF698" s="41">
        <v>0</v>
      </c>
      <c r="AG698" s="41">
        <v>0</v>
      </c>
      <c r="AH698" s="41">
        <v>0</v>
      </c>
      <c r="AI698" s="41">
        <v>0</v>
      </c>
      <c r="AJ698" s="41">
        <v>0</v>
      </c>
      <c r="AK698" s="41">
        <v>0</v>
      </c>
      <c r="AL698" s="41">
        <v>0</v>
      </c>
      <c r="AM698" s="41">
        <v>0</v>
      </c>
      <c r="AN698" s="41">
        <v>0</v>
      </c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3"/>
      <c r="BU698" s="39">
        <f t="shared" si="122"/>
        <v>0</v>
      </c>
      <c r="BV698" s="39">
        <f t="shared" si="123"/>
        <v>0</v>
      </c>
      <c r="BW698" s="39">
        <f t="shared" si="117"/>
        <v>0</v>
      </c>
      <c r="BX698" s="39">
        <f t="shared" si="112"/>
        <v>0</v>
      </c>
      <c r="BY698" s="39">
        <f t="shared" si="124"/>
        <v>0</v>
      </c>
      <c r="BZ698" s="35"/>
      <c r="CA698" s="35"/>
      <c r="CB698" s="35"/>
      <c r="CC698" s="35"/>
      <c r="CD698" s="35"/>
      <c r="CE698" s="35"/>
      <c r="CF698" s="35"/>
      <c r="CG698" s="35"/>
      <c r="CH698" s="35"/>
      <c r="CI698" s="35"/>
      <c r="CJ698" s="35"/>
      <c r="CK698" s="35"/>
      <c r="CL698" s="35"/>
      <c r="CM698" s="35"/>
      <c r="CN698" s="35"/>
      <c r="CO698" s="35"/>
      <c r="CP698" s="35"/>
      <c r="CQ698" s="35"/>
      <c r="CR698" s="35"/>
      <c r="CS698" s="35"/>
      <c r="CT698" s="35"/>
      <c r="CU698" s="35"/>
      <c r="CV698" s="35"/>
      <c r="CW698" s="35"/>
      <c r="CX698" s="35"/>
      <c r="CY698" s="35"/>
      <c r="CZ698" s="35"/>
      <c r="DA698" s="35"/>
      <c r="DB698" s="35"/>
      <c r="DC698" s="35"/>
      <c r="DD698" s="35"/>
      <c r="DE698" s="35"/>
      <c r="DF698" s="35"/>
      <c r="DG698" s="35"/>
      <c r="DH698" s="35"/>
      <c r="DI698" s="35"/>
      <c r="DJ698" s="35"/>
      <c r="DK698" s="35"/>
      <c r="DL698" s="35"/>
      <c r="DM698" s="35"/>
      <c r="DN698" s="35"/>
      <c r="DO698" s="35"/>
      <c r="DP698" s="35"/>
      <c r="DQ698" s="35"/>
      <c r="DR698" s="35"/>
      <c r="DS698" s="35"/>
      <c r="DT698" s="35"/>
      <c r="DU698" s="35"/>
      <c r="DV698" s="35"/>
      <c r="DW698" s="35"/>
      <c r="DX698" s="35"/>
      <c r="DY698" s="35"/>
      <c r="DZ698" s="35"/>
      <c r="EA698" s="35"/>
      <c r="EB698" s="35"/>
      <c r="EC698" s="35"/>
      <c r="ED698" s="35"/>
      <c r="EE698" s="35"/>
      <c r="EF698" s="35"/>
      <c r="EG698" s="35"/>
      <c r="EH698" s="35"/>
      <c r="EI698" s="35"/>
      <c r="EJ698" s="35"/>
      <c r="EK698" s="35"/>
      <c r="EL698" s="35"/>
      <c r="EM698" s="35"/>
      <c r="EN698" s="35"/>
      <c r="EO698" s="35"/>
      <c r="EP698" s="35"/>
      <c r="EQ698" s="35"/>
      <c r="ER698" s="35"/>
      <c r="ES698" s="35"/>
      <c r="ET698" s="35"/>
      <c r="EU698" s="35"/>
      <c r="EV698" s="35"/>
      <c r="EW698" s="35"/>
      <c r="EX698" s="35"/>
      <c r="EY698" s="35"/>
      <c r="EZ698" s="35"/>
      <c r="FA698" s="35"/>
      <c r="FB698" s="35"/>
      <c r="FC698" s="35"/>
      <c r="FD698" s="35"/>
      <c r="FE698" s="35"/>
      <c r="FF698" s="35"/>
      <c r="FG698" s="35"/>
      <c r="FH698" s="35"/>
      <c r="FI698" s="35"/>
      <c r="FJ698" s="35"/>
      <c r="FK698" s="35"/>
      <c r="FL698" s="35"/>
      <c r="FM698" s="35"/>
      <c r="FN698" s="35"/>
      <c r="FO698" s="35"/>
      <c r="FP698" s="35"/>
      <c r="FQ698" s="35"/>
      <c r="FR698" s="35"/>
      <c r="FS698" s="35"/>
      <c r="FT698" s="35"/>
      <c r="FU698" s="35"/>
      <c r="FV698" s="35"/>
      <c r="FW698" s="35"/>
      <c r="FX698" s="35"/>
      <c r="FY698" s="35"/>
      <c r="FZ698" s="35"/>
      <c r="GA698" s="35"/>
      <c r="GB698" s="35"/>
      <c r="GC698" s="35"/>
      <c r="GD698" s="35"/>
      <c r="GE698" s="35"/>
      <c r="GF698" s="35"/>
      <c r="GG698" s="35"/>
      <c r="GH698" s="35"/>
      <c r="GI698" s="35"/>
      <c r="GJ698" s="35"/>
      <c r="GK698" s="35"/>
      <c r="GL698" s="35"/>
      <c r="GM698" s="35"/>
      <c r="GN698" s="35"/>
      <c r="GO698" s="35"/>
      <c r="GP698" s="35"/>
      <c r="GQ698" s="35"/>
      <c r="GR698" s="35"/>
      <c r="GS698" s="35"/>
      <c r="GT698" s="35"/>
      <c r="GU698" s="35"/>
      <c r="GV698" s="35"/>
      <c r="GW698" s="35"/>
      <c r="GX698" s="35"/>
      <c r="GY698" s="35"/>
      <c r="GZ698" s="35"/>
      <c r="HA698" s="35"/>
      <c r="HB698" s="35"/>
      <c r="HC698" s="35"/>
    </row>
    <row r="699" spans="1:211" s="26" customFormat="1" x14ac:dyDescent="0.25">
      <c r="A699" s="26" t="e">
        <f t="shared" si="115"/>
        <v>#REF!</v>
      </c>
      <c r="B699" s="15" t="s">
        <v>83</v>
      </c>
      <c r="C699" s="15" t="s">
        <v>84</v>
      </c>
      <c r="D699" s="27">
        <v>599</v>
      </c>
      <c r="E699" s="16" t="s">
        <v>629</v>
      </c>
      <c r="F699" s="28" t="s">
        <v>315</v>
      </c>
      <c r="G699" s="15"/>
      <c r="H699" s="15" t="s">
        <v>316</v>
      </c>
      <c r="I699" s="15" t="s">
        <v>537</v>
      </c>
      <c r="J699" s="15" t="s">
        <v>538</v>
      </c>
      <c r="K699" s="47" t="s">
        <v>434</v>
      </c>
      <c r="L699" s="42"/>
      <c r="M699" s="42">
        <v>765549.1</v>
      </c>
      <c r="N699" s="41">
        <v>785744.96</v>
      </c>
      <c r="O699" s="42">
        <v>1525511.36</v>
      </c>
      <c r="P699" s="42">
        <v>-3076805.42</v>
      </c>
      <c r="Q699" s="42">
        <v>0</v>
      </c>
      <c r="R699" s="42">
        <v>0</v>
      </c>
      <c r="S699" s="42">
        <v>0</v>
      </c>
      <c r="T699" s="42">
        <v>0</v>
      </c>
      <c r="U699" s="42">
        <v>0</v>
      </c>
      <c r="V699" s="42"/>
      <c r="W699" s="42">
        <v>0</v>
      </c>
      <c r="X699" s="42"/>
      <c r="Y699" s="42">
        <v>0</v>
      </c>
      <c r="Z699" s="42">
        <v>0</v>
      </c>
      <c r="AA699" s="42">
        <v>0</v>
      </c>
      <c r="AB699" s="42">
        <v>0</v>
      </c>
      <c r="AC699" s="42">
        <v>0</v>
      </c>
      <c r="AD699" s="42">
        <v>0</v>
      </c>
      <c r="AE699" s="121">
        <v>0</v>
      </c>
      <c r="AF699" s="42">
        <v>0</v>
      </c>
      <c r="AG699" s="42">
        <v>0</v>
      </c>
      <c r="AH699" s="42">
        <v>0</v>
      </c>
      <c r="AI699" s="42">
        <v>0</v>
      </c>
      <c r="AJ699" s="42">
        <v>0</v>
      </c>
      <c r="AK699" s="42">
        <v>0</v>
      </c>
      <c r="AL699" s="42">
        <v>0</v>
      </c>
      <c r="AM699" s="42">
        <v>0</v>
      </c>
      <c r="AN699" s="42">
        <v>0</v>
      </c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  <c r="BO699" s="42"/>
      <c r="BP699" s="42"/>
      <c r="BQ699" s="42"/>
      <c r="BR699" s="42"/>
      <c r="BS699" s="42"/>
      <c r="BT699" s="43"/>
      <c r="BU699" s="40">
        <f t="shared" si="122"/>
        <v>0</v>
      </c>
      <c r="BV699" s="40">
        <f t="shared" si="123"/>
        <v>0</v>
      </c>
      <c r="BW699" s="40">
        <f t="shared" si="117"/>
        <v>0</v>
      </c>
      <c r="BX699" s="40">
        <f t="shared" si="112"/>
        <v>0</v>
      </c>
      <c r="BY699" s="40">
        <f t="shared" si="124"/>
        <v>0</v>
      </c>
      <c r="BZ699" s="29"/>
      <c r="CA699" s="29"/>
      <c r="CB699" s="29"/>
      <c r="CC699" s="29"/>
      <c r="CD699" s="29"/>
      <c r="CE699" s="29"/>
      <c r="CF699" s="29"/>
      <c r="CG699" s="29"/>
      <c r="CH699" s="29"/>
      <c r="CI699" s="29"/>
      <c r="CJ699" s="29"/>
      <c r="CK699" s="29"/>
      <c r="CL699" s="29"/>
      <c r="CM699" s="29"/>
      <c r="CN699" s="29"/>
      <c r="CO699" s="29"/>
      <c r="CP699" s="29"/>
      <c r="CQ699" s="29"/>
      <c r="CR699" s="29"/>
      <c r="CS699" s="29"/>
      <c r="CT699" s="29"/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/>
      <c r="DH699" s="29"/>
      <c r="DI699" s="29"/>
      <c r="DJ699" s="29"/>
      <c r="DK699" s="29"/>
      <c r="DL699" s="29"/>
      <c r="DM699" s="29"/>
      <c r="DN699" s="29"/>
      <c r="DO699" s="29"/>
      <c r="DP699" s="29"/>
      <c r="DQ699" s="29"/>
      <c r="DR699" s="29"/>
      <c r="DS699" s="29"/>
      <c r="DT699" s="29"/>
      <c r="DU699" s="29"/>
      <c r="DV699" s="29"/>
      <c r="DW699" s="29"/>
      <c r="DX699" s="29"/>
      <c r="DY699" s="29"/>
      <c r="DZ699" s="29"/>
      <c r="EA699" s="29"/>
      <c r="EB699" s="29"/>
      <c r="EC699" s="29"/>
      <c r="ED699" s="29"/>
      <c r="EE699" s="29"/>
      <c r="EF699" s="29"/>
      <c r="EG699" s="29"/>
      <c r="EH699" s="29"/>
      <c r="EI699" s="29"/>
      <c r="EJ699" s="29"/>
      <c r="EK699" s="29"/>
      <c r="EL699" s="29"/>
      <c r="EM699" s="29"/>
      <c r="EN699" s="29"/>
      <c r="EO699" s="29"/>
      <c r="EP699" s="29"/>
      <c r="EQ699" s="29"/>
      <c r="ER699" s="29"/>
      <c r="ES699" s="29"/>
      <c r="ET699" s="29"/>
      <c r="EU699" s="29"/>
      <c r="EV699" s="29"/>
      <c r="EW699" s="29"/>
      <c r="EX699" s="29"/>
      <c r="EY699" s="29"/>
      <c r="EZ699" s="29"/>
      <c r="FA699" s="29"/>
      <c r="FB699" s="29"/>
      <c r="FC699" s="29"/>
      <c r="FD699" s="29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  <c r="FR699" s="29"/>
      <c r="FS699" s="29"/>
      <c r="FT699" s="29"/>
      <c r="FU699" s="29"/>
      <c r="FV699" s="29"/>
      <c r="FW699" s="29"/>
      <c r="FX699" s="29"/>
      <c r="FY699" s="29"/>
      <c r="FZ699" s="29"/>
      <c r="GA699" s="29"/>
      <c r="GB699" s="29"/>
      <c r="GC699" s="29"/>
      <c r="GD699" s="29"/>
      <c r="GE699" s="29"/>
      <c r="GF699" s="29"/>
      <c r="GG699" s="29"/>
      <c r="GH699" s="29"/>
      <c r="GI699" s="29"/>
      <c r="GJ699" s="29"/>
      <c r="GK699" s="29"/>
      <c r="GL699" s="29"/>
      <c r="GM699" s="29"/>
      <c r="GN699" s="29"/>
      <c r="GO699" s="29"/>
      <c r="GP699" s="29"/>
      <c r="GQ699" s="29"/>
      <c r="GR699" s="29"/>
      <c r="GS699" s="29"/>
      <c r="GT699" s="29"/>
      <c r="GU699" s="29"/>
      <c r="GV699" s="29"/>
      <c r="GW699" s="29"/>
      <c r="GX699" s="29"/>
      <c r="GY699" s="29"/>
      <c r="GZ699" s="29"/>
      <c r="HA699" s="29"/>
      <c r="HB699" s="29"/>
      <c r="HC699" s="29"/>
    </row>
    <row r="700" spans="1:211" s="30" customFormat="1" x14ac:dyDescent="0.25">
      <c r="A700" s="30" t="e">
        <f t="shared" si="115"/>
        <v>#REF!</v>
      </c>
      <c r="B700" s="31" t="s">
        <v>83</v>
      </c>
      <c r="C700" s="31" t="s">
        <v>84</v>
      </c>
      <c r="D700" s="33">
        <v>500</v>
      </c>
      <c r="E700" s="34" t="s">
        <v>577</v>
      </c>
      <c r="F700" s="31" t="s">
        <v>347</v>
      </c>
      <c r="G700" s="31"/>
      <c r="H700" s="31" t="s">
        <v>163</v>
      </c>
      <c r="I700" s="31" t="s">
        <v>537</v>
      </c>
      <c r="J700" s="31" t="s">
        <v>538</v>
      </c>
      <c r="K700" s="47" t="s">
        <v>432</v>
      </c>
      <c r="L700" s="41">
        <v>321655.28000000003</v>
      </c>
      <c r="M700" s="41">
        <v>4656577.16</v>
      </c>
      <c r="N700" s="41">
        <v>2399930.73</v>
      </c>
      <c r="O700" s="41">
        <v>1001365.05</v>
      </c>
      <c r="P700" s="41">
        <v>1618202.16</v>
      </c>
      <c r="Q700" s="41">
        <v>8621098.5500000007</v>
      </c>
      <c r="R700" s="41">
        <v>772514.24</v>
      </c>
      <c r="S700" s="41">
        <v>697920.53</v>
      </c>
      <c r="T700" s="41">
        <v>836101.94</v>
      </c>
      <c r="U700" s="41">
        <v>809398.83</v>
      </c>
      <c r="V700" s="41">
        <v>809685.36</v>
      </c>
      <c r="W700" s="41">
        <v>2558292.44</v>
      </c>
      <c r="X700" s="41">
        <v>1673946.05</v>
      </c>
      <c r="Y700" s="41">
        <v>1188926.68</v>
      </c>
      <c r="Z700" s="41">
        <v>3779904.47</v>
      </c>
      <c r="AA700" s="41">
        <v>1776568.57</v>
      </c>
      <c r="AB700" s="41">
        <v>769930.36</v>
      </c>
      <c r="AC700" s="41">
        <v>1349332.42</v>
      </c>
      <c r="AD700" s="41">
        <v>2207526.9700000002</v>
      </c>
      <c r="AE700" s="41">
        <v>2039048.33</v>
      </c>
      <c r="AF700" s="41">
        <v>1773566.47</v>
      </c>
      <c r="AG700" s="41">
        <v>2634236.2999999998</v>
      </c>
      <c r="AH700" s="41">
        <v>1869407.85</v>
      </c>
      <c r="AI700" s="41">
        <v>8255630.9199999999</v>
      </c>
      <c r="AJ700" s="41">
        <v>576552.74</v>
      </c>
      <c r="AK700" s="41">
        <v>2893454.86</v>
      </c>
      <c r="AL700" s="41">
        <v>4962675.49</v>
      </c>
      <c r="AM700" s="41">
        <v>2011529.84</v>
      </c>
      <c r="AN700" s="41">
        <v>460314.8</v>
      </c>
      <c r="AO700" s="41">
        <v>2683307.7985633016</v>
      </c>
      <c r="AP700" s="41">
        <v>2752610.5652427524</v>
      </c>
      <c r="AQ700" s="41">
        <v>2742784.5410557315</v>
      </c>
      <c r="AR700" s="41">
        <v>2873298.2122472227</v>
      </c>
      <c r="AS700" s="41">
        <v>2920971.5957218036</v>
      </c>
      <c r="AT700" s="41">
        <v>2983994.0963684469</v>
      </c>
      <c r="AU700" s="41">
        <v>2968107.3633936048</v>
      </c>
      <c r="AV700" s="41">
        <v>2998349.8471997902</v>
      </c>
      <c r="AW700" s="41">
        <v>3011566.6417602077</v>
      </c>
      <c r="AX700" s="41">
        <v>3070751.4204751998</v>
      </c>
      <c r="AY700" s="41">
        <v>3104284.3724042699</v>
      </c>
      <c r="AZ700" s="41">
        <v>3187068.4995358139</v>
      </c>
      <c r="BA700" s="41">
        <v>3224793.6410759911</v>
      </c>
      <c r="BB700" s="41">
        <v>3237574.0811488703</v>
      </c>
      <c r="BC700" s="41">
        <v>3259107.5552015454</v>
      </c>
      <c r="BD700" s="41">
        <v>3267309.4072948024</v>
      </c>
      <c r="BE700" s="41">
        <v>3295758.4178524166</v>
      </c>
      <c r="BF700" s="41">
        <v>3358873.2277077734</v>
      </c>
      <c r="BG700" s="41">
        <v>3361874.9587551653</v>
      </c>
      <c r="BH700" s="41">
        <v>3468622.6649704501</v>
      </c>
      <c r="BI700" s="41">
        <v>3513807.8287896663</v>
      </c>
      <c r="BJ700" s="41">
        <v>3564954.9319348857</v>
      </c>
      <c r="BK700" s="41">
        <v>3563437.6346623376</v>
      </c>
      <c r="BL700" s="41">
        <v>3583978.0844618082</v>
      </c>
      <c r="BM700" s="41">
        <v>3671149.6516662911</v>
      </c>
      <c r="BN700" s="41">
        <v>3678733.4202605188</v>
      </c>
      <c r="BO700" s="41">
        <v>3689233.396411024</v>
      </c>
      <c r="BP700" s="41">
        <v>3690538.6372289658</v>
      </c>
      <c r="BQ700" s="41">
        <v>3776155.5555801243</v>
      </c>
      <c r="BR700" s="41">
        <v>3781304.0496277809</v>
      </c>
      <c r="BS700" s="41">
        <v>3781883.9254444838</v>
      </c>
      <c r="BT700" s="43"/>
      <c r="BU700" s="39">
        <f t="shared" si="122"/>
        <v>25102742.27</v>
      </c>
      <c r="BV700" s="39">
        <f t="shared" si="123"/>
        <v>29318025.390000001</v>
      </c>
      <c r="BW700" s="39">
        <f t="shared" si="117"/>
        <v>30829601.902592864</v>
      </c>
      <c r="BX700" s="39">
        <f t="shared" si="112"/>
        <v>38377312.070411846</v>
      </c>
      <c r="BY700" s="39">
        <f t="shared" si="124"/>
        <v>43763799.781038336</v>
      </c>
      <c r="BZ700" s="35"/>
      <c r="CA700" s="35"/>
      <c r="CB700" s="35"/>
      <c r="CC700" s="35"/>
      <c r="CD700" s="35"/>
      <c r="CE700" s="35"/>
      <c r="CF700" s="35"/>
      <c r="CG700" s="35"/>
      <c r="CH700" s="35"/>
      <c r="CI700" s="35"/>
      <c r="CJ700" s="35"/>
      <c r="CK700" s="35"/>
      <c r="CL700" s="35"/>
      <c r="CM700" s="35"/>
      <c r="CN700" s="35"/>
      <c r="CO700" s="35"/>
      <c r="CP700" s="35"/>
      <c r="CQ700" s="35"/>
      <c r="CR700" s="35"/>
      <c r="CS700" s="35"/>
      <c r="CT700" s="35"/>
      <c r="CU700" s="35"/>
      <c r="CV700" s="35"/>
      <c r="CW700" s="35"/>
      <c r="CX700" s="35"/>
      <c r="CY700" s="35"/>
      <c r="CZ700" s="35"/>
      <c r="DA700" s="35"/>
      <c r="DB700" s="35"/>
      <c r="DC700" s="35"/>
      <c r="DD700" s="35"/>
      <c r="DE700" s="35"/>
      <c r="DF700" s="35"/>
      <c r="DG700" s="35"/>
      <c r="DH700" s="35"/>
      <c r="DI700" s="35"/>
      <c r="DJ700" s="35"/>
      <c r="DK700" s="35"/>
      <c r="DL700" s="35"/>
      <c r="DM700" s="35"/>
      <c r="DN700" s="35"/>
      <c r="DO700" s="35"/>
      <c r="DP700" s="35"/>
      <c r="DQ700" s="35"/>
      <c r="DR700" s="35"/>
      <c r="DS700" s="35"/>
      <c r="DT700" s="35"/>
      <c r="DU700" s="35"/>
      <c r="DV700" s="35"/>
      <c r="DW700" s="35"/>
      <c r="DX700" s="35"/>
      <c r="DY700" s="35"/>
      <c r="DZ700" s="35"/>
      <c r="EA700" s="35"/>
      <c r="EB700" s="35"/>
      <c r="EC700" s="35"/>
      <c r="ED700" s="35"/>
      <c r="EE700" s="35"/>
      <c r="EF700" s="35"/>
      <c r="EG700" s="35"/>
      <c r="EH700" s="35"/>
      <c r="EI700" s="35"/>
      <c r="EJ700" s="35"/>
      <c r="EK700" s="35"/>
      <c r="EL700" s="35"/>
      <c r="EM700" s="35"/>
      <c r="EN700" s="35"/>
      <c r="EO700" s="35"/>
      <c r="EP700" s="35"/>
      <c r="EQ700" s="35"/>
      <c r="ER700" s="35"/>
      <c r="ES700" s="35"/>
      <c r="ET700" s="35"/>
      <c r="EU700" s="35"/>
      <c r="EV700" s="35"/>
      <c r="EW700" s="35"/>
      <c r="EX700" s="35"/>
      <c r="EY700" s="35"/>
      <c r="EZ700" s="35"/>
      <c r="FA700" s="35"/>
      <c r="FB700" s="35"/>
      <c r="FC700" s="35"/>
      <c r="FD700" s="35"/>
      <c r="FE700" s="35"/>
      <c r="FF700" s="35"/>
      <c r="FG700" s="35"/>
      <c r="FH700" s="35"/>
      <c r="FI700" s="35"/>
      <c r="FJ700" s="35"/>
      <c r="FK700" s="35"/>
      <c r="FL700" s="35"/>
      <c r="FM700" s="35"/>
      <c r="FN700" s="35"/>
      <c r="FO700" s="35"/>
      <c r="FP700" s="35"/>
      <c r="FQ700" s="35"/>
      <c r="FR700" s="35"/>
      <c r="FS700" s="35"/>
      <c r="FT700" s="35"/>
      <c r="FU700" s="35"/>
      <c r="FV700" s="35"/>
      <c r="FW700" s="35"/>
      <c r="FX700" s="35"/>
      <c r="FY700" s="35"/>
      <c r="FZ700" s="35"/>
      <c r="GA700" s="35"/>
      <c r="GB700" s="35"/>
      <c r="GC700" s="35"/>
      <c r="GD700" s="35"/>
      <c r="GE700" s="35"/>
      <c r="GF700" s="35"/>
      <c r="GG700" s="35"/>
      <c r="GH700" s="35"/>
      <c r="GI700" s="35"/>
      <c r="GJ700" s="35"/>
      <c r="GK700" s="35"/>
      <c r="GL700" s="35"/>
      <c r="GM700" s="35"/>
      <c r="GN700" s="35"/>
      <c r="GO700" s="35"/>
      <c r="GP700" s="35"/>
      <c r="GQ700" s="35"/>
      <c r="GR700" s="35"/>
      <c r="GS700" s="35"/>
      <c r="GT700" s="35"/>
      <c r="GU700" s="35"/>
      <c r="GV700" s="35"/>
      <c r="GW700" s="35"/>
      <c r="GX700" s="35"/>
      <c r="GY700" s="35"/>
      <c r="GZ700" s="35"/>
      <c r="HA700" s="35"/>
      <c r="HB700" s="35"/>
      <c r="HC700" s="35"/>
    </row>
    <row r="701" spans="1:211" s="30" customFormat="1" x14ac:dyDescent="0.25">
      <c r="A701" s="30" t="e">
        <f t="shared" si="115"/>
        <v>#REF!</v>
      </c>
      <c r="B701" s="31" t="s">
        <v>83</v>
      </c>
      <c r="C701" s="31" t="s">
        <v>84</v>
      </c>
      <c r="D701" s="33">
        <v>550</v>
      </c>
      <c r="E701" s="34" t="s">
        <v>602</v>
      </c>
      <c r="F701" s="36" t="s">
        <v>347</v>
      </c>
      <c r="G701" s="31"/>
      <c r="H701" s="31" t="s">
        <v>163</v>
      </c>
      <c r="I701" s="31" t="s">
        <v>537</v>
      </c>
      <c r="J701" s="31" t="s">
        <v>538</v>
      </c>
      <c r="K701" s="47" t="s">
        <v>434</v>
      </c>
      <c r="L701" s="41"/>
      <c r="M701" s="41">
        <v>315.8</v>
      </c>
      <c r="N701" s="41">
        <v>105620.04</v>
      </c>
      <c r="O701" s="41">
        <v>0</v>
      </c>
      <c r="P701" s="41">
        <v>22009.85</v>
      </c>
      <c r="Q701" s="41">
        <v>0</v>
      </c>
      <c r="R701" s="41">
        <v>0</v>
      </c>
      <c r="S701" s="41">
        <v>0</v>
      </c>
      <c r="T701" s="41">
        <v>0</v>
      </c>
      <c r="U701" s="41">
        <v>0.45</v>
      </c>
      <c r="V701" s="41"/>
      <c r="W701" s="41">
        <v>402.78</v>
      </c>
      <c r="X701" s="41"/>
      <c r="Y701" s="41">
        <v>51215.48</v>
      </c>
      <c r="Z701" s="41">
        <v>0</v>
      </c>
      <c r="AA701" s="41">
        <v>0</v>
      </c>
      <c r="AB701" s="41">
        <v>0</v>
      </c>
      <c r="AC701" s="41">
        <v>8387164.5300000003</v>
      </c>
      <c r="AD701" s="41">
        <v>0</v>
      </c>
      <c r="AE701" s="82">
        <v>0</v>
      </c>
      <c r="AF701" s="41">
        <v>0</v>
      </c>
      <c r="AG701" s="41">
        <v>0</v>
      </c>
      <c r="AH701" s="41">
        <v>0</v>
      </c>
      <c r="AI701" s="41">
        <v>0</v>
      </c>
      <c r="AJ701" s="41">
        <v>0</v>
      </c>
      <c r="AK701" s="41">
        <v>0</v>
      </c>
      <c r="AL701" s="41">
        <v>0</v>
      </c>
      <c r="AM701" s="41">
        <v>0</v>
      </c>
      <c r="AN701" s="41">
        <v>0</v>
      </c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3"/>
      <c r="BU701" s="39">
        <f t="shared" si="122"/>
        <v>128348.92</v>
      </c>
      <c r="BV701" s="39">
        <f t="shared" si="123"/>
        <v>8438380.0099999998</v>
      </c>
      <c r="BW701" s="39">
        <f t="shared" si="117"/>
        <v>0</v>
      </c>
      <c r="BX701" s="39">
        <f t="shared" si="112"/>
        <v>0</v>
      </c>
      <c r="BY701" s="39">
        <f t="shared" si="124"/>
        <v>0</v>
      </c>
      <c r="BZ701" s="35"/>
      <c r="CA701" s="35"/>
      <c r="CB701" s="35"/>
      <c r="CC701" s="35"/>
      <c r="CD701" s="35"/>
      <c r="CE701" s="35"/>
      <c r="CF701" s="35"/>
      <c r="CG701" s="35"/>
      <c r="CH701" s="35"/>
      <c r="CI701" s="35"/>
      <c r="CJ701" s="35"/>
      <c r="CK701" s="35"/>
      <c r="CL701" s="35"/>
      <c r="CM701" s="35"/>
      <c r="CN701" s="35"/>
      <c r="CO701" s="35"/>
      <c r="CP701" s="35"/>
      <c r="CQ701" s="35"/>
      <c r="CR701" s="35"/>
      <c r="CS701" s="35"/>
      <c r="CT701" s="35"/>
      <c r="CU701" s="35"/>
      <c r="CV701" s="35"/>
      <c r="CW701" s="35"/>
      <c r="CX701" s="35"/>
      <c r="CY701" s="35"/>
      <c r="CZ701" s="35"/>
      <c r="DA701" s="35"/>
      <c r="DB701" s="35"/>
      <c r="DC701" s="35"/>
      <c r="DD701" s="35"/>
      <c r="DE701" s="35"/>
      <c r="DF701" s="35"/>
      <c r="DG701" s="35"/>
      <c r="DH701" s="35"/>
      <c r="DI701" s="35"/>
      <c r="DJ701" s="35"/>
      <c r="DK701" s="35"/>
      <c r="DL701" s="35"/>
      <c r="DM701" s="35"/>
      <c r="DN701" s="35"/>
      <c r="DO701" s="35"/>
      <c r="DP701" s="35"/>
      <c r="DQ701" s="35"/>
      <c r="DR701" s="35"/>
      <c r="DS701" s="35"/>
      <c r="DT701" s="35"/>
      <c r="DU701" s="35"/>
      <c r="DV701" s="35"/>
      <c r="DW701" s="35"/>
      <c r="DX701" s="35"/>
      <c r="DY701" s="35"/>
      <c r="DZ701" s="35"/>
      <c r="EA701" s="35"/>
      <c r="EB701" s="35"/>
      <c r="EC701" s="35"/>
      <c r="ED701" s="35"/>
      <c r="EE701" s="35"/>
      <c r="EF701" s="35"/>
      <c r="EG701" s="35"/>
      <c r="EH701" s="35"/>
      <c r="EI701" s="35"/>
      <c r="EJ701" s="35"/>
      <c r="EK701" s="35"/>
      <c r="EL701" s="35"/>
      <c r="EM701" s="35"/>
      <c r="EN701" s="35"/>
      <c r="EO701" s="35"/>
      <c r="EP701" s="35"/>
      <c r="EQ701" s="35"/>
      <c r="ER701" s="35"/>
      <c r="ES701" s="35"/>
      <c r="ET701" s="35"/>
      <c r="EU701" s="35"/>
      <c r="EV701" s="35"/>
      <c r="EW701" s="35"/>
      <c r="EX701" s="35"/>
      <c r="EY701" s="35"/>
      <c r="EZ701" s="35"/>
      <c r="FA701" s="35"/>
      <c r="FB701" s="35"/>
      <c r="FC701" s="35"/>
      <c r="FD701" s="35"/>
      <c r="FE701" s="35"/>
      <c r="FF701" s="35"/>
      <c r="FG701" s="35"/>
      <c r="FH701" s="35"/>
      <c r="FI701" s="35"/>
      <c r="FJ701" s="35"/>
      <c r="FK701" s="35"/>
      <c r="FL701" s="35"/>
      <c r="FM701" s="35"/>
      <c r="FN701" s="35"/>
      <c r="FO701" s="35"/>
      <c r="FP701" s="35"/>
      <c r="FQ701" s="35"/>
      <c r="FR701" s="35"/>
      <c r="FS701" s="35"/>
      <c r="FT701" s="35"/>
      <c r="FU701" s="35"/>
      <c r="FV701" s="35"/>
      <c r="FW701" s="35"/>
      <c r="FX701" s="35"/>
      <c r="FY701" s="35"/>
      <c r="FZ701" s="35"/>
      <c r="GA701" s="35"/>
      <c r="GB701" s="35"/>
      <c r="GC701" s="35"/>
      <c r="GD701" s="35"/>
      <c r="GE701" s="35"/>
      <c r="GF701" s="35"/>
      <c r="GG701" s="35"/>
      <c r="GH701" s="35"/>
      <c r="GI701" s="35"/>
      <c r="GJ701" s="35"/>
      <c r="GK701" s="35"/>
      <c r="GL701" s="35"/>
      <c r="GM701" s="35"/>
      <c r="GN701" s="35"/>
      <c r="GO701" s="35"/>
      <c r="GP701" s="35"/>
      <c r="GQ701" s="35"/>
      <c r="GR701" s="35"/>
      <c r="GS701" s="35"/>
      <c r="GT701" s="35"/>
      <c r="GU701" s="35"/>
      <c r="GV701" s="35"/>
      <c r="GW701" s="35"/>
      <c r="GX701" s="35"/>
      <c r="GY701" s="35"/>
      <c r="GZ701" s="35"/>
      <c r="HA701" s="35"/>
      <c r="HB701" s="35"/>
      <c r="HC701" s="35"/>
    </row>
    <row r="702" spans="1:211" s="26" customFormat="1" x14ac:dyDescent="0.25">
      <c r="A702" s="26" t="e">
        <f t="shared" si="115"/>
        <v>#REF!</v>
      </c>
      <c r="B702" s="15" t="s">
        <v>83</v>
      </c>
      <c r="C702" s="15" t="s">
        <v>84</v>
      </c>
      <c r="D702" s="27">
        <v>540</v>
      </c>
      <c r="E702" s="16" t="s">
        <v>593</v>
      </c>
      <c r="F702" s="15" t="s">
        <v>347</v>
      </c>
      <c r="G702" s="15"/>
      <c r="H702" s="15" t="s">
        <v>163</v>
      </c>
      <c r="I702" s="15" t="s">
        <v>537</v>
      </c>
      <c r="J702" s="15" t="s">
        <v>538</v>
      </c>
      <c r="K702" s="47" t="s">
        <v>428</v>
      </c>
      <c r="L702" s="42">
        <v>173687.63</v>
      </c>
      <c r="M702" s="42">
        <v>21881.14</v>
      </c>
      <c r="N702" s="41">
        <v>277635.68</v>
      </c>
      <c r="O702" s="42">
        <v>77929.41</v>
      </c>
      <c r="P702" s="42">
        <v>0</v>
      </c>
      <c r="Q702" s="42">
        <v>0</v>
      </c>
      <c r="R702" s="42">
        <v>0</v>
      </c>
      <c r="S702" s="42">
        <v>0</v>
      </c>
      <c r="T702" s="42">
        <v>0</v>
      </c>
      <c r="U702" s="42">
        <v>0</v>
      </c>
      <c r="V702" s="42"/>
      <c r="W702" s="42">
        <v>0</v>
      </c>
      <c r="X702" s="42"/>
      <c r="Y702" s="42">
        <v>0</v>
      </c>
      <c r="Z702" s="42">
        <v>0</v>
      </c>
      <c r="AA702" s="42">
        <v>0</v>
      </c>
      <c r="AB702" s="42">
        <v>0</v>
      </c>
      <c r="AC702" s="42">
        <v>0</v>
      </c>
      <c r="AD702" s="42">
        <v>0</v>
      </c>
      <c r="AE702" s="121">
        <v>0</v>
      </c>
      <c r="AF702" s="42">
        <v>0</v>
      </c>
      <c r="AG702" s="42">
        <v>0</v>
      </c>
      <c r="AH702" s="42">
        <v>7526.04</v>
      </c>
      <c r="AI702" s="42">
        <v>0</v>
      </c>
      <c r="AJ702" s="42">
        <v>0</v>
      </c>
      <c r="AK702" s="42">
        <v>0</v>
      </c>
      <c r="AL702" s="42">
        <v>0</v>
      </c>
      <c r="AM702" s="42">
        <v>0</v>
      </c>
      <c r="AN702" s="42">
        <v>0</v>
      </c>
      <c r="AO702" s="42">
        <v>0</v>
      </c>
      <c r="AP702" s="42">
        <v>0</v>
      </c>
      <c r="AQ702" s="42">
        <v>0</v>
      </c>
      <c r="AR702" s="42">
        <v>0</v>
      </c>
      <c r="AS702" s="42">
        <v>0</v>
      </c>
      <c r="AT702" s="42">
        <v>8108.4495293567998</v>
      </c>
      <c r="AU702" s="42">
        <v>0</v>
      </c>
      <c r="AV702" s="42">
        <v>0</v>
      </c>
      <c r="AW702" s="42">
        <v>0</v>
      </c>
      <c r="AX702" s="42">
        <v>0</v>
      </c>
      <c r="AY702" s="42">
        <v>0</v>
      </c>
      <c r="AZ702" s="42">
        <v>0</v>
      </c>
      <c r="BA702" s="42">
        <v>0</v>
      </c>
      <c r="BB702" s="42">
        <v>0</v>
      </c>
      <c r="BC702" s="42">
        <v>0</v>
      </c>
      <c r="BD702" s="42">
        <v>0</v>
      </c>
      <c r="BE702" s="42">
        <v>0</v>
      </c>
      <c r="BF702" s="42">
        <v>8626.6970268008736</v>
      </c>
      <c r="BG702" s="42">
        <v>0</v>
      </c>
      <c r="BH702" s="42">
        <v>0</v>
      </c>
      <c r="BI702" s="42">
        <v>0</v>
      </c>
      <c r="BJ702" s="42">
        <v>0</v>
      </c>
      <c r="BK702" s="42">
        <v>0</v>
      </c>
      <c r="BL702" s="42">
        <v>0</v>
      </c>
      <c r="BM702" s="42">
        <v>0</v>
      </c>
      <c r="BN702" s="42">
        <v>0</v>
      </c>
      <c r="BO702" s="42">
        <v>0</v>
      </c>
      <c r="BP702" s="42">
        <v>0</v>
      </c>
      <c r="BQ702" s="42">
        <v>0</v>
      </c>
      <c r="BR702" s="42">
        <v>9151.2002060303657</v>
      </c>
      <c r="BS702" s="42">
        <v>0</v>
      </c>
      <c r="BT702" s="43"/>
      <c r="BU702" s="40">
        <f t="shared" si="122"/>
        <v>551133.86</v>
      </c>
      <c r="BV702" s="40">
        <f t="shared" si="123"/>
        <v>7526.04</v>
      </c>
      <c r="BW702" s="40">
        <f t="shared" si="117"/>
        <v>8108.4495293567998</v>
      </c>
      <c r="BX702" s="40">
        <f t="shared" si="112"/>
        <v>8626.6970268008736</v>
      </c>
      <c r="BY702" s="40">
        <f t="shared" si="124"/>
        <v>9151.2002060303657</v>
      </c>
      <c r="BZ702" s="29"/>
      <c r="CA702" s="29"/>
      <c r="CB702" s="29"/>
      <c r="CC702" s="29"/>
      <c r="CD702" s="29"/>
      <c r="CE702" s="29"/>
      <c r="CF702" s="29"/>
      <c r="CG702" s="29"/>
      <c r="CH702" s="29"/>
      <c r="CI702" s="29"/>
      <c r="CJ702" s="29"/>
      <c r="CK702" s="29"/>
      <c r="CL702" s="29"/>
      <c r="CM702" s="29"/>
      <c r="CN702" s="29"/>
      <c r="CO702" s="29"/>
      <c r="CP702" s="29"/>
      <c r="CQ702" s="29"/>
      <c r="CR702" s="29"/>
      <c r="CS702" s="29"/>
      <c r="CT702" s="29"/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/>
      <c r="DH702" s="29"/>
      <c r="DI702" s="29"/>
      <c r="DJ702" s="29"/>
      <c r="DK702" s="29"/>
      <c r="DL702" s="29"/>
      <c r="DM702" s="29"/>
      <c r="DN702" s="29"/>
      <c r="DO702" s="29"/>
      <c r="DP702" s="29"/>
      <c r="DQ702" s="29"/>
      <c r="DR702" s="29"/>
      <c r="DS702" s="29"/>
      <c r="DT702" s="29"/>
      <c r="DU702" s="29"/>
      <c r="DV702" s="29"/>
      <c r="DW702" s="29"/>
      <c r="DX702" s="29"/>
      <c r="DY702" s="29"/>
      <c r="DZ702" s="29"/>
      <c r="EA702" s="29"/>
      <c r="EB702" s="29"/>
      <c r="EC702" s="29"/>
      <c r="ED702" s="29"/>
      <c r="EE702" s="29"/>
      <c r="EF702" s="29"/>
      <c r="EG702" s="29"/>
      <c r="EH702" s="29"/>
      <c r="EI702" s="29"/>
      <c r="EJ702" s="29"/>
      <c r="EK702" s="29"/>
      <c r="EL702" s="29"/>
      <c r="EM702" s="29"/>
      <c r="EN702" s="29"/>
      <c r="EO702" s="29"/>
      <c r="EP702" s="29"/>
      <c r="EQ702" s="29"/>
      <c r="ER702" s="29"/>
      <c r="ES702" s="29"/>
      <c r="ET702" s="29"/>
      <c r="EU702" s="29"/>
      <c r="EV702" s="29"/>
      <c r="EW702" s="29"/>
      <c r="EX702" s="29"/>
      <c r="EY702" s="29"/>
      <c r="EZ702" s="29"/>
      <c r="FA702" s="29"/>
      <c r="FB702" s="29"/>
      <c r="FC702" s="29"/>
      <c r="FD702" s="29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  <c r="FR702" s="29"/>
      <c r="FS702" s="29"/>
      <c r="FT702" s="29"/>
      <c r="FU702" s="29"/>
      <c r="FV702" s="29"/>
      <c r="FW702" s="29"/>
      <c r="FX702" s="29"/>
      <c r="FY702" s="29"/>
      <c r="FZ702" s="29"/>
      <c r="GA702" s="29"/>
      <c r="GB702" s="29"/>
      <c r="GC702" s="29"/>
      <c r="GD702" s="29"/>
      <c r="GE702" s="29"/>
      <c r="GF702" s="29"/>
      <c r="GG702" s="29"/>
      <c r="GH702" s="29"/>
      <c r="GI702" s="29"/>
      <c r="GJ702" s="29"/>
      <c r="GK702" s="29"/>
      <c r="GL702" s="29"/>
      <c r="GM702" s="29"/>
      <c r="GN702" s="29"/>
      <c r="GO702" s="29"/>
      <c r="GP702" s="29"/>
      <c r="GQ702" s="29"/>
      <c r="GR702" s="29"/>
      <c r="GS702" s="29"/>
      <c r="GT702" s="29"/>
      <c r="GU702" s="29"/>
      <c r="GV702" s="29"/>
      <c r="GW702" s="29"/>
      <c r="GX702" s="29"/>
      <c r="GY702" s="29"/>
      <c r="GZ702" s="29"/>
      <c r="HA702" s="29"/>
      <c r="HB702" s="29"/>
      <c r="HC702" s="29"/>
    </row>
    <row r="703" spans="1:211" s="30" customFormat="1" x14ac:dyDescent="0.25">
      <c r="A703" s="30" t="e">
        <f t="shared" si="115"/>
        <v>#REF!</v>
      </c>
      <c r="B703" s="31" t="s">
        <v>83</v>
      </c>
      <c r="C703" s="31" t="s">
        <v>84</v>
      </c>
      <c r="D703" s="32">
        <v>569</v>
      </c>
      <c r="E703" s="31" t="s">
        <v>605</v>
      </c>
      <c r="F703" s="31" t="s">
        <v>345</v>
      </c>
      <c r="G703" s="31"/>
      <c r="H703" s="31" t="s">
        <v>346</v>
      </c>
      <c r="I703" s="31" t="s">
        <v>537</v>
      </c>
      <c r="J703" s="31" t="s">
        <v>538</v>
      </c>
      <c r="K703" s="47" t="s">
        <v>434</v>
      </c>
      <c r="L703" s="41">
        <v>0</v>
      </c>
      <c r="M703" s="41">
        <v>0</v>
      </c>
      <c r="N703" s="41">
        <v>0</v>
      </c>
      <c r="O703" s="41">
        <v>0</v>
      </c>
      <c r="P703" s="41">
        <v>0</v>
      </c>
      <c r="Q703" s="41">
        <v>0</v>
      </c>
      <c r="R703" s="41">
        <v>0</v>
      </c>
      <c r="S703" s="41">
        <v>0</v>
      </c>
      <c r="T703" s="41">
        <v>0</v>
      </c>
      <c r="U703" s="41">
        <v>0</v>
      </c>
      <c r="V703" s="41"/>
      <c r="W703" s="41">
        <v>0</v>
      </c>
      <c r="X703" s="41"/>
      <c r="Y703" s="41">
        <v>0</v>
      </c>
      <c r="Z703" s="41">
        <v>0</v>
      </c>
      <c r="AA703" s="41">
        <v>0</v>
      </c>
      <c r="AB703" s="41">
        <v>0</v>
      </c>
      <c r="AC703" s="41">
        <v>0</v>
      </c>
      <c r="AD703" s="41">
        <v>0</v>
      </c>
      <c r="AE703" s="82">
        <v>0</v>
      </c>
      <c r="AF703" s="41">
        <v>0</v>
      </c>
      <c r="AG703" s="41">
        <v>0</v>
      </c>
      <c r="AH703" s="41">
        <v>0</v>
      </c>
      <c r="AI703" s="41">
        <v>0</v>
      </c>
      <c r="AJ703" s="41">
        <v>0</v>
      </c>
      <c r="AK703" s="41">
        <v>0</v>
      </c>
      <c r="AL703" s="41">
        <v>0</v>
      </c>
      <c r="AM703" s="41">
        <v>0</v>
      </c>
      <c r="AN703" s="41">
        <v>0</v>
      </c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3"/>
      <c r="BU703" s="39">
        <f t="shared" si="122"/>
        <v>0</v>
      </c>
      <c r="BV703" s="39">
        <f t="shared" si="123"/>
        <v>0</v>
      </c>
      <c r="BW703" s="39">
        <f t="shared" si="117"/>
        <v>0</v>
      </c>
      <c r="BX703" s="39">
        <f t="shared" si="112"/>
        <v>0</v>
      </c>
      <c r="BY703" s="39">
        <f t="shared" si="124"/>
        <v>0</v>
      </c>
      <c r="BZ703" s="35"/>
      <c r="CA703" s="35"/>
      <c r="CB703" s="35"/>
      <c r="CC703" s="35"/>
      <c r="CD703" s="35"/>
      <c r="CE703" s="35"/>
      <c r="CF703" s="35"/>
      <c r="CG703" s="35"/>
      <c r="CH703" s="35"/>
      <c r="CI703" s="35"/>
      <c r="CJ703" s="35"/>
      <c r="CK703" s="35"/>
      <c r="CL703" s="35"/>
      <c r="CM703" s="35"/>
      <c r="CN703" s="35"/>
      <c r="CO703" s="35"/>
      <c r="CP703" s="35"/>
      <c r="CQ703" s="35"/>
      <c r="CR703" s="35"/>
      <c r="CS703" s="35"/>
      <c r="CT703" s="35"/>
      <c r="CU703" s="35"/>
      <c r="CV703" s="35"/>
      <c r="CW703" s="35"/>
      <c r="CX703" s="35"/>
      <c r="CY703" s="35"/>
      <c r="CZ703" s="35"/>
      <c r="DA703" s="35"/>
      <c r="DB703" s="35"/>
      <c r="DC703" s="35"/>
      <c r="DD703" s="35"/>
      <c r="DE703" s="35"/>
      <c r="DF703" s="35"/>
      <c r="DG703" s="35"/>
      <c r="DH703" s="35"/>
      <c r="DI703" s="35"/>
      <c r="DJ703" s="35"/>
      <c r="DK703" s="35"/>
      <c r="DL703" s="35"/>
      <c r="DM703" s="35"/>
      <c r="DN703" s="35"/>
      <c r="DO703" s="35"/>
      <c r="DP703" s="35"/>
      <c r="DQ703" s="35"/>
      <c r="DR703" s="35"/>
      <c r="DS703" s="35"/>
      <c r="DT703" s="35"/>
      <c r="DU703" s="35"/>
      <c r="DV703" s="35"/>
      <c r="DW703" s="35"/>
      <c r="DX703" s="35"/>
      <c r="DY703" s="35"/>
      <c r="DZ703" s="35"/>
      <c r="EA703" s="35"/>
      <c r="EB703" s="35"/>
      <c r="EC703" s="35"/>
      <c r="ED703" s="35"/>
      <c r="EE703" s="35"/>
      <c r="EF703" s="35"/>
      <c r="EG703" s="35"/>
      <c r="EH703" s="35"/>
      <c r="EI703" s="35"/>
      <c r="EJ703" s="35"/>
      <c r="EK703" s="35"/>
      <c r="EL703" s="35"/>
      <c r="EM703" s="35"/>
      <c r="EN703" s="35"/>
      <c r="EO703" s="35"/>
      <c r="EP703" s="35"/>
      <c r="EQ703" s="35"/>
      <c r="ER703" s="35"/>
      <c r="ES703" s="35"/>
      <c r="ET703" s="35"/>
      <c r="EU703" s="35"/>
      <c r="EV703" s="35"/>
      <c r="EW703" s="35"/>
      <c r="EX703" s="35"/>
      <c r="EY703" s="35"/>
      <c r="EZ703" s="35"/>
      <c r="FA703" s="35"/>
      <c r="FB703" s="35"/>
      <c r="FC703" s="35"/>
      <c r="FD703" s="35"/>
      <c r="FE703" s="35"/>
      <c r="FF703" s="35"/>
      <c r="FG703" s="35"/>
      <c r="FH703" s="35"/>
      <c r="FI703" s="35"/>
      <c r="FJ703" s="35"/>
      <c r="FK703" s="35"/>
      <c r="FL703" s="35"/>
      <c r="FM703" s="35"/>
      <c r="FN703" s="35"/>
      <c r="FO703" s="35"/>
      <c r="FP703" s="35"/>
      <c r="FQ703" s="35"/>
      <c r="FR703" s="35"/>
      <c r="FS703" s="35"/>
      <c r="FT703" s="35"/>
      <c r="FU703" s="35"/>
      <c r="FV703" s="35"/>
      <c r="FW703" s="35"/>
      <c r="FX703" s="35"/>
      <c r="FY703" s="35"/>
      <c r="FZ703" s="35"/>
      <c r="GA703" s="35"/>
      <c r="GB703" s="35"/>
      <c r="GC703" s="35"/>
      <c r="GD703" s="35"/>
      <c r="GE703" s="35"/>
      <c r="GF703" s="35"/>
      <c r="GG703" s="35"/>
      <c r="GH703" s="35"/>
      <c r="GI703" s="35"/>
      <c r="GJ703" s="35"/>
      <c r="GK703" s="35"/>
      <c r="GL703" s="35"/>
      <c r="GM703" s="35"/>
      <c r="GN703" s="35"/>
      <c r="GO703" s="35"/>
      <c r="GP703" s="35"/>
      <c r="GQ703" s="35"/>
      <c r="GR703" s="35"/>
      <c r="GS703" s="35"/>
      <c r="GT703" s="35"/>
      <c r="GU703" s="35"/>
      <c r="GV703" s="35"/>
      <c r="GW703" s="35"/>
      <c r="GX703" s="35"/>
      <c r="GY703" s="35"/>
      <c r="GZ703" s="35"/>
      <c r="HA703" s="35"/>
      <c r="HB703" s="35"/>
      <c r="HC703" s="35"/>
    </row>
    <row r="704" spans="1:211" s="26" customFormat="1" x14ac:dyDescent="0.25">
      <c r="A704" s="26" t="e">
        <f t="shared" si="115"/>
        <v>#REF!</v>
      </c>
      <c r="B704" s="15" t="s">
        <v>85</v>
      </c>
      <c r="C704" s="15" t="s">
        <v>86</v>
      </c>
      <c r="D704" s="18" t="s">
        <v>623</v>
      </c>
      <c r="E704" s="15" t="s">
        <v>577</v>
      </c>
      <c r="F704" s="15" t="s">
        <v>345</v>
      </c>
      <c r="G704" s="15"/>
      <c r="H704" s="15" t="s">
        <v>346</v>
      </c>
      <c r="I704" s="15" t="s">
        <v>537</v>
      </c>
      <c r="J704" s="15" t="s">
        <v>538</v>
      </c>
      <c r="K704" s="47" t="s">
        <v>434</v>
      </c>
      <c r="L704" s="42">
        <v>0</v>
      </c>
      <c r="M704" s="42">
        <v>0</v>
      </c>
      <c r="N704" s="41">
        <v>0</v>
      </c>
      <c r="O704" s="42">
        <v>0</v>
      </c>
      <c r="P704" s="42">
        <v>0</v>
      </c>
      <c r="Q704" s="42">
        <v>0</v>
      </c>
      <c r="R704" s="42">
        <v>0</v>
      </c>
      <c r="S704" s="42">
        <v>0</v>
      </c>
      <c r="T704" s="42">
        <v>0</v>
      </c>
      <c r="U704" s="42">
        <v>0</v>
      </c>
      <c r="V704" s="42"/>
      <c r="W704" s="42">
        <v>0</v>
      </c>
      <c r="X704" s="42"/>
      <c r="Y704" s="42">
        <v>0</v>
      </c>
      <c r="Z704" s="42">
        <v>0</v>
      </c>
      <c r="AA704" s="42">
        <v>0</v>
      </c>
      <c r="AB704" s="42">
        <v>0</v>
      </c>
      <c r="AC704" s="42">
        <v>0</v>
      </c>
      <c r="AD704" s="42">
        <v>0</v>
      </c>
      <c r="AE704" s="121">
        <v>0</v>
      </c>
      <c r="AF704" s="42">
        <v>0</v>
      </c>
      <c r="AG704" s="42">
        <v>0</v>
      </c>
      <c r="AH704" s="42">
        <v>0</v>
      </c>
      <c r="AI704" s="42">
        <v>0</v>
      </c>
      <c r="AJ704" s="42">
        <v>0</v>
      </c>
      <c r="AK704" s="42">
        <v>0</v>
      </c>
      <c r="AL704" s="42">
        <v>0</v>
      </c>
      <c r="AM704" s="42">
        <v>0</v>
      </c>
      <c r="AN704" s="42">
        <v>0</v>
      </c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  <c r="BO704" s="42"/>
      <c r="BP704" s="42"/>
      <c r="BQ704" s="42"/>
      <c r="BR704" s="42"/>
      <c r="BS704" s="42"/>
      <c r="BT704" s="43"/>
      <c r="BU704" s="40">
        <f t="shared" si="122"/>
        <v>0</v>
      </c>
      <c r="BV704" s="40">
        <f t="shared" si="123"/>
        <v>0</v>
      </c>
      <c r="BW704" s="40">
        <f t="shared" si="117"/>
        <v>0</v>
      </c>
      <c r="BX704" s="40">
        <f t="shared" si="112"/>
        <v>0</v>
      </c>
      <c r="BY704" s="40">
        <f t="shared" si="124"/>
        <v>0</v>
      </c>
      <c r="BZ704" s="29"/>
      <c r="CA704" s="29"/>
      <c r="CB704" s="29"/>
      <c r="CC704" s="29"/>
      <c r="CD704" s="29"/>
      <c r="CE704" s="29"/>
      <c r="CF704" s="29"/>
      <c r="CG704" s="29"/>
      <c r="CH704" s="29"/>
      <c r="CI704" s="29"/>
      <c r="CJ704" s="29"/>
      <c r="CK704" s="29"/>
      <c r="CL704" s="29"/>
      <c r="CM704" s="29"/>
      <c r="CN704" s="29"/>
      <c r="CO704" s="29"/>
      <c r="CP704" s="29"/>
      <c r="CQ704" s="29"/>
      <c r="CR704" s="29"/>
      <c r="CS704" s="29"/>
      <c r="CT704" s="29"/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/>
      <c r="DH704" s="29"/>
      <c r="DI704" s="29"/>
      <c r="DJ704" s="29"/>
      <c r="DK704" s="29"/>
      <c r="DL704" s="29"/>
      <c r="DM704" s="29"/>
      <c r="DN704" s="29"/>
      <c r="DO704" s="29"/>
      <c r="DP704" s="29"/>
      <c r="DQ704" s="29"/>
      <c r="DR704" s="29"/>
      <c r="DS704" s="29"/>
      <c r="DT704" s="29"/>
      <c r="DU704" s="29"/>
      <c r="DV704" s="29"/>
      <c r="DW704" s="29"/>
      <c r="DX704" s="29"/>
      <c r="DY704" s="29"/>
      <c r="DZ704" s="29"/>
      <c r="EA704" s="29"/>
      <c r="EB704" s="29"/>
      <c r="EC704" s="29"/>
      <c r="ED704" s="29"/>
      <c r="EE704" s="29"/>
      <c r="EF704" s="29"/>
      <c r="EG704" s="29"/>
      <c r="EH704" s="29"/>
      <c r="EI704" s="29"/>
      <c r="EJ704" s="29"/>
      <c r="EK704" s="29"/>
      <c r="EL704" s="29"/>
      <c r="EM704" s="29"/>
      <c r="EN704" s="29"/>
      <c r="EO704" s="29"/>
      <c r="EP704" s="29"/>
      <c r="EQ704" s="29"/>
      <c r="ER704" s="29"/>
      <c r="ES704" s="29"/>
      <c r="ET704" s="29"/>
      <c r="EU704" s="29"/>
      <c r="EV704" s="29"/>
      <c r="EW704" s="29"/>
      <c r="EX704" s="29"/>
      <c r="EY704" s="29"/>
      <c r="EZ704" s="29"/>
      <c r="FA704" s="29"/>
      <c r="FB704" s="29"/>
      <c r="FC704" s="29"/>
      <c r="FD704" s="29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  <c r="FR704" s="29"/>
      <c r="FS704" s="29"/>
      <c r="FT704" s="29"/>
      <c r="FU704" s="29"/>
      <c r="FV704" s="29"/>
      <c r="FW704" s="29"/>
      <c r="FX704" s="29"/>
      <c r="FY704" s="29"/>
      <c r="FZ704" s="29"/>
      <c r="GA704" s="29"/>
      <c r="GB704" s="29"/>
      <c r="GC704" s="29"/>
      <c r="GD704" s="29"/>
      <c r="GE704" s="29"/>
      <c r="GF704" s="29"/>
      <c r="GG704" s="29"/>
      <c r="GH704" s="29"/>
      <c r="GI704" s="29"/>
      <c r="GJ704" s="29"/>
      <c r="GK704" s="29"/>
      <c r="GL704" s="29"/>
      <c r="GM704" s="29"/>
      <c r="GN704" s="29"/>
      <c r="GO704" s="29"/>
      <c r="GP704" s="29"/>
      <c r="GQ704" s="29"/>
      <c r="GR704" s="29"/>
      <c r="GS704" s="29"/>
      <c r="GT704" s="29"/>
      <c r="GU704" s="29"/>
      <c r="GV704" s="29"/>
      <c r="GW704" s="29"/>
      <c r="GX704" s="29"/>
      <c r="GY704" s="29"/>
      <c r="GZ704" s="29"/>
      <c r="HA704" s="29"/>
      <c r="HB704" s="29"/>
      <c r="HC704" s="29"/>
    </row>
    <row r="705" spans="1:211" s="26" customFormat="1" x14ac:dyDescent="0.25">
      <c r="A705" s="26" t="e">
        <f t="shared" si="115"/>
        <v>#REF!</v>
      </c>
      <c r="B705" s="15" t="s">
        <v>89</v>
      </c>
      <c r="C705" s="15" t="s">
        <v>90</v>
      </c>
      <c r="D705" s="27" t="s">
        <v>623</v>
      </c>
      <c r="E705" s="16" t="s">
        <v>577</v>
      </c>
      <c r="F705" s="80" t="s">
        <v>347</v>
      </c>
      <c r="G705" s="15"/>
      <c r="H705" s="15" t="s">
        <v>163</v>
      </c>
      <c r="I705" s="15" t="s">
        <v>537</v>
      </c>
      <c r="J705" s="15" t="s">
        <v>538</v>
      </c>
      <c r="K705" s="47" t="s">
        <v>434</v>
      </c>
      <c r="L705" s="42"/>
      <c r="M705" s="42"/>
      <c r="N705" s="41"/>
      <c r="O705" s="42"/>
      <c r="P705" s="42"/>
      <c r="Q705" s="42"/>
      <c r="R705" s="42"/>
      <c r="S705" s="42"/>
      <c r="T705" s="42"/>
      <c r="U705" s="42"/>
      <c r="V705" s="42"/>
      <c r="W705" s="42">
        <v>436.63</v>
      </c>
      <c r="X705" s="42"/>
      <c r="Y705" s="42">
        <v>0</v>
      </c>
      <c r="Z705" s="42">
        <v>0</v>
      </c>
      <c r="AA705" s="42">
        <v>0</v>
      </c>
      <c r="AB705" s="42">
        <v>2054.85</v>
      </c>
      <c r="AC705" s="42">
        <v>-54.85</v>
      </c>
      <c r="AD705" s="42">
        <v>0</v>
      </c>
      <c r="AE705" s="121">
        <v>0</v>
      </c>
      <c r="AF705" s="42">
        <v>0</v>
      </c>
      <c r="AG705" s="42">
        <v>0</v>
      </c>
      <c r="AH705" s="42">
        <v>0</v>
      </c>
      <c r="AI705" s="42">
        <v>0</v>
      </c>
      <c r="AJ705" s="42">
        <v>0</v>
      </c>
      <c r="AK705" s="42">
        <v>0</v>
      </c>
      <c r="AL705" s="42">
        <v>0</v>
      </c>
      <c r="AM705" s="42">
        <v>0</v>
      </c>
      <c r="AN705" s="42">
        <v>0</v>
      </c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  <c r="BO705" s="42"/>
      <c r="BP705" s="42"/>
      <c r="BQ705" s="42"/>
      <c r="BR705" s="42"/>
      <c r="BS705" s="42"/>
      <c r="BT705" s="43"/>
      <c r="BU705" s="40">
        <f t="shared" si="122"/>
        <v>436.63</v>
      </c>
      <c r="BV705" s="40">
        <f t="shared" si="123"/>
        <v>2000</v>
      </c>
      <c r="BW705" s="40">
        <f t="shared" si="117"/>
        <v>0</v>
      </c>
      <c r="BX705" s="40">
        <f t="shared" si="112"/>
        <v>0</v>
      </c>
      <c r="BY705" s="40">
        <f t="shared" si="124"/>
        <v>0</v>
      </c>
      <c r="BZ705" s="29"/>
      <c r="CA705" s="29"/>
      <c r="CB705" s="29"/>
      <c r="CC705" s="29"/>
      <c r="CD705" s="29"/>
      <c r="CE705" s="29"/>
      <c r="CF705" s="29"/>
      <c r="CG705" s="29"/>
      <c r="CH705" s="29"/>
      <c r="CI705" s="29"/>
      <c r="CJ705" s="29"/>
      <c r="CK705" s="29"/>
      <c r="CL705" s="29"/>
      <c r="CM705" s="29"/>
      <c r="CN705" s="29"/>
      <c r="CO705" s="29"/>
      <c r="CP705" s="29"/>
      <c r="CQ705" s="29"/>
      <c r="CR705" s="29"/>
      <c r="CS705" s="29"/>
      <c r="CT705" s="29"/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/>
      <c r="DH705" s="29"/>
      <c r="DI705" s="29"/>
      <c r="DJ705" s="29"/>
      <c r="DK705" s="29"/>
      <c r="DL705" s="29"/>
      <c r="DM705" s="29"/>
      <c r="DN705" s="29"/>
      <c r="DO705" s="29"/>
      <c r="DP705" s="29"/>
      <c r="DQ705" s="29"/>
      <c r="DR705" s="29"/>
      <c r="DS705" s="29"/>
      <c r="DT705" s="29"/>
      <c r="DU705" s="29"/>
      <c r="DV705" s="29"/>
      <c r="DW705" s="29"/>
      <c r="DX705" s="29"/>
      <c r="DY705" s="29"/>
      <c r="DZ705" s="29"/>
      <c r="EA705" s="29"/>
      <c r="EB705" s="29"/>
      <c r="EC705" s="29"/>
      <c r="ED705" s="29"/>
      <c r="EE705" s="29"/>
      <c r="EF705" s="29"/>
      <c r="EG705" s="29"/>
      <c r="EH705" s="29"/>
      <c r="EI705" s="29"/>
      <c r="EJ705" s="29"/>
      <c r="EK705" s="29"/>
      <c r="EL705" s="29"/>
      <c r="EM705" s="29"/>
      <c r="EN705" s="29"/>
      <c r="EO705" s="29"/>
      <c r="EP705" s="29"/>
      <c r="EQ705" s="29"/>
      <c r="ER705" s="29"/>
      <c r="ES705" s="29"/>
      <c r="ET705" s="29"/>
      <c r="EU705" s="29"/>
      <c r="EV705" s="29"/>
      <c r="EW705" s="29"/>
      <c r="EX705" s="29"/>
      <c r="EY705" s="29"/>
      <c r="EZ705" s="29"/>
      <c r="FA705" s="29"/>
      <c r="FB705" s="29"/>
      <c r="FC705" s="29"/>
      <c r="FD705" s="29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  <c r="FR705" s="29"/>
      <c r="FS705" s="29"/>
      <c r="FT705" s="29"/>
      <c r="FU705" s="29"/>
      <c r="FV705" s="29"/>
      <c r="FW705" s="29"/>
      <c r="FX705" s="29"/>
      <c r="FY705" s="29"/>
      <c r="FZ705" s="29"/>
      <c r="GA705" s="29"/>
      <c r="GB705" s="29"/>
      <c r="GC705" s="29"/>
      <c r="GD705" s="29"/>
      <c r="GE705" s="29"/>
      <c r="GF705" s="29"/>
      <c r="GG705" s="29"/>
      <c r="GH705" s="29"/>
      <c r="GI705" s="29"/>
      <c r="GJ705" s="29"/>
      <c r="GK705" s="29"/>
      <c r="GL705" s="29"/>
      <c r="GM705" s="29"/>
      <c r="GN705" s="29"/>
      <c r="GO705" s="29"/>
      <c r="GP705" s="29"/>
      <c r="GQ705" s="29"/>
      <c r="GR705" s="29"/>
      <c r="GS705" s="29"/>
      <c r="GT705" s="29"/>
      <c r="GU705" s="29"/>
      <c r="GV705" s="29"/>
      <c r="GW705" s="29"/>
      <c r="GX705" s="29"/>
      <c r="GY705" s="29"/>
      <c r="GZ705" s="29"/>
      <c r="HA705" s="29"/>
      <c r="HB705" s="29"/>
      <c r="HC705" s="29"/>
    </row>
    <row r="706" spans="1:211" s="30" customFormat="1" x14ac:dyDescent="0.25">
      <c r="A706" s="30" t="e">
        <f t="shared" si="115"/>
        <v>#REF!</v>
      </c>
      <c r="B706" s="31" t="s">
        <v>87</v>
      </c>
      <c r="C706" s="31" t="s">
        <v>88</v>
      </c>
      <c r="D706" s="32" t="s">
        <v>653</v>
      </c>
      <c r="E706" s="31" t="s">
        <v>587</v>
      </c>
      <c r="F706" s="31" t="s">
        <v>345</v>
      </c>
      <c r="G706" s="31"/>
      <c r="H706" s="31" t="s">
        <v>346</v>
      </c>
      <c r="I706" s="31" t="s">
        <v>537</v>
      </c>
      <c r="J706" s="31" t="s">
        <v>538</v>
      </c>
      <c r="K706" s="47" t="s">
        <v>434</v>
      </c>
      <c r="L706" s="41">
        <v>0</v>
      </c>
      <c r="M706" s="41">
        <v>0</v>
      </c>
      <c r="N706" s="41">
        <v>0</v>
      </c>
      <c r="O706" s="41">
        <v>0</v>
      </c>
      <c r="P706" s="41">
        <v>0</v>
      </c>
      <c r="Q706" s="41">
        <v>0</v>
      </c>
      <c r="R706" s="41">
        <v>0</v>
      </c>
      <c r="S706" s="41">
        <v>0</v>
      </c>
      <c r="T706" s="41">
        <v>0</v>
      </c>
      <c r="U706" s="41">
        <v>0</v>
      </c>
      <c r="V706" s="41"/>
      <c r="W706" s="41">
        <v>0</v>
      </c>
      <c r="X706" s="41"/>
      <c r="Y706" s="41">
        <v>0</v>
      </c>
      <c r="Z706" s="41">
        <v>0</v>
      </c>
      <c r="AA706" s="41">
        <v>0</v>
      </c>
      <c r="AB706" s="41">
        <v>0</v>
      </c>
      <c r="AC706" s="41">
        <v>0</v>
      </c>
      <c r="AD706" s="41">
        <v>0</v>
      </c>
      <c r="AE706" s="82">
        <v>0</v>
      </c>
      <c r="AF706" s="41">
        <v>0</v>
      </c>
      <c r="AG706" s="41">
        <v>0</v>
      </c>
      <c r="AH706" s="41">
        <v>0</v>
      </c>
      <c r="AI706" s="41">
        <v>0</v>
      </c>
      <c r="AJ706" s="41">
        <v>0</v>
      </c>
      <c r="AK706" s="41">
        <v>0</v>
      </c>
      <c r="AL706" s="41">
        <v>0</v>
      </c>
      <c r="AM706" s="41">
        <v>0</v>
      </c>
      <c r="AN706" s="41">
        <v>0</v>
      </c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3"/>
      <c r="BU706" s="39">
        <f t="shared" si="122"/>
        <v>0</v>
      </c>
      <c r="BV706" s="39">
        <f t="shared" si="123"/>
        <v>0</v>
      </c>
      <c r="BW706" s="39">
        <f t="shared" si="117"/>
        <v>0</v>
      </c>
      <c r="BX706" s="39">
        <f t="shared" ref="BX706:BX769" si="125">SUM(AV706:BG706)</f>
        <v>0</v>
      </c>
      <c r="BY706" s="39">
        <f t="shared" si="124"/>
        <v>0</v>
      </c>
      <c r="BZ706" s="35"/>
      <c r="CA706" s="35"/>
      <c r="CB706" s="35"/>
      <c r="CC706" s="35"/>
      <c r="CD706" s="35"/>
      <c r="CE706" s="35"/>
      <c r="CF706" s="35"/>
      <c r="CG706" s="35"/>
      <c r="CH706" s="35"/>
      <c r="CI706" s="35"/>
      <c r="CJ706" s="35"/>
      <c r="CK706" s="35"/>
      <c r="CL706" s="35"/>
      <c r="CM706" s="35"/>
      <c r="CN706" s="35"/>
      <c r="CO706" s="35"/>
      <c r="CP706" s="35"/>
      <c r="CQ706" s="35"/>
      <c r="CR706" s="35"/>
      <c r="CS706" s="35"/>
      <c r="CT706" s="35"/>
      <c r="CU706" s="35"/>
      <c r="CV706" s="35"/>
      <c r="CW706" s="35"/>
      <c r="CX706" s="35"/>
      <c r="CY706" s="35"/>
      <c r="CZ706" s="35"/>
      <c r="DA706" s="35"/>
      <c r="DB706" s="35"/>
      <c r="DC706" s="35"/>
      <c r="DD706" s="35"/>
      <c r="DE706" s="35"/>
      <c r="DF706" s="35"/>
      <c r="DG706" s="35"/>
      <c r="DH706" s="35"/>
      <c r="DI706" s="35"/>
      <c r="DJ706" s="35"/>
      <c r="DK706" s="35"/>
      <c r="DL706" s="35"/>
      <c r="DM706" s="35"/>
      <c r="DN706" s="35"/>
      <c r="DO706" s="35"/>
      <c r="DP706" s="35"/>
      <c r="DQ706" s="35"/>
      <c r="DR706" s="35"/>
      <c r="DS706" s="35"/>
      <c r="DT706" s="35"/>
      <c r="DU706" s="35"/>
      <c r="DV706" s="35"/>
      <c r="DW706" s="35"/>
      <c r="DX706" s="35"/>
      <c r="DY706" s="35"/>
      <c r="DZ706" s="35"/>
      <c r="EA706" s="35"/>
      <c r="EB706" s="35"/>
      <c r="EC706" s="35"/>
      <c r="ED706" s="35"/>
      <c r="EE706" s="35"/>
      <c r="EF706" s="35"/>
      <c r="EG706" s="35"/>
      <c r="EH706" s="35"/>
      <c r="EI706" s="35"/>
      <c r="EJ706" s="35"/>
      <c r="EK706" s="35"/>
      <c r="EL706" s="35"/>
      <c r="EM706" s="35"/>
      <c r="EN706" s="35"/>
      <c r="EO706" s="35"/>
      <c r="EP706" s="35"/>
      <c r="EQ706" s="35"/>
      <c r="ER706" s="35"/>
      <c r="ES706" s="35"/>
      <c r="ET706" s="35"/>
      <c r="EU706" s="35"/>
      <c r="EV706" s="35"/>
      <c r="EW706" s="35"/>
      <c r="EX706" s="35"/>
      <c r="EY706" s="35"/>
      <c r="EZ706" s="35"/>
      <c r="FA706" s="35"/>
      <c r="FB706" s="35"/>
      <c r="FC706" s="35"/>
      <c r="FD706" s="35"/>
      <c r="FE706" s="35"/>
      <c r="FF706" s="35"/>
      <c r="FG706" s="35"/>
      <c r="FH706" s="35"/>
      <c r="FI706" s="35"/>
      <c r="FJ706" s="35"/>
      <c r="FK706" s="35"/>
      <c r="FL706" s="35"/>
      <c r="FM706" s="35"/>
      <c r="FN706" s="35"/>
      <c r="FO706" s="35"/>
      <c r="FP706" s="35"/>
      <c r="FQ706" s="35"/>
      <c r="FR706" s="35"/>
      <c r="FS706" s="35"/>
      <c r="FT706" s="35"/>
      <c r="FU706" s="35"/>
      <c r="FV706" s="35"/>
      <c r="FW706" s="35"/>
      <c r="FX706" s="35"/>
      <c r="FY706" s="35"/>
      <c r="FZ706" s="35"/>
      <c r="GA706" s="35"/>
      <c r="GB706" s="35"/>
      <c r="GC706" s="35"/>
      <c r="GD706" s="35"/>
      <c r="GE706" s="35"/>
      <c r="GF706" s="35"/>
      <c r="GG706" s="35"/>
      <c r="GH706" s="35"/>
      <c r="GI706" s="35"/>
      <c r="GJ706" s="35"/>
      <c r="GK706" s="35"/>
      <c r="GL706" s="35"/>
      <c r="GM706" s="35"/>
      <c r="GN706" s="35"/>
      <c r="GO706" s="35"/>
      <c r="GP706" s="35"/>
      <c r="GQ706" s="35"/>
      <c r="GR706" s="35"/>
      <c r="GS706" s="35"/>
      <c r="GT706" s="35"/>
      <c r="GU706" s="35"/>
      <c r="GV706" s="35"/>
      <c r="GW706" s="35"/>
      <c r="GX706" s="35"/>
      <c r="GY706" s="35"/>
      <c r="GZ706" s="35"/>
      <c r="HA706" s="35"/>
      <c r="HB706" s="35"/>
      <c r="HC706" s="35"/>
    </row>
    <row r="707" spans="1:211" s="26" customFormat="1" x14ac:dyDescent="0.25">
      <c r="A707" s="26" t="e">
        <f t="shared" ref="A707:A761" si="126">A706+1</f>
        <v>#REF!</v>
      </c>
      <c r="B707" s="15" t="s">
        <v>89</v>
      </c>
      <c r="C707" s="15" t="s">
        <v>90</v>
      </c>
      <c r="D707" s="18" t="s">
        <v>623</v>
      </c>
      <c r="E707" s="15" t="s">
        <v>577</v>
      </c>
      <c r="F707" s="15" t="s">
        <v>345</v>
      </c>
      <c r="G707" s="15"/>
      <c r="H707" s="15" t="s">
        <v>346</v>
      </c>
      <c r="I707" s="15" t="s">
        <v>537</v>
      </c>
      <c r="J707" s="15" t="s">
        <v>538</v>
      </c>
      <c r="K707" s="47" t="s">
        <v>434</v>
      </c>
      <c r="L707" s="42">
        <v>0</v>
      </c>
      <c r="M707" s="42">
        <v>0</v>
      </c>
      <c r="N707" s="41">
        <v>0</v>
      </c>
      <c r="O707" s="42">
        <v>0</v>
      </c>
      <c r="P707" s="42">
        <v>0</v>
      </c>
      <c r="Q707" s="42">
        <v>0</v>
      </c>
      <c r="R707" s="42">
        <v>0</v>
      </c>
      <c r="S707" s="42">
        <v>0</v>
      </c>
      <c r="T707" s="42">
        <v>0</v>
      </c>
      <c r="U707" s="42">
        <v>0</v>
      </c>
      <c r="V707" s="42"/>
      <c r="W707" s="42">
        <v>0</v>
      </c>
      <c r="X707" s="42"/>
      <c r="Y707" s="42">
        <v>0</v>
      </c>
      <c r="Z707" s="42">
        <v>0</v>
      </c>
      <c r="AA707" s="42">
        <v>0</v>
      </c>
      <c r="AB707" s="42">
        <v>0</v>
      </c>
      <c r="AC707" s="42">
        <v>0</v>
      </c>
      <c r="AD707" s="42">
        <v>0</v>
      </c>
      <c r="AE707" s="121">
        <v>0</v>
      </c>
      <c r="AF707" s="42">
        <v>0</v>
      </c>
      <c r="AG707" s="42">
        <v>0</v>
      </c>
      <c r="AH707" s="42">
        <v>0</v>
      </c>
      <c r="AI707" s="42">
        <v>0</v>
      </c>
      <c r="AJ707" s="42">
        <v>0</v>
      </c>
      <c r="AK707" s="42">
        <v>0</v>
      </c>
      <c r="AL707" s="42">
        <v>0</v>
      </c>
      <c r="AM707" s="42">
        <v>0</v>
      </c>
      <c r="AN707" s="42">
        <v>0</v>
      </c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  <c r="BO707" s="42"/>
      <c r="BP707" s="42"/>
      <c r="BQ707" s="42"/>
      <c r="BR707" s="42"/>
      <c r="BS707" s="42"/>
      <c r="BT707" s="43"/>
      <c r="BU707" s="40">
        <f t="shared" si="122"/>
        <v>0</v>
      </c>
      <c r="BV707" s="40">
        <f t="shared" si="123"/>
        <v>0</v>
      </c>
      <c r="BW707" s="40">
        <f t="shared" si="117"/>
        <v>0</v>
      </c>
      <c r="BX707" s="40">
        <f t="shared" si="125"/>
        <v>0</v>
      </c>
      <c r="BY707" s="40">
        <f t="shared" si="124"/>
        <v>0</v>
      </c>
      <c r="BZ707" s="29"/>
      <c r="CA707" s="29"/>
      <c r="CB707" s="29"/>
      <c r="CC707" s="29"/>
      <c r="CD707" s="29"/>
      <c r="CE707" s="29"/>
      <c r="CF707" s="29"/>
      <c r="CG707" s="29"/>
      <c r="CH707" s="29"/>
      <c r="CI707" s="29"/>
      <c r="CJ707" s="29"/>
      <c r="CK707" s="29"/>
      <c r="CL707" s="29"/>
      <c r="CM707" s="29"/>
      <c r="CN707" s="29"/>
      <c r="CO707" s="29"/>
      <c r="CP707" s="29"/>
      <c r="CQ707" s="29"/>
      <c r="CR707" s="29"/>
      <c r="CS707" s="29"/>
      <c r="CT707" s="29"/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/>
      <c r="DH707" s="29"/>
      <c r="DI707" s="29"/>
      <c r="DJ707" s="29"/>
      <c r="DK707" s="29"/>
      <c r="DL707" s="29"/>
      <c r="DM707" s="29"/>
      <c r="DN707" s="29"/>
      <c r="DO707" s="29"/>
      <c r="DP707" s="29"/>
      <c r="DQ707" s="29"/>
      <c r="DR707" s="29"/>
      <c r="DS707" s="29"/>
      <c r="DT707" s="29"/>
      <c r="DU707" s="29"/>
      <c r="DV707" s="29"/>
      <c r="DW707" s="29"/>
      <c r="DX707" s="29"/>
      <c r="DY707" s="29"/>
      <c r="DZ707" s="29"/>
      <c r="EA707" s="29"/>
      <c r="EB707" s="29"/>
      <c r="EC707" s="29"/>
      <c r="ED707" s="29"/>
      <c r="EE707" s="29"/>
      <c r="EF707" s="29"/>
      <c r="EG707" s="29"/>
      <c r="EH707" s="29"/>
      <c r="EI707" s="29"/>
      <c r="EJ707" s="29"/>
      <c r="EK707" s="29"/>
      <c r="EL707" s="29"/>
      <c r="EM707" s="29"/>
      <c r="EN707" s="29"/>
      <c r="EO707" s="29"/>
      <c r="EP707" s="29"/>
      <c r="EQ707" s="29"/>
      <c r="ER707" s="29"/>
      <c r="ES707" s="29"/>
      <c r="ET707" s="29"/>
      <c r="EU707" s="29"/>
      <c r="EV707" s="29"/>
      <c r="EW707" s="29"/>
      <c r="EX707" s="29"/>
      <c r="EY707" s="29"/>
      <c r="EZ707" s="29"/>
      <c r="FA707" s="29"/>
      <c r="FB707" s="29"/>
      <c r="FC707" s="29"/>
      <c r="FD707" s="29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  <c r="FR707" s="29"/>
      <c r="FS707" s="29"/>
      <c r="FT707" s="29"/>
      <c r="FU707" s="29"/>
      <c r="FV707" s="29"/>
      <c r="FW707" s="29"/>
      <c r="FX707" s="29"/>
      <c r="FY707" s="29"/>
      <c r="FZ707" s="29"/>
      <c r="GA707" s="29"/>
      <c r="GB707" s="29"/>
      <c r="GC707" s="29"/>
      <c r="GD707" s="29"/>
      <c r="GE707" s="29"/>
      <c r="GF707" s="29"/>
      <c r="GG707" s="29"/>
      <c r="GH707" s="29"/>
      <c r="GI707" s="29"/>
      <c r="GJ707" s="29"/>
      <c r="GK707" s="29"/>
      <c r="GL707" s="29"/>
      <c r="GM707" s="29"/>
      <c r="GN707" s="29"/>
      <c r="GO707" s="29"/>
      <c r="GP707" s="29"/>
      <c r="GQ707" s="29"/>
      <c r="GR707" s="29"/>
      <c r="GS707" s="29"/>
      <c r="GT707" s="29"/>
      <c r="GU707" s="29"/>
      <c r="GV707" s="29"/>
      <c r="GW707" s="29"/>
      <c r="GX707" s="29"/>
      <c r="GY707" s="29"/>
      <c r="GZ707" s="29"/>
      <c r="HA707" s="29"/>
      <c r="HB707" s="29"/>
      <c r="HC707" s="29"/>
    </row>
    <row r="708" spans="1:211" s="30" customFormat="1" x14ac:dyDescent="0.25">
      <c r="A708" s="30" t="e">
        <f t="shared" si="126"/>
        <v>#REF!</v>
      </c>
      <c r="B708" s="31" t="s">
        <v>96</v>
      </c>
      <c r="C708" s="31" t="s">
        <v>97</v>
      </c>
      <c r="D708" s="33" t="s">
        <v>623</v>
      </c>
      <c r="E708" s="34" t="s">
        <v>577</v>
      </c>
      <c r="F708" s="64" t="s">
        <v>347</v>
      </c>
      <c r="G708" s="31"/>
      <c r="H708" s="31" t="s">
        <v>163</v>
      </c>
      <c r="I708" s="31" t="s">
        <v>537</v>
      </c>
      <c r="J708" s="31" t="s">
        <v>538</v>
      </c>
      <c r="K708" s="47" t="s">
        <v>434</v>
      </c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>
        <v>6000</v>
      </c>
      <c r="Z708" s="41">
        <v>0</v>
      </c>
      <c r="AA708" s="41">
        <v>0</v>
      </c>
      <c r="AB708" s="41">
        <v>0</v>
      </c>
      <c r="AC708" s="41">
        <v>0</v>
      </c>
      <c r="AD708" s="41">
        <v>0</v>
      </c>
      <c r="AE708" s="41">
        <v>502379.15</v>
      </c>
      <c r="AF708" s="41">
        <v>22228.48</v>
      </c>
      <c r="AG708" s="41">
        <v>5457.27</v>
      </c>
      <c r="AH708" s="41">
        <v>47830.51</v>
      </c>
      <c r="AI708" s="41">
        <v>1182.8499999999999</v>
      </c>
      <c r="AJ708" s="41">
        <v>0</v>
      </c>
      <c r="AK708" s="41">
        <v>0</v>
      </c>
      <c r="AL708" s="41">
        <v>0</v>
      </c>
      <c r="AM708" s="41">
        <v>0</v>
      </c>
      <c r="AN708" s="41">
        <v>0</v>
      </c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3"/>
      <c r="BU708" s="39"/>
      <c r="BV708" s="39">
        <f t="shared" si="123"/>
        <v>585078.26</v>
      </c>
      <c r="BW708" s="39">
        <f t="shared" si="117"/>
        <v>0</v>
      </c>
      <c r="BX708" s="39">
        <f t="shared" si="125"/>
        <v>0</v>
      </c>
      <c r="BY708" s="39">
        <f t="shared" si="124"/>
        <v>0</v>
      </c>
      <c r="BZ708" s="35"/>
      <c r="CA708" s="35"/>
      <c r="CB708" s="35"/>
      <c r="CC708" s="35"/>
      <c r="CD708" s="35"/>
      <c r="CE708" s="35"/>
      <c r="CF708" s="35"/>
      <c r="CG708" s="35"/>
      <c r="CH708" s="35"/>
      <c r="CI708" s="35"/>
      <c r="CJ708" s="35"/>
      <c r="CK708" s="35"/>
      <c r="CL708" s="35"/>
      <c r="CM708" s="35"/>
      <c r="CN708" s="35"/>
      <c r="CO708" s="35"/>
      <c r="CP708" s="35"/>
      <c r="CQ708" s="35"/>
      <c r="CR708" s="35"/>
      <c r="CS708" s="35"/>
      <c r="CT708" s="35"/>
      <c r="CU708" s="35"/>
      <c r="CV708" s="35"/>
      <c r="CW708" s="35"/>
      <c r="CX708" s="35"/>
      <c r="CY708" s="35"/>
      <c r="CZ708" s="35"/>
      <c r="DA708" s="35"/>
      <c r="DB708" s="35"/>
      <c r="DC708" s="35"/>
      <c r="DD708" s="35"/>
      <c r="DE708" s="35"/>
      <c r="DF708" s="35"/>
      <c r="DG708" s="35"/>
      <c r="DH708" s="35"/>
      <c r="DI708" s="35"/>
      <c r="DJ708" s="35"/>
      <c r="DK708" s="35"/>
      <c r="DL708" s="35"/>
      <c r="DM708" s="35"/>
      <c r="DN708" s="35"/>
      <c r="DO708" s="35"/>
      <c r="DP708" s="35"/>
      <c r="DQ708" s="35"/>
      <c r="DR708" s="35"/>
      <c r="DS708" s="35"/>
      <c r="DT708" s="35"/>
      <c r="DU708" s="35"/>
      <c r="DV708" s="35"/>
      <c r="DW708" s="35"/>
      <c r="DX708" s="35"/>
      <c r="DY708" s="35"/>
      <c r="DZ708" s="35"/>
      <c r="EA708" s="35"/>
      <c r="EB708" s="35"/>
      <c r="EC708" s="35"/>
      <c r="ED708" s="35"/>
      <c r="EE708" s="35"/>
      <c r="EF708" s="35"/>
      <c r="EG708" s="35"/>
      <c r="EH708" s="35"/>
      <c r="EI708" s="35"/>
      <c r="EJ708" s="35"/>
      <c r="EK708" s="35"/>
      <c r="EL708" s="35"/>
      <c r="EM708" s="35"/>
      <c r="EN708" s="35"/>
      <c r="EO708" s="35"/>
      <c r="EP708" s="35"/>
      <c r="EQ708" s="35"/>
      <c r="ER708" s="35"/>
      <c r="ES708" s="35"/>
      <c r="ET708" s="35"/>
      <c r="EU708" s="35"/>
      <c r="EV708" s="35"/>
      <c r="EW708" s="35"/>
      <c r="EX708" s="35"/>
      <c r="EY708" s="35"/>
      <c r="EZ708" s="35"/>
      <c r="FA708" s="35"/>
      <c r="FB708" s="35"/>
      <c r="FC708" s="35"/>
      <c r="FD708" s="35"/>
      <c r="FE708" s="35"/>
      <c r="FF708" s="35"/>
      <c r="FG708" s="35"/>
      <c r="FH708" s="35"/>
      <c r="FI708" s="35"/>
      <c r="FJ708" s="35"/>
      <c r="FK708" s="35"/>
      <c r="FL708" s="35"/>
      <c r="FM708" s="35"/>
      <c r="FN708" s="35"/>
      <c r="FO708" s="35"/>
      <c r="FP708" s="35"/>
      <c r="FQ708" s="35"/>
      <c r="FR708" s="35"/>
      <c r="FS708" s="35"/>
      <c r="FT708" s="35"/>
      <c r="FU708" s="35"/>
      <c r="FV708" s="35"/>
      <c r="FW708" s="35"/>
      <c r="FX708" s="35"/>
      <c r="FY708" s="35"/>
      <c r="FZ708" s="35"/>
      <c r="GA708" s="35"/>
      <c r="GB708" s="35"/>
      <c r="GC708" s="35"/>
      <c r="GD708" s="35"/>
      <c r="GE708" s="35"/>
      <c r="GF708" s="35"/>
      <c r="GG708" s="35"/>
      <c r="GH708" s="35"/>
      <c r="GI708" s="35"/>
      <c r="GJ708" s="35"/>
      <c r="GK708" s="35"/>
      <c r="GL708" s="35"/>
      <c r="GM708" s="35"/>
      <c r="GN708" s="35"/>
      <c r="GO708" s="35"/>
      <c r="GP708" s="35"/>
      <c r="GQ708" s="35"/>
      <c r="GR708" s="35"/>
      <c r="GS708" s="35"/>
      <c r="GT708" s="35"/>
      <c r="GU708" s="35"/>
      <c r="GV708" s="35"/>
      <c r="GW708" s="35"/>
      <c r="GX708" s="35"/>
      <c r="GY708" s="35"/>
      <c r="GZ708" s="35"/>
      <c r="HA708" s="35"/>
      <c r="HB708" s="35"/>
      <c r="HC708" s="35"/>
    </row>
    <row r="709" spans="1:211" s="30" customFormat="1" x14ac:dyDescent="0.25">
      <c r="A709" s="30" t="e">
        <f t="shared" si="126"/>
        <v>#REF!</v>
      </c>
      <c r="B709" s="31" t="s">
        <v>96</v>
      </c>
      <c r="C709" s="31" t="s">
        <v>97</v>
      </c>
      <c r="D709" s="33" t="s">
        <v>651</v>
      </c>
      <c r="E709" s="34" t="s">
        <v>607</v>
      </c>
      <c r="F709" s="64" t="s">
        <v>347</v>
      </c>
      <c r="G709" s="31"/>
      <c r="H709" s="31" t="s">
        <v>163</v>
      </c>
      <c r="I709" s="31" t="s">
        <v>537</v>
      </c>
      <c r="J709" s="31" t="s">
        <v>538</v>
      </c>
      <c r="K709" s="47" t="s">
        <v>434</v>
      </c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>
        <v>984163.9</v>
      </c>
      <c r="AF709" s="41">
        <v>8544.5400000000009</v>
      </c>
      <c r="AG709" s="41">
        <v>-5457.27</v>
      </c>
      <c r="AH709" s="41">
        <v>442.2</v>
      </c>
      <c r="AI709" s="41">
        <v>5618.25</v>
      </c>
      <c r="AJ709" s="41">
        <v>0</v>
      </c>
      <c r="AK709" s="41">
        <v>0</v>
      </c>
      <c r="AL709" s="41">
        <v>0</v>
      </c>
      <c r="AM709" s="41">
        <v>0</v>
      </c>
      <c r="AN709" s="41">
        <v>0</v>
      </c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3"/>
      <c r="BU709" s="39"/>
      <c r="BV709" s="39">
        <f t="shared" si="123"/>
        <v>993311.62</v>
      </c>
      <c r="BW709" s="39">
        <f t="shared" si="117"/>
        <v>0</v>
      </c>
      <c r="BX709" s="39">
        <f t="shared" si="125"/>
        <v>0</v>
      </c>
      <c r="BY709" s="39">
        <f t="shared" si="124"/>
        <v>0</v>
      </c>
      <c r="BZ709" s="35"/>
      <c r="CA709" s="35"/>
      <c r="CB709" s="35"/>
      <c r="CC709" s="35"/>
      <c r="CD709" s="35"/>
      <c r="CE709" s="35"/>
      <c r="CF709" s="35"/>
      <c r="CG709" s="35"/>
      <c r="CH709" s="35"/>
      <c r="CI709" s="35"/>
      <c r="CJ709" s="35"/>
      <c r="CK709" s="35"/>
      <c r="CL709" s="35"/>
      <c r="CM709" s="35"/>
      <c r="CN709" s="35"/>
      <c r="CO709" s="35"/>
      <c r="CP709" s="35"/>
      <c r="CQ709" s="35"/>
      <c r="CR709" s="35"/>
      <c r="CS709" s="35"/>
      <c r="CT709" s="35"/>
      <c r="CU709" s="35"/>
      <c r="CV709" s="35"/>
      <c r="CW709" s="35"/>
      <c r="CX709" s="35"/>
      <c r="CY709" s="35"/>
      <c r="CZ709" s="35"/>
      <c r="DA709" s="35"/>
      <c r="DB709" s="35"/>
      <c r="DC709" s="35"/>
      <c r="DD709" s="35"/>
      <c r="DE709" s="35"/>
      <c r="DF709" s="35"/>
      <c r="DG709" s="35"/>
      <c r="DH709" s="35"/>
      <c r="DI709" s="35"/>
      <c r="DJ709" s="35"/>
      <c r="DK709" s="35"/>
      <c r="DL709" s="35"/>
      <c r="DM709" s="35"/>
      <c r="DN709" s="35"/>
      <c r="DO709" s="35"/>
      <c r="DP709" s="35"/>
      <c r="DQ709" s="35"/>
      <c r="DR709" s="35"/>
      <c r="DS709" s="35"/>
      <c r="DT709" s="35"/>
      <c r="DU709" s="35"/>
      <c r="DV709" s="35"/>
      <c r="DW709" s="35"/>
      <c r="DX709" s="35"/>
      <c r="DY709" s="35"/>
      <c r="DZ709" s="35"/>
      <c r="EA709" s="35"/>
      <c r="EB709" s="35"/>
      <c r="EC709" s="35"/>
      <c r="ED709" s="35"/>
      <c r="EE709" s="35"/>
      <c r="EF709" s="35"/>
      <c r="EG709" s="35"/>
      <c r="EH709" s="35"/>
      <c r="EI709" s="35"/>
      <c r="EJ709" s="35"/>
      <c r="EK709" s="35"/>
      <c r="EL709" s="35"/>
      <c r="EM709" s="35"/>
      <c r="EN709" s="35"/>
      <c r="EO709" s="35"/>
      <c r="EP709" s="35"/>
      <c r="EQ709" s="35"/>
      <c r="ER709" s="35"/>
      <c r="ES709" s="35"/>
      <c r="ET709" s="35"/>
      <c r="EU709" s="35"/>
      <c r="EV709" s="35"/>
      <c r="EW709" s="35"/>
      <c r="EX709" s="35"/>
      <c r="EY709" s="35"/>
      <c r="EZ709" s="35"/>
      <c r="FA709" s="35"/>
      <c r="FB709" s="35"/>
      <c r="FC709" s="35"/>
      <c r="FD709" s="35"/>
      <c r="FE709" s="35"/>
      <c r="FF709" s="35"/>
      <c r="FG709" s="35"/>
      <c r="FH709" s="35"/>
      <c r="FI709" s="35"/>
      <c r="FJ709" s="35"/>
      <c r="FK709" s="35"/>
      <c r="FL709" s="35"/>
      <c r="FM709" s="35"/>
      <c r="FN709" s="35"/>
      <c r="FO709" s="35"/>
      <c r="FP709" s="35"/>
      <c r="FQ709" s="35"/>
      <c r="FR709" s="35"/>
      <c r="FS709" s="35"/>
      <c r="FT709" s="35"/>
      <c r="FU709" s="35"/>
      <c r="FV709" s="35"/>
      <c r="FW709" s="35"/>
      <c r="FX709" s="35"/>
      <c r="FY709" s="35"/>
      <c r="FZ709" s="35"/>
      <c r="GA709" s="35"/>
      <c r="GB709" s="35"/>
      <c r="GC709" s="35"/>
      <c r="GD709" s="35"/>
      <c r="GE709" s="35"/>
      <c r="GF709" s="35"/>
      <c r="GG709" s="35"/>
      <c r="GH709" s="35"/>
      <c r="GI709" s="35"/>
      <c r="GJ709" s="35"/>
      <c r="GK709" s="35"/>
      <c r="GL709" s="35"/>
      <c r="GM709" s="35"/>
      <c r="GN709" s="35"/>
      <c r="GO709" s="35"/>
      <c r="GP709" s="35"/>
      <c r="GQ709" s="35"/>
      <c r="GR709" s="35"/>
      <c r="GS709" s="35"/>
      <c r="GT709" s="35"/>
      <c r="GU709" s="35"/>
      <c r="GV709" s="35"/>
      <c r="GW709" s="35"/>
      <c r="GX709" s="35"/>
      <c r="GY709" s="35"/>
      <c r="GZ709" s="35"/>
      <c r="HA709" s="35"/>
      <c r="HB709" s="35"/>
      <c r="HC709" s="35"/>
    </row>
    <row r="710" spans="1:211" s="30" customFormat="1" x14ac:dyDescent="0.25">
      <c r="A710" s="30" t="e">
        <f t="shared" si="126"/>
        <v>#REF!</v>
      </c>
      <c r="B710" s="31" t="s">
        <v>96</v>
      </c>
      <c r="C710" s="31" t="s">
        <v>97</v>
      </c>
      <c r="D710" s="33">
        <v>659</v>
      </c>
      <c r="E710" s="34" t="s">
        <v>626</v>
      </c>
      <c r="F710" s="64" t="s">
        <v>347</v>
      </c>
      <c r="G710" s="31"/>
      <c r="H710" s="31" t="s">
        <v>163</v>
      </c>
      <c r="I710" s="31" t="s">
        <v>537</v>
      </c>
      <c r="J710" s="31" t="s">
        <v>538</v>
      </c>
      <c r="K710" s="47" t="s">
        <v>434</v>
      </c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>
        <v>29137.5</v>
      </c>
      <c r="AJ710" s="41">
        <v>0</v>
      </c>
      <c r="AK710" s="41">
        <v>0</v>
      </c>
      <c r="AL710" s="41">
        <v>0</v>
      </c>
      <c r="AM710" s="41">
        <v>0</v>
      </c>
      <c r="AN710" s="41">
        <v>0</v>
      </c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3"/>
      <c r="BU710" s="39"/>
      <c r="BV710" s="39">
        <f t="shared" si="123"/>
        <v>29137.5</v>
      </c>
      <c r="BW710" s="39">
        <f t="shared" si="117"/>
        <v>0</v>
      </c>
      <c r="BX710" s="39">
        <f t="shared" si="125"/>
        <v>0</v>
      </c>
      <c r="BY710" s="39">
        <f t="shared" si="124"/>
        <v>0</v>
      </c>
      <c r="BZ710" s="35"/>
      <c r="CA710" s="35"/>
      <c r="CB710" s="35"/>
      <c r="CC710" s="35"/>
      <c r="CD710" s="35"/>
      <c r="CE710" s="35"/>
      <c r="CF710" s="35"/>
      <c r="CG710" s="35"/>
      <c r="CH710" s="35"/>
      <c r="CI710" s="35"/>
      <c r="CJ710" s="35"/>
      <c r="CK710" s="35"/>
      <c r="CL710" s="35"/>
      <c r="CM710" s="35"/>
      <c r="CN710" s="35"/>
      <c r="CO710" s="35"/>
      <c r="CP710" s="35"/>
      <c r="CQ710" s="35"/>
      <c r="CR710" s="35"/>
      <c r="CS710" s="35"/>
      <c r="CT710" s="35"/>
      <c r="CU710" s="35"/>
      <c r="CV710" s="35"/>
      <c r="CW710" s="35"/>
      <c r="CX710" s="35"/>
      <c r="CY710" s="35"/>
      <c r="CZ710" s="35"/>
      <c r="DA710" s="35"/>
      <c r="DB710" s="35"/>
      <c r="DC710" s="35"/>
      <c r="DD710" s="35"/>
      <c r="DE710" s="35"/>
      <c r="DF710" s="35"/>
      <c r="DG710" s="35"/>
      <c r="DH710" s="35"/>
      <c r="DI710" s="35"/>
      <c r="DJ710" s="35"/>
      <c r="DK710" s="35"/>
      <c r="DL710" s="35"/>
      <c r="DM710" s="35"/>
      <c r="DN710" s="35"/>
      <c r="DO710" s="35"/>
      <c r="DP710" s="35"/>
      <c r="DQ710" s="35"/>
      <c r="DR710" s="35"/>
      <c r="DS710" s="35"/>
      <c r="DT710" s="35"/>
      <c r="DU710" s="35"/>
      <c r="DV710" s="35"/>
      <c r="DW710" s="35"/>
      <c r="DX710" s="35"/>
      <c r="DY710" s="35"/>
      <c r="DZ710" s="35"/>
      <c r="EA710" s="35"/>
      <c r="EB710" s="35"/>
      <c r="EC710" s="35"/>
      <c r="ED710" s="35"/>
      <c r="EE710" s="35"/>
      <c r="EF710" s="35"/>
      <c r="EG710" s="35"/>
      <c r="EH710" s="35"/>
      <c r="EI710" s="35"/>
      <c r="EJ710" s="35"/>
      <c r="EK710" s="35"/>
      <c r="EL710" s="35"/>
      <c r="EM710" s="35"/>
      <c r="EN710" s="35"/>
      <c r="EO710" s="35"/>
      <c r="EP710" s="35"/>
      <c r="EQ710" s="35"/>
      <c r="ER710" s="35"/>
      <c r="ES710" s="35"/>
      <c r="ET710" s="35"/>
      <c r="EU710" s="35"/>
      <c r="EV710" s="35"/>
      <c r="EW710" s="35"/>
      <c r="EX710" s="35"/>
      <c r="EY710" s="35"/>
      <c r="EZ710" s="35"/>
      <c r="FA710" s="35"/>
      <c r="FB710" s="35"/>
      <c r="FC710" s="35"/>
      <c r="FD710" s="35"/>
      <c r="FE710" s="35"/>
      <c r="FF710" s="35"/>
      <c r="FG710" s="35"/>
      <c r="FH710" s="35"/>
      <c r="FI710" s="35"/>
      <c r="FJ710" s="35"/>
      <c r="FK710" s="35"/>
      <c r="FL710" s="35"/>
      <c r="FM710" s="35"/>
      <c r="FN710" s="35"/>
      <c r="FO710" s="35"/>
      <c r="FP710" s="35"/>
      <c r="FQ710" s="35"/>
      <c r="FR710" s="35"/>
      <c r="FS710" s="35"/>
      <c r="FT710" s="35"/>
      <c r="FU710" s="35"/>
      <c r="FV710" s="35"/>
      <c r="FW710" s="35"/>
      <c r="FX710" s="35"/>
      <c r="FY710" s="35"/>
      <c r="FZ710" s="35"/>
      <c r="GA710" s="35"/>
      <c r="GB710" s="35"/>
      <c r="GC710" s="35"/>
      <c r="GD710" s="35"/>
      <c r="GE710" s="35"/>
      <c r="GF710" s="35"/>
      <c r="GG710" s="35"/>
      <c r="GH710" s="35"/>
      <c r="GI710" s="35"/>
      <c r="GJ710" s="35"/>
      <c r="GK710" s="35"/>
      <c r="GL710" s="35"/>
      <c r="GM710" s="35"/>
      <c r="GN710" s="35"/>
      <c r="GO710" s="35"/>
      <c r="GP710" s="35"/>
      <c r="GQ710" s="35"/>
      <c r="GR710" s="35"/>
      <c r="GS710" s="35"/>
      <c r="GT710" s="35"/>
      <c r="GU710" s="35"/>
      <c r="GV710" s="35"/>
      <c r="GW710" s="35"/>
      <c r="GX710" s="35"/>
      <c r="GY710" s="35"/>
      <c r="GZ710" s="35"/>
      <c r="HA710" s="35"/>
      <c r="HB710" s="35"/>
      <c r="HC710" s="35"/>
    </row>
    <row r="711" spans="1:211" s="30" customFormat="1" x14ac:dyDescent="0.25">
      <c r="A711" s="30" t="e">
        <f t="shared" si="126"/>
        <v>#REF!</v>
      </c>
      <c r="B711" s="31" t="s">
        <v>96</v>
      </c>
      <c r="C711" s="31" t="s">
        <v>97</v>
      </c>
      <c r="D711" s="33">
        <v>707</v>
      </c>
      <c r="E711" s="34" t="s">
        <v>628</v>
      </c>
      <c r="F711" s="64" t="s">
        <v>347</v>
      </c>
      <c r="G711" s="31"/>
      <c r="H711" s="31" t="s">
        <v>163</v>
      </c>
      <c r="I711" s="31" t="s">
        <v>537</v>
      </c>
      <c r="J711" s="31" t="s">
        <v>538</v>
      </c>
      <c r="K711" s="47" t="s">
        <v>434</v>
      </c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>
        <v>4864.3900000000003</v>
      </c>
      <c r="AJ711" s="41">
        <v>0</v>
      </c>
      <c r="AK711" s="41">
        <v>0</v>
      </c>
      <c r="AL711" s="41">
        <v>0</v>
      </c>
      <c r="AM711" s="41">
        <v>0</v>
      </c>
      <c r="AN711" s="41">
        <v>0</v>
      </c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3"/>
      <c r="BU711" s="39"/>
      <c r="BV711" s="39">
        <f t="shared" si="123"/>
        <v>4864.3900000000003</v>
      </c>
      <c r="BW711" s="39">
        <f t="shared" si="117"/>
        <v>0</v>
      </c>
      <c r="BX711" s="39">
        <f t="shared" si="125"/>
        <v>0</v>
      </c>
      <c r="BY711" s="39">
        <f t="shared" si="124"/>
        <v>0</v>
      </c>
      <c r="BZ711" s="35"/>
      <c r="CA711" s="35"/>
      <c r="CB711" s="35"/>
      <c r="CC711" s="35"/>
      <c r="CD711" s="35"/>
      <c r="CE711" s="35"/>
      <c r="CF711" s="35"/>
      <c r="CG711" s="35"/>
      <c r="CH711" s="35"/>
      <c r="CI711" s="35"/>
      <c r="CJ711" s="35"/>
      <c r="CK711" s="35"/>
      <c r="CL711" s="35"/>
      <c r="CM711" s="35"/>
      <c r="CN711" s="35"/>
      <c r="CO711" s="35"/>
      <c r="CP711" s="35"/>
      <c r="CQ711" s="35"/>
      <c r="CR711" s="35"/>
      <c r="CS711" s="35"/>
      <c r="CT711" s="35"/>
      <c r="CU711" s="35"/>
      <c r="CV711" s="35"/>
      <c r="CW711" s="35"/>
      <c r="CX711" s="35"/>
      <c r="CY711" s="35"/>
      <c r="CZ711" s="35"/>
      <c r="DA711" s="35"/>
      <c r="DB711" s="35"/>
      <c r="DC711" s="35"/>
      <c r="DD711" s="35"/>
      <c r="DE711" s="35"/>
      <c r="DF711" s="35"/>
      <c r="DG711" s="35"/>
      <c r="DH711" s="35"/>
      <c r="DI711" s="35"/>
      <c r="DJ711" s="35"/>
      <c r="DK711" s="35"/>
      <c r="DL711" s="35"/>
      <c r="DM711" s="35"/>
      <c r="DN711" s="35"/>
      <c r="DO711" s="35"/>
      <c r="DP711" s="35"/>
      <c r="DQ711" s="35"/>
      <c r="DR711" s="35"/>
      <c r="DS711" s="35"/>
      <c r="DT711" s="35"/>
      <c r="DU711" s="35"/>
      <c r="DV711" s="35"/>
      <c r="DW711" s="35"/>
      <c r="DX711" s="35"/>
      <c r="DY711" s="35"/>
      <c r="DZ711" s="35"/>
      <c r="EA711" s="35"/>
      <c r="EB711" s="35"/>
      <c r="EC711" s="35"/>
      <c r="ED711" s="35"/>
      <c r="EE711" s="35"/>
      <c r="EF711" s="35"/>
      <c r="EG711" s="35"/>
      <c r="EH711" s="35"/>
      <c r="EI711" s="35"/>
      <c r="EJ711" s="35"/>
      <c r="EK711" s="35"/>
      <c r="EL711" s="35"/>
      <c r="EM711" s="35"/>
      <c r="EN711" s="35"/>
      <c r="EO711" s="35"/>
      <c r="EP711" s="35"/>
      <c r="EQ711" s="35"/>
      <c r="ER711" s="35"/>
      <c r="ES711" s="35"/>
      <c r="ET711" s="35"/>
      <c r="EU711" s="35"/>
      <c r="EV711" s="35"/>
      <c r="EW711" s="35"/>
      <c r="EX711" s="35"/>
      <c r="EY711" s="35"/>
      <c r="EZ711" s="35"/>
      <c r="FA711" s="35"/>
      <c r="FB711" s="35"/>
      <c r="FC711" s="35"/>
      <c r="FD711" s="35"/>
      <c r="FE711" s="35"/>
      <c r="FF711" s="35"/>
      <c r="FG711" s="35"/>
      <c r="FH711" s="35"/>
      <c r="FI711" s="35"/>
      <c r="FJ711" s="35"/>
      <c r="FK711" s="35"/>
      <c r="FL711" s="35"/>
      <c r="FM711" s="35"/>
      <c r="FN711" s="35"/>
      <c r="FO711" s="35"/>
      <c r="FP711" s="35"/>
      <c r="FQ711" s="35"/>
      <c r="FR711" s="35"/>
      <c r="FS711" s="35"/>
      <c r="FT711" s="35"/>
      <c r="FU711" s="35"/>
      <c r="FV711" s="35"/>
      <c r="FW711" s="35"/>
      <c r="FX711" s="35"/>
      <c r="FY711" s="35"/>
      <c r="FZ711" s="35"/>
      <c r="GA711" s="35"/>
      <c r="GB711" s="35"/>
      <c r="GC711" s="35"/>
      <c r="GD711" s="35"/>
      <c r="GE711" s="35"/>
      <c r="GF711" s="35"/>
      <c r="GG711" s="35"/>
      <c r="GH711" s="35"/>
      <c r="GI711" s="35"/>
      <c r="GJ711" s="35"/>
      <c r="GK711" s="35"/>
      <c r="GL711" s="35"/>
      <c r="GM711" s="35"/>
      <c r="GN711" s="35"/>
      <c r="GO711" s="35"/>
      <c r="GP711" s="35"/>
      <c r="GQ711" s="35"/>
      <c r="GR711" s="35"/>
      <c r="GS711" s="35"/>
      <c r="GT711" s="35"/>
      <c r="GU711" s="35"/>
      <c r="GV711" s="35"/>
      <c r="GW711" s="35"/>
      <c r="GX711" s="35"/>
      <c r="GY711" s="35"/>
      <c r="GZ711" s="35"/>
      <c r="HA711" s="35"/>
      <c r="HB711" s="35"/>
      <c r="HC711" s="35"/>
    </row>
    <row r="712" spans="1:211" s="26" customFormat="1" x14ac:dyDescent="0.25">
      <c r="A712" s="26" t="e">
        <f t="shared" si="126"/>
        <v>#REF!</v>
      </c>
      <c r="B712" s="15" t="s">
        <v>96</v>
      </c>
      <c r="C712" s="15" t="s">
        <v>97</v>
      </c>
      <c r="D712" s="18" t="s">
        <v>623</v>
      </c>
      <c r="E712" s="15" t="s">
        <v>577</v>
      </c>
      <c r="F712" s="15" t="s">
        <v>345</v>
      </c>
      <c r="G712" s="15"/>
      <c r="H712" s="15" t="s">
        <v>346</v>
      </c>
      <c r="I712" s="15" t="s">
        <v>537</v>
      </c>
      <c r="J712" s="15" t="s">
        <v>538</v>
      </c>
      <c r="K712" s="47" t="s">
        <v>434</v>
      </c>
      <c r="L712" s="42">
        <v>0</v>
      </c>
      <c r="M712" s="42">
        <v>0</v>
      </c>
      <c r="N712" s="41">
        <v>0</v>
      </c>
      <c r="O712" s="42">
        <v>0</v>
      </c>
      <c r="P712" s="42">
        <v>0</v>
      </c>
      <c r="Q712" s="42">
        <v>0</v>
      </c>
      <c r="R712" s="42">
        <v>0</v>
      </c>
      <c r="S712" s="42">
        <v>0</v>
      </c>
      <c r="T712" s="42">
        <v>0</v>
      </c>
      <c r="U712" s="42">
        <v>0</v>
      </c>
      <c r="V712" s="42"/>
      <c r="W712" s="42">
        <v>0</v>
      </c>
      <c r="X712" s="42"/>
      <c r="Y712" s="42">
        <v>0</v>
      </c>
      <c r="Z712" s="42">
        <v>0</v>
      </c>
      <c r="AA712" s="42">
        <v>0</v>
      </c>
      <c r="AB712" s="42">
        <v>0</v>
      </c>
      <c r="AC712" s="42">
        <v>0</v>
      </c>
      <c r="AD712" s="42">
        <v>0</v>
      </c>
      <c r="AE712" s="121">
        <v>0</v>
      </c>
      <c r="AF712" s="42">
        <v>0</v>
      </c>
      <c r="AG712" s="42">
        <v>0</v>
      </c>
      <c r="AH712" s="42">
        <v>0</v>
      </c>
      <c r="AI712" s="42">
        <v>0</v>
      </c>
      <c r="AJ712" s="42">
        <v>0</v>
      </c>
      <c r="AK712" s="42">
        <v>0</v>
      </c>
      <c r="AL712" s="42">
        <v>0</v>
      </c>
      <c r="AM712" s="42">
        <v>0</v>
      </c>
      <c r="AN712" s="42">
        <v>0</v>
      </c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  <c r="BO712" s="42"/>
      <c r="BP712" s="42"/>
      <c r="BQ712" s="42"/>
      <c r="BR712" s="42"/>
      <c r="BS712" s="42"/>
      <c r="BT712" s="43"/>
      <c r="BU712" s="40">
        <f t="shared" ref="BU712:BU719" si="127">SUM(L712:W712)</f>
        <v>0</v>
      </c>
      <c r="BV712" s="40">
        <f t="shared" si="123"/>
        <v>0</v>
      </c>
      <c r="BW712" s="40">
        <f t="shared" si="117"/>
        <v>0</v>
      </c>
      <c r="BX712" s="40">
        <f t="shared" si="125"/>
        <v>0</v>
      </c>
      <c r="BY712" s="40">
        <f t="shared" si="124"/>
        <v>0</v>
      </c>
      <c r="BZ712" s="29"/>
      <c r="CA712" s="29"/>
      <c r="CB712" s="29"/>
      <c r="CC712" s="29"/>
      <c r="CD712" s="29"/>
      <c r="CE712" s="29"/>
      <c r="CF712" s="29"/>
      <c r="CG712" s="29"/>
      <c r="CH712" s="29"/>
      <c r="CI712" s="29"/>
      <c r="CJ712" s="29"/>
      <c r="CK712" s="29"/>
      <c r="CL712" s="29"/>
      <c r="CM712" s="29"/>
      <c r="CN712" s="29"/>
      <c r="CO712" s="29"/>
      <c r="CP712" s="29"/>
      <c r="CQ712" s="29"/>
      <c r="CR712" s="29"/>
      <c r="CS712" s="29"/>
      <c r="CT712" s="29"/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/>
      <c r="DH712" s="29"/>
      <c r="DI712" s="29"/>
      <c r="DJ712" s="29"/>
      <c r="DK712" s="29"/>
      <c r="DL712" s="29"/>
      <c r="DM712" s="29"/>
      <c r="DN712" s="29"/>
      <c r="DO712" s="29"/>
      <c r="DP712" s="29"/>
      <c r="DQ712" s="29"/>
      <c r="DR712" s="29"/>
      <c r="DS712" s="29"/>
      <c r="DT712" s="29"/>
      <c r="DU712" s="29"/>
      <c r="DV712" s="29"/>
      <c r="DW712" s="29"/>
      <c r="DX712" s="29"/>
      <c r="DY712" s="29"/>
      <c r="DZ712" s="29"/>
      <c r="EA712" s="29"/>
      <c r="EB712" s="29"/>
      <c r="EC712" s="29"/>
      <c r="ED712" s="29"/>
      <c r="EE712" s="29"/>
      <c r="EF712" s="29"/>
      <c r="EG712" s="29"/>
      <c r="EH712" s="29"/>
      <c r="EI712" s="29"/>
      <c r="EJ712" s="29"/>
      <c r="EK712" s="29"/>
      <c r="EL712" s="29"/>
      <c r="EM712" s="29"/>
      <c r="EN712" s="29"/>
      <c r="EO712" s="29"/>
      <c r="EP712" s="29"/>
      <c r="EQ712" s="29"/>
      <c r="ER712" s="29"/>
      <c r="ES712" s="29"/>
      <c r="ET712" s="29"/>
      <c r="EU712" s="29"/>
      <c r="EV712" s="29"/>
      <c r="EW712" s="29"/>
      <c r="EX712" s="29"/>
      <c r="EY712" s="29"/>
      <c r="EZ712" s="29"/>
      <c r="FA712" s="29"/>
      <c r="FB712" s="29"/>
      <c r="FC712" s="29"/>
      <c r="FD712" s="29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  <c r="FR712" s="29"/>
      <c r="FS712" s="29"/>
      <c r="FT712" s="29"/>
      <c r="FU712" s="29"/>
      <c r="FV712" s="29"/>
      <c r="FW712" s="29"/>
      <c r="FX712" s="29"/>
      <c r="FY712" s="29"/>
      <c r="FZ712" s="29"/>
      <c r="GA712" s="29"/>
      <c r="GB712" s="29"/>
      <c r="GC712" s="29"/>
      <c r="GD712" s="29"/>
      <c r="GE712" s="29"/>
      <c r="GF712" s="29"/>
      <c r="GG712" s="29"/>
      <c r="GH712" s="29"/>
      <c r="GI712" s="29"/>
      <c r="GJ712" s="29"/>
      <c r="GK712" s="29"/>
      <c r="GL712" s="29"/>
      <c r="GM712" s="29"/>
      <c r="GN712" s="29"/>
      <c r="GO712" s="29"/>
      <c r="GP712" s="29"/>
      <c r="GQ712" s="29"/>
      <c r="GR712" s="29"/>
      <c r="GS712" s="29"/>
      <c r="GT712" s="29"/>
      <c r="GU712" s="29"/>
      <c r="GV712" s="29"/>
      <c r="GW712" s="29"/>
      <c r="GX712" s="29"/>
      <c r="GY712" s="29"/>
      <c r="GZ712" s="29"/>
      <c r="HA712" s="29"/>
      <c r="HB712" s="29"/>
      <c r="HC712" s="29"/>
    </row>
    <row r="713" spans="1:211" s="30" customFormat="1" x14ac:dyDescent="0.25">
      <c r="A713" s="30" t="e">
        <f t="shared" si="126"/>
        <v>#REF!</v>
      </c>
      <c r="B713" s="31" t="s">
        <v>96</v>
      </c>
      <c r="C713" s="31" t="s">
        <v>97</v>
      </c>
      <c r="D713" s="32" t="s">
        <v>651</v>
      </c>
      <c r="E713" s="31" t="s">
        <v>607</v>
      </c>
      <c r="F713" s="31" t="s">
        <v>345</v>
      </c>
      <c r="G713" s="31"/>
      <c r="H713" s="31" t="s">
        <v>346</v>
      </c>
      <c r="I713" s="31" t="s">
        <v>537</v>
      </c>
      <c r="J713" s="31" t="s">
        <v>538</v>
      </c>
      <c r="K713" s="47" t="s">
        <v>434</v>
      </c>
      <c r="L713" s="41">
        <v>0</v>
      </c>
      <c r="M713" s="41">
        <v>0</v>
      </c>
      <c r="N713" s="41">
        <v>0</v>
      </c>
      <c r="O713" s="41">
        <v>0</v>
      </c>
      <c r="P713" s="41">
        <v>0</v>
      </c>
      <c r="Q713" s="41">
        <v>0</v>
      </c>
      <c r="R713" s="41">
        <v>0</v>
      </c>
      <c r="S713" s="41">
        <v>0</v>
      </c>
      <c r="T713" s="41">
        <v>0</v>
      </c>
      <c r="U713" s="41">
        <v>0</v>
      </c>
      <c r="V713" s="41"/>
      <c r="W713" s="41">
        <v>0</v>
      </c>
      <c r="X713" s="41"/>
      <c r="Y713" s="41">
        <v>0</v>
      </c>
      <c r="Z713" s="41">
        <v>0</v>
      </c>
      <c r="AA713" s="41">
        <v>0</v>
      </c>
      <c r="AB713" s="41">
        <v>0</v>
      </c>
      <c r="AC713" s="41">
        <v>0</v>
      </c>
      <c r="AD713" s="41">
        <v>0</v>
      </c>
      <c r="AE713" s="82">
        <v>0</v>
      </c>
      <c r="AF713" s="41">
        <v>0</v>
      </c>
      <c r="AG713" s="41">
        <v>0</v>
      </c>
      <c r="AH713" s="41">
        <v>0</v>
      </c>
      <c r="AI713" s="41">
        <v>0</v>
      </c>
      <c r="AJ713" s="41">
        <v>0</v>
      </c>
      <c r="AK713" s="41">
        <v>0</v>
      </c>
      <c r="AL713" s="41">
        <v>0</v>
      </c>
      <c r="AM713" s="41">
        <v>0</v>
      </c>
      <c r="AN713" s="41">
        <v>0</v>
      </c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3"/>
      <c r="BU713" s="39">
        <f t="shared" si="127"/>
        <v>0</v>
      </c>
      <c r="BV713" s="39">
        <f t="shared" si="123"/>
        <v>0</v>
      </c>
      <c r="BW713" s="39">
        <f t="shared" si="117"/>
        <v>0</v>
      </c>
      <c r="BX713" s="39">
        <f t="shared" si="125"/>
        <v>0</v>
      </c>
      <c r="BY713" s="39">
        <f t="shared" si="124"/>
        <v>0</v>
      </c>
      <c r="BZ713" s="35"/>
      <c r="CA713" s="35"/>
      <c r="CB713" s="35"/>
      <c r="CC713" s="35"/>
      <c r="CD713" s="35"/>
      <c r="CE713" s="35"/>
      <c r="CF713" s="35"/>
      <c r="CG713" s="35"/>
      <c r="CH713" s="35"/>
      <c r="CI713" s="35"/>
      <c r="CJ713" s="35"/>
      <c r="CK713" s="35"/>
      <c r="CL713" s="35"/>
      <c r="CM713" s="35"/>
      <c r="CN713" s="35"/>
      <c r="CO713" s="35"/>
      <c r="CP713" s="35"/>
      <c r="CQ713" s="35"/>
      <c r="CR713" s="35"/>
      <c r="CS713" s="35"/>
      <c r="CT713" s="35"/>
      <c r="CU713" s="35"/>
      <c r="CV713" s="35"/>
      <c r="CW713" s="35"/>
      <c r="CX713" s="35"/>
      <c r="CY713" s="35"/>
      <c r="CZ713" s="35"/>
      <c r="DA713" s="35"/>
      <c r="DB713" s="35"/>
      <c r="DC713" s="35"/>
      <c r="DD713" s="35"/>
      <c r="DE713" s="35"/>
      <c r="DF713" s="35"/>
      <c r="DG713" s="35"/>
      <c r="DH713" s="35"/>
      <c r="DI713" s="35"/>
      <c r="DJ713" s="35"/>
      <c r="DK713" s="35"/>
      <c r="DL713" s="35"/>
      <c r="DM713" s="35"/>
      <c r="DN713" s="35"/>
      <c r="DO713" s="35"/>
      <c r="DP713" s="35"/>
      <c r="DQ713" s="35"/>
      <c r="DR713" s="35"/>
      <c r="DS713" s="35"/>
      <c r="DT713" s="35"/>
      <c r="DU713" s="35"/>
      <c r="DV713" s="35"/>
      <c r="DW713" s="35"/>
      <c r="DX713" s="35"/>
      <c r="DY713" s="35"/>
      <c r="DZ713" s="35"/>
      <c r="EA713" s="35"/>
      <c r="EB713" s="35"/>
      <c r="EC713" s="35"/>
      <c r="ED713" s="35"/>
      <c r="EE713" s="35"/>
      <c r="EF713" s="35"/>
      <c r="EG713" s="35"/>
      <c r="EH713" s="35"/>
      <c r="EI713" s="35"/>
      <c r="EJ713" s="35"/>
      <c r="EK713" s="35"/>
      <c r="EL713" s="35"/>
      <c r="EM713" s="35"/>
      <c r="EN713" s="35"/>
      <c r="EO713" s="35"/>
      <c r="EP713" s="35"/>
      <c r="EQ713" s="35"/>
      <c r="ER713" s="35"/>
      <c r="ES713" s="35"/>
      <c r="ET713" s="35"/>
      <c r="EU713" s="35"/>
      <c r="EV713" s="35"/>
      <c r="EW713" s="35"/>
      <c r="EX713" s="35"/>
      <c r="EY713" s="35"/>
      <c r="EZ713" s="35"/>
      <c r="FA713" s="35"/>
      <c r="FB713" s="35"/>
      <c r="FC713" s="35"/>
      <c r="FD713" s="35"/>
      <c r="FE713" s="35"/>
      <c r="FF713" s="35"/>
      <c r="FG713" s="35"/>
      <c r="FH713" s="35"/>
      <c r="FI713" s="35"/>
      <c r="FJ713" s="35"/>
      <c r="FK713" s="35"/>
      <c r="FL713" s="35"/>
      <c r="FM713" s="35"/>
      <c r="FN713" s="35"/>
      <c r="FO713" s="35"/>
      <c r="FP713" s="35"/>
      <c r="FQ713" s="35"/>
      <c r="FR713" s="35"/>
      <c r="FS713" s="35"/>
      <c r="FT713" s="35"/>
      <c r="FU713" s="35"/>
      <c r="FV713" s="35"/>
      <c r="FW713" s="35"/>
      <c r="FX713" s="35"/>
      <c r="FY713" s="35"/>
      <c r="FZ713" s="35"/>
      <c r="GA713" s="35"/>
      <c r="GB713" s="35"/>
      <c r="GC713" s="35"/>
      <c r="GD713" s="35"/>
      <c r="GE713" s="35"/>
      <c r="GF713" s="35"/>
      <c r="GG713" s="35"/>
      <c r="GH713" s="35"/>
      <c r="GI713" s="35"/>
      <c r="GJ713" s="35"/>
      <c r="GK713" s="35"/>
      <c r="GL713" s="35"/>
      <c r="GM713" s="35"/>
      <c r="GN713" s="35"/>
      <c r="GO713" s="35"/>
      <c r="GP713" s="35"/>
      <c r="GQ713" s="35"/>
      <c r="GR713" s="35"/>
      <c r="GS713" s="35"/>
      <c r="GT713" s="35"/>
      <c r="GU713" s="35"/>
      <c r="GV713" s="35"/>
      <c r="GW713" s="35"/>
      <c r="GX713" s="35"/>
      <c r="GY713" s="35"/>
      <c r="GZ713" s="35"/>
      <c r="HA713" s="35"/>
      <c r="HB713" s="35"/>
      <c r="HC713" s="35"/>
    </row>
    <row r="714" spans="1:211" s="26" customFormat="1" x14ac:dyDescent="0.25">
      <c r="A714" s="26" t="e">
        <f t="shared" si="126"/>
        <v>#REF!</v>
      </c>
      <c r="B714" s="15" t="s">
        <v>96</v>
      </c>
      <c r="C714" s="15" t="s">
        <v>97</v>
      </c>
      <c r="D714" s="18" t="s">
        <v>623</v>
      </c>
      <c r="E714" s="15" t="s">
        <v>577</v>
      </c>
      <c r="F714" s="15" t="s">
        <v>345</v>
      </c>
      <c r="G714" s="15"/>
      <c r="H714" s="15" t="s">
        <v>346</v>
      </c>
      <c r="I714" s="15" t="s">
        <v>537</v>
      </c>
      <c r="J714" s="15" t="s">
        <v>538</v>
      </c>
      <c r="K714" s="47" t="s">
        <v>434</v>
      </c>
      <c r="L714" s="42">
        <v>0</v>
      </c>
      <c r="M714" s="42">
        <v>0</v>
      </c>
      <c r="N714" s="41">
        <v>0</v>
      </c>
      <c r="O714" s="42">
        <v>0</v>
      </c>
      <c r="P714" s="42">
        <v>0</v>
      </c>
      <c r="Q714" s="42">
        <v>0</v>
      </c>
      <c r="R714" s="42">
        <v>0</v>
      </c>
      <c r="S714" s="42">
        <v>0</v>
      </c>
      <c r="T714" s="42">
        <v>0</v>
      </c>
      <c r="U714" s="42">
        <v>0</v>
      </c>
      <c r="V714" s="42"/>
      <c r="W714" s="42">
        <v>0</v>
      </c>
      <c r="X714" s="42"/>
      <c r="Y714" s="42">
        <v>0</v>
      </c>
      <c r="Z714" s="42">
        <v>0</v>
      </c>
      <c r="AA714" s="42">
        <v>0</v>
      </c>
      <c r="AB714" s="42">
        <v>0</v>
      </c>
      <c r="AC714" s="42">
        <v>0</v>
      </c>
      <c r="AD714" s="42">
        <v>0</v>
      </c>
      <c r="AE714" s="121">
        <v>0</v>
      </c>
      <c r="AF714" s="42">
        <v>0</v>
      </c>
      <c r="AG714" s="42">
        <v>0</v>
      </c>
      <c r="AH714" s="42">
        <v>0</v>
      </c>
      <c r="AI714" s="42">
        <v>0</v>
      </c>
      <c r="AJ714" s="42">
        <v>0</v>
      </c>
      <c r="AK714" s="42">
        <v>0</v>
      </c>
      <c r="AL714" s="42">
        <v>0</v>
      </c>
      <c r="AM714" s="42">
        <v>0</v>
      </c>
      <c r="AN714" s="42">
        <v>0</v>
      </c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  <c r="BO714" s="42"/>
      <c r="BP714" s="42"/>
      <c r="BQ714" s="42"/>
      <c r="BR714" s="42"/>
      <c r="BS714" s="42"/>
      <c r="BT714" s="43"/>
      <c r="BU714" s="40">
        <f t="shared" si="127"/>
        <v>0</v>
      </c>
      <c r="BV714" s="40">
        <f t="shared" si="123"/>
        <v>0</v>
      </c>
      <c r="BW714" s="40">
        <f t="shared" ref="BW714:BW777" si="128">SUM(AJ714:AU714)</f>
        <v>0</v>
      </c>
      <c r="BX714" s="40">
        <f t="shared" si="125"/>
        <v>0</v>
      </c>
      <c r="BY714" s="40">
        <f t="shared" si="124"/>
        <v>0</v>
      </c>
      <c r="BZ714" s="29"/>
      <c r="CA714" s="29"/>
      <c r="CB714" s="29"/>
      <c r="CC714" s="29"/>
      <c r="CD714" s="29"/>
      <c r="CE714" s="29"/>
      <c r="CF714" s="29"/>
      <c r="CG714" s="29"/>
      <c r="CH714" s="29"/>
      <c r="CI714" s="29"/>
      <c r="CJ714" s="29"/>
      <c r="CK714" s="29"/>
      <c r="CL714" s="29"/>
      <c r="CM714" s="29"/>
      <c r="CN714" s="29"/>
      <c r="CO714" s="29"/>
      <c r="CP714" s="29"/>
      <c r="CQ714" s="29"/>
      <c r="CR714" s="29"/>
      <c r="CS714" s="29"/>
      <c r="CT714" s="29"/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/>
      <c r="DH714" s="29"/>
      <c r="DI714" s="29"/>
      <c r="DJ714" s="29"/>
      <c r="DK714" s="29"/>
      <c r="DL714" s="29"/>
      <c r="DM714" s="29"/>
      <c r="DN714" s="29"/>
      <c r="DO714" s="29"/>
      <c r="DP714" s="29"/>
      <c r="DQ714" s="29"/>
      <c r="DR714" s="29"/>
      <c r="DS714" s="29"/>
      <c r="DT714" s="29"/>
      <c r="DU714" s="29"/>
      <c r="DV714" s="29"/>
      <c r="DW714" s="29"/>
      <c r="DX714" s="29"/>
      <c r="DY714" s="29"/>
      <c r="DZ714" s="29"/>
      <c r="EA714" s="29"/>
      <c r="EB714" s="29"/>
      <c r="EC714" s="29"/>
      <c r="ED714" s="29"/>
      <c r="EE714" s="29"/>
      <c r="EF714" s="29"/>
      <c r="EG714" s="29"/>
      <c r="EH714" s="29"/>
      <c r="EI714" s="29"/>
      <c r="EJ714" s="29"/>
      <c r="EK714" s="29"/>
      <c r="EL714" s="29"/>
      <c r="EM714" s="29"/>
      <c r="EN714" s="29"/>
      <c r="EO714" s="29"/>
      <c r="EP714" s="29"/>
      <c r="EQ714" s="29"/>
      <c r="ER714" s="29"/>
      <c r="ES714" s="29"/>
      <c r="ET714" s="29"/>
      <c r="EU714" s="29"/>
      <c r="EV714" s="29"/>
      <c r="EW714" s="29"/>
      <c r="EX714" s="29"/>
      <c r="EY714" s="29"/>
      <c r="EZ714" s="29"/>
      <c r="FA714" s="29"/>
      <c r="FB714" s="29"/>
      <c r="FC714" s="29"/>
      <c r="FD714" s="29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  <c r="FR714" s="29"/>
      <c r="FS714" s="29"/>
      <c r="FT714" s="29"/>
      <c r="FU714" s="29"/>
      <c r="FV714" s="29"/>
      <c r="FW714" s="29"/>
      <c r="FX714" s="29"/>
      <c r="FY714" s="29"/>
      <c r="FZ714" s="29"/>
      <c r="GA714" s="29"/>
      <c r="GB714" s="29"/>
      <c r="GC714" s="29"/>
      <c r="GD714" s="29"/>
      <c r="GE714" s="29"/>
      <c r="GF714" s="29"/>
      <c r="GG714" s="29"/>
      <c r="GH714" s="29"/>
      <c r="GI714" s="29"/>
      <c r="GJ714" s="29"/>
      <c r="GK714" s="29"/>
      <c r="GL714" s="29"/>
      <c r="GM714" s="29"/>
      <c r="GN714" s="29"/>
      <c r="GO714" s="29"/>
      <c r="GP714" s="29"/>
      <c r="GQ714" s="29"/>
      <c r="GR714" s="29"/>
      <c r="GS714" s="29"/>
      <c r="GT714" s="29"/>
      <c r="GU714" s="29"/>
      <c r="GV714" s="29"/>
      <c r="GW714" s="29"/>
      <c r="GX714" s="29"/>
      <c r="GY714" s="29"/>
      <c r="GZ714" s="29"/>
      <c r="HA714" s="29"/>
      <c r="HB714" s="29"/>
      <c r="HC714" s="29"/>
    </row>
    <row r="715" spans="1:211" s="30" customFormat="1" x14ac:dyDescent="0.25">
      <c r="A715" s="30" t="e">
        <f t="shared" si="126"/>
        <v>#REF!</v>
      </c>
      <c r="B715" s="31" t="s">
        <v>100</v>
      </c>
      <c r="C715" s="31" t="s">
        <v>101</v>
      </c>
      <c r="D715" s="32" t="s">
        <v>651</v>
      </c>
      <c r="E715" s="31" t="s">
        <v>607</v>
      </c>
      <c r="F715" s="31" t="s">
        <v>345</v>
      </c>
      <c r="G715" s="31"/>
      <c r="H715" s="31" t="s">
        <v>346</v>
      </c>
      <c r="I715" s="31" t="s">
        <v>537</v>
      </c>
      <c r="J715" s="31" t="s">
        <v>538</v>
      </c>
      <c r="K715" s="47" t="s">
        <v>434</v>
      </c>
      <c r="L715" s="41">
        <v>0</v>
      </c>
      <c r="M715" s="41">
        <v>0</v>
      </c>
      <c r="N715" s="41">
        <v>0</v>
      </c>
      <c r="O715" s="41">
        <v>0</v>
      </c>
      <c r="P715" s="41">
        <v>0</v>
      </c>
      <c r="Q715" s="41">
        <v>0</v>
      </c>
      <c r="R715" s="41">
        <v>0</v>
      </c>
      <c r="S715" s="41">
        <v>0</v>
      </c>
      <c r="T715" s="41">
        <v>0</v>
      </c>
      <c r="U715" s="41">
        <v>0</v>
      </c>
      <c r="V715" s="41"/>
      <c r="W715" s="41">
        <v>0</v>
      </c>
      <c r="X715" s="41"/>
      <c r="Y715" s="41">
        <v>0</v>
      </c>
      <c r="Z715" s="41">
        <v>0</v>
      </c>
      <c r="AA715" s="41">
        <v>0</v>
      </c>
      <c r="AB715" s="41">
        <v>0</v>
      </c>
      <c r="AC715" s="41">
        <v>0</v>
      </c>
      <c r="AD715" s="41">
        <v>0</v>
      </c>
      <c r="AE715" s="82">
        <v>0</v>
      </c>
      <c r="AF715" s="41">
        <v>0</v>
      </c>
      <c r="AG715" s="41">
        <v>0</v>
      </c>
      <c r="AH715" s="41">
        <v>0</v>
      </c>
      <c r="AI715" s="41">
        <v>0</v>
      </c>
      <c r="AJ715" s="41">
        <v>0</v>
      </c>
      <c r="AK715" s="41">
        <v>0</v>
      </c>
      <c r="AL715" s="41">
        <v>0</v>
      </c>
      <c r="AM715" s="41">
        <v>0</v>
      </c>
      <c r="AN715" s="41">
        <v>0</v>
      </c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3"/>
      <c r="BU715" s="39">
        <f t="shared" si="127"/>
        <v>0</v>
      </c>
      <c r="BV715" s="39">
        <f t="shared" si="123"/>
        <v>0</v>
      </c>
      <c r="BW715" s="39">
        <f t="shared" si="128"/>
        <v>0</v>
      </c>
      <c r="BX715" s="39">
        <f t="shared" si="125"/>
        <v>0</v>
      </c>
      <c r="BY715" s="39">
        <f t="shared" si="124"/>
        <v>0</v>
      </c>
      <c r="BZ715" s="35"/>
      <c r="CA715" s="35"/>
      <c r="CB715" s="35"/>
      <c r="CC715" s="35"/>
      <c r="CD715" s="35"/>
      <c r="CE715" s="35"/>
      <c r="CF715" s="35"/>
      <c r="CG715" s="35"/>
      <c r="CH715" s="35"/>
      <c r="CI715" s="35"/>
      <c r="CJ715" s="35"/>
      <c r="CK715" s="35"/>
      <c r="CL715" s="35"/>
      <c r="CM715" s="35"/>
      <c r="CN715" s="35"/>
      <c r="CO715" s="35"/>
      <c r="CP715" s="35"/>
      <c r="CQ715" s="35"/>
      <c r="CR715" s="35"/>
      <c r="CS715" s="35"/>
      <c r="CT715" s="35"/>
      <c r="CU715" s="35"/>
      <c r="CV715" s="35"/>
      <c r="CW715" s="35"/>
      <c r="CX715" s="35"/>
      <c r="CY715" s="35"/>
      <c r="CZ715" s="35"/>
      <c r="DA715" s="35"/>
      <c r="DB715" s="35"/>
      <c r="DC715" s="35"/>
      <c r="DD715" s="35"/>
      <c r="DE715" s="35"/>
      <c r="DF715" s="35"/>
      <c r="DG715" s="35"/>
      <c r="DH715" s="35"/>
      <c r="DI715" s="35"/>
      <c r="DJ715" s="35"/>
      <c r="DK715" s="35"/>
      <c r="DL715" s="35"/>
      <c r="DM715" s="35"/>
      <c r="DN715" s="35"/>
      <c r="DO715" s="35"/>
      <c r="DP715" s="35"/>
      <c r="DQ715" s="35"/>
      <c r="DR715" s="35"/>
      <c r="DS715" s="35"/>
      <c r="DT715" s="35"/>
      <c r="DU715" s="35"/>
      <c r="DV715" s="35"/>
      <c r="DW715" s="35"/>
      <c r="DX715" s="35"/>
      <c r="DY715" s="35"/>
      <c r="DZ715" s="35"/>
      <c r="EA715" s="35"/>
      <c r="EB715" s="35"/>
      <c r="EC715" s="35"/>
      <c r="ED715" s="35"/>
      <c r="EE715" s="35"/>
      <c r="EF715" s="35"/>
      <c r="EG715" s="35"/>
      <c r="EH715" s="35"/>
      <c r="EI715" s="35"/>
      <c r="EJ715" s="35"/>
      <c r="EK715" s="35"/>
      <c r="EL715" s="35"/>
      <c r="EM715" s="35"/>
      <c r="EN715" s="35"/>
      <c r="EO715" s="35"/>
      <c r="EP715" s="35"/>
      <c r="EQ715" s="35"/>
      <c r="ER715" s="35"/>
      <c r="ES715" s="35"/>
      <c r="ET715" s="35"/>
      <c r="EU715" s="35"/>
      <c r="EV715" s="35"/>
      <c r="EW715" s="35"/>
      <c r="EX715" s="35"/>
      <c r="EY715" s="35"/>
      <c r="EZ715" s="35"/>
      <c r="FA715" s="35"/>
      <c r="FB715" s="35"/>
      <c r="FC715" s="35"/>
      <c r="FD715" s="35"/>
      <c r="FE715" s="35"/>
      <c r="FF715" s="35"/>
      <c r="FG715" s="35"/>
      <c r="FH715" s="35"/>
      <c r="FI715" s="35"/>
      <c r="FJ715" s="35"/>
      <c r="FK715" s="35"/>
      <c r="FL715" s="35"/>
      <c r="FM715" s="35"/>
      <c r="FN715" s="35"/>
      <c r="FO715" s="35"/>
      <c r="FP715" s="35"/>
      <c r="FQ715" s="35"/>
      <c r="FR715" s="35"/>
      <c r="FS715" s="35"/>
      <c r="FT715" s="35"/>
      <c r="FU715" s="35"/>
      <c r="FV715" s="35"/>
      <c r="FW715" s="35"/>
      <c r="FX715" s="35"/>
      <c r="FY715" s="35"/>
      <c r="FZ715" s="35"/>
      <c r="GA715" s="35"/>
      <c r="GB715" s="35"/>
      <c r="GC715" s="35"/>
      <c r="GD715" s="35"/>
      <c r="GE715" s="35"/>
      <c r="GF715" s="35"/>
      <c r="GG715" s="35"/>
      <c r="GH715" s="35"/>
      <c r="GI715" s="35"/>
      <c r="GJ715" s="35"/>
      <c r="GK715" s="35"/>
      <c r="GL715" s="35"/>
      <c r="GM715" s="35"/>
      <c r="GN715" s="35"/>
      <c r="GO715" s="35"/>
      <c r="GP715" s="35"/>
      <c r="GQ715" s="35"/>
      <c r="GR715" s="35"/>
      <c r="GS715" s="35"/>
      <c r="GT715" s="35"/>
      <c r="GU715" s="35"/>
      <c r="GV715" s="35"/>
      <c r="GW715" s="35"/>
      <c r="GX715" s="35"/>
      <c r="GY715" s="35"/>
      <c r="GZ715" s="35"/>
      <c r="HA715" s="35"/>
      <c r="HB715" s="35"/>
      <c r="HC715" s="35"/>
    </row>
    <row r="716" spans="1:211" s="26" customFormat="1" x14ac:dyDescent="0.25">
      <c r="A716" s="26" t="e">
        <f t="shared" si="126"/>
        <v>#REF!</v>
      </c>
      <c r="B716" s="15" t="s">
        <v>100</v>
      </c>
      <c r="C716" s="15" t="s">
        <v>101</v>
      </c>
      <c r="D716" s="18" t="s">
        <v>623</v>
      </c>
      <c r="E716" s="15" t="s">
        <v>577</v>
      </c>
      <c r="F716" s="15" t="s">
        <v>345</v>
      </c>
      <c r="G716" s="15"/>
      <c r="H716" s="15" t="s">
        <v>346</v>
      </c>
      <c r="I716" s="15" t="s">
        <v>537</v>
      </c>
      <c r="J716" s="15" t="s">
        <v>538</v>
      </c>
      <c r="K716" s="47" t="s">
        <v>434</v>
      </c>
      <c r="L716" s="42">
        <v>0</v>
      </c>
      <c r="M716" s="42">
        <v>0</v>
      </c>
      <c r="N716" s="41">
        <v>0</v>
      </c>
      <c r="O716" s="42">
        <v>0</v>
      </c>
      <c r="P716" s="42">
        <v>0</v>
      </c>
      <c r="Q716" s="42">
        <v>0</v>
      </c>
      <c r="R716" s="42">
        <v>0</v>
      </c>
      <c r="S716" s="42">
        <v>0</v>
      </c>
      <c r="T716" s="42">
        <v>0</v>
      </c>
      <c r="U716" s="42">
        <v>0</v>
      </c>
      <c r="V716" s="42"/>
      <c r="W716" s="42">
        <v>0</v>
      </c>
      <c r="X716" s="42"/>
      <c r="Y716" s="42">
        <v>0</v>
      </c>
      <c r="Z716" s="42">
        <v>0</v>
      </c>
      <c r="AA716" s="42">
        <v>0</v>
      </c>
      <c r="AB716" s="42">
        <v>0</v>
      </c>
      <c r="AC716" s="42">
        <v>0</v>
      </c>
      <c r="AD716" s="42">
        <v>0</v>
      </c>
      <c r="AE716" s="121">
        <v>0</v>
      </c>
      <c r="AF716" s="42">
        <v>0</v>
      </c>
      <c r="AG716" s="42">
        <v>0</v>
      </c>
      <c r="AH716" s="42">
        <v>0</v>
      </c>
      <c r="AI716" s="42">
        <v>0</v>
      </c>
      <c r="AJ716" s="42">
        <v>0</v>
      </c>
      <c r="AK716" s="42">
        <v>0</v>
      </c>
      <c r="AL716" s="42">
        <v>0</v>
      </c>
      <c r="AM716" s="42">
        <v>0</v>
      </c>
      <c r="AN716" s="42">
        <v>0</v>
      </c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  <c r="BO716" s="42"/>
      <c r="BP716" s="42"/>
      <c r="BQ716" s="42"/>
      <c r="BR716" s="42"/>
      <c r="BS716" s="42"/>
      <c r="BT716" s="43"/>
      <c r="BU716" s="40">
        <f t="shared" si="127"/>
        <v>0</v>
      </c>
      <c r="BV716" s="40">
        <f t="shared" si="123"/>
        <v>0</v>
      </c>
      <c r="BW716" s="40">
        <f t="shared" si="128"/>
        <v>0</v>
      </c>
      <c r="BX716" s="40">
        <f t="shared" si="125"/>
        <v>0</v>
      </c>
      <c r="BY716" s="40">
        <f t="shared" si="124"/>
        <v>0</v>
      </c>
      <c r="BZ716" s="29"/>
      <c r="CA716" s="29"/>
      <c r="CB716" s="29"/>
      <c r="CC716" s="29"/>
      <c r="CD716" s="29"/>
      <c r="CE716" s="29"/>
      <c r="CF716" s="29"/>
      <c r="CG716" s="29"/>
      <c r="CH716" s="29"/>
      <c r="CI716" s="29"/>
      <c r="CJ716" s="29"/>
      <c r="CK716" s="29"/>
      <c r="CL716" s="29"/>
      <c r="CM716" s="29"/>
      <c r="CN716" s="29"/>
      <c r="CO716" s="29"/>
      <c r="CP716" s="29"/>
      <c r="CQ716" s="29"/>
      <c r="CR716" s="29"/>
      <c r="CS716" s="29"/>
      <c r="CT716" s="29"/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/>
      <c r="DH716" s="29"/>
      <c r="DI716" s="29"/>
      <c r="DJ716" s="29"/>
      <c r="DK716" s="29"/>
      <c r="DL716" s="29"/>
      <c r="DM716" s="29"/>
      <c r="DN716" s="29"/>
      <c r="DO716" s="29"/>
      <c r="DP716" s="29"/>
      <c r="DQ716" s="29"/>
      <c r="DR716" s="29"/>
      <c r="DS716" s="29"/>
      <c r="DT716" s="29"/>
      <c r="DU716" s="29"/>
      <c r="DV716" s="29"/>
      <c r="DW716" s="29"/>
      <c r="DX716" s="29"/>
      <c r="DY716" s="29"/>
      <c r="DZ716" s="29"/>
      <c r="EA716" s="29"/>
      <c r="EB716" s="29"/>
      <c r="EC716" s="29"/>
      <c r="ED716" s="29"/>
      <c r="EE716" s="29"/>
      <c r="EF716" s="29"/>
      <c r="EG716" s="29"/>
      <c r="EH716" s="29"/>
      <c r="EI716" s="29"/>
      <c r="EJ716" s="29"/>
      <c r="EK716" s="29"/>
      <c r="EL716" s="29"/>
      <c r="EM716" s="29"/>
      <c r="EN716" s="29"/>
      <c r="EO716" s="29"/>
      <c r="EP716" s="29"/>
      <c r="EQ716" s="29"/>
      <c r="ER716" s="29"/>
      <c r="ES716" s="29"/>
      <c r="ET716" s="29"/>
      <c r="EU716" s="29"/>
      <c r="EV716" s="29"/>
      <c r="EW716" s="29"/>
      <c r="EX716" s="29"/>
      <c r="EY716" s="29"/>
      <c r="EZ716" s="29"/>
      <c r="FA716" s="29"/>
      <c r="FB716" s="29"/>
      <c r="FC716" s="29"/>
      <c r="FD716" s="29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  <c r="FR716" s="29"/>
      <c r="FS716" s="29"/>
      <c r="FT716" s="29"/>
      <c r="FU716" s="29"/>
      <c r="FV716" s="29"/>
      <c r="FW716" s="29"/>
      <c r="FX716" s="29"/>
      <c r="FY716" s="29"/>
      <c r="FZ716" s="29"/>
      <c r="GA716" s="29"/>
      <c r="GB716" s="29"/>
      <c r="GC716" s="29"/>
      <c r="GD716" s="29"/>
      <c r="GE716" s="29"/>
      <c r="GF716" s="29"/>
      <c r="GG716" s="29"/>
      <c r="GH716" s="29"/>
      <c r="GI716" s="29"/>
      <c r="GJ716" s="29"/>
      <c r="GK716" s="29"/>
      <c r="GL716" s="29"/>
      <c r="GM716" s="29"/>
      <c r="GN716" s="29"/>
      <c r="GO716" s="29"/>
      <c r="GP716" s="29"/>
      <c r="GQ716" s="29"/>
      <c r="GR716" s="29"/>
      <c r="GS716" s="29"/>
      <c r="GT716" s="29"/>
      <c r="GU716" s="29"/>
      <c r="GV716" s="29"/>
      <c r="GW716" s="29"/>
      <c r="GX716" s="29"/>
      <c r="GY716" s="29"/>
      <c r="GZ716" s="29"/>
      <c r="HA716" s="29"/>
      <c r="HB716" s="29"/>
      <c r="HC716" s="29"/>
    </row>
    <row r="717" spans="1:211" s="30" customFormat="1" x14ac:dyDescent="0.25">
      <c r="A717" s="30" t="e">
        <f t="shared" si="126"/>
        <v>#REF!</v>
      </c>
      <c r="B717" s="31" t="s">
        <v>100</v>
      </c>
      <c r="C717" s="31" t="s">
        <v>101</v>
      </c>
      <c r="D717" s="32" t="s">
        <v>634</v>
      </c>
      <c r="E717" s="31" t="s">
        <v>581</v>
      </c>
      <c r="F717" s="31" t="s">
        <v>345</v>
      </c>
      <c r="G717" s="31"/>
      <c r="H717" s="31" t="s">
        <v>346</v>
      </c>
      <c r="I717" s="31" t="s">
        <v>537</v>
      </c>
      <c r="J717" s="31" t="s">
        <v>538</v>
      </c>
      <c r="K717" s="47" t="s">
        <v>434</v>
      </c>
      <c r="L717" s="41">
        <v>0</v>
      </c>
      <c r="M717" s="41">
        <v>0</v>
      </c>
      <c r="N717" s="41">
        <v>0</v>
      </c>
      <c r="O717" s="41">
        <v>0</v>
      </c>
      <c r="P717" s="41">
        <v>0</v>
      </c>
      <c r="Q717" s="41">
        <v>0</v>
      </c>
      <c r="R717" s="41">
        <v>0</v>
      </c>
      <c r="S717" s="41">
        <v>0</v>
      </c>
      <c r="T717" s="41">
        <v>0</v>
      </c>
      <c r="U717" s="41">
        <v>0</v>
      </c>
      <c r="V717" s="41"/>
      <c r="W717" s="41">
        <v>0</v>
      </c>
      <c r="X717" s="41"/>
      <c r="Y717" s="41">
        <v>0</v>
      </c>
      <c r="Z717" s="41">
        <v>0</v>
      </c>
      <c r="AA717" s="41">
        <v>0</v>
      </c>
      <c r="AB717" s="41">
        <v>0</v>
      </c>
      <c r="AC717" s="41">
        <v>0</v>
      </c>
      <c r="AD717" s="41">
        <v>0</v>
      </c>
      <c r="AE717" s="82">
        <v>0</v>
      </c>
      <c r="AF717" s="41">
        <v>0</v>
      </c>
      <c r="AG717" s="41">
        <v>0</v>
      </c>
      <c r="AH717" s="41">
        <v>0</v>
      </c>
      <c r="AI717" s="41">
        <v>0</v>
      </c>
      <c r="AJ717" s="41">
        <v>0</v>
      </c>
      <c r="AK717" s="41">
        <v>0</v>
      </c>
      <c r="AL717" s="41">
        <v>0</v>
      </c>
      <c r="AM717" s="41">
        <v>0</v>
      </c>
      <c r="AN717" s="41">
        <v>0</v>
      </c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3"/>
      <c r="BU717" s="39">
        <f t="shared" si="127"/>
        <v>0</v>
      </c>
      <c r="BV717" s="39">
        <f t="shared" si="123"/>
        <v>0</v>
      </c>
      <c r="BW717" s="39">
        <f t="shared" si="128"/>
        <v>0</v>
      </c>
      <c r="BX717" s="39">
        <f t="shared" si="125"/>
        <v>0</v>
      </c>
      <c r="BY717" s="39">
        <f t="shared" si="124"/>
        <v>0</v>
      </c>
      <c r="BZ717" s="35"/>
      <c r="CA717" s="35"/>
      <c r="CB717" s="35"/>
      <c r="CC717" s="35"/>
      <c r="CD717" s="35"/>
      <c r="CE717" s="35"/>
      <c r="CF717" s="35"/>
      <c r="CG717" s="35"/>
      <c r="CH717" s="35"/>
      <c r="CI717" s="35"/>
      <c r="CJ717" s="35"/>
      <c r="CK717" s="35"/>
      <c r="CL717" s="35"/>
      <c r="CM717" s="35"/>
      <c r="CN717" s="35"/>
      <c r="CO717" s="35"/>
      <c r="CP717" s="35"/>
      <c r="CQ717" s="35"/>
      <c r="CR717" s="35"/>
      <c r="CS717" s="35"/>
      <c r="CT717" s="35"/>
      <c r="CU717" s="35"/>
      <c r="CV717" s="35"/>
      <c r="CW717" s="35"/>
      <c r="CX717" s="35"/>
      <c r="CY717" s="35"/>
      <c r="CZ717" s="35"/>
      <c r="DA717" s="35"/>
      <c r="DB717" s="35"/>
      <c r="DC717" s="35"/>
      <c r="DD717" s="35"/>
      <c r="DE717" s="35"/>
      <c r="DF717" s="35"/>
      <c r="DG717" s="35"/>
      <c r="DH717" s="35"/>
      <c r="DI717" s="35"/>
      <c r="DJ717" s="35"/>
      <c r="DK717" s="35"/>
      <c r="DL717" s="35"/>
      <c r="DM717" s="35"/>
      <c r="DN717" s="35"/>
      <c r="DO717" s="35"/>
      <c r="DP717" s="35"/>
      <c r="DQ717" s="35"/>
      <c r="DR717" s="35"/>
      <c r="DS717" s="35"/>
      <c r="DT717" s="35"/>
      <c r="DU717" s="35"/>
      <c r="DV717" s="35"/>
      <c r="DW717" s="35"/>
      <c r="DX717" s="35"/>
      <c r="DY717" s="35"/>
      <c r="DZ717" s="35"/>
      <c r="EA717" s="35"/>
      <c r="EB717" s="35"/>
      <c r="EC717" s="35"/>
      <c r="ED717" s="35"/>
      <c r="EE717" s="35"/>
      <c r="EF717" s="35"/>
      <c r="EG717" s="35"/>
      <c r="EH717" s="35"/>
      <c r="EI717" s="35"/>
      <c r="EJ717" s="35"/>
      <c r="EK717" s="35"/>
      <c r="EL717" s="35"/>
      <c r="EM717" s="35"/>
      <c r="EN717" s="35"/>
      <c r="EO717" s="35"/>
      <c r="EP717" s="35"/>
      <c r="EQ717" s="35"/>
      <c r="ER717" s="35"/>
      <c r="ES717" s="35"/>
      <c r="ET717" s="35"/>
      <c r="EU717" s="35"/>
      <c r="EV717" s="35"/>
      <c r="EW717" s="35"/>
      <c r="EX717" s="35"/>
      <c r="EY717" s="35"/>
      <c r="EZ717" s="35"/>
      <c r="FA717" s="35"/>
      <c r="FB717" s="35"/>
      <c r="FC717" s="35"/>
      <c r="FD717" s="35"/>
      <c r="FE717" s="35"/>
      <c r="FF717" s="35"/>
      <c r="FG717" s="35"/>
      <c r="FH717" s="35"/>
      <c r="FI717" s="35"/>
      <c r="FJ717" s="35"/>
      <c r="FK717" s="35"/>
      <c r="FL717" s="35"/>
      <c r="FM717" s="35"/>
      <c r="FN717" s="35"/>
      <c r="FO717" s="35"/>
      <c r="FP717" s="35"/>
      <c r="FQ717" s="35"/>
      <c r="FR717" s="35"/>
      <c r="FS717" s="35"/>
      <c r="FT717" s="35"/>
      <c r="FU717" s="35"/>
      <c r="FV717" s="35"/>
      <c r="FW717" s="35"/>
      <c r="FX717" s="35"/>
      <c r="FY717" s="35"/>
      <c r="FZ717" s="35"/>
      <c r="GA717" s="35"/>
      <c r="GB717" s="35"/>
      <c r="GC717" s="35"/>
      <c r="GD717" s="35"/>
      <c r="GE717" s="35"/>
      <c r="GF717" s="35"/>
      <c r="GG717" s="35"/>
      <c r="GH717" s="35"/>
      <c r="GI717" s="35"/>
      <c r="GJ717" s="35"/>
      <c r="GK717" s="35"/>
      <c r="GL717" s="35"/>
      <c r="GM717" s="35"/>
      <c r="GN717" s="35"/>
      <c r="GO717" s="35"/>
      <c r="GP717" s="35"/>
      <c r="GQ717" s="35"/>
      <c r="GR717" s="35"/>
      <c r="GS717" s="35"/>
      <c r="GT717" s="35"/>
      <c r="GU717" s="35"/>
      <c r="GV717" s="35"/>
      <c r="GW717" s="35"/>
      <c r="GX717" s="35"/>
      <c r="GY717" s="35"/>
      <c r="GZ717" s="35"/>
      <c r="HA717" s="35"/>
      <c r="HB717" s="35"/>
      <c r="HC717" s="35"/>
    </row>
    <row r="718" spans="1:211" s="26" customFormat="1" x14ac:dyDescent="0.25">
      <c r="A718" s="26" t="e">
        <f t="shared" si="126"/>
        <v>#REF!</v>
      </c>
      <c r="B718" s="15" t="s">
        <v>104</v>
      </c>
      <c r="C718" s="15" t="s">
        <v>105</v>
      </c>
      <c r="D718" s="27" t="s">
        <v>651</v>
      </c>
      <c r="E718" s="16" t="s">
        <v>607</v>
      </c>
      <c r="F718" s="15" t="s">
        <v>347</v>
      </c>
      <c r="G718" s="15"/>
      <c r="H718" s="15" t="s">
        <v>163</v>
      </c>
      <c r="I718" s="15" t="s">
        <v>537</v>
      </c>
      <c r="J718" s="15" t="s">
        <v>538</v>
      </c>
      <c r="K718" s="47" t="s">
        <v>434</v>
      </c>
      <c r="L718" s="42">
        <v>1625</v>
      </c>
      <c r="M718" s="42">
        <v>2375</v>
      </c>
      <c r="N718" s="41">
        <v>0</v>
      </c>
      <c r="O718" s="42">
        <v>0</v>
      </c>
      <c r="P718" s="42">
        <v>0</v>
      </c>
      <c r="Q718" s="42">
        <v>0</v>
      </c>
      <c r="R718" s="42">
        <v>0</v>
      </c>
      <c r="S718" s="42">
        <v>0</v>
      </c>
      <c r="T718" s="42">
        <v>0</v>
      </c>
      <c r="U718" s="42">
        <v>120</v>
      </c>
      <c r="V718" s="42">
        <v>375</v>
      </c>
      <c r="W718" s="42">
        <v>0</v>
      </c>
      <c r="X718" s="42"/>
      <c r="Y718" s="42">
        <v>37327.800000000003</v>
      </c>
      <c r="Z718" s="42">
        <v>0</v>
      </c>
      <c r="AA718" s="42">
        <v>0</v>
      </c>
      <c r="AB718" s="42">
        <v>0</v>
      </c>
      <c r="AC718" s="42">
        <v>0</v>
      </c>
      <c r="AD718" s="42">
        <v>0</v>
      </c>
      <c r="AE718" s="121">
        <v>0</v>
      </c>
      <c r="AF718" s="42">
        <v>0</v>
      </c>
      <c r="AG718" s="42">
        <v>0</v>
      </c>
      <c r="AH718" s="42">
        <v>0</v>
      </c>
      <c r="AI718" s="42">
        <v>0</v>
      </c>
      <c r="AJ718" s="42">
        <v>0</v>
      </c>
      <c r="AK718" s="42">
        <v>0</v>
      </c>
      <c r="AL718" s="42">
        <v>0</v>
      </c>
      <c r="AM718" s="42">
        <v>0</v>
      </c>
      <c r="AN718" s="42">
        <v>0</v>
      </c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  <c r="BO718" s="42"/>
      <c r="BP718" s="42"/>
      <c r="BQ718" s="42"/>
      <c r="BR718" s="42"/>
      <c r="BS718" s="42"/>
      <c r="BT718" s="43"/>
      <c r="BU718" s="40">
        <f t="shared" si="127"/>
        <v>4495</v>
      </c>
      <c r="BV718" s="40">
        <f t="shared" si="123"/>
        <v>37327.800000000003</v>
      </c>
      <c r="BW718" s="40">
        <f t="shared" si="128"/>
        <v>0</v>
      </c>
      <c r="BX718" s="40">
        <f t="shared" si="125"/>
        <v>0</v>
      </c>
      <c r="BY718" s="40">
        <f t="shared" si="124"/>
        <v>0</v>
      </c>
      <c r="BZ718" s="29"/>
      <c r="CA718" s="29"/>
      <c r="CB718" s="29"/>
      <c r="CC718" s="29"/>
      <c r="CD718" s="29"/>
      <c r="CE718" s="29"/>
      <c r="CF718" s="29"/>
      <c r="CG718" s="29"/>
      <c r="CH718" s="29"/>
      <c r="CI718" s="29"/>
      <c r="CJ718" s="29"/>
      <c r="CK718" s="29"/>
      <c r="CL718" s="29"/>
      <c r="CM718" s="29"/>
      <c r="CN718" s="29"/>
      <c r="CO718" s="29"/>
      <c r="CP718" s="29"/>
      <c r="CQ718" s="29"/>
      <c r="CR718" s="29"/>
      <c r="CS718" s="29"/>
      <c r="CT718" s="29"/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/>
      <c r="DH718" s="29"/>
      <c r="DI718" s="29"/>
      <c r="DJ718" s="29"/>
      <c r="DK718" s="29"/>
      <c r="DL718" s="29"/>
      <c r="DM718" s="29"/>
      <c r="DN718" s="29"/>
      <c r="DO718" s="29"/>
      <c r="DP718" s="29"/>
      <c r="DQ718" s="29"/>
      <c r="DR718" s="29"/>
      <c r="DS718" s="29"/>
      <c r="DT718" s="29"/>
      <c r="DU718" s="29"/>
      <c r="DV718" s="29"/>
      <c r="DW718" s="29"/>
      <c r="DX718" s="29"/>
      <c r="DY718" s="29"/>
      <c r="DZ718" s="29"/>
      <c r="EA718" s="29"/>
      <c r="EB718" s="29"/>
      <c r="EC718" s="29"/>
      <c r="ED718" s="29"/>
      <c r="EE718" s="29"/>
      <c r="EF718" s="29"/>
      <c r="EG718" s="29"/>
      <c r="EH718" s="29"/>
      <c r="EI718" s="29"/>
      <c r="EJ718" s="29"/>
      <c r="EK718" s="29"/>
      <c r="EL718" s="29"/>
      <c r="EM718" s="29"/>
      <c r="EN718" s="29"/>
      <c r="EO718" s="29"/>
      <c r="EP718" s="29"/>
      <c r="EQ718" s="29"/>
      <c r="ER718" s="29"/>
      <c r="ES718" s="29"/>
      <c r="ET718" s="29"/>
      <c r="EU718" s="29"/>
      <c r="EV718" s="29"/>
      <c r="EW718" s="29"/>
      <c r="EX718" s="29"/>
      <c r="EY718" s="29"/>
      <c r="EZ718" s="29"/>
      <c r="FA718" s="29"/>
      <c r="FB718" s="29"/>
      <c r="FC718" s="29"/>
      <c r="FD718" s="29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  <c r="FR718" s="29"/>
      <c r="FS718" s="29"/>
      <c r="FT718" s="29"/>
      <c r="FU718" s="29"/>
      <c r="FV718" s="29"/>
      <c r="FW718" s="29"/>
      <c r="FX718" s="29"/>
      <c r="FY718" s="29"/>
      <c r="FZ718" s="29"/>
      <c r="GA718" s="29"/>
      <c r="GB718" s="29"/>
      <c r="GC718" s="29"/>
      <c r="GD718" s="29"/>
      <c r="GE718" s="29"/>
      <c r="GF718" s="29"/>
      <c r="GG718" s="29"/>
      <c r="GH718" s="29"/>
      <c r="GI718" s="29"/>
      <c r="GJ718" s="29"/>
      <c r="GK718" s="29"/>
      <c r="GL718" s="29"/>
      <c r="GM718" s="29"/>
      <c r="GN718" s="29"/>
      <c r="GO718" s="29"/>
      <c r="GP718" s="29"/>
      <c r="GQ718" s="29"/>
      <c r="GR718" s="29"/>
      <c r="GS718" s="29"/>
      <c r="GT718" s="29"/>
      <c r="GU718" s="29"/>
      <c r="GV718" s="29"/>
      <c r="GW718" s="29"/>
      <c r="GX718" s="29"/>
      <c r="GY718" s="29"/>
      <c r="GZ718" s="29"/>
      <c r="HA718" s="29"/>
      <c r="HB718" s="29"/>
      <c r="HC718" s="29"/>
    </row>
    <row r="719" spans="1:211" s="30" customFormat="1" x14ac:dyDescent="0.25">
      <c r="A719" s="30" t="e">
        <f t="shared" si="126"/>
        <v>#REF!</v>
      </c>
      <c r="B719" s="31" t="s">
        <v>104</v>
      </c>
      <c r="C719" s="31" t="s">
        <v>105</v>
      </c>
      <c r="D719" s="33" t="s">
        <v>623</v>
      </c>
      <c r="E719" s="34" t="s">
        <v>577</v>
      </c>
      <c r="F719" s="31" t="s">
        <v>347</v>
      </c>
      <c r="G719" s="31"/>
      <c r="H719" s="31" t="s">
        <v>163</v>
      </c>
      <c r="I719" s="31" t="s">
        <v>537</v>
      </c>
      <c r="J719" s="31" t="s">
        <v>538</v>
      </c>
      <c r="K719" s="47" t="s">
        <v>434</v>
      </c>
      <c r="L719" s="41">
        <v>250</v>
      </c>
      <c r="M719" s="41">
        <v>250</v>
      </c>
      <c r="N719" s="41">
        <v>0</v>
      </c>
      <c r="O719" s="41">
        <v>0</v>
      </c>
      <c r="P719" s="41">
        <v>0</v>
      </c>
      <c r="Q719" s="41">
        <v>0</v>
      </c>
      <c r="R719" s="41">
        <v>0</v>
      </c>
      <c r="S719" s="41">
        <v>0</v>
      </c>
      <c r="T719" s="41">
        <v>0</v>
      </c>
      <c r="U719" s="41">
        <v>800</v>
      </c>
      <c r="V719" s="41">
        <v>862.65</v>
      </c>
      <c r="W719" s="41">
        <v>0</v>
      </c>
      <c r="X719" s="41"/>
      <c r="Y719" s="41">
        <v>2625</v>
      </c>
      <c r="Z719" s="41">
        <v>600</v>
      </c>
      <c r="AA719" s="41">
        <v>400</v>
      </c>
      <c r="AB719" s="41">
        <v>636.83000000000004</v>
      </c>
      <c r="AC719" s="41">
        <v>0</v>
      </c>
      <c r="AD719" s="41">
        <v>0</v>
      </c>
      <c r="AE719" s="82">
        <v>0</v>
      </c>
      <c r="AF719" s="41">
        <v>0</v>
      </c>
      <c r="AG719" s="41">
        <v>0</v>
      </c>
      <c r="AH719" s="41">
        <v>0</v>
      </c>
      <c r="AI719" s="41">
        <v>0</v>
      </c>
      <c r="AJ719" s="41">
        <v>0</v>
      </c>
      <c r="AK719" s="41">
        <v>0</v>
      </c>
      <c r="AL719" s="41">
        <v>0</v>
      </c>
      <c r="AM719" s="41">
        <v>0</v>
      </c>
      <c r="AN719" s="41">
        <v>0</v>
      </c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3"/>
      <c r="BU719" s="39">
        <f t="shared" si="127"/>
        <v>2162.65</v>
      </c>
      <c r="BV719" s="39">
        <f t="shared" si="123"/>
        <v>4261.83</v>
      </c>
      <c r="BW719" s="39">
        <f t="shared" si="128"/>
        <v>0</v>
      </c>
      <c r="BX719" s="39">
        <f t="shared" si="125"/>
        <v>0</v>
      </c>
      <c r="BY719" s="39">
        <f t="shared" si="124"/>
        <v>0</v>
      </c>
      <c r="BZ719" s="35"/>
      <c r="CA719" s="35"/>
      <c r="CB719" s="35"/>
      <c r="CC719" s="35"/>
      <c r="CD719" s="35"/>
      <c r="CE719" s="35"/>
      <c r="CF719" s="35"/>
      <c r="CG719" s="35"/>
      <c r="CH719" s="35"/>
      <c r="CI719" s="35"/>
      <c r="CJ719" s="35"/>
      <c r="CK719" s="35"/>
      <c r="CL719" s="35"/>
      <c r="CM719" s="35"/>
      <c r="CN719" s="35"/>
      <c r="CO719" s="35"/>
      <c r="CP719" s="35"/>
      <c r="CQ719" s="35"/>
      <c r="CR719" s="35"/>
      <c r="CS719" s="35"/>
      <c r="CT719" s="35"/>
      <c r="CU719" s="35"/>
      <c r="CV719" s="35"/>
      <c r="CW719" s="35"/>
      <c r="CX719" s="35"/>
      <c r="CY719" s="35"/>
      <c r="CZ719" s="35"/>
      <c r="DA719" s="35"/>
      <c r="DB719" s="35"/>
      <c r="DC719" s="35"/>
      <c r="DD719" s="35"/>
      <c r="DE719" s="35"/>
      <c r="DF719" s="35"/>
      <c r="DG719" s="35"/>
      <c r="DH719" s="35"/>
      <c r="DI719" s="35"/>
      <c r="DJ719" s="35"/>
      <c r="DK719" s="35"/>
      <c r="DL719" s="35"/>
      <c r="DM719" s="35"/>
      <c r="DN719" s="35"/>
      <c r="DO719" s="35"/>
      <c r="DP719" s="35"/>
      <c r="DQ719" s="35"/>
      <c r="DR719" s="35"/>
      <c r="DS719" s="35"/>
      <c r="DT719" s="35"/>
      <c r="DU719" s="35"/>
      <c r="DV719" s="35"/>
      <c r="DW719" s="35"/>
      <c r="DX719" s="35"/>
      <c r="DY719" s="35"/>
      <c r="DZ719" s="35"/>
      <c r="EA719" s="35"/>
      <c r="EB719" s="35"/>
      <c r="EC719" s="35"/>
      <c r="ED719" s="35"/>
      <c r="EE719" s="35"/>
      <c r="EF719" s="35"/>
      <c r="EG719" s="35"/>
      <c r="EH719" s="35"/>
      <c r="EI719" s="35"/>
      <c r="EJ719" s="35"/>
      <c r="EK719" s="35"/>
      <c r="EL719" s="35"/>
      <c r="EM719" s="35"/>
      <c r="EN719" s="35"/>
      <c r="EO719" s="35"/>
      <c r="EP719" s="35"/>
      <c r="EQ719" s="35"/>
      <c r="ER719" s="35"/>
      <c r="ES719" s="35"/>
      <c r="ET719" s="35"/>
      <c r="EU719" s="35"/>
      <c r="EV719" s="35"/>
      <c r="EW719" s="35"/>
      <c r="EX719" s="35"/>
      <c r="EY719" s="35"/>
      <c r="EZ719" s="35"/>
      <c r="FA719" s="35"/>
      <c r="FB719" s="35"/>
      <c r="FC719" s="35"/>
      <c r="FD719" s="35"/>
      <c r="FE719" s="35"/>
      <c r="FF719" s="35"/>
      <c r="FG719" s="35"/>
      <c r="FH719" s="35"/>
      <c r="FI719" s="35"/>
      <c r="FJ719" s="35"/>
      <c r="FK719" s="35"/>
      <c r="FL719" s="35"/>
      <c r="FM719" s="35"/>
      <c r="FN719" s="35"/>
      <c r="FO719" s="35"/>
      <c r="FP719" s="35"/>
      <c r="FQ719" s="35"/>
      <c r="FR719" s="35"/>
      <c r="FS719" s="35"/>
      <c r="FT719" s="35"/>
      <c r="FU719" s="35"/>
      <c r="FV719" s="35"/>
      <c r="FW719" s="35"/>
      <c r="FX719" s="35"/>
      <c r="FY719" s="35"/>
      <c r="FZ719" s="35"/>
      <c r="GA719" s="35"/>
      <c r="GB719" s="35"/>
      <c r="GC719" s="35"/>
      <c r="GD719" s="35"/>
      <c r="GE719" s="35"/>
      <c r="GF719" s="35"/>
      <c r="GG719" s="35"/>
      <c r="GH719" s="35"/>
      <c r="GI719" s="35"/>
      <c r="GJ719" s="35"/>
      <c r="GK719" s="35"/>
      <c r="GL719" s="35"/>
      <c r="GM719" s="35"/>
      <c r="GN719" s="35"/>
      <c r="GO719" s="35"/>
      <c r="GP719" s="35"/>
      <c r="GQ719" s="35"/>
      <c r="GR719" s="35"/>
      <c r="GS719" s="35"/>
      <c r="GT719" s="35"/>
      <c r="GU719" s="35"/>
      <c r="GV719" s="35"/>
      <c r="GW719" s="35"/>
      <c r="GX719" s="35"/>
      <c r="GY719" s="35"/>
      <c r="GZ719" s="35"/>
      <c r="HA719" s="35"/>
      <c r="HB719" s="35"/>
      <c r="HC719" s="35"/>
    </row>
    <row r="720" spans="1:211" s="26" customFormat="1" x14ac:dyDescent="0.25">
      <c r="A720" s="26" t="e">
        <f t="shared" si="126"/>
        <v>#REF!</v>
      </c>
      <c r="B720" s="15" t="s">
        <v>120</v>
      </c>
      <c r="C720" s="15" t="s">
        <v>121</v>
      </c>
      <c r="D720" s="27">
        <v>899</v>
      </c>
      <c r="E720" s="16" t="s">
        <v>578</v>
      </c>
      <c r="F720" s="80" t="s">
        <v>347</v>
      </c>
      <c r="G720" s="15"/>
      <c r="H720" s="15" t="s">
        <v>163</v>
      </c>
      <c r="I720" s="15" t="s">
        <v>537</v>
      </c>
      <c r="J720" s="15" t="s">
        <v>538</v>
      </c>
      <c r="K720" s="47" t="s">
        <v>434</v>
      </c>
      <c r="L720" s="42"/>
      <c r="M720" s="42"/>
      <c r="N720" s="41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121"/>
      <c r="AF720" s="42"/>
      <c r="AG720" s="42"/>
      <c r="AH720" s="42">
        <v>654516.78</v>
      </c>
      <c r="AI720" s="42">
        <v>418083.15</v>
      </c>
      <c r="AJ720" s="42">
        <v>0</v>
      </c>
      <c r="AK720" s="42">
        <v>0</v>
      </c>
      <c r="AL720" s="42">
        <v>0</v>
      </c>
      <c r="AM720" s="42">
        <v>0</v>
      </c>
      <c r="AN720" s="42">
        <v>0</v>
      </c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  <c r="BO720" s="42"/>
      <c r="BP720" s="42"/>
      <c r="BQ720" s="42"/>
      <c r="BR720" s="42"/>
      <c r="BS720" s="42"/>
      <c r="BT720" s="43"/>
      <c r="BU720" s="40"/>
      <c r="BV720" s="40">
        <f t="shared" si="123"/>
        <v>1072599.9300000002</v>
      </c>
      <c r="BW720" s="40">
        <f t="shared" si="128"/>
        <v>0</v>
      </c>
      <c r="BX720" s="40">
        <f t="shared" si="125"/>
        <v>0</v>
      </c>
      <c r="BY720" s="40">
        <f t="shared" si="124"/>
        <v>0</v>
      </c>
      <c r="BZ720" s="29"/>
      <c r="CA720" s="29"/>
      <c r="CB720" s="29"/>
      <c r="CC720" s="29"/>
      <c r="CD720" s="29"/>
      <c r="CE720" s="29"/>
      <c r="CF720" s="29"/>
      <c r="CG720" s="29"/>
      <c r="CH720" s="29"/>
      <c r="CI720" s="29"/>
      <c r="CJ720" s="29"/>
      <c r="CK720" s="29"/>
      <c r="CL720" s="29"/>
      <c r="CM720" s="29"/>
      <c r="CN720" s="29"/>
      <c r="CO720" s="29"/>
      <c r="CP720" s="29"/>
      <c r="CQ720" s="29"/>
      <c r="CR720" s="29"/>
      <c r="CS720" s="29"/>
      <c r="CT720" s="29"/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/>
      <c r="DH720" s="29"/>
      <c r="DI720" s="29"/>
      <c r="DJ720" s="29"/>
      <c r="DK720" s="29"/>
      <c r="DL720" s="29"/>
      <c r="DM720" s="29"/>
      <c r="DN720" s="29"/>
      <c r="DO720" s="29"/>
      <c r="DP720" s="29"/>
      <c r="DQ720" s="29"/>
      <c r="DR720" s="29"/>
      <c r="DS720" s="29"/>
      <c r="DT720" s="29"/>
      <c r="DU720" s="29"/>
      <c r="DV720" s="29"/>
      <c r="DW720" s="29"/>
      <c r="DX720" s="29"/>
      <c r="DY720" s="29"/>
      <c r="DZ720" s="29"/>
      <c r="EA720" s="29"/>
      <c r="EB720" s="29"/>
      <c r="EC720" s="29"/>
      <c r="ED720" s="29"/>
      <c r="EE720" s="29"/>
      <c r="EF720" s="29"/>
      <c r="EG720" s="29"/>
      <c r="EH720" s="29"/>
      <c r="EI720" s="29"/>
      <c r="EJ720" s="29"/>
      <c r="EK720" s="29"/>
      <c r="EL720" s="29"/>
      <c r="EM720" s="29"/>
      <c r="EN720" s="29"/>
      <c r="EO720" s="29"/>
      <c r="EP720" s="29"/>
      <c r="EQ720" s="29"/>
      <c r="ER720" s="29"/>
      <c r="ES720" s="29"/>
      <c r="ET720" s="29"/>
      <c r="EU720" s="29"/>
      <c r="EV720" s="29"/>
      <c r="EW720" s="29"/>
      <c r="EX720" s="29"/>
      <c r="EY720" s="29"/>
      <c r="EZ720" s="29"/>
      <c r="FA720" s="29"/>
      <c r="FB720" s="29"/>
      <c r="FC720" s="29"/>
      <c r="FD720" s="29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  <c r="FR720" s="29"/>
      <c r="FS720" s="29"/>
      <c r="FT720" s="29"/>
      <c r="FU720" s="29"/>
      <c r="FV720" s="29"/>
      <c r="FW720" s="29"/>
      <c r="FX720" s="29"/>
      <c r="FY720" s="29"/>
      <c r="FZ720" s="29"/>
      <c r="GA720" s="29"/>
      <c r="GB720" s="29"/>
      <c r="GC720" s="29"/>
      <c r="GD720" s="29"/>
      <c r="GE720" s="29"/>
      <c r="GF720" s="29"/>
      <c r="GG720" s="29"/>
      <c r="GH720" s="29"/>
      <c r="GI720" s="29"/>
      <c r="GJ720" s="29"/>
      <c r="GK720" s="29"/>
      <c r="GL720" s="29"/>
      <c r="GM720" s="29"/>
      <c r="GN720" s="29"/>
      <c r="GO720" s="29"/>
      <c r="GP720" s="29"/>
      <c r="GQ720" s="29"/>
      <c r="GR720" s="29"/>
      <c r="GS720" s="29"/>
      <c r="GT720" s="29"/>
      <c r="GU720" s="29"/>
      <c r="GV720" s="29"/>
      <c r="GW720" s="29"/>
      <c r="GX720" s="29"/>
      <c r="GY720" s="29"/>
      <c r="GZ720" s="29"/>
      <c r="HA720" s="29"/>
      <c r="HB720" s="29"/>
      <c r="HC720" s="29"/>
    </row>
    <row r="721" spans="1:211" s="30" customFormat="1" x14ac:dyDescent="0.25">
      <c r="A721" s="30" t="e">
        <f t="shared" si="126"/>
        <v>#REF!</v>
      </c>
      <c r="B721" s="31" t="s">
        <v>120</v>
      </c>
      <c r="C721" s="31" t="s">
        <v>121</v>
      </c>
      <c r="D721" s="32" t="s">
        <v>634</v>
      </c>
      <c r="E721" s="31" t="s">
        <v>581</v>
      </c>
      <c r="F721" s="31" t="s">
        <v>345</v>
      </c>
      <c r="G721" s="31"/>
      <c r="H721" s="31" t="s">
        <v>346</v>
      </c>
      <c r="I721" s="31" t="s">
        <v>537</v>
      </c>
      <c r="J721" s="31" t="s">
        <v>538</v>
      </c>
      <c r="K721" s="47" t="s">
        <v>434</v>
      </c>
      <c r="L721" s="41">
        <v>0</v>
      </c>
      <c r="M721" s="41">
        <v>0</v>
      </c>
      <c r="N721" s="41">
        <v>0</v>
      </c>
      <c r="O721" s="41">
        <v>0</v>
      </c>
      <c r="P721" s="41">
        <v>0</v>
      </c>
      <c r="Q721" s="41">
        <v>0</v>
      </c>
      <c r="R721" s="41">
        <v>0</v>
      </c>
      <c r="S721" s="41">
        <v>0</v>
      </c>
      <c r="T721" s="41">
        <v>0</v>
      </c>
      <c r="U721" s="41">
        <v>0</v>
      </c>
      <c r="V721" s="41"/>
      <c r="W721" s="41">
        <v>0</v>
      </c>
      <c r="X721" s="41"/>
      <c r="Y721" s="41">
        <v>0</v>
      </c>
      <c r="Z721" s="41">
        <v>0</v>
      </c>
      <c r="AA721" s="41">
        <v>0</v>
      </c>
      <c r="AB721" s="41">
        <v>0</v>
      </c>
      <c r="AC721" s="41">
        <v>0</v>
      </c>
      <c r="AD721" s="41">
        <v>0</v>
      </c>
      <c r="AE721" s="82">
        <v>0</v>
      </c>
      <c r="AF721" s="41">
        <v>0</v>
      </c>
      <c r="AG721" s="41">
        <v>0</v>
      </c>
      <c r="AH721" s="41">
        <v>0</v>
      </c>
      <c r="AI721" s="41">
        <v>0</v>
      </c>
      <c r="AJ721" s="41">
        <v>0</v>
      </c>
      <c r="AK721" s="41">
        <v>0</v>
      </c>
      <c r="AL721" s="41">
        <v>0</v>
      </c>
      <c r="AM721" s="41">
        <v>0</v>
      </c>
      <c r="AN721" s="41">
        <v>0</v>
      </c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3"/>
      <c r="BU721" s="39">
        <f t="shared" ref="BU721:BU731" si="129">SUM(L721:W721)</f>
        <v>0</v>
      </c>
      <c r="BV721" s="39">
        <f t="shared" si="123"/>
        <v>0</v>
      </c>
      <c r="BW721" s="39">
        <f t="shared" si="128"/>
        <v>0</v>
      </c>
      <c r="BX721" s="39">
        <f t="shared" si="125"/>
        <v>0</v>
      </c>
      <c r="BY721" s="39">
        <f t="shared" si="124"/>
        <v>0</v>
      </c>
      <c r="BZ721" s="35"/>
      <c r="CA721" s="35"/>
      <c r="CB721" s="35"/>
      <c r="CC721" s="35"/>
      <c r="CD721" s="35"/>
      <c r="CE721" s="35"/>
      <c r="CF721" s="35"/>
      <c r="CG721" s="35"/>
      <c r="CH721" s="35"/>
      <c r="CI721" s="35"/>
      <c r="CJ721" s="35"/>
      <c r="CK721" s="35"/>
      <c r="CL721" s="35"/>
      <c r="CM721" s="35"/>
      <c r="CN721" s="35"/>
      <c r="CO721" s="35"/>
      <c r="CP721" s="35"/>
      <c r="CQ721" s="35"/>
      <c r="CR721" s="35"/>
      <c r="CS721" s="35"/>
      <c r="CT721" s="35"/>
      <c r="CU721" s="35"/>
      <c r="CV721" s="35"/>
      <c r="CW721" s="35"/>
      <c r="CX721" s="35"/>
      <c r="CY721" s="35"/>
      <c r="CZ721" s="35"/>
      <c r="DA721" s="35"/>
      <c r="DB721" s="35"/>
      <c r="DC721" s="35"/>
      <c r="DD721" s="35"/>
      <c r="DE721" s="35"/>
      <c r="DF721" s="35"/>
      <c r="DG721" s="35"/>
      <c r="DH721" s="35"/>
      <c r="DI721" s="35"/>
      <c r="DJ721" s="35"/>
      <c r="DK721" s="35"/>
      <c r="DL721" s="35"/>
      <c r="DM721" s="35"/>
      <c r="DN721" s="35"/>
      <c r="DO721" s="35"/>
      <c r="DP721" s="35"/>
      <c r="DQ721" s="35"/>
      <c r="DR721" s="35"/>
      <c r="DS721" s="35"/>
      <c r="DT721" s="35"/>
      <c r="DU721" s="35"/>
      <c r="DV721" s="35"/>
      <c r="DW721" s="35"/>
      <c r="DX721" s="35"/>
      <c r="DY721" s="35"/>
      <c r="DZ721" s="35"/>
      <c r="EA721" s="35"/>
      <c r="EB721" s="35"/>
      <c r="EC721" s="35"/>
      <c r="ED721" s="35"/>
      <c r="EE721" s="35"/>
      <c r="EF721" s="35"/>
      <c r="EG721" s="35"/>
      <c r="EH721" s="35"/>
      <c r="EI721" s="35"/>
      <c r="EJ721" s="35"/>
      <c r="EK721" s="35"/>
      <c r="EL721" s="35"/>
      <c r="EM721" s="35"/>
      <c r="EN721" s="35"/>
      <c r="EO721" s="35"/>
      <c r="EP721" s="35"/>
      <c r="EQ721" s="35"/>
      <c r="ER721" s="35"/>
      <c r="ES721" s="35"/>
      <c r="ET721" s="35"/>
      <c r="EU721" s="35"/>
      <c r="EV721" s="35"/>
      <c r="EW721" s="35"/>
      <c r="EX721" s="35"/>
      <c r="EY721" s="35"/>
      <c r="EZ721" s="35"/>
      <c r="FA721" s="35"/>
      <c r="FB721" s="35"/>
      <c r="FC721" s="35"/>
      <c r="FD721" s="35"/>
      <c r="FE721" s="35"/>
      <c r="FF721" s="35"/>
      <c r="FG721" s="35"/>
      <c r="FH721" s="35"/>
      <c r="FI721" s="35"/>
      <c r="FJ721" s="35"/>
      <c r="FK721" s="35"/>
      <c r="FL721" s="35"/>
      <c r="FM721" s="35"/>
      <c r="FN721" s="35"/>
      <c r="FO721" s="35"/>
      <c r="FP721" s="35"/>
      <c r="FQ721" s="35"/>
      <c r="FR721" s="35"/>
      <c r="FS721" s="35"/>
      <c r="FT721" s="35"/>
      <c r="FU721" s="35"/>
      <c r="FV721" s="35"/>
      <c r="FW721" s="35"/>
      <c r="FX721" s="35"/>
      <c r="FY721" s="35"/>
      <c r="FZ721" s="35"/>
      <c r="GA721" s="35"/>
      <c r="GB721" s="35"/>
      <c r="GC721" s="35"/>
      <c r="GD721" s="35"/>
      <c r="GE721" s="35"/>
      <c r="GF721" s="35"/>
      <c r="GG721" s="35"/>
      <c r="GH721" s="35"/>
      <c r="GI721" s="35"/>
      <c r="GJ721" s="35"/>
      <c r="GK721" s="35"/>
      <c r="GL721" s="35"/>
      <c r="GM721" s="35"/>
      <c r="GN721" s="35"/>
      <c r="GO721" s="35"/>
      <c r="GP721" s="35"/>
      <c r="GQ721" s="35"/>
      <c r="GR721" s="35"/>
      <c r="GS721" s="35"/>
      <c r="GT721" s="35"/>
      <c r="GU721" s="35"/>
      <c r="GV721" s="35"/>
      <c r="GW721" s="35"/>
      <c r="GX721" s="35"/>
      <c r="GY721" s="35"/>
      <c r="GZ721" s="35"/>
      <c r="HA721" s="35"/>
      <c r="HB721" s="35"/>
      <c r="HC721" s="35"/>
    </row>
    <row r="722" spans="1:211" s="26" customFormat="1" x14ac:dyDescent="0.25">
      <c r="A722" s="26" t="e">
        <f t="shared" si="126"/>
        <v>#REF!</v>
      </c>
      <c r="B722" s="15" t="s">
        <v>122</v>
      </c>
      <c r="C722" s="15" t="s">
        <v>123</v>
      </c>
      <c r="D722" s="18" t="s">
        <v>623</v>
      </c>
      <c r="E722" s="15" t="s">
        <v>577</v>
      </c>
      <c r="F722" s="15" t="s">
        <v>345</v>
      </c>
      <c r="G722" s="15"/>
      <c r="H722" s="15" t="s">
        <v>346</v>
      </c>
      <c r="I722" s="15" t="s">
        <v>537</v>
      </c>
      <c r="J722" s="15" t="s">
        <v>538</v>
      </c>
      <c r="K722" s="47" t="s">
        <v>434</v>
      </c>
      <c r="L722" s="42">
        <v>0</v>
      </c>
      <c r="M722" s="42">
        <v>0</v>
      </c>
      <c r="N722" s="41">
        <v>0</v>
      </c>
      <c r="O722" s="42">
        <v>0</v>
      </c>
      <c r="P722" s="42">
        <v>0</v>
      </c>
      <c r="Q722" s="42">
        <v>0</v>
      </c>
      <c r="R722" s="42">
        <v>0</v>
      </c>
      <c r="S722" s="42">
        <v>0</v>
      </c>
      <c r="T722" s="42">
        <v>0</v>
      </c>
      <c r="U722" s="42">
        <v>0</v>
      </c>
      <c r="V722" s="42"/>
      <c r="W722" s="42">
        <v>0</v>
      </c>
      <c r="X722" s="42"/>
      <c r="Y722" s="42">
        <v>0</v>
      </c>
      <c r="Z722" s="42">
        <v>0</v>
      </c>
      <c r="AA722" s="42">
        <v>0</v>
      </c>
      <c r="AB722" s="42">
        <v>0</v>
      </c>
      <c r="AC722" s="42">
        <v>0</v>
      </c>
      <c r="AD722" s="42">
        <v>0</v>
      </c>
      <c r="AE722" s="121">
        <v>0</v>
      </c>
      <c r="AF722" s="42">
        <v>0</v>
      </c>
      <c r="AG722" s="42">
        <v>0</v>
      </c>
      <c r="AH722" s="42">
        <v>0</v>
      </c>
      <c r="AI722" s="42">
        <v>0</v>
      </c>
      <c r="AJ722" s="42">
        <v>0</v>
      </c>
      <c r="AK722" s="42">
        <v>0</v>
      </c>
      <c r="AL722" s="42">
        <v>0</v>
      </c>
      <c r="AM722" s="42">
        <v>0</v>
      </c>
      <c r="AN722" s="42">
        <v>0</v>
      </c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  <c r="BO722" s="42"/>
      <c r="BP722" s="42"/>
      <c r="BQ722" s="42"/>
      <c r="BR722" s="42"/>
      <c r="BS722" s="42"/>
      <c r="BT722" s="43"/>
      <c r="BU722" s="40">
        <f t="shared" si="129"/>
        <v>0</v>
      </c>
      <c r="BV722" s="40">
        <f t="shared" si="123"/>
        <v>0</v>
      </c>
      <c r="BW722" s="40">
        <f t="shared" si="128"/>
        <v>0</v>
      </c>
      <c r="BX722" s="40">
        <f t="shared" si="125"/>
        <v>0</v>
      </c>
      <c r="BY722" s="40">
        <f t="shared" si="124"/>
        <v>0</v>
      </c>
      <c r="BZ722" s="29"/>
      <c r="CA722" s="29"/>
      <c r="CB722" s="29"/>
      <c r="CC722" s="29"/>
      <c r="CD722" s="29"/>
      <c r="CE722" s="29"/>
      <c r="CF722" s="29"/>
      <c r="CG722" s="29"/>
      <c r="CH722" s="29"/>
      <c r="CI722" s="29"/>
      <c r="CJ722" s="29"/>
      <c r="CK722" s="29"/>
      <c r="CL722" s="29"/>
      <c r="CM722" s="29"/>
      <c r="CN722" s="29"/>
      <c r="CO722" s="29"/>
      <c r="CP722" s="29"/>
      <c r="CQ722" s="29"/>
      <c r="CR722" s="29"/>
      <c r="CS722" s="29"/>
      <c r="CT722" s="29"/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/>
      <c r="DH722" s="29"/>
      <c r="DI722" s="29"/>
      <c r="DJ722" s="29"/>
      <c r="DK722" s="29"/>
      <c r="DL722" s="29"/>
      <c r="DM722" s="29"/>
      <c r="DN722" s="29"/>
      <c r="DO722" s="29"/>
      <c r="DP722" s="29"/>
      <c r="DQ722" s="29"/>
      <c r="DR722" s="29"/>
      <c r="DS722" s="29"/>
      <c r="DT722" s="29"/>
      <c r="DU722" s="29"/>
      <c r="DV722" s="29"/>
      <c r="DW722" s="29"/>
      <c r="DX722" s="29"/>
      <c r="DY722" s="29"/>
      <c r="DZ722" s="29"/>
      <c r="EA722" s="29"/>
      <c r="EB722" s="29"/>
      <c r="EC722" s="29"/>
      <c r="ED722" s="29"/>
      <c r="EE722" s="29"/>
      <c r="EF722" s="29"/>
      <c r="EG722" s="29"/>
      <c r="EH722" s="29"/>
      <c r="EI722" s="29"/>
      <c r="EJ722" s="29"/>
      <c r="EK722" s="29"/>
      <c r="EL722" s="29"/>
      <c r="EM722" s="29"/>
      <c r="EN722" s="29"/>
      <c r="EO722" s="29"/>
      <c r="EP722" s="29"/>
      <c r="EQ722" s="29"/>
      <c r="ER722" s="29"/>
      <c r="ES722" s="29"/>
      <c r="ET722" s="29"/>
      <c r="EU722" s="29"/>
      <c r="EV722" s="29"/>
      <c r="EW722" s="29"/>
      <c r="EX722" s="29"/>
      <c r="EY722" s="29"/>
      <c r="EZ722" s="29"/>
      <c r="FA722" s="29"/>
      <c r="FB722" s="29"/>
      <c r="FC722" s="29"/>
      <c r="FD722" s="29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  <c r="FR722" s="29"/>
      <c r="FS722" s="29"/>
      <c r="FT722" s="29"/>
      <c r="FU722" s="29"/>
      <c r="FV722" s="29"/>
      <c r="FW722" s="29"/>
      <c r="FX722" s="29"/>
      <c r="FY722" s="29"/>
      <c r="FZ722" s="29"/>
      <c r="GA722" s="29"/>
      <c r="GB722" s="29"/>
      <c r="GC722" s="29"/>
      <c r="GD722" s="29"/>
      <c r="GE722" s="29"/>
      <c r="GF722" s="29"/>
      <c r="GG722" s="29"/>
      <c r="GH722" s="29"/>
      <c r="GI722" s="29"/>
      <c r="GJ722" s="29"/>
      <c r="GK722" s="29"/>
      <c r="GL722" s="29"/>
      <c r="GM722" s="29"/>
      <c r="GN722" s="29"/>
      <c r="GO722" s="29"/>
      <c r="GP722" s="29"/>
      <c r="GQ722" s="29"/>
      <c r="GR722" s="29"/>
      <c r="GS722" s="29"/>
      <c r="GT722" s="29"/>
      <c r="GU722" s="29"/>
      <c r="GV722" s="29"/>
      <c r="GW722" s="29"/>
      <c r="GX722" s="29"/>
      <c r="GY722" s="29"/>
      <c r="GZ722" s="29"/>
      <c r="HA722" s="29"/>
      <c r="HB722" s="29"/>
      <c r="HC722" s="29"/>
    </row>
    <row r="723" spans="1:211" s="30" customFormat="1" x14ac:dyDescent="0.25">
      <c r="A723" s="30" t="e">
        <f t="shared" si="126"/>
        <v>#REF!</v>
      </c>
      <c r="B723" s="31" t="s">
        <v>122</v>
      </c>
      <c r="C723" s="31" t="s">
        <v>123</v>
      </c>
      <c r="D723" s="32" t="s">
        <v>634</v>
      </c>
      <c r="E723" s="31" t="s">
        <v>581</v>
      </c>
      <c r="F723" s="31" t="s">
        <v>345</v>
      </c>
      <c r="G723" s="31"/>
      <c r="H723" s="31" t="s">
        <v>346</v>
      </c>
      <c r="I723" s="31" t="s">
        <v>537</v>
      </c>
      <c r="J723" s="31" t="s">
        <v>538</v>
      </c>
      <c r="K723" s="47" t="s">
        <v>434</v>
      </c>
      <c r="L723" s="41" t="s">
        <v>530</v>
      </c>
      <c r="M723" s="41">
        <v>0</v>
      </c>
      <c r="N723" s="41">
        <v>0</v>
      </c>
      <c r="O723" s="41">
        <v>0</v>
      </c>
      <c r="P723" s="41">
        <v>0</v>
      </c>
      <c r="Q723" s="41">
        <v>0</v>
      </c>
      <c r="R723" s="41">
        <v>0</v>
      </c>
      <c r="S723" s="41">
        <v>0</v>
      </c>
      <c r="T723" s="41">
        <v>0</v>
      </c>
      <c r="U723" s="41">
        <v>0</v>
      </c>
      <c r="V723" s="41"/>
      <c r="W723" s="41">
        <v>0</v>
      </c>
      <c r="X723" s="41"/>
      <c r="Y723" s="41">
        <v>0</v>
      </c>
      <c r="Z723" s="41">
        <v>0</v>
      </c>
      <c r="AA723" s="41">
        <v>0</v>
      </c>
      <c r="AB723" s="41">
        <v>0</v>
      </c>
      <c r="AC723" s="41">
        <v>0</v>
      </c>
      <c r="AD723" s="41">
        <v>0</v>
      </c>
      <c r="AE723" s="82">
        <v>0</v>
      </c>
      <c r="AF723" s="41">
        <v>0</v>
      </c>
      <c r="AG723" s="41">
        <v>0</v>
      </c>
      <c r="AH723" s="41">
        <v>0</v>
      </c>
      <c r="AI723" s="41">
        <v>0</v>
      </c>
      <c r="AJ723" s="41">
        <v>0</v>
      </c>
      <c r="AK723" s="41">
        <v>0</v>
      </c>
      <c r="AL723" s="41">
        <v>0</v>
      </c>
      <c r="AM723" s="41">
        <v>0</v>
      </c>
      <c r="AN723" s="41">
        <v>0</v>
      </c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3"/>
      <c r="BU723" s="39">
        <f t="shared" si="129"/>
        <v>0</v>
      </c>
      <c r="BV723" s="39">
        <f t="shared" si="123"/>
        <v>0</v>
      </c>
      <c r="BW723" s="39">
        <f t="shared" si="128"/>
        <v>0</v>
      </c>
      <c r="BX723" s="39">
        <f t="shared" si="125"/>
        <v>0</v>
      </c>
      <c r="BY723" s="39">
        <f t="shared" si="124"/>
        <v>0</v>
      </c>
      <c r="BZ723" s="35"/>
      <c r="CA723" s="35"/>
      <c r="CB723" s="35"/>
      <c r="CC723" s="35"/>
      <c r="CD723" s="35"/>
      <c r="CE723" s="35"/>
      <c r="CF723" s="35"/>
      <c r="CG723" s="35"/>
      <c r="CH723" s="35"/>
      <c r="CI723" s="35"/>
      <c r="CJ723" s="35"/>
      <c r="CK723" s="35"/>
      <c r="CL723" s="35"/>
      <c r="CM723" s="35"/>
      <c r="CN723" s="35"/>
      <c r="CO723" s="35"/>
      <c r="CP723" s="35"/>
      <c r="CQ723" s="35"/>
      <c r="CR723" s="35"/>
      <c r="CS723" s="35"/>
      <c r="CT723" s="35"/>
      <c r="CU723" s="35"/>
      <c r="CV723" s="35"/>
      <c r="CW723" s="35"/>
      <c r="CX723" s="35"/>
      <c r="CY723" s="35"/>
      <c r="CZ723" s="35"/>
      <c r="DA723" s="35"/>
      <c r="DB723" s="35"/>
      <c r="DC723" s="35"/>
      <c r="DD723" s="35"/>
      <c r="DE723" s="35"/>
      <c r="DF723" s="35"/>
      <c r="DG723" s="35"/>
      <c r="DH723" s="35"/>
      <c r="DI723" s="35"/>
      <c r="DJ723" s="35"/>
      <c r="DK723" s="35"/>
      <c r="DL723" s="35"/>
      <c r="DM723" s="35"/>
      <c r="DN723" s="35"/>
      <c r="DO723" s="35"/>
      <c r="DP723" s="35"/>
      <c r="DQ723" s="35"/>
      <c r="DR723" s="35"/>
      <c r="DS723" s="35"/>
      <c r="DT723" s="35"/>
      <c r="DU723" s="35"/>
      <c r="DV723" s="35"/>
      <c r="DW723" s="35"/>
      <c r="DX723" s="35"/>
      <c r="DY723" s="35"/>
      <c r="DZ723" s="35"/>
      <c r="EA723" s="35"/>
      <c r="EB723" s="35"/>
      <c r="EC723" s="35"/>
      <c r="ED723" s="35"/>
      <c r="EE723" s="35"/>
      <c r="EF723" s="35"/>
      <c r="EG723" s="35"/>
      <c r="EH723" s="35"/>
      <c r="EI723" s="35"/>
      <c r="EJ723" s="35"/>
      <c r="EK723" s="35"/>
      <c r="EL723" s="35"/>
      <c r="EM723" s="35"/>
      <c r="EN723" s="35"/>
      <c r="EO723" s="35"/>
      <c r="EP723" s="35"/>
      <c r="EQ723" s="35"/>
      <c r="ER723" s="35"/>
      <c r="ES723" s="35"/>
      <c r="ET723" s="35"/>
      <c r="EU723" s="35"/>
      <c r="EV723" s="35"/>
      <c r="EW723" s="35"/>
      <c r="EX723" s="35"/>
      <c r="EY723" s="35"/>
      <c r="EZ723" s="35"/>
      <c r="FA723" s="35"/>
      <c r="FB723" s="35"/>
      <c r="FC723" s="35"/>
      <c r="FD723" s="35"/>
      <c r="FE723" s="35"/>
      <c r="FF723" s="35"/>
      <c r="FG723" s="35"/>
      <c r="FH723" s="35"/>
      <c r="FI723" s="35"/>
      <c r="FJ723" s="35"/>
      <c r="FK723" s="35"/>
      <c r="FL723" s="35"/>
      <c r="FM723" s="35"/>
      <c r="FN723" s="35"/>
      <c r="FO723" s="35"/>
      <c r="FP723" s="35"/>
      <c r="FQ723" s="35"/>
      <c r="FR723" s="35"/>
      <c r="FS723" s="35"/>
      <c r="FT723" s="35"/>
      <c r="FU723" s="35"/>
      <c r="FV723" s="35"/>
      <c r="FW723" s="35"/>
      <c r="FX723" s="35"/>
      <c r="FY723" s="35"/>
      <c r="FZ723" s="35"/>
      <c r="GA723" s="35"/>
      <c r="GB723" s="35"/>
      <c r="GC723" s="35"/>
      <c r="GD723" s="35"/>
      <c r="GE723" s="35"/>
      <c r="GF723" s="35"/>
      <c r="GG723" s="35"/>
      <c r="GH723" s="35"/>
      <c r="GI723" s="35"/>
      <c r="GJ723" s="35"/>
      <c r="GK723" s="35"/>
      <c r="GL723" s="35"/>
      <c r="GM723" s="35"/>
      <c r="GN723" s="35"/>
      <c r="GO723" s="35"/>
      <c r="GP723" s="35"/>
      <c r="GQ723" s="35"/>
      <c r="GR723" s="35"/>
      <c r="GS723" s="35"/>
      <c r="GT723" s="35"/>
      <c r="GU723" s="35"/>
      <c r="GV723" s="35"/>
      <c r="GW723" s="35"/>
      <c r="GX723" s="35"/>
      <c r="GY723" s="35"/>
      <c r="GZ723" s="35"/>
      <c r="HA723" s="35"/>
      <c r="HB723" s="35"/>
      <c r="HC723" s="35"/>
    </row>
    <row r="724" spans="1:211" s="26" customFormat="1" x14ac:dyDescent="0.25">
      <c r="A724" s="26" t="e">
        <f t="shared" si="126"/>
        <v>#REF!</v>
      </c>
      <c r="B724" s="15" t="s">
        <v>126</v>
      </c>
      <c r="C724" s="15" t="s">
        <v>127</v>
      </c>
      <c r="D724" s="18" t="s">
        <v>623</v>
      </c>
      <c r="E724" s="15" t="s">
        <v>577</v>
      </c>
      <c r="F724" s="15" t="s">
        <v>345</v>
      </c>
      <c r="G724" s="15"/>
      <c r="H724" s="15" t="s">
        <v>346</v>
      </c>
      <c r="I724" s="15" t="s">
        <v>537</v>
      </c>
      <c r="J724" s="15" t="s">
        <v>538</v>
      </c>
      <c r="K724" s="47" t="s">
        <v>434</v>
      </c>
      <c r="L724" s="42">
        <v>0</v>
      </c>
      <c r="M724" s="42">
        <v>0</v>
      </c>
      <c r="N724" s="41">
        <v>0</v>
      </c>
      <c r="O724" s="42">
        <v>0</v>
      </c>
      <c r="P724" s="42">
        <v>0</v>
      </c>
      <c r="Q724" s="42">
        <v>0</v>
      </c>
      <c r="R724" s="42">
        <v>0</v>
      </c>
      <c r="S724" s="42">
        <v>0</v>
      </c>
      <c r="T724" s="42">
        <v>0</v>
      </c>
      <c r="U724" s="42">
        <v>0</v>
      </c>
      <c r="V724" s="42"/>
      <c r="W724" s="42">
        <v>0</v>
      </c>
      <c r="X724" s="42"/>
      <c r="Y724" s="42">
        <v>0</v>
      </c>
      <c r="Z724" s="42">
        <v>0</v>
      </c>
      <c r="AA724" s="42">
        <v>0</v>
      </c>
      <c r="AB724" s="42">
        <v>0</v>
      </c>
      <c r="AC724" s="42">
        <v>0</v>
      </c>
      <c r="AD724" s="42">
        <v>0</v>
      </c>
      <c r="AE724" s="121">
        <v>0</v>
      </c>
      <c r="AF724" s="42">
        <v>0</v>
      </c>
      <c r="AG724" s="42">
        <v>0</v>
      </c>
      <c r="AH724" s="42">
        <v>0</v>
      </c>
      <c r="AI724" s="42">
        <v>0</v>
      </c>
      <c r="AJ724" s="42">
        <v>0</v>
      </c>
      <c r="AK724" s="42">
        <v>0</v>
      </c>
      <c r="AL724" s="42">
        <v>0</v>
      </c>
      <c r="AM724" s="42">
        <v>0</v>
      </c>
      <c r="AN724" s="42">
        <v>0</v>
      </c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  <c r="BO724" s="42"/>
      <c r="BP724" s="42"/>
      <c r="BQ724" s="42"/>
      <c r="BR724" s="42"/>
      <c r="BS724" s="42"/>
      <c r="BT724" s="43"/>
      <c r="BU724" s="40">
        <f t="shared" si="129"/>
        <v>0</v>
      </c>
      <c r="BV724" s="40">
        <f t="shared" si="123"/>
        <v>0</v>
      </c>
      <c r="BW724" s="40">
        <f t="shared" si="128"/>
        <v>0</v>
      </c>
      <c r="BX724" s="40">
        <f t="shared" si="125"/>
        <v>0</v>
      </c>
      <c r="BY724" s="40">
        <f t="shared" si="124"/>
        <v>0</v>
      </c>
      <c r="BZ724" s="29"/>
      <c r="CA724" s="29"/>
      <c r="CB724" s="29"/>
      <c r="CC724" s="29"/>
      <c r="CD724" s="29"/>
      <c r="CE724" s="29"/>
      <c r="CF724" s="29"/>
      <c r="CG724" s="29"/>
      <c r="CH724" s="29"/>
      <c r="CI724" s="29"/>
      <c r="CJ724" s="29"/>
      <c r="CK724" s="29"/>
      <c r="CL724" s="29"/>
      <c r="CM724" s="29"/>
      <c r="CN724" s="29"/>
      <c r="CO724" s="29"/>
      <c r="CP724" s="29"/>
      <c r="CQ724" s="29"/>
      <c r="CR724" s="29"/>
      <c r="CS724" s="29"/>
      <c r="CT724" s="29"/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/>
      <c r="DH724" s="29"/>
      <c r="DI724" s="29"/>
      <c r="DJ724" s="29"/>
      <c r="DK724" s="29"/>
      <c r="DL724" s="29"/>
      <c r="DM724" s="29"/>
      <c r="DN724" s="29"/>
      <c r="DO724" s="29"/>
      <c r="DP724" s="29"/>
      <c r="DQ724" s="29"/>
      <c r="DR724" s="29"/>
      <c r="DS724" s="29"/>
      <c r="DT724" s="29"/>
      <c r="DU724" s="29"/>
      <c r="DV724" s="29"/>
      <c r="DW724" s="29"/>
      <c r="DX724" s="29"/>
      <c r="DY724" s="29"/>
      <c r="DZ724" s="29"/>
      <c r="EA724" s="29"/>
      <c r="EB724" s="29"/>
      <c r="EC724" s="29"/>
      <c r="ED724" s="29"/>
      <c r="EE724" s="29"/>
      <c r="EF724" s="29"/>
      <c r="EG724" s="29"/>
      <c r="EH724" s="29"/>
      <c r="EI724" s="29"/>
      <c r="EJ724" s="29"/>
      <c r="EK724" s="29"/>
      <c r="EL724" s="29"/>
      <c r="EM724" s="29"/>
      <c r="EN724" s="29"/>
      <c r="EO724" s="29"/>
      <c r="EP724" s="29"/>
      <c r="EQ724" s="29"/>
      <c r="ER724" s="29"/>
      <c r="ES724" s="29"/>
      <c r="ET724" s="29"/>
      <c r="EU724" s="29"/>
      <c r="EV724" s="29"/>
      <c r="EW724" s="29"/>
      <c r="EX724" s="29"/>
      <c r="EY724" s="29"/>
      <c r="EZ724" s="29"/>
      <c r="FA724" s="29"/>
      <c r="FB724" s="29"/>
      <c r="FC724" s="29"/>
      <c r="FD724" s="29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  <c r="FR724" s="29"/>
      <c r="FS724" s="29"/>
      <c r="FT724" s="29"/>
      <c r="FU724" s="29"/>
      <c r="FV724" s="29"/>
      <c r="FW724" s="29"/>
      <c r="FX724" s="29"/>
      <c r="FY724" s="29"/>
      <c r="FZ724" s="29"/>
      <c r="GA724" s="29"/>
      <c r="GB724" s="29"/>
      <c r="GC724" s="29"/>
      <c r="GD724" s="29"/>
      <c r="GE724" s="29"/>
      <c r="GF724" s="29"/>
      <c r="GG724" s="29"/>
      <c r="GH724" s="29"/>
      <c r="GI724" s="29"/>
      <c r="GJ724" s="29"/>
      <c r="GK724" s="29"/>
      <c r="GL724" s="29"/>
      <c r="GM724" s="29"/>
      <c r="GN724" s="29"/>
      <c r="GO724" s="29"/>
      <c r="GP724" s="29"/>
      <c r="GQ724" s="29"/>
      <c r="GR724" s="29"/>
      <c r="GS724" s="29"/>
      <c r="GT724" s="29"/>
      <c r="GU724" s="29"/>
      <c r="GV724" s="29"/>
      <c r="GW724" s="29"/>
      <c r="GX724" s="29"/>
      <c r="GY724" s="29"/>
      <c r="GZ724" s="29"/>
      <c r="HA724" s="29"/>
      <c r="HB724" s="29"/>
      <c r="HC724" s="29"/>
    </row>
    <row r="725" spans="1:211" s="30" customFormat="1" x14ac:dyDescent="0.25">
      <c r="A725" s="30" t="e">
        <f t="shared" si="126"/>
        <v>#REF!</v>
      </c>
      <c r="B725" s="31" t="s">
        <v>130</v>
      </c>
      <c r="C725" s="31" t="s">
        <v>131</v>
      </c>
      <c r="D725" s="32" t="s">
        <v>623</v>
      </c>
      <c r="E725" s="31" t="s">
        <v>577</v>
      </c>
      <c r="F725" s="31" t="s">
        <v>345</v>
      </c>
      <c r="G725" s="31"/>
      <c r="H725" s="31" t="s">
        <v>346</v>
      </c>
      <c r="I725" s="31" t="s">
        <v>537</v>
      </c>
      <c r="J725" s="31" t="s">
        <v>538</v>
      </c>
      <c r="K725" s="47" t="s">
        <v>434</v>
      </c>
      <c r="L725" s="41">
        <v>0</v>
      </c>
      <c r="M725" s="41">
        <v>0</v>
      </c>
      <c r="N725" s="41">
        <v>0</v>
      </c>
      <c r="O725" s="41">
        <v>0</v>
      </c>
      <c r="P725" s="41">
        <v>0</v>
      </c>
      <c r="Q725" s="41">
        <v>0</v>
      </c>
      <c r="R725" s="41">
        <v>0</v>
      </c>
      <c r="S725" s="41">
        <v>0</v>
      </c>
      <c r="T725" s="41">
        <v>0</v>
      </c>
      <c r="U725" s="41">
        <v>0</v>
      </c>
      <c r="V725" s="41"/>
      <c r="W725" s="41">
        <v>0</v>
      </c>
      <c r="X725" s="41"/>
      <c r="Y725" s="41">
        <v>0</v>
      </c>
      <c r="Z725" s="41">
        <v>0</v>
      </c>
      <c r="AA725" s="41">
        <v>0</v>
      </c>
      <c r="AB725" s="41">
        <v>0</v>
      </c>
      <c r="AC725" s="41">
        <v>0</v>
      </c>
      <c r="AD725" s="41">
        <v>0</v>
      </c>
      <c r="AE725" s="82">
        <v>0</v>
      </c>
      <c r="AF725" s="41">
        <v>0</v>
      </c>
      <c r="AG725" s="41">
        <v>0</v>
      </c>
      <c r="AH725" s="41">
        <v>0</v>
      </c>
      <c r="AI725" s="41">
        <v>0</v>
      </c>
      <c r="AJ725" s="41">
        <v>0</v>
      </c>
      <c r="AK725" s="41">
        <v>0</v>
      </c>
      <c r="AL725" s="41">
        <v>0</v>
      </c>
      <c r="AM725" s="41">
        <v>0</v>
      </c>
      <c r="AN725" s="41">
        <v>0</v>
      </c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3"/>
      <c r="BU725" s="39">
        <f t="shared" si="129"/>
        <v>0</v>
      </c>
      <c r="BV725" s="39">
        <f t="shared" si="123"/>
        <v>0</v>
      </c>
      <c r="BW725" s="39">
        <f t="shared" si="128"/>
        <v>0</v>
      </c>
      <c r="BX725" s="39">
        <f t="shared" si="125"/>
        <v>0</v>
      </c>
      <c r="BY725" s="39">
        <f t="shared" si="124"/>
        <v>0</v>
      </c>
      <c r="BZ725" s="35"/>
      <c r="CA725" s="35"/>
      <c r="CB725" s="35"/>
      <c r="CC725" s="35"/>
      <c r="CD725" s="35"/>
      <c r="CE725" s="35"/>
      <c r="CF725" s="35"/>
      <c r="CG725" s="35"/>
      <c r="CH725" s="35"/>
      <c r="CI725" s="35"/>
      <c r="CJ725" s="35"/>
      <c r="CK725" s="35"/>
      <c r="CL725" s="35"/>
      <c r="CM725" s="35"/>
      <c r="CN725" s="35"/>
      <c r="CO725" s="35"/>
      <c r="CP725" s="35"/>
      <c r="CQ725" s="35"/>
      <c r="CR725" s="35"/>
      <c r="CS725" s="35"/>
      <c r="CT725" s="35"/>
      <c r="CU725" s="35"/>
      <c r="CV725" s="35"/>
      <c r="CW725" s="35"/>
      <c r="CX725" s="35"/>
      <c r="CY725" s="35"/>
      <c r="CZ725" s="35"/>
      <c r="DA725" s="35"/>
      <c r="DB725" s="35"/>
      <c r="DC725" s="35"/>
      <c r="DD725" s="35"/>
      <c r="DE725" s="35"/>
      <c r="DF725" s="35"/>
      <c r="DG725" s="35"/>
      <c r="DH725" s="35"/>
      <c r="DI725" s="35"/>
      <c r="DJ725" s="35"/>
      <c r="DK725" s="35"/>
      <c r="DL725" s="35"/>
      <c r="DM725" s="35"/>
      <c r="DN725" s="35"/>
      <c r="DO725" s="35"/>
      <c r="DP725" s="35"/>
      <c r="DQ725" s="35"/>
      <c r="DR725" s="35"/>
      <c r="DS725" s="35"/>
      <c r="DT725" s="35"/>
      <c r="DU725" s="35"/>
      <c r="DV725" s="35"/>
      <c r="DW725" s="35"/>
      <c r="DX725" s="35"/>
      <c r="DY725" s="35"/>
      <c r="DZ725" s="35"/>
      <c r="EA725" s="35"/>
      <c r="EB725" s="35"/>
      <c r="EC725" s="35"/>
      <c r="ED725" s="35"/>
      <c r="EE725" s="35"/>
      <c r="EF725" s="35"/>
      <c r="EG725" s="35"/>
      <c r="EH725" s="35"/>
      <c r="EI725" s="35"/>
      <c r="EJ725" s="35"/>
      <c r="EK725" s="35"/>
      <c r="EL725" s="35"/>
      <c r="EM725" s="35"/>
      <c r="EN725" s="35"/>
      <c r="EO725" s="35"/>
      <c r="EP725" s="35"/>
      <c r="EQ725" s="35"/>
      <c r="ER725" s="35"/>
      <c r="ES725" s="35"/>
      <c r="ET725" s="35"/>
      <c r="EU725" s="35"/>
      <c r="EV725" s="35"/>
      <c r="EW725" s="35"/>
      <c r="EX725" s="35"/>
      <c r="EY725" s="35"/>
      <c r="EZ725" s="35"/>
      <c r="FA725" s="35"/>
      <c r="FB725" s="35"/>
      <c r="FC725" s="35"/>
      <c r="FD725" s="35"/>
      <c r="FE725" s="35"/>
      <c r="FF725" s="35"/>
      <c r="FG725" s="35"/>
      <c r="FH725" s="35"/>
      <c r="FI725" s="35"/>
      <c r="FJ725" s="35"/>
      <c r="FK725" s="35"/>
      <c r="FL725" s="35"/>
      <c r="FM725" s="35"/>
      <c r="FN725" s="35"/>
      <c r="FO725" s="35"/>
      <c r="FP725" s="35"/>
      <c r="FQ725" s="35"/>
      <c r="FR725" s="35"/>
      <c r="FS725" s="35"/>
      <c r="FT725" s="35"/>
      <c r="FU725" s="35"/>
      <c r="FV725" s="35"/>
      <c r="FW725" s="35"/>
      <c r="FX725" s="35"/>
      <c r="FY725" s="35"/>
      <c r="FZ725" s="35"/>
      <c r="GA725" s="35"/>
      <c r="GB725" s="35"/>
      <c r="GC725" s="35"/>
      <c r="GD725" s="35"/>
      <c r="GE725" s="35"/>
      <c r="GF725" s="35"/>
      <c r="GG725" s="35"/>
      <c r="GH725" s="35"/>
      <c r="GI725" s="35"/>
      <c r="GJ725" s="35"/>
      <c r="GK725" s="35"/>
      <c r="GL725" s="35"/>
      <c r="GM725" s="35"/>
      <c r="GN725" s="35"/>
      <c r="GO725" s="35"/>
      <c r="GP725" s="35"/>
      <c r="GQ725" s="35"/>
      <c r="GR725" s="35"/>
      <c r="GS725" s="35"/>
      <c r="GT725" s="35"/>
      <c r="GU725" s="35"/>
      <c r="GV725" s="35"/>
      <c r="GW725" s="35"/>
      <c r="GX725" s="35"/>
      <c r="GY725" s="35"/>
      <c r="GZ725" s="35"/>
      <c r="HA725" s="35"/>
      <c r="HB725" s="35"/>
      <c r="HC725" s="35"/>
    </row>
    <row r="726" spans="1:211" s="30" customFormat="1" x14ac:dyDescent="0.25">
      <c r="A726" s="30" t="e">
        <f t="shared" si="126"/>
        <v>#REF!</v>
      </c>
      <c r="B726" s="31" t="s">
        <v>132</v>
      </c>
      <c r="C726" s="31" t="s">
        <v>133</v>
      </c>
      <c r="D726" s="32" t="s">
        <v>624</v>
      </c>
      <c r="E726" s="31" t="s">
        <v>597</v>
      </c>
      <c r="F726" s="36" t="s">
        <v>348</v>
      </c>
      <c r="G726" s="31"/>
      <c r="H726" s="31" t="s">
        <v>349</v>
      </c>
      <c r="I726" s="31" t="s">
        <v>537</v>
      </c>
      <c r="J726" s="31" t="s">
        <v>538</v>
      </c>
      <c r="K726" s="47" t="s">
        <v>434</v>
      </c>
      <c r="L726" s="41">
        <v>0</v>
      </c>
      <c r="M726" s="41">
        <v>0</v>
      </c>
      <c r="N726" s="41">
        <v>0</v>
      </c>
      <c r="O726" s="41">
        <v>0</v>
      </c>
      <c r="P726" s="41">
        <v>0</v>
      </c>
      <c r="Q726" s="41">
        <v>0</v>
      </c>
      <c r="R726" s="41">
        <v>0</v>
      </c>
      <c r="S726" s="41">
        <v>0</v>
      </c>
      <c r="T726" s="41">
        <v>0</v>
      </c>
      <c r="U726" s="41">
        <v>0</v>
      </c>
      <c r="V726" s="41"/>
      <c r="W726" s="41">
        <v>0</v>
      </c>
      <c r="X726" s="41"/>
      <c r="Y726" s="41">
        <v>0</v>
      </c>
      <c r="Z726" s="41">
        <v>0</v>
      </c>
      <c r="AA726" s="41">
        <v>0</v>
      </c>
      <c r="AB726" s="41">
        <v>0</v>
      </c>
      <c r="AC726" s="41">
        <v>0</v>
      </c>
      <c r="AD726" s="41">
        <v>0</v>
      </c>
      <c r="AE726" s="82">
        <v>0</v>
      </c>
      <c r="AF726" s="41">
        <v>0</v>
      </c>
      <c r="AG726" s="41">
        <v>0</v>
      </c>
      <c r="AH726" s="41">
        <v>0</v>
      </c>
      <c r="AI726" s="41">
        <v>0</v>
      </c>
      <c r="AJ726" s="41">
        <v>0</v>
      </c>
      <c r="AK726" s="41">
        <v>0</v>
      </c>
      <c r="AL726" s="41">
        <v>0</v>
      </c>
      <c r="AM726" s="41">
        <v>0</v>
      </c>
      <c r="AN726" s="41">
        <v>0</v>
      </c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3"/>
      <c r="BU726" s="39">
        <f t="shared" si="129"/>
        <v>0</v>
      </c>
      <c r="BV726" s="39">
        <f t="shared" ref="BV726:BV757" si="130">SUM(X726:AI726)</f>
        <v>0</v>
      </c>
      <c r="BW726" s="39">
        <f t="shared" si="128"/>
        <v>0</v>
      </c>
      <c r="BX726" s="39">
        <f t="shared" si="125"/>
        <v>0</v>
      </c>
      <c r="BY726" s="39">
        <f t="shared" ref="BY726:BY757" si="131">SUM(BH726:BS726)</f>
        <v>0</v>
      </c>
      <c r="BZ726" s="35"/>
      <c r="CA726" s="35"/>
      <c r="CB726" s="35"/>
      <c r="CC726" s="35"/>
      <c r="CD726" s="35"/>
      <c r="CE726" s="35"/>
      <c r="CF726" s="35"/>
      <c r="CG726" s="35"/>
      <c r="CH726" s="35"/>
      <c r="CI726" s="35"/>
      <c r="CJ726" s="35"/>
      <c r="CK726" s="35"/>
      <c r="CL726" s="35"/>
      <c r="CM726" s="35"/>
      <c r="CN726" s="35"/>
      <c r="CO726" s="35"/>
      <c r="CP726" s="35"/>
      <c r="CQ726" s="35"/>
      <c r="CR726" s="35"/>
      <c r="CS726" s="35"/>
      <c r="CT726" s="35"/>
      <c r="CU726" s="35"/>
      <c r="CV726" s="35"/>
      <c r="CW726" s="35"/>
      <c r="CX726" s="35"/>
      <c r="CY726" s="35"/>
      <c r="CZ726" s="35"/>
      <c r="DA726" s="35"/>
      <c r="DB726" s="35"/>
      <c r="DC726" s="35"/>
      <c r="DD726" s="35"/>
      <c r="DE726" s="35"/>
      <c r="DF726" s="35"/>
      <c r="DG726" s="35"/>
      <c r="DH726" s="35"/>
      <c r="DI726" s="35"/>
      <c r="DJ726" s="35"/>
      <c r="DK726" s="35"/>
      <c r="DL726" s="35"/>
      <c r="DM726" s="35"/>
      <c r="DN726" s="35"/>
      <c r="DO726" s="35"/>
      <c r="DP726" s="35"/>
      <c r="DQ726" s="35"/>
      <c r="DR726" s="35"/>
      <c r="DS726" s="35"/>
      <c r="DT726" s="35"/>
      <c r="DU726" s="35"/>
      <c r="DV726" s="35"/>
      <c r="DW726" s="35"/>
      <c r="DX726" s="35"/>
      <c r="DY726" s="35"/>
      <c r="DZ726" s="35"/>
      <c r="EA726" s="35"/>
      <c r="EB726" s="35"/>
      <c r="EC726" s="35"/>
      <c r="ED726" s="35"/>
      <c r="EE726" s="35"/>
      <c r="EF726" s="35"/>
      <c r="EG726" s="35"/>
      <c r="EH726" s="35"/>
      <c r="EI726" s="35"/>
      <c r="EJ726" s="35"/>
      <c r="EK726" s="35"/>
      <c r="EL726" s="35"/>
      <c r="EM726" s="35"/>
      <c r="EN726" s="35"/>
      <c r="EO726" s="35"/>
      <c r="EP726" s="35"/>
      <c r="EQ726" s="35"/>
      <c r="ER726" s="35"/>
      <c r="ES726" s="35"/>
      <c r="ET726" s="35"/>
      <c r="EU726" s="35"/>
      <c r="EV726" s="35"/>
      <c r="EW726" s="35"/>
      <c r="EX726" s="35"/>
      <c r="EY726" s="35"/>
      <c r="EZ726" s="35"/>
      <c r="FA726" s="35"/>
      <c r="FB726" s="35"/>
      <c r="FC726" s="35"/>
      <c r="FD726" s="35"/>
      <c r="FE726" s="35"/>
      <c r="FF726" s="35"/>
      <c r="FG726" s="35"/>
      <c r="FH726" s="35"/>
      <c r="FI726" s="35"/>
      <c r="FJ726" s="35"/>
      <c r="FK726" s="35"/>
      <c r="FL726" s="35"/>
      <c r="FM726" s="35"/>
      <c r="FN726" s="35"/>
      <c r="FO726" s="35"/>
      <c r="FP726" s="35"/>
      <c r="FQ726" s="35"/>
      <c r="FR726" s="35"/>
      <c r="FS726" s="35"/>
      <c r="FT726" s="35"/>
      <c r="FU726" s="35"/>
      <c r="FV726" s="35"/>
      <c r="FW726" s="35"/>
      <c r="FX726" s="35"/>
      <c r="FY726" s="35"/>
      <c r="FZ726" s="35"/>
      <c r="GA726" s="35"/>
      <c r="GB726" s="35"/>
      <c r="GC726" s="35"/>
      <c r="GD726" s="35"/>
      <c r="GE726" s="35"/>
      <c r="GF726" s="35"/>
      <c r="GG726" s="35"/>
      <c r="GH726" s="35"/>
      <c r="GI726" s="35"/>
      <c r="GJ726" s="35"/>
      <c r="GK726" s="35"/>
      <c r="GL726" s="35"/>
      <c r="GM726" s="35"/>
      <c r="GN726" s="35"/>
      <c r="GO726" s="35"/>
      <c r="GP726" s="35"/>
      <c r="GQ726" s="35"/>
      <c r="GR726" s="35"/>
      <c r="GS726" s="35"/>
      <c r="GT726" s="35"/>
      <c r="GU726" s="35"/>
      <c r="GV726" s="35"/>
      <c r="GW726" s="35"/>
      <c r="GX726" s="35"/>
      <c r="GY726" s="35"/>
      <c r="GZ726" s="35"/>
      <c r="HA726" s="35"/>
      <c r="HB726" s="35"/>
      <c r="HC726" s="35"/>
    </row>
    <row r="727" spans="1:211" s="30" customFormat="1" x14ac:dyDescent="0.25">
      <c r="A727" s="26" t="e">
        <f t="shared" si="126"/>
        <v>#REF!</v>
      </c>
      <c r="B727" s="15" t="s">
        <v>132</v>
      </c>
      <c r="C727" s="15" t="s">
        <v>133</v>
      </c>
      <c r="D727" s="27" t="s">
        <v>624</v>
      </c>
      <c r="E727" s="16" t="s">
        <v>597</v>
      </c>
      <c r="F727" s="80" t="s">
        <v>347</v>
      </c>
      <c r="G727" s="15"/>
      <c r="H727" s="15" t="s">
        <v>163</v>
      </c>
      <c r="I727" s="31" t="s">
        <v>537</v>
      </c>
      <c r="J727" s="31" t="s">
        <v>538</v>
      </c>
      <c r="K727" s="47" t="s">
        <v>434</v>
      </c>
      <c r="L727" s="41"/>
      <c r="M727" s="41"/>
      <c r="N727" s="41"/>
      <c r="O727" s="41">
        <v>31453.48</v>
      </c>
      <c r="P727" s="41">
        <v>81981.98</v>
      </c>
      <c r="Q727" s="41">
        <v>38.56</v>
      </c>
      <c r="R727" s="41">
        <v>35292.519999999997</v>
      </c>
      <c r="S727" s="41">
        <v>175966.38</v>
      </c>
      <c r="T727" s="41">
        <v>0</v>
      </c>
      <c r="U727" s="41">
        <v>0</v>
      </c>
      <c r="V727" s="41"/>
      <c r="W727" s="41">
        <v>0</v>
      </c>
      <c r="X727" s="41"/>
      <c r="Y727" s="41">
        <v>0</v>
      </c>
      <c r="Z727" s="41">
        <v>57799.8</v>
      </c>
      <c r="AA727" s="41">
        <v>13036.39</v>
      </c>
      <c r="AB727" s="41">
        <v>0</v>
      </c>
      <c r="AC727" s="41">
        <v>0</v>
      </c>
      <c r="AD727" s="41">
        <v>5427.93</v>
      </c>
      <c r="AE727" s="82">
        <v>0</v>
      </c>
      <c r="AF727" s="41">
        <v>0</v>
      </c>
      <c r="AG727" s="41">
        <v>0</v>
      </c>
      <c r="AH727" s="41">
        <v>58596.29</v>
      </c>
      <c r="AI727" s="41">
        <v>0</v>
      </c>
      <c r="AJ727" s="41">
        <v>0</v>
      </c>
      <c r="AK727" s="41">
        <v>0</v>
      </c>
      <c r="AL727" s="41">
        <v>0</v>
      </c>
      <c r="AM727" s="41">
        <v>0</v>
      </c>
      <c r="AN727" s="41">
        <v>0</v>
      </c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3"/>
      <c r="BU727" s="39">
        <f t="shared" si="129"/>
        <v>324732.92</v>
      </c>
      <c r="BV727" s="39">
        <f t="shared" si="130"/>
        <v>134860.41</v>
      </c>
      <c r="BW727" s="39">
        <f t="shared" si="128"/>
        <v>0</v>
      </c>
      <c r="BX727" s="39">
        <f t="shared" si="125"/>
        <v>0</v>
      </c>
      <c r="BY727" s="39">
        <f t="shared" si="131"/>
        <v>0</v>
      </c>
      <c r="BZ727" s="35"/>
      <c r="CA727" s="35"/>
      <c r="CB727" s="35"/>
      <c r="CC727" s="35"/>
      <c r="CD727" s="35"/>
      <c r="CE727" s="35"/>
      <c r="CF727" s="35"/>
      <c r="CG727" s="35"/>
      <c r="CH727" s="35"/>
      <c r="CI727" s="35"/>
      <c r="CJ727" s="35"/>
      <c r="CK727" s="35"/>
      <c r="CL727" s="35"/>
      <c r="CM727" s="35"/>
      <c r="CN727" s="35"/>
      <c r="CO727" s="35"/>
      <c r="CP727" s="35"/>
      <c r="CQ727" s="35"/>
      <c r="CR727" s="35"/>
      <c r="CS727" s="35"/>
      <c r="CT727" s="35"/>
      <c r="CU727" s="35"/>
      <c r="CV727" s="35"/>
      <c r="CW727" s="35"/>
      <c r="CX727" s="35"/>
      <c r="CY727" s="35"/>
      <c r="CZ727" s="35"/>
      <c r="DA727" s="35"/>
      <c r="DB727" s="35"/>
      <c r="DC727" s="35"/>
      <c r="DD727" s="35"/>
      <c r="DE727" s="35"/>
      <c r="DF727" s="35"/>
      <c r="DG727" s="35"/>
      <c r="DH727" s="35"/>
      <c r="DI727" s="35"/>
      <c r="DJ727" s="35"/>
      <c r="DK727" s="35"/>
      <c r="DL727" s="35"/>
      <c r="DM727" s="35"/>
      <c r="DN727" s="35"/>
      <c r="DO727" s="35"/>
      <c r="DP727" s="35"/>
      <c r="DQ727" s="35"/>
      <c r="DR727" s="35"/>
      <c r="DS727" s="35"/>
      <c r="DT727" s="35"/>
      <c r="DU727" s="35"/>
      <c r="DV727" s="35"/>
      <c r="DW727" s="35"/>
      <c r="DX727" s="35"/>
      <c r="DY727" s="35"/>
      <c r="DZ727" s="35"/>
      <c r="EA727" s="35"/>
      <c r="EB727" s="35"/>
      <c r="EC727" s="35"/>
      <c r="ED727" s="35"/>
      <c r="EE727" s="35"/>
      <c r="EF727" s="35"/>
      <c r="EG727" s="35"/>
      <c r="EH727" s="35"/>
      <c r="EI727" s="35"/>
      <c r="EJ727" s="35"/>
      <c r="EK727" s="35"/>
      <c r="EL727" s="35"/>
      <c r="EM727" s="35"/>
      <c r="EN727" s="35"/>
      <c r="EO727" s="35"/>
      <c r="EP727" s="35"/>
      <c r="EQ727" s="35"/>
      <c r="ER727" s="35"/>
      <c r="ES727" s="35"/>
      <c r="ET727" s="35"/>
      <c r="EU727" s="35"/>
      <c r="EV727" s="35"/>
      <c r="EW727" s="35"/>
      <c r="EX727" s="35"/>
      <c r="EY727" s="35"/>
      <c r="EZ727" s="35"/>
      <c r="FA727" s="35"/>
      <c r="FB727" s="35"/>
      <c r="FC727" s="35"/>
      <c r="FD727" s="35"/>
      <c r="FE727" s="35"/>
      <c r="FF727" s="35"/>
      <c r="FG727" s="35"/>
      <c r="FH727" s="35"/>
      <c r="FI727" s="35"/>
      <c r="FJ727" s="35"/>
      <c r="FK727" s="35"/>
      <c r="FL727" s="35"/>
      <c r="FM727" s="35"/>
      <c r="FN727" s="35"/>
      <c r="FO727" s="35"/>
      <c r="FP727" s="35"/>
      <c r="FQ727" s="35"/>
      <c r="FR727" s="35"/>
      <c r="FS727" s="35"/>
      <c r="FT727" s="35"/>
      <c r="FU727" s="35"/>
      <c r="FV727" s="35"/>
      <c r="FW727" s="35"/>
      <c r="FX727" s="35"/>
      <c r="FY727" s="35"/>
      <c r="FZ727" s="35"/>
      <c r="GA727" s="35"/>
      <c r="GB727" s="35"/>
      <c r="GC727" s="35"/>
      <c r="GD727" s="35"/>
      <c r="GE727" s="35"/>
      <c r="GF727" s="35"/>
      <c r="GG727" s="35"/>
      <c r="GH727" s="35"/>
      <c r="GI727" s="35"/>
      <c r="GJ727" s="35"/>
      <c r="GK727" s="35"/>
      <c r="GL727" s="35"/>
      <c r="GM727" s="35"/>
      <c r="GN727" s="35"/>
      <c r="GO727" s="35"/>
      <c r="GP727" s="35"/>
      <c r="GQ727" s="35"/>
      <c r="GR727" s="35"/>
      <c r="GS727" s="35"/>
      <c r="GT727" s="35"/>
      <c r="GU727" s="35"/>
      <c r="GV727" s="35"/>
      <c r="GW727" s="35"/>
      <c r="GX727" s="35"/>
      <c r="GY727" s="35"/>
      <c r="GZ727" s="35"/>
      <c r="HA727" s="35"/>
      <c r="HB727" s="35"/>
      <c r="HC727" s="35"/>
    </row>
    <row r="728" spans="1:211" s="26" customFormat="1" x14ac:dyDescent="0.25">
      <c r="A728" s="26" t="e">
        <f t="shared" si="126"/>
        <v>#REF!</v>
      </c>
      <c r="B728" s="15" t="s">
        <v>132</v>
      </c>
      <c r="C728" s="15" t="s">
        <v>133</v>
      </c>
      <c r="D728" s="18" t="s">
        <v>624</v>
      </c>
      <c r="E728" s="15" t="s">
        <v>597</v>
      </c>
      <c r="F728" s="15" t="s">
        <v>345</v>
      </c>
      <c r="G728" s="15"/>
      <c r="H728" s="15" t="s">
        <v>346</v>
      </c>
      <c r="I728" s="15" t="s">
        <v>537</v>
      </c>
      <c r="J728" s="15" t="s">
        <v>538</v>
      </c>
      <c r="K728" s="47" t="s">
        <v>434</v>
      </c>
      <c r="L728" s="42">
        <v>0</v>
      </c>
      <c r="M728" s="42">
        <v>0</v>
      </c>
      <c r="N728" s="41">
        <v>0</v>
      </c>
      <c r="O728" s="42">
        <v>0</v>
      </c>
      <c r="P728" s="42">
        <v>0</v>
      </c>
      <c r="Q728" s="42">
        <v>0</v>
      </c>
      <c r="R728" s="42">
        <v>0</v>
      </c>
      <c r="S728" s="42">
        <v>0</v>
      </c>
      <c r="T728" s="42">
        <v>0</v>
      </c>
      <c r="U728" s="42">
        <v>0</v>
      </c>
      <c r="V728" s="42"/>
      <c r="W728" s="42">
        <v>0</v>
      </c>
      <c r="X728" s="42"/>
      <c r="Y728" s="42">
        <v>0</v>
      </c>
      <c r="Z728" s="42">
        <v>0</v>
      </c>
      <c r="AA728" s="42">
        <v>0</v>
      </c>
      <c r="AB728" s="42">
        <v>0</v>
      </c>
      <c r="AC728" s="42">
        <v>0</v>
      </c>
      <c r="AD728" s="42">
        <v>0</v>
      </c>
      <c r="AE728" s="121">
        <v>0</v>
      </c>
      <c r="AF728" s="42">
        <v>0</v>
      </c>
      <c r="AG728" s="42">
        <v>0</v>
      </c>
      <c r="AH728" s="42">
        <v>0</v>
      </c>
      <c r="AI728" s="42">
        <v>0</v>
      </c>
      <c r="AJ728" s="42">
        <v>0</v>
      </c>
      <c r="AK728" s="42">
        <v>0</v>
      </c>
      <c r="AL728" s="42">
        <v>0</v>
      </c>
      <c r="AM728" s="42">
        <v>0</v>
      </c>
      <c r="AN728" s="42">
        <v>0</v>
      </c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  <c r="BO728" s="42"/>
      <c r="BP728" s="42"/>
      <c r="BQ728" s="42"/>
      <c r="BR728" s="42"/>
      <c r="BS728" s="42"/>
      <c r="BT728" s="43"/>
      <c r="BU728" s="40">
        <f t="shared" si="129"/>
        <v>0</v>
      </c>
      <c r="BV728" s="40">
        <f t="shared" si="130"/>
        <v>0</v>
      </c>
      <c r="BW728" s="40">
        <f t="shared" si="128"/>
        <v>0</v>
      </c>
      <c r="BX728" s="40">
        <f t="shared" si="125"/>
        <v>0</v>
      </c>
      <c r="BY728" s="40">
        <f t="shared" si="131"/>
        <v>0</v>
      </c>
      <c r="BZ728" s="29"/>
      <c r="CA728" s="29"/>
      <c r="CB728" s="29"/>
      <c r="CC728" s="29"/>
      <c r="CD728" s="29"/>
      <c r="CE728" s="29"/>
      <c r="CF728" s="29"/>
      <c r="CG728" s="29"/>
      <c r="CH728" s="29"/>
      <c r="CI728" s="29"/>
      <c r="CJ728" s="29"/>
      <c r="CK728" s="29"/>
      <c r="CL728" s="29"/>
      <c r="CM728" s="29"/>
      <c r="CN728" s="29"/>
      <c r="CO728" s="29"/>
      <c r="CP728" s="29"/>
      <c r="CQ728" s="29"/>
      <c r="CR728" s="29"/>
      <c r="CS728" s="29"/>
      <c r="CT728" s="29"/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/>
      <c r="DH728" s="29"/>
      <c r="DI728" s="29"/>
      <c r="DJ728" s="29"/>
      <c r="DK728" s="29"/>
      <c r="DL728" s="29"/>
      <c r="DM728" s="29"/>
      <c r="DN728" s="29"/>
      <c r="DO728" s="29"/>
      <c r="DP728" s="29"/>
      <c r="DQ728" s="29"/>
      <c r="DR728" s="29"/>
      <c r="DS728" s="29"/>
      <c r="DT728" s="29"/>
      <c r="DU728" s="29"/>
      <c r="DV728" s="29"/>
      <c r="DW728" s="29"/>
      <c r="DX728" s="29"/>
      <c r="DY728" s="29"/>
      <c r="DZ728" s="29"/>
      <c r="EA728" s="29"/>
      <c r="EB728" s="29"/>
      <c r="EC728" s="29"/>
      <c r="ED728" s="29"/>
      <c r="EE728" s="29"/>
      <c r="EF728" s="29"/>
      <c r="EG728" s="29"/>
      <c r="EH728" s="29"/>
      <c r="EI728" s="29"/>
      <c r="EJ728" s="29"/>
      <c r="EK728" s="29"/>
      <c r="EL728" s="29"/>
      <c r="EM728" s="29"/>
      <c r="EN728" s="29"/>
      <c r="EO728" s="29"/>
      <c r="EP728" s="29"/>
      <c r="EQ728" s="29"/>
      <c r="ER728" s="29"/>
      <c r="ES728" s="29"/>
      <c r="ET728" s="29"/>
      <c r="EU728" s="29"/>
      <c r="EV728" s="29"/>
      <c r="EW728" s="29"/>
      <c r="EX728" s="29"/>
      <c r="EY728" s="29"/>
      <c r="EZ728" s="29"/>
      <c r="FA728" s="29"/>
      <c r="FB728" s="29"/>
      <c r="FC728" s="29"/>
      <c r="FD728" s="29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  <c r="FR728" s="29"/>
      <c r="FS728" s="29"/>
      <c r="FT728" s="29"/>
      <c r="FU728" s="29"/>
      <c r="FV728" s="29"/>
      <c r="FW728" s="29"/>
      <c r="FX728" s="29"/>
      <c r="FY728" s="29"/>
      <c r="FZ728" s="29"/>
      <c r="GA728" s="29"/>
      <c r="GB728" s="29"/>
      <c r="GC728" s="29"/>
      <c r="GD728" s="29"/>
      <c r="GE728" s="29"/>
      <c r="GF728" s="29"/>
      <c r="GG728" s="29"/>
      <c r="GH728" s="29"/>
      <c r="GI728" s="29"/>
      <c r="GJ728" s="29"/>
      <c r="GK728" s="29"/>
      <c r="GL728" s="29"/>
      <c r="GM728" s="29"/>
      <c r="GN728" s="29"/>
      <c r="GO728" s="29"/>
      <c r="GP728" s="29"/>
      <c r="GQ728" s="29"/>
      <c r="GR728" s="29"/>
      <c r="GS728" s="29"/>
      <c r="GT728" s="29"/>
      <c r="GU728" s="29"/>
      <c r="GV728" s="29"/>
      <c r="GW728" s="29"/>
      <c r="GX728" s="29"/>
      <c r="GY728" s="29"/>
      <c r="GZ728" s="29"/>
      <c r="HA728" s="29"/>
      <c r="HB728" s="29"/>
      <c r="HC728" s="29"/>
    </row>
    <row r="729" spans="1:211" s="30" customFormat="1" x14ac:dyDescent="0.25">
      <c r="A729" s="30" t="e">
        <f t="shared" si="126"/>
        <v>#REF!</v>
      </c>
      <c r="B729" s="31" t="s">
        <v>134</v>
      </c>
      <c r="C729" s="31" t="s">
        <v>135</v>
      </c>
      <c r="D729" s="32" t="s">
        <v>650</v>
      </c>
      <c r="E729" s="31" t="s">
        <v>606</v>
      </c>
      <c r="F729" s="31" t="s">
        <v>345</v>
      </c>
      <c r="G729" s="31"/>
      <c r="H729" s="31" t="s">
        <v>346</v>
      </c>
      <c r="I729" s="31" t="s">
        <v>537</v>
      </c>
      <c r="J729" s="31" t="s">
        <v>538</v>
      </c>
      <c r="K729" s="47" t="s">
        <v>434</v>
      </c>
      <c r="L729" s="41">
        <v>0</v>
      </c>
      <c r="M729" s="41">
        <v>0</v>
      </c>
      <c r="N729" s="41">
        <v>0</v>
      </c>
      <c r="O729" s="41">
        <v>0</v>
      </c>
      <c r="P729" s="41">
        <v>0</v>
      </c>
      <c r="Q729" s="41">
        <v>0</v>
      </c>
      <c r="R729" s="41">
        <v>0</v>
      </c>
      <c r="S729" s="41">
        <v>0</v>
      </c>
      <c r="T729" s="41">
        <v>0</v>
      </c>
      <c r="U729" s="41">
        <v>0</v>
      </c>
      <c r="V729" s="41"/>
      <c r="W729" s="41">
        <v>0</v>
      </c>
      <c r="X729" s="41"/>
      <c r="Y729" s="41">
        <v>0</v>
      </c>
      <c r="Z729" s="41">
        <v>0</v>
      </c>
      <c r="AA729" s="41">
        <v>0</v>
      </c>
      <c r="AB729" s="41">
        <v>0</v>
      </c>
      <c r="AC729" s="41">
        <v>0</v>
      </c>
      <c r="AD729" s="41">
        <v>0</v>
      </c>
      <c r="AE729" s="82">
        <v>0</v>
      </c>
      <c r="AF729" s="41">
        <v>0</v>
      </c>
      <c r="AG729" s="41">
        <v>0</v>
      </c>
      <c r="AH729" s="41">
        <v>0</v>
      </c>
      <c r="AI729" s="41">
        <v>0</v>
      </c>
      <c r="AJ729" s="41">
        <v>0</v>
      </c>
      <c r="AK729" s="41">
        <v>0</v>
      </c>
      <c r="AL729" s="41">
        <v>0</v>
      </c>
      <c r="AM729" s="41">
        <v>0</v>
      </c>
      <c r="AN729" s="41">
        <v>0</v>
      </c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3"/>
      <c r="BU729" s="39">
        <f t="shared" si="129"/>
        <v>0</v>
      </c>
      <c r="BV729" s="39">
        <f t="shared" si="130"/>
        <v>0</v>
      </c>
      <c r="BW729" s="39">
        <f t="shared" si="128"/>
        <v>0</v>
      </c>
      <c r="BX729" s="39">
        <f t="shared" si="125"/>
        <v>0</v>
      </c>
      <c r="BY729" s="39">
        <f t="shared" si="131"/>
        <v>0</v>
      </c>
      <c r="BZ729" s="35"/>
      <c r="CA729" s="35"/>
      <c r="CB729" s="35"/>
      <c r="CC729" s="35"/>
      <c r="CD729" s="35"/>
      <c r="CE729" s="35"/>
      <c r="CF729" s="35"/>
      <c r="CG729" s="35"/>
      <c r="CH729" s="35"/>
      <c r="CI729" s="35"/>
      <c r="CJ729" s="35"/>
      <c r="CK729" s="35"/>
      <c r="CL729" s="35"/>
      <c r="CM729" s="35"/>
      <c r="CN729" s="35"/>
      <c r="CO729" s="35"/>
      <c r="CP729" s="35"/>
      <c r="CQ729" s="35"/>
      <c r="CR729" s="35"/>
      <c r="CS729" s="35"/>
      <c r="CT729" s="35"/>
      <c r="CU729" s="35"/>
      <c r="CV729" s="35"/>
      <c r="CW729" s="35"/>
      <c r="CX729" s="35"/>
      <c r="CY729" s="35"/>
      <c r="CZ729" s="35"/>
      <c r="DA729" s="35"/>
      <c r="DB729" s="35"/>
      <c r="DC729" s="35"/>
      <c r="DD729" s="35"/>
      <c r="DE729" s="35"/>
      <c r="DF729" s="35"/>
      <c r="DG729" s="35"/>
      <c r="DH729" s="35"/>
      <c r="DI729" s="35"/>
      <c r="DJ729" s="35"/>
      <c r="DK729" s="35"/>
      <c r="DL729" s="35"/>
      <c r="DM729" s="35"/>
      <c r="DN729" s="35"/>
      <c r="DO729" s="35"/>
      <c r="DP729" s="35"/>
      <c r="DQ729" s="35"/>
      <c r="DR729" s="35"/>
      <c r="DS729" s="35"/>
      <c r="DT729" s="35"/>
      <c r="DU729" s="35"/>
      <c r="DV729" s="35"/>
      <c r="DW729" s="35"/>
      <c r="DX729" s="35"/>
      <c r="DY729" s="35"/>
      <c r="DZ729" s="35"/>
      <c r="EA729" s="35"/>
      <c r="EB729" s="35"/>
      <c r="EC729" s="35"/>
      <c r="ED729" s="35"/>
      <c r="EE729" s="35"/>
      <c r="EF729" s="35"/>
      <c r="EG729" s="35"/>
      <c r="EH729" s="35"/>
      <c r="EI729" s="35"/>
      <c r="EJ729" s="35"/>
      <c r="EK729" s="35"/>
      <c r="EL729" s="35"/>
      <c r="EM729" s="35"/>
      <c r="EN729" s="35"/>
      <c r="EO729" s="35"/>
      <c r="EP729" s="35"/>
      <c r="EQ729" s="35"/>
      <c r="ER729" s="35"/>
      <c r="ES729" s="35"/>
      <c r="ET729" s="35"/>
      <c r="EU729" s="35"/>
      <c r="EV729" s="35"/>
      <c r="EW729" s="35"/>
      <c r="EX729" s="35"/>
      <c r="EY729" s="35"/>
      <c r="EZ729" s="35"/>
      <c r="FA729" s="35"/>
      <c r="FB729" s="35"/>
      <c r="FC729" s="35"/>
      <c r="FD729" s="35"/>
      <c r="FE729" s="35"/>
      <c r="FF729" s="35"/>
      <c r="FG729" s="35"/>
      <c r="FH729" s="35"/>
      <c r="FI729" s="35"/>
      <c r="FJ729" s="35"/>
      <c r="FK729" s="35"/>
      <c r="FL729" s="35"/>
      <c r="FM729" s="35"/>
      <c r="FN729" s="35"/>
      <c r="FO729" s="35"/>
      <c r="FP729" s="35"/>
      <c r="FQ729" s="35"/>
      <c r="FR729" s="35"/>
      <c r="FS729" s="35"/>
      <c r="FT729" s="35"/>
      <c r="FU729" s="35"/>
      <c r="FV729" s="35"/>
      <c r="FW729" s="35"/>
      <c r="FX729" s="35"/>
      <c r="FY729" s="35"/>
      <c r="FZ729" s="35"/>
      <c r="GA729" s="35"/>
      <c r="GB729" s="35"/>
      <c r="GC729" s="35"/>
      <c r="GD729" s="35"/>
      <c r="GE729" s="35"/>
      <c r="GF729" s="35"/>
      <c r="GG729" s="35"/>
      <c r="GH729" s="35"/>
      <c r="GI729" s="35"/>
      <c r="GJ729" s="35"/>
      <c r="GK729" s="35"/>
      <c r="GL729" s="35"/>
      <c r="GM729" s="35"/>
      <c r="GN729" s="35"/>
      <c r="GO729" s="35"/>
      <c r="GP729" s="35"/>
      <c r="GQ729" s="35"/>
      <c r="GR729" s="35"/>
      <c r="GS729" s="35"/>
      <c r="GT729" s="35"/>
      <c r="GU729" s="35"/>
      <c r="GV729" s="35"/>
      <c r="GW729" s="35"/>
      <c r="GX729" s="35"/>
      <c r="GY729" s="35"/>
      <c r="GZ729" s="35"/>
      <c r="HA729" s="35"/>
      <c r="HB729" s="35"/>
      <c r="HC729" s="35"/>
    </row>
    <row r="730" spans="1:211" s="26" customFormat="1" x14ac:dyDescent="0.25">
      <c r="A730" s="26" t="e">
        <f t="shared" si="126"/>
        <v>#REF!</v>
      </c>
      <c r="B730" s="15" t="s">
        <v>143</v>
      </c>
      <c r="C730" s="15" t="s">
        <v>144</v>
      </c>
      <c r="D730" s="18" t="s">
        <v>623</v>
      </c>
      <c r="E730" s="15" t="s">
        <v>577</v>
      </c>
      <c r="F730" s="15" t="s">
        <v>345</v>
      </c>
      <c r="G730" s="15"/>
      <c r="H730" s="15" t="s">
        <v>346</v>
      </c>
      <c r="I730" s="15" t="s">
        <v>537</v>
      </c>
      <c r="J730" s="15" t="s">
        <v>538</v>
      </c>
      <c r="K730" s="47" t="s">
        <v>434</v>
      </c>
      <c r="L730" s="42">
        <v>0</v>
      </c>
      <c r="M730" s="42">
        <v>0</v>
      </c>
      <c r="N730" s="41">
        <v>0</v>
      </c>
      <c r="O730" s="42">
        <v>0</v>
      </c>
      <c r="P730" s="42">
        <v>0</v>
      </c>
      <c r="Q730" s="42">
        <v>0</v>
      </c>
      <c r="R730" s="42">
        <v>0</v>
      </c>
      <c r="S730" s="42">
        <v>0</v>
      </c>
      <c r="T730" s="42">
        <v>0</v>
      </c>
      <c r="U730" s="42">
        <v>0</v>
      </c>
      <c r="V730" s="42"/>
      <c r="W730" s="42">
        <v>0</v>
      </c>
      <c r="X730" s="42"/>
      <c r="Y730" s="42">
        <v>0</v>
      </c>
      <c r="Z730" s="42">
        <v>0</v>
      </c>
      <c r="AA730" s="42">
        <v>0</v>
      </c>
      <c r="AB730" s="42">
        <v>0</v>
      </c>
      <c r="AC730" s="42">
        <v>0</v>
      </c>
      <c r="AD730" s="42">
        <v>0</v>
      </c>
      <c r="AE730" s="121">
        <v>0</v>
      </c>
      <c r="AF730" s="42">
        <v>0</v>
      </c>
      <c r="AG730" s="42">
        <v>0</v>
      </c>
      <c r="AH730" s="42">
        <v>0</v>
      </c>
      <c r="AI730" s="42">
        <v>0</v>
      </c>
      <c r="AJ730" s="42">
        <v>0</v>
      </c>
      <c r="AK730" s="42">
        <v>0</v>
      </c>
      <c r="AL730" s="42">
        <v>0</v>
      </c>
      <c r="AM730" s="42">
        <v>0</v>
      </c>
      <c r="AN730" s="42">
        <v>0</v>
      </c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  <c r="BO730" s="42"/>
      <c r="BP730" s="42"/>
      <c r="BQ730" s="42"/>
      <c r="BR730" s="42"/>
      <c r="BS730" s="42"/>
      <c r="BT730" s="43"/>
      <c r="BU730" s="40">
        <f t="shared" si="129"/>
        <v>0</v>
      </c>
      <c r="BV730" s="40">
        <f t="shared" si="130"/>
        <v>0</v>
      </c>
      <c r="BW730" s="40">
        <f t="shared" si="128"/>
        <v>0</v>
      </c>
      <c r="BX730" s="40">
        <f t="shared" si="125"/>
        <v>0</v>
      </c>
      <c r="BY730" s="40">
        <f t="shared" si="131"/>
        <v>0</v>
      </c>
      <c r="BZ730" s="29"/>
      <c r="CA730" s="29"/>
      <c r="CB730" s="29"/>
      <c r="CC730" s="29"/>
      <c r="CD730" s="29"/>
      <c r="CE730" s="29"/>
      <c r="CF730" s="29"/>
      <c r="CG730" s="29"/>
      <c r="CH730" s="29"/>
      <c r="CI730" s="29"/>
      <c r="CJ730" s="29"/>
      <c r="CK730" s="29"/>
      <c r="CL730" s="29"/>
      <c r="CM730" s="29"/>
      <c r="CN730" s="29"/>
      <c r="CO730" s="29"/>
      <c r="CP730" s="29"/>
      <c r="CQ730" s="29"/>
      <c r="CR730" s="29"/>
      <c r="CS730" s="29"/>
      <c r="CT730" s="29"/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/>
      <c r="DH730" s="29"/>
      <c r="DI730" s="29"/>
      <c r="DJ730" s="29"/>
      <c r="DK730" s="29"/>
      <c r="DL730" s="29"/>
      <c r="DM730" s="29"/>
      <c r="DN730" s="29"/>
      <c r="DO730" s="29"/>
      <c r="DP730" s="29"/>
      <c r="DQ730" s="29"/>
      <c r="DR730" s="29"/>
      <c r="DS730" s="29"/>
      <c r="DT730" s="29"/>
      <c r="DU730" s="29"/>
      <c r="DV730" s="29"/>
      <c r="DW730" s="29"/>
      <c r="DX730" s="29"/>
      <c r="DY730" s="29"/>
      <c r="DZ730" s="29"/>
      <c r="EA730" s="29"/>
      <c r="EB730" s="29"/>
      <c r="EC730" s="29"/>
      <c r="ED730" s="29"/>
      <c r="EE730" s="29"/>
      <c r="EF730" s="29"/>
      <c r="EG730" s="29"/>
      <c r="EH730" s="29"/>
      <c r="EI730" s="29"/>
      <c r="EJ730" s="29"/>
      <c r="EK730" s="29"/>
      <c r="EL730" s="29"/>
      <c r="EM730" s="29"/>
      <c r="EN730" s="29"/>
      <c r="EO730" s="29"/>
      <c r="EP730" s="29"/>
      <c r="EQ730" s="29"/>
      <c r="ER730" s="29"/>
      <c r="ES730" s="29"/>
      <c r="ET730" s="29"/>
      <c r="EU730" s="29"/>
      <c r="EV730" s="29"/>
      <c r="EW730" s="29"/>
      <c r="EX730" s="29"/>
      <c r="EY730" s="29"/>
      <c r="EZ730" s="29"/>
      <c r="FA730" s="29"/>
      <c r="FB730" s="29"/>
      <c r="FC730" s="29"/>
      <c r="FD730" s="29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  <c r="FR730" s="29"/>
      <c r="FS730" s="29"/>
      <c r="FT730" s="29"/>
      <c r="FU730" s="29"/>
      <c r="FV730" s="29"/>
      <c r="FW730" s="29"/>
      <c r="FX730" s="29"/>
      <c r="FY730" s="29"/>
      <c r="FZ730" s="29"/>
      <c r="GA730" s="29"/>
      <c r="GB730" s="29"/>
      <c r="GC730" s="29"/>
      <c r="GD730" s="29"/>
      <c r="GE730" s="29"/>
      <c r="GF730" s="29"/>
      <c r="GG730" s="29"/>
      <c r="GH730" s="29"/>
      <c r="GI730" s="29"/>
      <c r="GJ730" s="29"/>
      <c r="GK730" s="29"/>
      <c r="GL730" s="29"/>
      <c r="GM730" s="29"/>
      <c r="GN730" s="29"/>
      <c r="GO730" s="29"/>
      <c r="GP730" s="29"/>
      <c r="GQ730" s="29"/>
      <c r="GR730" s="29"/>
      <c r="GS730" s="29"/>
      <c r="GT730" s="29"/>
      <c r="GU730" s="29"/>
      <c r="GV730" s="29"/>
      <c r="GW730" s="29"/>
      <c r="GX730" s="29"/>
      <c r="GY730" s="29"/>
      <c r="GZ730" s="29"/>
      <c r="HA730" s="29"/>
      <c r="HB730" s="29"/>
      <c r="HC730" s="29"/>
    </row>
    <row r="731" spans="1:211" s="30" customFormat="1" x14ac:dyDescent="0.25">
      <c r="A731" s="30" t="e">
        <f t="shared" si="126"/>
        <v>#REF!</v>
      </c>
      <c r="B731" s="31" t="s">
        <v>148</v>
      </c>
      <c r="C731" s="31" t="s">
        <v>149</v>
      </c>
      <c r="D731" s="32" t="s">
        <v>625</v>
      </c>
      <c r="E731" s="31" t="s">
        <v>579</v>
      </c>
      <c r="F731" s="31" t="s">
        <v>345</v>
      </c>
      <c r="G731" s="31"/>
      <c r="H731" s="31" t="s">
        <v>346</v>
      </c>
      <c r="I731" s="31" t="s">
        <v>537</v>
      </c>
      <c r="J731" s="31" t="s">
        <v>538</v>
      </c>
      <c r="K731" s="47" t="s">
        <v>434</v>
      </c>
      <c r="L731" s="41">
        <v>0</v>
      </c>
      <c r="M731" s="41">
        <v>0</v>
      </c>
      <c r="N731" s="41">
        <v>0</v>
      </c>
      <c r="O731" s="41">
        <v>0</v>
      </c>
      <c r="P731" s="41">
        <v>0</v>
      </c>
      <c r="Q731" s="41">
        <v>0</v>
      </c>
      <c r="R731" s="41">
        <v>0</v>
      </c>
      <c r="S731" s="41">
        <v>0</v>
      </c>
      <c r="T731" s="41">
        <v>0</v>
      </c>
      <c r="U731" s="41">
        <v>0</v>
      </c>
      <c r="V731" s="41"/>
      <c r="W731" s="41">
        <v>0</v>
      </c>
      <c r="X731" s="41"/>
      <c r="Y731" s="41">
        <v>0</v>
      </c>
      <c r="Z731" s="41">
        <v>0</v>
      </c>
      <c r="AA731" s="41">
        <v>0</v>
      </c>
      <c r="AB731" s="41">
        <v>0</v>
      </c>
      <c r="AC731" s="41">
        <v>0</v>
      </c>
      <c r="AD731" s="41">
        <v>0</v>
      </c>
      <c r="AE731" s="82">
        <v>0</v>
      </c>
      <c r="AF731" s="41">
        <v>0</v>
      </c>
      <c r="AG731" s="41">
        <v>0</v>
      </c>
      <c r="AH731" s="41">
        <v>0</v>
      </c>
      <c r="AI731" s="41">
        <v>0</v>
      </c>
      <c r="AJ731" s="41">
        <v>0</v>
      </c>
      <c r="AK731" s="41">
        <v>0</v>
      </c>
      <c r="AL731" s="41">
        <v>0</v>
      </c>
      <c r="AM731" s="41">
        <v>0</v>
      </c>
      <c r="AN731" s="41">
        <v>0</v>
      </c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3"/>
      <c r="BU731" s="39">
        <f t="shared" si="129"/>
        <v>0</v>
      </c>
      <c r="BV731" s="39">
        <f t="shared" si="130"/>
        <v>0</v>
      </c>
      <c r="BW731" s="39">
        <f t="shared" si="128"/>
        <v>0</v>
      </c>
      <c r="BX731" s="39">
        <f t="shared" si="125"/>
        <v>0</v>
      </c>
      <c r="BY731" s="39">
        <f t="shared" si="131"/>
        <v>0</v>
      </c>
      <c r="BZ731" s="35"/>
      <c r="CA731" s="35"/>
      <c r="CB731" s="35"/>
      <c r="CC731" s="35"/>
      <c r="CD731" s="35"/>
      <c r="CE731" s="35"/>
      <c r="CF731" s="35"/>
      <c r="CG731" s="35"/>
      <c r="CH731" s="35"/>
      <c r="CI731" s="35"/>
      <c r="CJ731" s="35"/>
      <c r="CK731" s="35"/>
      <c r="CL731" s="35"/>
      <c r="CM731" s="35"/>
      <c r="CN731" s="35"/>
      <c r="CO731" s="35"/>
      <c r="CP731" s="35"/>
      <c r="CQ731" s="35"/>
      <c r="CR731" s="35"/>
      <c r="CS731" s="35"/>
      <c r="CT731" s="35"/>
      <c r="CU731" s="35"/>
      <c r="CV731" s="35"/>
      <c r="CW731" s="35"/>
      <c r="CX731" s="35"/>
      <c r="CY731" s="35"/>
      <c r="CZ731" s="35"/>
      <c r="DA731" s="35"/>
      <c r="DB731" s="35"/>
      <c r="DC731" s="35"/>
      <c r="DD731" s="35"/>
      <c r="DE731" s="35"/>
      <c r="DF731" s="35"/>
      <c r="DG731" s="35"/>
      <c r="DH731" s="35"/>
      <c r="DI731" s="35"/>
      <c r="DJ731" s="35"/>
      <c r="DK731" s="35"/>
      <c r="DL731" s="35"/>
      <c r="DM731" s="35"/>
      <c r="DN731" s="35"/>
      <c r="DO731" s="35"/>
      <c r="DP731" s="35"/>
      <c r="DQ731" s="35"/>
      <c r="DR731" s="35"/>
      <c r="DS731" s="35"/>
      <c r="DT731" s="35"/>
      <c r="DU731" s="35"/>
      <c r="DV731" s="35"/>
      <c r="DW731" s="35"/>
      <c r="DX731" s="35"/>
      <c r="DY731" s="35"/>
      <c r="DZ731" s="35"/>
      <c r="EA731" s="35"/>
      <c r="EB731" s="35"/>
      <c r="EC731" s="35"/>
      <c r="ED731" s="35"/>
      <c r="EE731" s="35"/>
      <c r="EF731" s="35"/>
      <c r="EG731" s="35"/>
      <c r="EH731" s="35"/>
      <c r="EI731" s="35"/>
      <c r="EJ731" s="35"/>
      <c r="EK731" s="35"/>
      <c r="EL731" s="35"/>
      <c r="EM731" s="35"/>
      <c r="EN731" s="35"/>
      <c r="EO731" s="35"/>
      <c r="EP731" s="35"/>
      <c r="EQ731" s="35"/>
      <c r="ER731" s="35"/>
      <c r="ES731" s="35"/>
      <c r="ET731" s="35"/>
      <c r="EU731" s="35"/>
      <c r="EV731" s="35"/>
      <c r="EW731" s="35"/>
      <c r="EX731" s="35"/>
      <c r="EY731" s="35"/>
      <c r="EZ731" s="35"/>
      <c r="FA731" s="35"/>
      <c r="FB731" s="35"/>
      <c r="FC731" s="35"/>
      <c r="FD731" s="35"/>
      <c r="FE731" s="35"/>
      <c r="FF731" s="35"/>
      <c r="FG731" s="35"/>
      <c r="FH731" s="35"/>
      <c r="FI731" s="35"/>
      <c r="FJ731" s="35"/>
      <c r="FK731" s="35"/>
      <c r="FL731" s="35"/>
      <c r="FM731" s="35"/>
      <c r="FN731" s="35"/>
      <c r="FO731" s="35"/>
      <c r="FP731" s="35"/>
      <c r="FQ731" s="35"/>
      <c r="FR731" s="35"/>
      <c r="FS731" s="35"/>
      <c r="FT731" s="35"/>
      <c r="FU731" s="35"/>
      <c r="FV731" s="35"/>
      <c r="FW731" s="35"/>
      <c r="FX731" s="35"/>
      <c r="FY731" s="35"/>
      <c r="FZ731" s="35"/>
      <c r="GA731" s="35"/>
      <c r="GB731" s="35"/>
      <c r="GC731" s="35"/>
      <c r="GD731" s="35"/>
      <c r="GE731" s="35"/>
      <c r="GF731" s="35"/>
      <c r="GG731" s="35"/>
      <c r="GH731" s="35"/>
      <c r="GI731" s="35"/>
      <c r="GJ731" s="35"/>
      <c r="GK731" s="35"/>
      <c r="GL731" s="35"/>
      <c r="GM731" s="35"/>
      <c r="GN731" s="35"/>
      <c r="GO731" s="35"/>
      <c r="GP731" s="35"/>
      <c r="GQ731" s="35"/>
      <c r="GR731" s="35"/>
      <c r="GS731" s="35"/>
      <c r="GT731" s="35"/>
      <c r="GU731" s="35"/>
      <c r="GV731" s="35"/>
      <c r="GW731" s="35"/>
      <c r="GX731" s="35"/>
      <c r="GY731" s="35"/>
      <c r="GZ731" s="35"/>
      <c r="HA731" s="35"/>
      <c r="HB731" s="35"/>
      <c r="HC731" s="35"/>
    </row>
    <row r="732" spans="1:211" s="30" customFormat="1" x14ac:dyDescent="0.25">
      <c r="A732" s="30" t="e">
        <f t="shared" si="126"/>
        <v>#REF!</v>
      </c>
      <c r="B732" s="31" t="s">
        <v>152</v>
      </c>
      <c r="C732" s="31" t="s">
        <v>153</v>
      </c>
      <c r="D732" s="33" t="s">
        <v>623</v>
      </c>
      <c r="E732" s="34" t="s">
        <v>577</v>
      </c>
      <c r="F732" s="64" t="s">
        <v>341</v>
      </c>
      <c r="G732" s="31"/>
      <c r="H732" s="31" t="s">
        <v>342</v>
      </c>
      <c r="I732" s="31" t="s">
        <v>537</v>
      </c>
      <c r="J732" s="31" t="s">
        <v>538</v>
      </c>
      <c r="K732" s="47" t="s">
        <v>434</v>
      </c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>
        <v>1878</v>
      </c>
      <c r="AD732" s="41">
        <v>0</v>
      </c>
      <c r="AE732" s="82">
        <v>0</v>
      </c>
      <c r="AF732" s="41">
        <v>0</v>
      </c>
      <c r="AG732" s="41">
        <v>0</v>
      </c>
      <c r="AH732" s="41">
        <v>0</v>
      </c>
      <c r="AI732" s="41">
        <v>0</v>
      </c>
      <c r="AJ732" s="41">
        <v>0</v>
      </c>
      <c r="AK732" s="41">
        <v>0</v>
      </c>
      <c r="AL732" s="41">
        <v>0</v>
      </c>
      <c r="AM732" s="41">
        <v>0</v>
      </c>
      <c r="AN732" s="41">
        <v>0</v>
      </c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3"/>
      <c r="BU732" s="39"/>
      <c r="BV732" s="39">
        <f t="shared" si="130"/>
        <v>1878</v>
      </c>
      <c r="BW732" s="39">
        <f t="shared" si="128"/>
        <v>0</v>
      </c>
      <c r="BX732" s="39">
        <f t="shared" si="125"/>
        <v>0</v>
      </c>
      <c r="BY732" s="39">
        <f t="shared" si="131"/>
        <v>0</v>
      </c>
      <c r="BZ732" s="35"/>
      <c r="CA732" s="35"/>
      <c r="CB732" s="35"/>
      <c r="CC732" s="35"/>
      <c r="CD732" s="35"/>
      <c r="CE732" s="35"/>
      <c r="CF732" s="35"/>
      <c r="CG732" s="35"/>
      <c r="CH732" s="35"/>
      <c r="CI732" s="35"/>
      <c r="CJ732" s="35"/>
      <c r="CK732" s="35"/>
      <c r="CL732" s="35"/>
      <c r="CM732" s="35"/>
      <c r="CN732" s="35"/>
      <c r="CO732" s="35"/>
      <c r="CP732" s="35"/>
      <c r="CQ732" s="35"/>
      <c r="CR732" s="35"/>
      <c r="CS732" s="35"/>
      <c r="CT732" s="35"/>
      <c r="CU732" s="35"/>
      <c r="CV732" s="35"/>
      <c r="CW732" s="35"/>
      <c r="CX732" s="35"/>
      <c r="CY732" s="35"/>
      <c r="CZ732" s="35"/>
      <c r="DA732" s="35"/>
      <c r="DB732" s="35"/>
      <c r="DC732" s="35"/>
      <c r="DD732" s="35"/>
      <c r="DE732" s="35"/>
      <c r="DF732" s="35"/>
      <c r="DG732" s="35"/>
      <c r="DH732" s="35"/>
      <c r="DI732" s="35"/>
      <c r="DJ732" s="35"/>
      <c r="DK732" s="35"/>
      <c r="DL732" s="35"/>
      <c r="DM732" s="35"/>
      <c r="DN732" s="35"/>
      <c r="DO732" s="35"/>
      <c r="DP732" s="35"/>
      <c r="DQ732" s="35"/>
      <c r="DR732" s="35"/>
      <c r="DS732" s="35"/>
      <c r="DT732" s="35"/>
      <c r="DU732" s="35"/>
      <c r="DV732" s="35"/>
      <c r="DW732" s="35"/>
      <c r="DX732" s="35"/>
      <c r="DY732" s="35"/>
      <c r="DZ732" s="35"/>
      <c r="EA732" s="35"/>
      <c r="EB732" s="35"/>
      <c r="EC732" s="35"/>
      <c r="ED732" s="35"/>
      <c r="EE732" s="35"/>
      <c r="EF732" s="35"/>
      <c r="EG732" s="35"/>
      <c r="EH732" s="35"/>
      <c r="EI732" s="35"/>
      <c r="EJ732" s="35"/>
      <c r="EK732" s="35"/>
      <c r="EL732" s="35"/>
      <c r="EM732" s="35"/>
      <c r="EN732" s="35"/>
      <c r="EO732" s="35"/>
      <c r="EP732" s="35"/>
      <c r="EQ732" s="35"/>
      <c r="ER732" s="35"/>
      <c r="ES732" s="35"/>
      <c r="ET732" s="35"/>
      <c r="EU732" s="35"/>
      <c r="EV732" s="35"/>
      <c r="EW732" s="35"/>
      <c r="EX732" s="35"/>
      <c r="EY732" s="35"/>
      <c r="EZ732" s="35"/>
      <c r="FA732" s="35"/>
      <c r="FB732" s="35"/>
      <c r="FC732" s="35"/>
      <c r="FD732" s="35"/>
      <c r="FE732" s="35"/>
      <c r="FF732" s="35"/>
      <c r="FG732" s="35"/>
      <c r="FH732" s="35"/>
      <c r="FI732" s="35"/>
      <c r="FJ732" s="35"/>
      <c r="FK732" s="35"/>
      <c r="FL732" s="35"/>
      <c r="FM732" s="35"/>
      <c r="FN732" s="35"/>
      <c r="FO732" s="35"/>
      <c r="FP732" s="35"/>
      <c r="FQ732" s="35"/>
      <c r="FR732" s="35"/>
      <c r="FS732" s="35"/>
      <c r="FT732" s="35"/>
      <c r="FU732" s="35"/>
      <c r="FV732" s="35"/>
      <c r="FW732" s="35"/>
      <c r="FX732" s="35"/>
      <c r="FY732" s="35"/>
      <c r="FZ732" s="35"/>
      <c r="GA732" s="35"/>
      <c r="GB732" s="35"/>
      <c r="GC732" s="35"/>
      <c r="GD732" s="35"/>
      <c r="GE732" s="35"/>
      <c r="GF732" s="35"/>
      <c r="GG732" s="35"/>
      <c r="GH732" s="35"/>
      <c r="GI732" s="35"/>
      <c r="GJ732" s="35"/>
      <c r="GK732" s="35"/>
      <c r="GL732" s="35"/>
      <c r="GM732" s="35"/>
      <c r="GN732" s="35"/>
      <c r="GO732" s="35"/>
      <c r="GP732" s="35"/>
      <c r="GQ732" s="35"/>
      <c r="GR732" s="35"/>
      <c r="GS732" s="35"/>
      <c r="GT732" s="35"/>
      <c r="GU732" s="35"/>
      <c r="GV732" s="35"/>
      <c r="GW732" s="35"/>
      <c r="GX732" s="35"/>
      <c r="GY732" s="35"/>
      <c r="GZ732" s="35"/>
      <c r="HA732" s="35"/>
      <c r="HB732" s="35"/>
      <c r="HC732" s="35"/>
    </row>
    <row r="733" spans="1:211" s="26" customFormat="1" x14ac:dyDescent="0.25">
      <c r="A733" s="26" t="e">
        <f t="shared" si="126"/>
        <v>#REF!</v>
      </c>
      <c r="B733" s="15" t="s">
        <v>152</v>
      </c>
      <c r="C733" s="15" t="s">
        <v>153</v>
      </c>
      <c r="D733" s="18" t="s">
        <v>623</v>
      </c>
      <c r="E733" s="15" t="s">
        <v>577</v>
      </c>
      <c r="F733" s="15" t="s">
        <v>345</v>
      </c>
      <c r="G733" s="15"/>
      <c r="H733" s="15" t="s">
        <v>346</v>
      </c>
      <c r="I733" s="15" t="s">
        <v>537</v>
      </c>
      <c r="J733" s="15" t="s">
        <v>538</v>
      </c>
      <c r="K733" s="47" t="s">
        <v>434</v>
      </c>
      <c r="L733" s="42">
        <v>0</v>
      </c>
      <c r="M733" s="42">
        <v>0</v>
      </c>
      <c r="N733" s="41">
        <v>0</v>
      </c>
      <c r="O733" s="42">
        <v>0</v>
      </c>
      <c r="P733" s="42">
        <v>0</v>
      </c>
      <c r="Q733" s="42">
        <v>0</v>
      </c>
      <c r="R733" s="42">
        <v>0</v>
      </c>
      <c r="S733" s="42">
        <v>0</v>
      </c>
      <c r="T733" s="42">
        <v>0</v>
      </c>
      <c r="U733" s="42">
        <v>0</v>
      </c>
      <c r="V733" s="42"/>
      <c r="W733" s="42">
        <v>0</v>
      </c>
      <c r="X733" s="42"/>
      <c r="Y733" s="42">
        <v>0</v>
      </c>
      <c r="Z733" s="42">
        <v>0</v>
      </c>
      <c r="AA733" s="42">
        <v>0</v>
      </c>
      <c r="AB733" s="42">
        <v>0</v>
      </c>
      <c r="AC733" s="42">
        <v>0</v>
      </c>
      <c r="AD733" s="42">
        <v>0</v>
      </c>
      <c r="AE733" s="121">
        <v>0</v>
      </c>
      <c r="AF733" s="42">
        <v>0</v>
      </c>
      <c r="AG733" s="42">
        <v>0</v>
      </c>
      <c r="AH733" s="42">
        <v>0</v>
      </c>
      <c r="AI733" s="42">
        <v>0</v>
      </c>
      <c r="AJ733" s="42">
        <v>0</v>
      </c>
      <c r="AK733" s="42">
        <v>0</v>
      </c>
      <c r="AL733" s="42">
        <v>0</v>
      </c>
      <c r="AM733" s="42">
        <v>0</v>
      </c>
      <c r="AN733" s="42">
        <v>0</v>
      </c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  <c r="BO733" s="42"/>
      <c r="BP733" s="42"/>
      <c r="BQ733" s="42"/>
      <c r="BR733" s="42"/>
      <c r="BS733" s="42"/>
      <c r="BT733" s="43"/>
      <c r="BU733" s="40">
        <f>SUM(L733:W733)</f>
        <v>0</v>
      </c>
      <c r="BV733" s="40">
        <f t="shared" si="130"/>
        <v>0</v>
      </c>
      <c r="BW733" s="40">
        <f t="shared" si="128"/>
        <v>0</v>
      </c>
      <c r="BX733" s="40">
        <f t="shared" si="125"/>
        <v>0</v>
      </c>
      <c r="BY733" s="40">
        <f t="shared" si="131"/>
        <v>0</v>
      </c>
      <c r="BZ733" s="29"/>
      <c r="CA733" s="29"/>
      <c r="CB733" s="29"/>
      <c r="CC733" s="29"/>
      <c r="CD733" s="29"/>
      <c r="CE733" s="29"/>
      <c r="CF733" s="29"/>
      <c r="CG733" s="29"/>
      <c r="CH733" s="29"/>
      <c r="CI733" s="29"/>
      <c r="CJ733" s="29"/>
      <c r="CK733" s="29"/>
      <c r="CL733" s="29"/>
      <c r="CM733" s="29"/>
      <c r="CN733" s="29"/>
      <c r="CO733" s="29"/>
      <c r="CP733" s="29"/>
      <c r="CQ733" s="29"/>
      <c r="CR733" s="29"/>
      <c r="CS733" s="29"/>
      <c r="CT733" s="29"/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/>
      <c r="DH733" s="29"/>
      <c r="DI733" s="29"/>
      <c r="DJ733" s="29"/>
      <c r="DK733" s="29"/>
      <c r="DL733" s="29"/>
      <c r="DM733" s="29"/>
      <c r="DN733" s="29"/>
      <c r="DO733" s="29"/>
      <c r="DP733" s="29"/>
      <c r="DQ733" s="29"/>
      <c r="DR733" s="29"/>
      <c r="DS733" s="29"/>
      <c r="DT733" s="29"/>
      <c r="DU733" s="29"/>
      <c r="DV733" s="29"/>
      <c r="DW733" s="29"/>
      <c r="DX733" s="29"/>
      <c r="DY733" s="29"/>
      <c r="DZ733" s="29"/>
      <c r="EA733" s="29"/>
      <c r="EB733" s="29"/>
      <c r="EC733" s="29"/>
      <c r="ED733" s="29"/>
      <c r="EE733" s="29"/>
      <c r="EF733" s="29"/>
      <c r="EG733" s="29"/>
      <c r="EH733" s="29"/>
      <c r="EI733" s="29"/>
      <c r="EJ733" s="29"/>
      <c r="EK733" s="29"/>
      <c r="EL733" s="29"/>
      <c r="EM733" s="29"/>
      <c r="EN733" s="29"/>
      <c r="EO733" s="29"/>
      <c r="EP733" s="29"/>
      <c r="EQ733" s="29"/>
      <c r="ER733" s="29"/>
      <c r="ES733" s="29"/>
      <c r="ET733" s="29"/>
      <c r="EU733" s="29"/>
      <c r="EV733" s="29"/>
      <c r="EW733" s="29"/>
      <c r="EX733" s="29"/>
      <c r="EY733" s="29"/>
      <c r="EZ733" s="29"/>
      <c r="FA733" s="29"/>
      <c r="FB733" s="29"/>
      <c r="FC733" s="29"/>
      <c r="FD733" s="29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  <c r="FR733" s="29"/>
      <c r="FS733" s="29"/>
      <c r="FT733" s="29"/>
      <c r="FU733" s="29"/>
      <c r="FV733" s="29"/>
      <c r="FW733" s="29"/>
      <c r="FX733" s="29"/>
      <c r="FY733" s="29"/>
      <c r="FZ733" s="29"/>
      <c r="GA733" s="29"/>
      <c r="GB733" s="29"/>
      <c r="GC733" s="29"/>
      <c r="GD733" s="29"/>
      <c r="GE733" s="29"/>
      <c r="GF733" s="29"/>
      <c r="GG733" s="29"/>
      <c r="GH733" s="29"/>
      <c r="GI733" s="29"/>
      <c r="GJ733" s="29"/>
      <c r="GK733" s="29"/>
      <c r="GL733" s="29"/>
      <c r="GM733" s="29"/>
      <c r="GN733" s="29"/>
      <c r="GO733" s="29"/>
      <c r="GP733" s="29"/>
      <c r="GQ733" s="29"/>
      <c r="GR733" s="29"/>
      <c r="GS733" s="29"/>
      <c r="GT733" s="29"/>
      <c r="GU733" s="29"/>
      <c r="GV733" s="29"/>
      <c r="GW733" s="29"/>
      <c r="GX733" s="29"/>
      <c r="GY733" s="29"/>
      <c r="GZ733" s="29"/>
      <c r="HA733" s="29"/>
      <c r="HB733" s="29"/>
      <c r="HC733" s="29"/>
    </row>
    <row r="734" spans="1:211" s="26" customFormat="1" x14ac:dyDescent="0.25">
      <c r="A734" s="26" t="e">
        <f t="shared" si="126"/>
        <v>#REF!</v>
      </c>
      <c r="B734" s="15" t="s">
        <v>154</v>
      </c>
      <c r="C734" s="15" t="s">
        <v>155</v>
      </c>
      <c r="D734" s="18" t="s">
        <v>625</v>
      </c>
      <c r="E734" s="15" t="s">
        <v>579</v>
      </c>
      <c r="F734" s="15" t="s">
        <v>345</v>
      </c>
      <c r="G734" s="15"/>
      <c r="H734" s="15" t="s">
        <v>346</v>
      </c>
      <c r="I734" s="15" t="s">
        <v>537</v>
      </c>
      <c r="J734" s="15" t="s">
        <v>538</v>
      </c>
      <c r="K734" s="47" t="s">
        <v>434</v>
      </c>
      <c r="L734" s="42">
        <v>0</v>
      </c>
      <c r="M734" s="42">
        <v>0</v>
      </c>
      <c r="N734" s="41">
        <v>0</v>
      </c>
      <c r="O734" s="42">
        <v>0</v>
      </c>
      <c r="P734" s="42">
        <v>0</v>
      </c>
      <c r="Q734" s="42">
        <v>0</v>
      </c>
      <c r="R734" s="42">
        <v>0</v>
      </c>
      <c r="S734" s="42">
        <v>0</v>
      </c>
      <c r="T734" s="42">
        <v>0</v>
      </c>
      <c r="U734" s="42">
        <v>0</v>
      </c>
      <c r="V734" s="42"/>
      <c r="W734" s="42">
        <v>0</v>
      </c>
      <c r="X734" s="42"/>
      <c r="Y734" s="42">
        <v>0</v>
      </c>
      <c r="Z734" s="42">
        <v>0</v>
      </c>
      <c r="AA734" s="42">
        <v>0</v>
      </c>
      <c r="AB734" s="42">
        <v>0</v>
      </c>
      <c r="AC734" s="42">
        <v>0</v>
      </c>
      <c r="AD734" s="42">
        <v>0</v>
      </c>
      <c r="AE734" s="121">
        <v>0</v>
      </c>
      <c r="AF734" s="42">
        <v>0</v>
      </c>
      <c r="AG734" s="42">
        <v>0</v>
      </c>
      <c r="AH734" s="42">
        <v>0</v>
      </c>
      <c r="AI734" s="42">
        <v>0</v>
      </c>
      <c r="AJ734" s="42">
        <v>0</v>
      </c>
      <c r="AK734" s="42">
        <v>0</v>
      </c>
      <c r="AL734" s="42">
        <v>0</v>
      </c>
      <c r="AM734" s="42">
        <v>0</v>
      </c>
      <c r="AN734" s="42">
        <v>0</v>
      </c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  <c r="BO734" s="42"/>
      <c r="BP734" s="42"/>
      <c r="BQ734" s="42"/>
      <c r="BR734" s="42"/>
      <c r="BS734" s="42"/>
      <c r="BT734" s="43"/>
      <c r="BU734" s="40">
        <f>SUM(L734:W734)</f>
        <v>0</v>
      </c>
      <c r="BV734" s="40">
        <f t="shared" si="130"/>
        <v>0</v>
      </c>
      <c r="BW734" s="40">
        <f t="shared" si="128"/>
        <v>0</v>
      </c>
      <c r="BX734" s="40">
        <f t="shared" si="125"/>
        <v>0</v>
      </c>
      <c r="BY734" s="40">
        <f t="shared" si="131"/>
        <v>0</v>
      </c>
      <c r="BZ734" s="29"/>
      <c r="CA734" s="29"/>
      <c r="CB734" s="29"/>
      <c r="CC734" s="29"/>
      <c r="CD734" s="29"/>
      <c r="CE734" s="29"/>
      <c r="CF734" s="29"/>
      <c r="CG734" s="29"/>
      <c r="CH734" s="29"/>
      <c r="CI734" s="29"/>
      <c r="CJ734" s="29"/>
      <c r="CK734" s="29"/>
      <c r="CL734" s="29"/>
      <c r="CM734" s="29"/>
      <c r="CN734" s="29"/>
      <c r="CO734" s="29"/>
      <c r="CP734" s="29"/>
      <c r="CQ734" s="29"/>
      <c r="CR734" s="29"/>
      <c r="CS734" s="29"/>
      <c r="CT734" s="29"/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/>
      <c r="DH734" s="29"/>
      <c r="DI734" s="29"/>
      <c r="DJ734" s="29"/>
      <c r="DK734" s="29"/>
      <c r="DL734" s="29"/>
      <c r="DM734" s="29"/>
      <c r="DN734" s="29"/>
      <c r="DO734" s="29"/>
      <c r="DP734" s="29"/>
      <c r="DQ734" s="29"/>
      <c r="DR734" s="29"/>
      <c r="DS734" s="29"/>
      <c r="DT734" s="29"/>
      <c r="DU734" s="29"/>
      <c r="DV734" s="29"/>
      <c r="DW734" s="29"/>
      <c r="DX734" s="29"/>
      <c r="DY734" s="29"/>
      <c r="DZ734" s="29"/>
      <c r="EA734" s="29"/>
      <c r="EB734" s="29"/>
      <c r="EC734" s="29"/>
      <c r="ED734" s="29"/>
      <c r="EE734" s="29"/>
      <c r="EF734" s="29"/>
      <c r="EG734" s="29"/>
      <c r="EH734" s="29"/>
      <c r="EI734" s="29"/>
      <c r="EJ734" s="29"/>
      <c r="EK734" s="29"/>
      <c r="EL734" s="29"/>
      <c r="EM734" s="29"/>
      <c r="EN734" s="29"/>
      <c r="EO734" s="29"/>
      <c r="EP734" s="29"/>
      <c r="EQ734" s="29"/>
      <c r="ER734" s="29"/>
      <c r="ES734" s="29"/>
      <c r="ET734" s="29"/>
      <c r="EU734" s="29"/>
      <c r="EV734" s="29"/>
      <c r="EW734" s="29"/>
      <c r="EX734" s="29"/>
      <c r="EY734" s="29"/>
      <c r="EZ734" s="29"/>
      <c r="FA734" s="29"/>
      <c r="FB734" s="29"/>
      <c r="FC734" s="29"/>
      <c r="FD734" s="29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  <c r="FR734" s="29"/>
      <c r="FS734" s="29"/>
      <c r="FT734" s="29"/>
      <c r="FU734" s="29"/>
      <c r="FV734" s="29"/>
      <c r="FW734" s="29"/>
      <c r="FX734" s="29"/>
      <c r="FY734" s="29"/>
      <c r="FZ734" s="29"/>
      <c r="GA734" s="29"/>
      <c r="GB734" s="29"/>
      <c r="GC734" s="29"/>
      <c r="GD734" s="29"/>
      <c r="GE734" s="29"/>
      <c r="GF734" s="29"/>
      <c r="GG734" s="29"/>
      <c r="GH734" s="29"/>
      <c r="GI734" s="29"/>
      <c r="GJ734" s="29"/>
      <c r="GK734" s="29"/>
      <c r="GL734" s="29"/>
      <c r="GM734" s="29"/>
      <c r="GN734" s="29"/>
      <c r="GO734" s="29"/>
      <c r="GP734" s="29"/>
      <c r="GQ734" s="29"/>
      <c r="GR734" s="29"/>
      <c r="GS734" s="29"/>
      <c r="GT734" s="29"/>
      <c r="GU734" s="29"/>
      <c r="GV734" s="29"/>
      <c r="GW734" s="29"/>
      <c r="GX734" s="29"/>
      <c r="GY734" s="29"/>
      <c r="GZ734" s="29"/>
      <c r="HA734" s="29"/>
      <c r="HB734" s="29"/>
      <c r="HC734" s="29"/>
    </row>
    <row r="735" spans="1:211" s="26" customFormat="1" x14ac:dyDescent="0.25">
      <c r="A735" s="26" t="e">
        <f t="shared" si="126"/>
        <v>#REF!</v>
      </c>
      <c r="B735" s="15" t="s">
        <v>83</v>
      </c>
      <c r="C735" s="15" t="s">
        <v>84</v>
      </c>
      <c r="D735" s="27">
        <v>570</v>
      </c>
      <c r="E735" s="16" t="s">
        <v>605</v>
      </c>
      <c r="F735" s="15" t="s">
        <v>347</v>
      </c>
      <c r="G735" s="15"/>
      <c r="H735" s="15" t="s">
        <v>163</v>
      </c>
      <c r="I735" s="15" t="s">
        <v>537</v>
      </c>
      <c r="J735" s="15" t="s">
        <v>538</v>
      </c>
      <c r="K735" s="47" t="s">
        <v>434</v>
      </c>
      <c r="L735" s="42"/>
      <c r="M735" s="42"/>
      <c r="N735" s="41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121"/>
      <c r="AF735" s="42"/>
      <c r="AG735" s="42">
        <v>2818.9</v>
      </c>
      <c r="AH735" s="42">
        <v>0</v>
      </c>
      <c r="AI735" s="42">
        <v>0</v>
      </c>
      <c r="AJ735" s="42">
        <v>0</v>
      </c>
      <c r="AK735" s="42">
        <v>0</v>
      </c>
      <c r="AL735" s="42">
        <v>0</v>
      </c>
      <c r="AM735" s="42">
        <v>0</v>
      </c>
      <c r="AN735" s="42">
        <v>0</v>
      </c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  <c r="BO735" s="42"/>
      <c r="BP735" s="42"/>
      <c r="BQ735" s="42"/>
      <c r="BR735" s="42"/>
      <c r="BS735" s="42"/>
      <c r="BT735" s="43"/>
      <c r="BU735" s="40"/>
      <c r="BV735" s="40">
        <f t="shared" si="130"/>
        <v>2818.9</v>
      </c>
      <c r="BW735" s="40">
        <f t="shared" si="128"/>
        <v>0</v>
      </c>
      <c r="BX735" s="40">
        <f t="shared" si="125"/>
        <v>0</v>
      </c>
      <c r="BY735" s="40">
        <f t="shared" si="131"/>
        <v>0</v>
      </c>
      <c r="BZ735" s="29"/>
      <c r="CA735" s="29"/>
      <c r="CB735" s="29"/>
      <c r="CC735" s="29"/>
      <c r="CD735" s="29"/>
      <c r="CE735" s="29"/>
      <c r="CF735" s="29"/>
      <c r="CG735" s="29"/>
      <c r="CH735" s="29"/>
      <c r="CI735" s="29"/>
      <c r="CJ735" s="29"/>
      <c r="CK735" s="29"/>
      <c r="CL735" s="29"/>
      <c r="CM735" s="29"/>
      <c r="CN735" s="29"/>
      <c r="CO735" s="29"/>
      <c r="CP735" s="29"/>
      <c r="CQ735" s="29"/>
      <c r="CR735" s="29"/>
      <c r="CS735" s="29"/>
      <c r="CT735" s="29"/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/>
      <c r="DH735" s="29"/>
      <c r="DI735" s="29"/>
      <c r="DJ735" s="29"/>
      <c r="DK735" s="29"/>
      <c r="DL735" s="29"/>
      <c r="DM735" s="29"/>
      <c r="DN735" s="29"/>
      <c r="DO735" s="29"/>
      <c r="DP735" s="29"/>
      <c r="DQ735" s="29"/>
      <c r="DR735" s="29"/>
      <c r="DS735" s="29"/>
      <c r="DT735" s="29"/>
      <c r="DU735" s="29"/>
      <c r="DV735" s="29"/>
      <c r="DW735" s="29"/>
      <c r="DX735" s="29"/>
      <c r="DY735" s="29"/>
      <c r="DZ735" s="29"/>
      <c r="EA735" s="29"/>
      <c r="EB735" s="29"/>
      <c r="EC735" s="29"/>
      <c r="ED735" s="29"/>
      <c r="EE735" s="29"/>
      <c r="EF735" s="29"/>
      <c r="EG735" s="29"/>
      <c r="EH735" s="29"/>
      <c r="EI735" s="29"/>
      <c r="EJ735" s="29"/>
      <c r="EK735" s="29"/>
      <c r="EL735" s="29"/>
      <c r="EM735" s="29"/>
      <c r="EN735" s="29"/>
      <c r="EO735" s="29"/>
      <c r="EP735" s="29"/>
      <c r="EQ735" s="29"/>
      <c r="ER735" s="29"/>
      <c r="ES735" s="29"/>
      <c r="ET735" s="29"/>
      <c r="EU735" s="29"/>
      <c r="EV735" s="29"/>
      <c r="EW735" s="29"/>
      <c r="EX735" s="29"/>
      <c r="EY735" s="29"/>
      <c r="EZ735" s="29"/>
      <c r="FA735" s="29"/>
      <c r="FB735" s="29"/>
      <c r="FC735" s="29"/>
      <c r="FD735" s="29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  <c r="FR735" s="29"/>
      <c r="FS735" s="29"/>
      <c r="FT735" s="29"/>
      <c r="FU735" s="29"/>
      <c r="FV735" s="29"/>
      <c r="FW735" s="29"/>
      <c r="FX735" s="29"/>
      <c r="FY735" s="29"/>
      <c r="FZ735" s="29"/>
      <c r="GA735" s="29"/>
      <c r="GB735" s="29"/>
      <c r="GC735" s="29"/>
      <c r="GD735" s="29"/>
      <c r="GE735" s="29"/>
      <c r="GF735" s="29"/>
      <c r="GG735" s="29"/>
      <c r="GH735" s="29"/>
      <c r="GI735" s="29"/>
      <c r="GJ735" s="29"/>
      <c r="GK735" s="29"/>
      <c r="GL735" s="29"/>
      <c r="GM735" s="29"/>
      <c r="GN735" s="29"/>
      <c r="GO735" s="29"/>
      <c r="GP735" s="29"/>
      <c r="GQ735" s="29"/>
      <c r="GR735" s="29"/>
      <c r="GS735" s="29"/>
      <c r="GT735" s="29"/>
      <c r="GU735" s="29"/>
      <c r="GV735" s="29"/>
      <c r="GW735" s="29"/>
      <c r="GX735" s="29"/>
      <c r="GY735" s="29"/>
      <c r="GZ735" s="29"/>
      <c r="HA735" s="29"/>
      <c r="HB735" s="29"/>
      <c r="HC735" s="29"/>
    </row>
    <row r="736" spans="1:211" s="30" customFormat="1" x14ac:dyDescent="0.25">
      <c r="A736" s="30" t="e">
        <f t="shared" si="126"/>
        <v>#REF!</v>
      </c>
      <c r="B736" s="31" t="s">
        <v>83</v>
      </c>
      <c r="C736" s="31" t="s">
        <v>84</v>
      </c>
      <c r="D736" s="33">
        <v>569</v>
      </c>
      <c r="E736" s="34" t="s">
        <v>605</v>
      </c>
      <c r="F736" s="31" t="s">
        <v>347</v>
      </c>
      <c r="G736" s="31"/>
      <c r="H736" s="31" t="s">
        <v>163</v>
      </c>
      <c r="I736" s="31" t="s">
        <v>537</v>
      </c>
      <c r="J736" s="31" t="s">
        <v>538</v>
      </c>
      <c r="K736" s="47" t="s">
        <v>434</v>
      </c>
      <c r="L736" s="41">
        <v>101.25</v>
      </c>
      <c r="M736" s="41">
        <v>0</v>
      </c>
      <c r="N736" s="41">
        <v>0</v>
      </c>
      <c r="O736" s="41">
        <v>0</v>
      </c>
      <c r="P736" s="41">
        <v>0</v>
      </c>
      <c r="Q736" s="41">
        <v>0</v>
      </c>
      <c r="R736" s="41">
        <v>0</v>
      </c>
      <c r="S736" s="41">
        <v>0</v>
      </c>
      <c r="T736" s="41">
        <v>0</v>
      </c>
      <c r="U736" s="41">
        <v>0</v>
      </c>
      <c r="V736" s="41"/>
      <c r="W736" s="41">
        <v>0</v>
      </c>
      <c r="X736" s="41"/>
      <c r="Y736" s="41">
        <v>0</v>
      </c>
      <c r="Z736" s="41">
        <v>0</v>
      </c>
      <c r="AA736" s="41">
        <v>0</v>
      </c>
      <c r="AB736" s="41">
        <v>0</v>
      </c>
      <c r="AC736" s="41">
        <v>0</v>
      </c>
      <c r="AD736" s="41">
        <v>0</v>
      </c>
      <c r="AE736" s="82">
        <v>0</v>
      </c>
      <c r="AF736" s="41">
        <v>0</v>
      </c>
      <c r="AG736" s="41">
        <v>0</v>
      </c>
      <c r="AH736" s="41">
        <v>0</v>
      </c>
      <c r="AI736" s="41">
        <v>0</v>
      </c>
      <c r="AJ736" s="41">
        <v>0</v>
      </c>
      <c r="AK736" s="41">
        <v>0</v>
      </c>
      <c r="AL736" s="41">
        <v>0</v>
      </c>
      <c r="AM736" s="41">
        <v>0</v>
      </c>
      <c r="AN736" s="41">
        <v>0</v>
      </c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3"/>
      <c r="BU736" s="39">
        <f>SUM(L736:W736)</f>
        <v>101.25</v>
      </c>
      <c r="BV736" s="39">
        <f t="shared" si="130"/>
        <v>0</v>
      </c>
      <c r="BW736" s="39">
        <f t="shared" si="128"/>
        <v>0</v>
      </c>
      <c r="BX736" s="39">
        <f t="shared" si="125"/>
        <v>0</v>
      </c>
      <c r="BY736" s="39">
        <f t="shared" si="131"/>
        <v>0</v>
      </c>
      <c r="BZ736" s="35"/>
      <c r="CA736" s="35"/>
      <c r="CB736" s="35"/>
      <c r="CC736" s="35"/>
      <c r="CD736" s="35"/>
      <c r="CE736" s="35"/>
      <c r="CF736" s="35"/>
      <c r="CG736" s="35"/>
      <c r="CH736" s="35"/>
      <c r="CI736" s="35"/>
      <c r="CJ736" s="35"/>
      <c r="CK736" s="35"/>
      <c r="CL736" s="35"/>
      <c r="CM736" s="35"/>
      <c r="CN736" s="35"/>
      <c r="CO736" s="35"/>
      <c r="CP736" s="35"/>
      <c r="CQ736" s="35"/>
      <c r="CR736" s="35"/>
      <c r="CS736" s="35"/>
      <c r="CT736" s="35"/>
      <c r="CU736" s="35"/>
      <c r="CV736" s="35"/>
      <c r="CW736" s="35"/>
      <c r="CX736" s="35"/>
      <c r="CY736" s="35"/>
      <c r="CZ736" s="35"/>
      <c r="DA736" s="35"/>
      <c r="DB736" s="35"/>
      <c r="DC736" s="35"/>
      <c r="DD736" s="35"/>
      <c r="DE736" s="35"/>
      <c r="DF736" s="35"/>
      <c r="DG736" s="35"/>
      <c r="DH736" s="35"/>
      <c r="DI736" s="35"/>
      <c r="DJ736" s="35"/>
      <c r="DK736" s="35"/>
      <c r="DL736" s="35"/>
      <c r="DM736" s="35"/>
      <c r="DN736" s="35"/>
      <c r="DO736" s="35"/>
      <c r="DP736" s="35"/>
      <c r="DQ736" s="35"/>
      <c r="DR736" s="35"/>
      <c r="DS736" s="35"/>
      <c r="DT736" s="35"/>
      <c r="DU736" s="35"/>
      <c r="DV736" s="35"/>
      <c r="DW736" s="35"/>
      <c r="DX736" s="35"/>
      <c r="DY736" s="35"/>
      <c r="DZ736" s="35"/>
      <c r="EA736" s="35"/>
      <c r="EB736" s="35"/>
      <c r="EC736" s="35"/>
      <c r="ED736" s="35"/>
      <c r="EE736" s="35"/>
      <c r="EF736" s="35"/>
      <c r="EG736" s="35"/>
      <c r="EH736" s="35"/>
      <c r="EI736" s="35"/>
      <c r="EJ736" s="35"/>
      <c r="EK736" s="35"/>
      <c r="EL736" s="35"/>
      <c r="EM736" s="35"/>
      <c r="EN736" s="35"/>
      <c r="EO736" s="35"/>
      <c r="EP736" s="35"/>
      <c r="EQ736" s="35"/>
      <c r="ER736" s="35"/>
      <c r="ES736" s="35"/>
      <c r="ET736" s="35"/>
      <c r="EU736" s="35"/>
      <c r="EV736" s="35"/>
      <c r="EW736" s="35"/>
      <c r="EX736" s="35"/>
      <c r="EY736" s="35"/>
      <c r="EZ736" s="35"/>
      <c r="FA736" s="35"/>
      <c r="FB736" s="35"/>
      <c r="FC736" s="35"/>
      <c r="FD736" s="35"/>
      <c r="FE736" s="35"/>
      <c r="FF736" s="35"/>
      <c r="FG736" s="35"/>
      <c r="FH736" s="35"/>
      <c r="FI736" s="35"/>
      <c r="FJ736" s="35"/>
      <c r="FK736" s="35"/>
      <c r="FL736" s="35"/>
      <c r="FM736" s="35"/>
      <c r="FN736" s="35"/>
      <c r="FO736" s="35"/>
      <c r="FP736" s="35"/>
      <c r="FQ736" s="35"/>
      <c r="FR736" s="35"/>
      <c r="FS736" s="35"/>
      <c r="FT736" s="35"/>
      <c r="FU736" s="35"/>
      <c r="FV736" s="35"/>
      <c r="FW736" s="35"/>
      <c r="FX736" s="35"/>
      <c r="FY736" s="35"/>
      <c r="FZ736" s="35"/>
      <c r="GA736" s="35"/>
      <c r="GB736" s="35"/>
      <c r="GC736" s="35"/>
      <c r="GD736" s="35"/>
      <c r="GE736" s="35"/>
      <c r="GF736" s="35"/>
      <c r="GG736" s="35"/>
      <c r="GH736" s="35"/>
      <c r="GI736" s="35"/>
      <c r="GJ736" s="35"/>
      <c r="GK736" s="35"/>
      <c r="GL736" s="35"/>
      <c r="GM736" s="35"/>
      <c r="GN736" s="35"/>
      <c r="GO736" s="35"/>
      <c r="GP736" s="35"/>
      <c r="GQ736" s="35"/>
      <c r="GR736" s="35"/>
      <c r="GS736" s="35"/>
      <c r="GT736" s="35"/>
      <c r="GU736" s="35"/>
      <c r="GV736" s="35"/>
      <c r="GW736" s="35"/>
      <c r="GX736" s="35"/>
      <c r="GY736" s="35"/>
      <c r="GZ736" s="35"/>
      <c r="HA736" s="35"/>
      <c r="HB736" s="35"/>
      <c r="HC736" s="35"/>
    </row>
    <row r="737" spans="1:211" s="30" customFormat="1" x14ac:dyDescent="0.25">
      <c r="A737" s="30" t="e">
        <f t="shared" si="126"/>
        <v>#REF!</v>
      </c>
      <c r="B737" s="31" t="s">
        <v>83</v>
      </c>
      <c r="C737" s="31" t="s">
        <v>84</v>
      </c>
      <c r="D737" s="33">
        <v>540</v>
      </c>
      <c r="E737" s="34" t="s">
        <v>593</v>
      </c>
      <c r="F737" s="31" t="s">
        <v>550</v>
      </c>
      <c r="G737" s="31"/>
      <c r="H737" s="31" t="s">
        <v>548</v>
      </c>
      <c r="I737" s="31" t="s">
        <v>537</v>
      </c>
      <c r="J737" s="31" t="s">
        <v>538</v>
      </c>
      <c r="K737" s="47" t="s">
        <v>434</v>
      </c>
      <c r="L737" s="41"/>
      <c r="M737" s="41"/>
      <c r="N737" s="41"/>
      <c r="O737" s="41"/>
      <c r="P737" s="41">
        <v>365175.03</v>
      </c>
      <c r="Q737" s="41">
        <v>6547.57</v>
      </c>
      <c r="R737" s="41">
        <v>126546.19</v>
      </c>
      <c r="S737" s="41">
        <v>94616.82</v>
      </c>
      <c r="T737" s="41">
        <v>36575.18</v>
      </c>
      <c r="U737" s="41">
        <v>0</v>
      </c>
      <c r="V737" s="41"/>
      <c r="W737" s="41">
        <v>189744.51</v>
      </c>
      <c r="X737" s="41"/>
      <c r="Y737" s="41">
        <v>0</v>
      </c>
      <c r="Z737" s="41">
        <v>37.67</v>
      </c>
      <c r="AA737" s="41">
        <v>3225.03</v>
      </c>
      <c r="AB737" s="41">
        <v>0</v>
      </c>
      <c r="AC737" s="41">
        <v>0</v>
      </c>
      <c r="AD737" s="41">
        <v>0</v>
      </c>
      <c r="AE737" s="41">
        <v>5027.16</v>
      </c>
      <c r="AF737" s="41">
        <v>0</v>
      </c>
      <c r="AG737" s="41">
        <v>0</v>
      </c>
      <c r="AH737" s="41">
        <v>1.46</v>
      </c>
      <c r="AI737" s="41">
        <v>1000662.05</v>
      </c>
      <c r="AJ737" s="41">
        <v>194.2</v>
      </c>
      <c r="AK737" s="41">
        <v>3196.59</v>
      </c>
      <c r="AL737" s="41">
        <v>85200.72</v>
      </c>
      <c r="AM737" s="41">
        <v>133833.04999999999</v>
      </c>
      <c r="AN737" s="41">
        <v>228314.7</v>
      </c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3"/>
      <c r="BU737" s="39">
        <f>SUM(L737:W737)</f>
        <v>819205.30000000016</v>
      </c>
      <c r="BV737" s="39">
        <f t="shared" si="130"/>
        <v>1008953.37</v>
      </c>
      <c r="BW737" s="39">
        <f t="shared" si="128"/>
        <v>450739.26</v>
      </c>
      <c r="BX737" s="39">
        <f t="shared" si="125"/>
        <v>0</v>
      </c>
      <c r="BY737" s="39">
        <f t="shared" si="131"/>
        <v>0</v>
      </c>
      <c r="BZ737" s="35"/>
      <c r="CA737" s="35"/>
      <c r="CB737" s="35"/>
      <c r="CC737" s="35"/>
      <c r="CD737" s="35"/>
      <c r="CE737" s="35"/>
      <c r="CF737" s="35"/>
      <c r="CG737" s="35"/>
      <c r="CH737" s="35"/>
      <c r="CI737" s="35"/>
      <c r="CJ737" s="35"/>
      <c r="CK737" s="35"/>
      <c r="CL737" s="35"/>
      <c r="CM737" s="35"/>
      <c r="CN737" s="35"/>
      <c r="CO737" s="35"/>
      <c r="CP737" s="35"/>
      <c r="CQ737" s="35"/>
      <c r="CR737" s="35"/>
      <c r="CS737" s="35"/>
      <c r="CT737" s="35"/>
      <c r="CU737" s="35"/>
      <c r="CV737" s="35"/>
      <c r="CW737" s="35"/>
      <c r="CX737" s="35"/>
      <c r="CY737" s="35"/>
      <c r="CZ737" s="35"/>
      <c r="DA737" s="35"/>
      <c r="DB737" s="35"/>
      <c r="DC737" s="35"/>
      <c r="DD737" s="35"/>
      <c r="DE737" s="35"/>
      <c r="DF737" s="35"/>
      <c r="DG737" s="35"/>
      <c r="DH737" s="35"/>
      <c r="DI737" s="35"/>
      <c r="DJ737" s="35"/>
      <c r="DK737" s="35"/>
      <c r="DL737" s="35"/>
      <c r="DM737" s="35"/>
      <c r="DN737" s="35"/>
      <c r="DO737" s="35"/>
      <c r="DP737" s="35"/>
      <c r="DQ737" s="35"/>
      <c r="DR737" s="35"/>
      <c r="DS737" s="35"/>
      <c r="DT737" s="35"/>
      <c r="DU737" s="35"/>
      <c r="DV737" s="35"/>
      <c r="DW737" s="35"/>
      <c r="DX737" s="35"/>
      <c r="DY737" s="35"/>
      <c r="DZ737" s="35"/>
      <c r="EA737" s="35"/>
      <c r="EB737" s="35"/>
      <c r="EC737" s="35"/>
      <c r="ED737" s="35"/>
      <c r="EE737" s="35"/>
      <c r="EF737" s="35"/>
      <c r="EG737" s="35"/>
      <c r="EH737" s="35"/>
      <c r="EI737" s="35"/>
      <c r="EJ737" s="35"/>
      <c r="EK737" s="35"/>
      <c r="EL737" s="35"/>
      <c r="EM737" s="35"/>
      <c r="EN737" s="35"/>
      <c r="EO737" s="35"/>
      <c r="EP737" s="35"/>
      <c r="EQ737" s="35"/>
      <c r="ER737" s="35"/>
      <c r="ES737" s="35"/>
      <c r="ET737" s="35"/>
      <c r="EU737" s="35"/>
      <c r="EV737" s="35"/>
      <c r="EW737" s="35"/>
      <c r="EX737" s="35"/>
      <c r="EY737" s="35"/>
      <c r="EZ737" s="35"/>
      <c r="FA737" s="35"/>
      <c r="FB737" s="35"/>
      <c r="FC737" s="35"/>
      <c r="FD737" s="35"/>
      <c r="FE737" s="35"/>
      <c r="FF737" s="35"/>
      <c r="FG737" s="35"/>
      <c r="FH737" s="35"/>
      <c r="FI737" s="35"/>
      <c r="FJ737" s="35"/>
      <c r="FK737" s="35"/>
      <c r="FL737" s="35"/>
      <c r="FM737" s="35"/>
      <c r="FN737" s="35"/>
      <c r="FO737" s="35"/>
      <c r="FP737" s="35"/>
      <c r="FQ737" s="35"/>
      <c r="FR737" s="35"/>
      <c r="FS737" s="35"/>
      <c r="FT737" s="35"/>
      <c r="FU737" s="35"/>
      <c r="FV737" s="35"/>
      <c r="FW737" s="35"/>
      <c r="FX737" s="35"/>
      <c r="FY737" s="35"/>
      <c r="FZ737" s="35"/>
      <c r="GA737" s="35"/>
      <c r="GB737" s="35"/>
      <c r="GC737" s="35"/>
      <c r="GD737" s="35"/>
      <c r="GE737" s="35"/>
      <c r="GF737" s="35"/>
      <c r="GG737" s="35"/>
      <c r="GH737" s="35"/>
      <c r="GI737" s="35"/>
      <c r="GJ737" s="35"/>
      <c r="GK737" s="35"/>
      <c r="GL737" s="35"/>
      <c r="GM737" s="35"/>
      <c r="GN737" s="35"/>
      <c r="GO737" s="35"/>
      <c r="GP737" s="35"/>
      <c r="GQ737" s="35"/>
      <c r="GR737" s="35"/>
      <c r="GS737" s="35"/>
      <c r="GT737" s="35"/>
      <c r="GU737" s="35"/>
      <c r="GV737" s="35"/>
      <c r="GW737" s="35"/>
      <c r="GX737" s="35"/>
      <c r="GY737" s="35"/>
      <c r="GZ737" s="35"/>
      <c r="HA737" s="35"/>
      <c r="HB737" s="35"/>
      <c r="HC737" s="35"/>
    </row>
    <row r="738" spans="1:211" s="26" customFormat="1" x14ac:dyDescent="0.25">
      <c r="A738" s="26" t="e">
        <f t="shared" si="126"/>
        <v>#REF!</v>
      </c>
      <c r="B738" s="15" t="s">
        <v>83</v>
      </c>
      <c r="C738" s="15" t="s">
        <v>84</v>
      </c>
      <c r="D738" s="18" t="s">
        <v>647</v>
      </c>
      <c r="E738" s="15" t="s">
        <v>601</v>
      </c>
      <c r="F738" s="15" t="s">
        <v>550</v>
      </c>
      <c r="G738" s="15"/>
      <c r="H738" s="15" t="s">
        <v>548</v>
      </c>
      <c r="I738" s="15" t="s">
        <v>537</v>
      </c>
      <c r="J738" s="15" t="s">
        <v>538</v>
      </c>
      <c r="K738" s="47" t="s">
        <v>434</v>
      </c>
      <c r="L738" s="42">
        <v>0</v>
      </c>
      <c r="M738" s="42">
        <v>0</v>
      </c>
      <c r="N738" s="41">
        <v>0</v>
      </c>
      <c r="O738" s="42">
        <v>0</v>
      </c>
      <c r="P738" s="42">
        <v>0</v>
      </c>
      <c r="Q738" s="42">
        <v>0</v>
      </c>
      <c r="R738" s="42">
        <v>0</v>
      </c>
      <c r="S738" s="42">
        <v>0</v>
      </c>
      <c r="T738" s="42">
        <v>0</v>
      </c>
      <c r="U738" s="42">
        <v>0</v>
      </c>
      <c r="V738" s="42"/>
      <c r="W738" s="42">
        <v>0</v>
      </c>
      <c r="X738" s="42"/>
      <c r="Y738" s="42">
        <v>0</v>
      </c>
      <c r="Z738" s="42">
        <v>0</v>
      </c>
      <c r="AA738" s="42">
        <v>0</v>
      </c>
      <c r="AB738" s="42">
        <v>0</v>
      </c>
      <c r="AC738" s="42">
        <v>0</v>
      </c>
      <c r="AD738" s="42">
        <v>0</v>
      </c>
      <c r="AE738" s="121">
        <v>0</v>
      </c>
      <c r="AF738" s="42">
        <v>0</v>
      </c>
      <c r="AG738" s="42">
        <v>0</v>
      </c>
      <c r="AH738" s="42">
        <v>0</v>
      </c>
      <c r="AI738" s="42">
        <v>0</v>
      </c>
      <c r="AJ738" s="42">
        <v>0</v>
      </c>
      <c r="AK738" s="42">
        <v>0</v>
      </c>
      <c r="AL738" s="42">
        <v>0</v>
      </c>
      <c r="AM738" s="42">
        <v>0</v>
      </c>
      <c r="AN738" s="42">
        <v>0</v>
      </c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  <c r="BO738" s="42"/>
      <c r="BP738" s="42"/>
      <c r="BQ738" s="42"/>
      <c r="BR738" s="42"/>
      <c r="BS738" s="42"/>
      <c r="BT738" s="43"/>
      <c r="BU738" s="40">
        <f>SUM(L738:W738)</f>
        <v>0</v>
      </c>
      <c r="BV738" s="40">
        <f t="shared" si="130"/>
        <v>0</v>
      </c>
      <c r="BW738" s="40">
        <f t="shared" si="128"/>
        <v>0</v>
      </c>
      <c r="BX738" s="40">
        <f t="shared" si="125"/>
        <v>0</v>
      </c>
      <c r="BY738" s="40">
        <f t="shared" si="131"/>
        <v>0</v>
      </c>
      <c r="BZ738" s="29"/>
      <c r="CA738" s="29"/>
      <c r="CB738" s="29"/>
      <c r="CC738" s="29"/>
      <c r="CD738" s="29"/>
      <c r="CE738" s="29"/>
      <c r="CF738" s="29"/>
      <c r="CG738" s="29"/>
      <c r="CH738" s="29"/>
      <c r="CI738" s="29"/>
      <c r="CJ738" s="29"/>
      <c r="CK738" s="29"/>
      <c r="CL738" s="29"/>
      <c r="CM738" s="29"/>
      <c r="CN738" s="29"/>
      <c r="CO738" s="29"/>
      <c r="CP738" s="29"/>
      <c r="CQ738" s="29"/>
      <c r="CR738" s="29"/>
      <c r="CS738" s="29"/>
      <c r="CT738" s="29"/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/>
      <c r="DH738" s="29"/>
      <c r="DI738" s="29"/>
      <c r="DJ738" s="29"/>
      <c r="DK738" s="29"/>
      <c r="DL738" s="29"/>
      <c r="DM738" s="29"/>
      <c r="DN738" s="29"/>
      <c r="DO738" s="29"/>
      <c r="DP738" s="29"/>
      <c r="DQ738" s="29"/>
      <c r="DR738" s="29"/>
      <c r="DS738" s="29"/>
      <c r="DT738" s="29"/>
      <c r="DU738" s="29"/>
      <c r="DV738" s="29"/>
      <c r="DW738" s="29"/>
      <c r="DX738" s="29"/>
      <c r="DY738" s="29"/>
      <c r="DZ738" s="29"/>
      <c r="EA738" s="29"/>
      <c r="EB738" s="29"/>
      <c r="EC738" s="29"/>
      <c r="ED738" s="29"/>
      <c r="EE738" s="29"/>
      <c r="EF738" s="29"/>
      <c r="EG738" s="29"/>
      <c r="EH738" s="29"/>
      <c r="EI738" s="29"/>
      <c r="EJ738" s="29"/>
      <c r="EK738" s="29"/>
      <c r="EL738" s="29"/>
      <c r="EM738" s="29"/>
      <c r="EN738" s="29"/>
      <c r="EO738" s="29"/>
      <c r="EP738" s="29"/>
      <c r="EQ738" s="29"/>
      <c r="ER738" s="29"/>
      <c r="ES738" s="29"/>
      <c r="ET738" s="29"/>
      <c r="EU738" s="29"/>
      <c r="EV738" s="29"/>
      <c r="EW738" s="29"/>
      <c r="EX738" s="29"/>
      <c r="EY738" s="29"/>
      <c r="EZ738" s="29"/>
      <c r="FA738" s="29"/>
      <c r="FB738" s="29"/>
      <c r="FC738" s="29"/>
      <c r="FD738" s="29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  <c r="FR738" s="29"/>
      <c r="FS738" s="29"/>
      <c r="FT738" s="29"/>
      <c r="FU738" s="29"/>
      <c r="FV738" s="29"/>
      <c r="FW738" s="29"/>
      <c r="FX738" s="29"/>
      <c r="FY738" s="29"/>
      <c r="FZ738" s="29"/>
      <c r="GA738" s="29"/>
      <c r="GB738" s="29"/>
      <c r="GC738" s="29"/>
      <c r="GD738" s="29"/>
      <c r="GE738" s="29"/>
      <c r="GF738" s="29"/>
      <c r="GG738" s="29"/>
      <c r="GH738" s="29"/>
      <c r="GI738" s="29"/>
      <c r="GJ738" s="29"/>
      <c r="GK738" s="29"/>
      <c r="GL738" s="29"/>
      <c r="GM738" s="29"/>
      <c r="GN738" s="29"/>
      <c r="GO738" s="29"/>
      <c r="GP738" s="29"/>
      <c r="GQ738" s="29"/>
      <c r="GR738" s="29"/>
      <c r="GS738" s="29"/>
      <c r="GT738" s="29"/>
      <c r="GU738" s="29"/>
      <c r="GV738" s="29"/>
      <c r="GW738" s="29"/>
      <c r="GX738" s="29"/>
      <c r="GY738" s="29"/>
      <c r="GZ738" s="29"/>
      <c r="HA738" s="29"/>
      <c r="HB738" s="29"/>
      <c r="HC738" s="29"/>
    </row>
    <row r="739" spans="1:211" s="26" customFormat="1" x14ac:dyDescent="0.25">
      <c r="A739" s="26" t="e">
        <f>#REF!+1</f>
        <v>#REF!</v>
      </c>
      <c r="B739" s="15" t="s">
        <v>106</v>
      </c>
      <c r="C739" s="15" t="s">
        <v>107</v>
      </c>
      <c r="D739" s="85" t="s">
        <v>697</v>
      </c>
      <c r="E739" s="15" t="s">
        <v>630</v>
      </c>
      <c r="F739" s="80" t="s">
        <v>347</v>
      </c>
      <c r="G739" s="15"/>
      <c r="H739" s="15" t="s">
        <v>163</v>
      </c>
      <c r="I739" s="15" t="s">
        <v>537</v>
      </c>
      <c r="J739" s="15" t="s">
        <v>538</v>
      </c>
      <c r="K739" s="47" t="s">
        <v>434</v>
      </c>
      <c r="L739" s="42"/>
      <c r="M739" s="42"/>
      <c r="N739" s="41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>
        <v>22583.88</v>
      </c>
      <c r="AA739" s="42">
        <v>0</v>
      </c>
      <c r="AB739" s="42">
        <v>0</v>
      </c>
      <c r="AC739" s="42">
        <v>0</v>
      </c>
      <c r="AD739" s="42">
        <v>0</v>
      </c>
      <c r="AE739" s="121">
        <v>0</v>
      </c>
      <c r="AF739" s="42">
        <v>0</v>
      </c>
      <c r="AG739" s="42">
        <v>0</v>
      </c>
      <c r="AH739" s="42">
        <v>0</v>
      </c>
      <c r="AI739" s="42">
        <v>-22583.88</v>
      </c>
      <c r="AJ739" s="42">
        <v>0</v>
      </c>
      <c r="AK739" s="42">
        <v>0</v>
      </c>
      <c r="AL739" s="42">
        <v>0</v>
      </c>
      <c r="AM739" s="42">
        <v>0</v>
      </c>
      <c r="AN739" s="42">
        <v>0</v>
      </c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  <c r="BO739" s="42"/>
      <c r="BP739" s="42"/>
      <c r="BQ739" s="42"/>
      <c r="BR739" s="42"/>
      <c r="BS739" s="42"/>
      <c r="BT739" s="43"/>
      <c r="BU739" s="40"/>
      <c r="BV739" s="40">
        <f t="shared" si="130"/>
        <v>0</v>
      </c>
      <c r="BW739" s="40">
        <f t="shared" si="128"/>
        <v>0</v>
      </c>
      <c r="BX739" s="40">
        <f t="shared" si="125"/>
        <v>0</v>
      </c>
      <c r="BY739" s="40">
        <f t="shared" si="131"/>
        <v>0</v>
      </c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9"/>
      <c r="EB739" s="29"/>
      <c r="EC739" s="29"/>
      <c r="ED739" s="29"/>
      <c r="EE739" s="29"/>
      <c r="EF739" s="29"/>
      <c r="EG739" s="29"/>
      <c r="EH739" s="29"/>
      <c r="EI739" s="29"/>
      <c r="EJ739" s="29"/>
      <c r="EK739" s="29"/>
      <c r="EL739" s="29"/>
      <c r="EM739" s="29"/>
      <c r="EN739" s="29"/>
      <c r="EO739" s="29"/>
      <c r="EP739" s="29"/>
      <c r="EQ739" s="29"/>
      <c r="ER739" s="29"/>
      <c r="ES739" s="29"/>
      <c r="ET739" s="29"/>
      <c r="EU739" s="29"/>
      <c r="EV739" s="29"/>
      <c r="EW739" s="29"/>
      <c r="EX739" s="29"/>
      <c r="EY739" s="29"/>
      <c r="EZ739" s="29"/>
      <c r="FA739" s="29"/>
      <c r="FB739" s="29"/>
      <c r="FC739" s="29"/>
      <c r="FD739" s="29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  <c r="FR739" s="29"/>
      <c r="FS739" s="29"/>
      <c r="FT739" s="29"/>
      <c r="FU739" s="29"/>
      <c r="FV739" s="29"/>
      <c r="FW739" s="29"/>
      <c r="FX739" s="29"/>
      <c r="FY739" s="29"/>
      <c r="FZ739" s="29"/>
      <c r="GA739" s="29"/>
      <c r="GB739" s="29"/>
      <c r="GC739" s="29"/>
      <c r="GD739" s="29"/>
      <c r="GE739" s="29"/>
      <c r="GF739" s="29"/>
      <c r="GG739" s="29"/>
      <c r="GH739" s="29"/>
      <c r="GI739" s="29"/>
      <c r="GJ739" s="29"/>
      <c r="GK739" s="29"/>
      <c r="GL739" s="29"/>
      <c r="GM739" s="29"/>
      <c r="GN739" s="29"/>
      <c r="GO739" s="29"/>
      <c r="GP739" s="29"/>
      <c r="GQ739" s="29"/>
      <c r="GR739" s="29"/>
      <c r="GS739" s="29"/>
      <c r="GT739" s="29"/>
      <c r="GU739" s="29"/>
      <c r="GV739" s="29"/>
      <c r="GW739" s="29"/>
      <c r="GX739" s="29"/>
      <c r="GY739" s="29"/>
      <c r="GZ739" s="29"/>
      <c r="HA739" s="29"/>
      <c r="HB739" s="29"/>
      <c r="HC739" s="29"/>
    </row>
    <row r="740" spans="1:211" s="30" customFormat="1" x14ac:dyDescent="0.25">
      <c r="A740" s="30" t="e">
        <f>#REF!+1</f>
        <v>#REF!</v>
      </c>
      <c r="B740" s="31" t="s">
        <v>0</v>
      </c>
      <c r="C740" s="31" t="s">
        <v>1</v>
      </c>
      <c r="D740" s="32" t="s">
        <v>623</v>
      </c>
      <c r="E740" s="31" t="s">
        <v>577</v>
      </c>
      <c r="F740" s="31" t="s">
        <v>348</v>
      </c>
      <c r="G740" s="31"/>
      <c r="H740" s="31" t="s">
        <v>349</v>
      </c>
      <c r="I740" s="31" t="s">
        <v>537</v>
      </c>
      <c r="J740" s="31" t="s">
        <v>538</v>
      </c>
      <c r="K740" s="47" t="s">
        <v>434</v>
      </c>
      <c r="L740" s="41">
        <v>0</v>
      </c>
      <c r="M740" s="41">
        <v>0</v>
      </c>
      <c r="N740" s="41">
        <v>0</v>
      </c>
      <c r="O740" s="41">
        <v>0</v>
      </c>
      <c r="P740" s="41">
        <v>0</v>
      </c>
      <c r="Q740" s="41">
        <v>0</v>
      </c>
      <c r="R740" s="41">
        <v>0</v>
      </c>
      <c r="S740" s="41">
        <v>0</v>
      </c>
      <c r="T740" s="41">
        <v>0</v>
      </c>
      <c r="U740" s="41">
        <v>0</v>
      </c>
      <c r="V740" s="41"/>
      <c r="W740" s="41">
        <v>0</v>
      </c>
      <c r="X740" s="41"/>
      <c r="Y740" s="41">
        <v>0</v>
      </c>
      <c r="Z740" s="41">
        <v>0</v>
      </c>
      <c r="AA740" s="41">
        <v>0</v>
      </c>
      <c r="AB740" s="41">
        <v>0</v>
      </c>
      <c r="AC740" s="41">
        <v>0</v>
      </c>
      <c r="AD740" s="41">
        <v>0</v>
      </c>
      <c r="AE740" s="82">
        <v>0</v>
      </c>
      <c r="AF740" s="41">
        <v>0</v>
      </c>
      <c r="AG740" s="41">
        <v>0</v>
      </c>
      <c r="AH740" s="41">
        <v>0</v>
      </c>
      <c r="AI740" s="41">
        <v>0</v>
      </c>
      <c r="AJ740" s="41">
        <v>0</v>
      </c>
      <c r="AK740" s="41">
        <v>0</v>
      </c>
      <c r="AL740" s="41">
        <v>0</v>
      </c>
      <c r="AM740" s="41">
        <v>0</v>
      </c>
      <c r="AN740" s="41">
        <v>0</v>
      </c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3"/>
      <c r="BU740" s="39">
        <f>SUM(L740:W740)</f>
        <v>0</v>
      </c>
      <c r="BV740" s="39">
        <f t="shared" si="130"/>
        <v>0</v>
      </c>
      <c r="BW740" s="39">
        <f t="shared" si="128"/>
        <v>0</v>
      </c>
      <c r="BX740" s="39">
        <f t="shared" si="125"/>
        <v>0</v>
      </c>
      <c r="BY740" s="39">
        <f t="shared" si="131"/>
        <v>0</v>
      </c>
      <c r="BZ740" s="35"/>
      <c r="CA740" s="35"/>
      <c r="CB740" s="35"/>
      <c r="CC740" s="35"/>
      <c r="CD740" s="35"/>
      <c r="CE740" s="35"/>
      <c r="CF740" s="35"/>
      <c r="CG740" s="35"/>
      <c r="CH740" s="35"/>
      <c r="CI740" s="35"/>
      <c r="CJ740" s="35"/>
      <c r="CK740" s="35"/>
      <c r="CL740" s="35"/>
      <c r="CM740" s="35"/>
      <c r="CN740" s="35"/>
      <c r="CO740" s="35"/>
      <c r="CP740" s="35"/>
      <c r="CQ740" s="35"/>
      <c r="CR740" s="35"/>
      <c r="CS740" s="35"/>
      <c r="CT740" s="35"/>
      <c r="CU740" s="35"/>
      <c r="CV740" s="35"/>
      <c r="CW740" s="35"/>
      <c r="CX740" s="35"/>
      <c r="CY740" s="35"/>
      <c r="CZ740" s="35"/>
      <c r="DA740" s="35"/>
      <c r="DB740" s="35"/>
      <c r="DC740" s="35"/>
      <c r="DD740" s="35"/>
      <c r="DE740" s="35"/>
      <c r="DF740" s="35"/>
      <c r="DG740" s="35"/>
      <c r="DH740" s="35"/>
      <c r="DI740" s="35"/>
      <c r="DJ740" s="35"/>
      <c r="DK740" s="35"/>
      <c r="DL740" s="35"/>
      <c r="DM740" s="35"/>
      <c r="DN740" s="35"/>
      <c r="DO740" s="35"/>
      <c r="DP740" s="35"/>
      <c r="DQ740" s="35"/>
      <c r="DR740" s="35"/>
      <c r="DS740" s="35"/>
      <c r="DT740" s="35"/>
      <c r="DU740" s="35"/>
      <c r="DV740" s="35"/>
      <c r="DW740" s="35"/>
      <c r="DX740" s="35"/>
      <c r="DY740" s="35"/>
      <c r="DZ740" s="35"/>
      <c r="EA740" s="35"/>
      <c r="EB740" s="35"/>
      <c r="EC740" s="35"/>
      <c r="ED740" s="35"/>
      <c r="EE740" s="35"/>
      <c r="EF740" s="35"/>
      <c r="EG740" s="35"/>
      <c r="EH740" s="35"/>
      <c r="EI740" s="35"/>
      <c r="EJ740" s="35"/>
      <c r="EK740" s="35"/>
      <c r="EL740" s="35"/>
      <c r="EM740" s="35"/>
      <c r="EN740" s="35"/>
      <c r="EO740" s="35"/>
      <c r="EP740" s="35"/>
      <c r="EQ740" s="35"/>
      <c r="ER740" s="35"/>
      <c r="ES740" s="35"/>
      <c r="ET740" s="35"/>
      <c r="EU740" s="35"/>
      <c r="EV740" s="35"/>
      <c r="EW740" s="35"/>
      <c r="EX740" s="35"/>
      <c r="EY740" s="35"/>
      <c r="EZ740" s="35"/>
      <c r="FA740" s="35"/>
      <c r="FB740" s="35"/>
      <c r="FC740" s="35"/>
      <c r="FD740" s="35"/>
      <c r="FE740" s="35"/>
      <c r="FF740" s="35"/>
      <c r="FG740" s="35"/>
      <c r="FH740" s="35"/>
      <c r="FI740" s="35"/>
      <c r="FJ740" s="35"/>
      <c r="FK740" s="35"/>
      <c r="FL740" s="35"/>
      <c r="FM740" s="35"/>
      <c r="FN740" s="35"/>
      <c r="FO740" s="35"/>
      <c r="FP740" s="35"/>
      <c r="FQ740" s="35"/>
      <c r="FR740" s="35"/>
      <c r="FS740" s="35"/>
      <c r="FT740" s="35"/>
      <c r="FU740" s="35"/>
      <c r="FV740" s="35"/>
      <c r="FW740" s="35"/>
      <c r="FX740" s="35"/>
      <c r="FY740" s="35"/>
      <c r="FZ740" s="35"/>
      <c r="GA740" s="35"/>
      <c r="GB740" s="35"/>
      <c r="GC740" s="35"/>
      <c r="GD740" s="35"/>
      <c r="GE740" s="35"/>
      <c r="GF740" s="35"/>
      <c r="GG740" s="35"/>
      <c r="GH740" s="35"/>
      <c r="GI740" s="35"/>
      <c r="GJ740" s="35"/>
      <c r="GK740" s="35"/>
      <c r="GL740" s="35"/>
      <c r="GM740" s="35"/>
      <c r="GN740" s="35"/>
      <c r="GO740" s="35"/>
      <c r="GP740" s="35"/>
      <c r="GQ740" s="35"/>
      <c r="GR740" s="35"/>
      <c r="GS740" s="35"/>
      <c r="GT740" s="35"/>
      <c r="GU740" s="35"/>
      <c r="GV740" s="35"/>
      <c r="GW740" s="35"/>
      <c r="GX740" s="35"/>
      <c r="GY740" s="35"/>
      <c r="GZ740" s="35"/>
      <c r="HA740" s="35"/>
      <c r="HB740" s="35"/>
      <c r="HC740" s="35"/>
    </row>
    <row r="741" spans="1:211" s="26" customFormat="1" x14ac:dyDescent="0.25">
      <c r="A741" s="26" t="e">
        <f t="shared" si="126"/>
        <v>#REF!</v>
      </c>
      <c r="B741" s="15" t="s">
        <v>3</v>
      </c>
      <c r="C741" s="15" t="s">
        <v>4</v>
      </c>
      <c r="D741" s="18" t="s">
        <v>623</v>
      </c>
      <c r="E741" s="15" t="s">
        <v>577</v>
      </c>
      <c r="F741" s="15" t="s">
        <v>348</v>
      </c>
      <c r="G741" s="15"/>
      <c r="H741" s="15" t="s">
        <v>349</v>
      </c>
      <c r="I741" s="15" t="s">
        <v>537</v>
      </c>
      <c r="J741" s="15" t="s">
        <v>538</v>
      </c>
      <c r="K741" s="47" t="s">
        <v>434</v>
      </c>
      <c r="L741" s="42">
        <v>0</v>
      </c>
      <c r="M741" s="42">
        <v>0</v>
      </c>
      <c r="N741" s="41">
        <v>0</v>
      </c>
      <c r="O741" s="42">
        <v>0</v>
      </c>
      <c r="P741" s="42">
        <v>0</v>
      </c>
      <c r="Q741" s="42">
        <v>0</v>
      </c>
      <c r="R741" s="42">
        <v>0</v>
      </c>
      <c r="S741" s="42">
        <v>106069.86</v>
      </c>
      <c r="T741" s="42">
        <v>0</v>
      </c>
      <c r="U741" s="42">
        <v>0</v>
      </c>
      <c r="V741" s="42"/>
      <c r="W741" s="42">
        <v>0</v>
      </c>
      <c r="X741" s="42"/>
      <c r="Y741" s="42">
        <v>0</v>
      </c>
      <c r="Z741" s="42">
        <v>0</v>
      </c>
      <c r="AA741" s="42">
        <v>0</v>
      </c>
      <c r="AB741" s="42">
        <v>0</v>
      </c>
      <c r="AC741" s="42">
        <v>0</v>
      </c>
      <c r="AD741" s="42">
        <v>0</v>
      </c>
      <c r="AE741" s="121">
        <v>0</v>
      </c>
      <c r="AF741" s="42">
        <v>0</v>
      </c>
      <c r="AG741" s="42">
        <v>0</v>
      </c>
      <c r="AH741" s="42">
        <v>0</v>
      </c>
      <c r="AI741" s="42">
        <v>0</v>
      </c>
      <c r="AJ741" s="42">
        <v>0</v>
      </c>
      <c r="AK741" s="42">
        <v>0</v>
      </c>
      <c r="AL741" s="42">
        <v>0</v>
      </c>
      <c r="AM741" s="42">
        <v>0</v>
      </c>
      <c r="AN741" s="42">
        <v>0</v>
      </c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  <c r="BO741" s="42"/>
      <c r="BP741" s="42"/>
      <c r="BQ741" s="42"/>
      <c r="BR741" s="42"/>
      <c r="BS741" s="42"/>
      <c r="BT741" s="43"/>
      <c r="BU741" s="40">
        <f>SUM(L741:W741)</f>
        <v>106069.86</v>
      </c>
      <c r="BV741" s="40">
        <f t="shared" si="130"/>
        <v>0</v>
      </c>
      <c r="BW741" s="40">
        <f t="shared" si="128"/>
        <v>0</v>
      </c>
      <c r="BX741" s="40">
        <f t="shared" si="125"/>
        <v>0</v>
      </c>
      <c r="BY741" s="40">
        <f t="shared" si="131"/>
        <v>0</v>
      </c>
      <c r="BZ741" s="29"/>
      <c r="CA741" s="29"/>
      <c r="CB741" s="29"/>
      <c r="CC741" s="29"/>
      <c r="CD741" s="29"/>
      <c r="CE741" s="29"/>
      <c r="CF741" s="29"/>
      <c r="CG741" s="29"/>
      <c r="CH741" s="29"/>
      <c r="CI741" s="29"/>
      <c r="CJ741" s="29"/>
      <c r="CK741" s="29"/>
      <c r="CL741" s="29"/>
      <c r="CM741" s="29"/>
      <c r="CN741" s="29"/>
      <c r="CO741" s="29"/>
      <c r="CP741" s="29"/>
      <c r="CQ741" s="29"/>
      <c r="CR741" s="29"/>
      <c r="CS741" s="29"/>
      <c r="CT741" s="29"/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/>
      <c r="DH741" s="29"/>
      <c r="DI741" s="29"/>
      <c r="DJ741" s="29"/>
      <c r="DK741" s="29"/>
      <c r="DL741" s="29"/>
      <c r="DM741" s="29"/>
      <c r="DN741" s="29"/>
      <c r="DO741" s="29"/>
      <c r="DP741" s="29"/>
      <c r="DQ741" s="29"/>
      <c r="DR741" s="29"/>
      <c r="DS741" s="29"/>
      <c r="DT741" s="29"/>
      <c r="DU741" s="29"/>
      <c r="DV741" s="29"/>
      <c r="DW741" s="29"/>
      <c r="DX741" s="29"/>
      <c r="DY741" s="29"/>
      <c r="DZ741" s="29"/>
      <c r="EA741" s="29"/>
      <c r="EB741" s="29"/>
      <c r="EC741" s="29"/>
      <c r="ED741" s="29"/>
      <c r="EE741" s="29"/>
      <c r="EF741" s="29"/>
      <c r="EG741" s="29"/>
      <c r="EH741" s="29"/>
      <c r="EI741" s="29"/>
      <c r="EJ741" s="29"/>
      <c r="EK741" s="29"/>
      <c r="EL741" s="29"/>
      <c r="EM741" s="29"/>
      <c r="EN741" s="29"/>
      <c r="EO741" s="29"/>
      <c r="EP741" s="29"/>
      <c r="EQ741" s="29"/>
      <c r="ER741" s="29"/>
      <c r="ES741" s="29"/>
      <c r="ET741" s="29"/>
      <c r="EU741" s="29"/>
      <c r="EV741" s="29"/>
      <c r="EW741" s="29"/>
      <c r="EX741" s="29"/>
      <c r="EY741" s="29"/>
      <c r="EZ741" s="29"/>
      <c r="FA741" s="29"/>
      <c r="FB741" s="29"/>
      <c r="FC741" s="29"/>
      <c r="FD741" s="29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  <c r="FR741" s="29"/>
      <c r="FS741" s="29"/>
      <c r="FT741" s="29"/>
      <c r="FU741" s="29"/>
      <c r="FV741" s="29"/>
      <c r="FW741" s="29"/>
      <c r="FX741" s="29"/>
      <c r="FY741" s="29"/>
      <c r="FZ741" s="29"/>
      <c r="GA741" s="29"/>
      <c r="GB741" s="29"/>
      <c r="GC741" s="29"/>
      <c r="GD741" s="29"/>
      <c r="GE741" s="29"/>
      <c r="GF741" s="29"/>
      <c r="GG741" s="29"/>
      <c r="GH741" s="29"/>
      <c r="GI741" s="29"/>
      <c r="GJ741" s="29"/>
      <c r="GK741" s="29"/>
      <c r="GL741" s="29"/>
      <c r="GM741" s="29"/>
      <c r="GN741" s="29"/>
      <c r="GO741" s="29"/>
      <c r="GP741" s="29"/>
      <c r="GQ741" s="29"/>
      <c r="GR741" s="29"/>
      <c r="GS741" s="29"/>
      <c r="GT741" s="29"/>
      <c r="GU741" s="29"/>
      <c r="GV741" s="29"/>
      <c r="GW741" s="29"/>
      <c r="GX741" s="29"/>
      <c r="GY741" s="29"/>
      <c r="GZ741" s="29"/>
      <c r="HA741" s="29"/>
      <c r="HB741" s="29"/>
      <c r="HC741" s="29"/>
    </row>
    <row r="742" spans="1:211" s="30" customFormat="1" x14ac:dyDescent="0.25">
      <c r="A742" s="30" t="e">
        <f t="shared" si="126"/>
        <v>#REF!</v>
      </c>
      <c r="B742" s="31" t="s">
        <v>5</v>
      </c>
      <c r="C742" s="31" t="s">
        <v>6</v>
      </c>
      <c r="D742" s="32" t="s">
        <v>625</v>
      </c>
      <c r="E742" s="31" t="s">
        <v>579</v>
      </c>
      <c r="F742" s="31" t="s">
        <v>348</v>
      </c>
      <c r="G742" s="31"/>
      <c r="H742" s="31" t="s">
        <v>349</v>
      </c>
      <c r="I742" s="31" t="s">
        <v>537</v>
      </c>
      <c r="J742" s="31" t="s">
        <v>538</v>
      </c>
      <c r="K742" s="47" t="s">
        <v>434</v>
      </c>
      <c r="L742" s="41">
        <v>0</v>
      </c>
      <c r="M742" s="41">
        <v>0</v>
      </c>
      <c r="N742" s="41">
        <v>0</v>
      </c>
      <c r="O742" s="41">
        <v>0</v>
      </c>
      <c r="P742" s="41">
        <v>0</v>
      </c>
      <c r="Q742" s="41">
        <v>0</v>
      </c>
      <c r="R742" s="41">
        <v>0</v>
      </c>
      <c r="S742" s="41">
        <v>0</v>
      </c>
      <c r="T742" s="41">
        <v>0</v>
      </c>
      <c r="U742" s="41">
        <v>0</v>
      </c>
      <c r="V742" s="41"/>
      <c r="W742" s="41">
        <v>0</v>
      </c>
      <c r="X742" s="41"/>
      <c r="Y742" s="41">
        <v>0</v>
      </c>
      <c r="Z742" s="41">
        <v>0</v>
      </c>
      <c r="AA742" s="41">
        <v>0</v>
      </c>
      <c r="AB742" s="41">
        <v>0</v>
      </c>
      <c r="AC742" s="41">
        <v>0</v>
      </c>
      <c r="AD742" s="41">
        <v>0</v>
      </c>
      <c r="AE742" s="82">
        <v>0</v>
      </c>
      <c r="AF742" s="41">
        <v>0</v>
      </c>
      <c r="AG742" s="41">
        <v>0</v>
      </c>
      <c r="AH742" s="41">
        <v>0</v>
      </c>
      <c r="AI742" s="41">
        <v>0</v>
      </c>
      <c r="AJ742" s="41">
        <v>0</v>
      </c>
      <c r="AK742" s="41">
        <v>0</v>
      </c>
      <c r="AL742" s="41">
        <v>0</v>
      </c>
      <c r="AM742" s="41">
        <v>0</v>
      </c>
      <c r="AN742" s="41">
        <v>0</v>
      </c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3"/>
      <c r="BU742" s="39">
        <f>SUM(L742:W742)</f>
        <v>0</v>
      </c>
      <c r="BV742" s="39">
        <f t="shared" si="130"/>
        <v>0</v>
      </c>
      <c r="BW742" s="39">
        <f t="shared" si="128"/>
        <v>0</v>
      </c>
      <c r="BX742" s="39">
        <f t="shared" si="125"/>
        <v>0</v>
      </c>
      <c r="BY742" s="39">
        <f t="shared" si="131"/>
        <v>0</v>
      </c>
      <c r="BZ742" s="35"/>
      <c r="CA742" s="35"/>
      <c r="CB742" s="35"/>
      <c r="CC742" s="35"/>
      <c r="CD742" s="35"/>
      <c r="CE742" s="35"/>
      <c r="CF742" s="35"/>
      <c r="CG742" s="35"/>
      <c r="CH742" s="35"/>
      <c r="CI742" s="35"/>
      <c r="CJ742" s="35"/>
      <c r="CK742" s="35"/>
      <c r="CL742" s="35"/>
      <c r="CM742" s="35"/>
      <c r="CN742" s="35"/>
      <c r="CO742" s="35"/>
      <c r="CP742" s="35"/>
      <c r="CQ742" s="35"/>
      <c r="CR742" s="35"/>
      <c r="CS742" s="35"/>
      <c r="CT742" s="35"/>
      <c r="CU742" s="35"/>
      <c r="CV742" s="35"/>
      <c r="CW742" s="35"/>
      <c r="CX742" s="35"/>
      <c r="CY742" s="35"/>
      <c r="CZ742" s="35"/>
      <c r="DA742" s="35"/>
      <c r="DB742" s="35"/>
      <c r="DC742" s="35"/>
      <c r="DD742" s="35"/>
      <c r="DE742" s="35"/>
      <c r="DF742" s="35"/>
      <c r="DG742" s="35"/>
      <c r="DH742" s="35"/>
      <c r="DI742" s="35"/>
      <c r="DJ742" s="35"/>
      <c r="DK742" s="35"/>
      <c r="DL742" s="35"/>
      <c r="DM742" s="35"/>
      <c r="DN742" s="35"/>
      <c r="DO742" s="35"/>
      <c r="DP742" s="35"/>
      <c r="DQ742" s="35"/>
      <c r="DR742" s="35"/>
      <c r="DS742" s="35"/>
      <c r="DT742" s="35"/>
      <c r="DU742" s="35"/>
      <c r="DV742" s="35"/>
      <c r="DW742" s="35"/>
      <c r="DX742" s="35"/>
      <c r="DY742" s="35"/>
      <c r="DZ742" s="35"/>
      <c r="EA742" s="35"/>
      <c r="EB742" s="35"/>
      <c r="EC742" s="35"/>
      <c r="ED742" s="35"/>
      <c r="EE742" s="35"/>
      <c r="EF742" s="35"/>
      <c r="EG742" s="35"/>
      <c r="EH742" s="35"/>
      <c r="EI742" s="35"/>
      <c r="EJ742" s="35"/>
      <c r="EK742" s="35"/>
      <c r="EL742" s="35"/>
      <c r="EM742" s="35"/>
      <c r="EN742" s="35"/>
      <c r="EO742" s="35"/>
      <c r="EP742" s="35"/>
      <c r="EQ742" s="35"/>
      <c r="ER742" s="35"/>
      <c r="ES742" s="35"/>
      <c r="ET742" s="35"/>
      <c r="EU742" s="35"/>
      <c r="EV742" s="35"/>
      <c r="EW742" s="35"/>
      <c r="EX742" s="35"/>
      <c r="EY742" s="35"/>
      <c r="EZ742" s="35"/>
      <c r="FA742" s="35"/>
      <c r="FB742" s="35"/>
      <c r="FC742" s="35"/>
      <c r="FD742" s="35"/>
      <c r="FE742" s="35"/>
      <c r="FF742" s="35"/>
      <c r="FG742" s="35"/>
      <c r="FH742" s="35"/>
      <c r="FI742" s="35"/>
      <c r="FJ742" s="35"/>
      <c r="FK742" s="35"/>
      <c r="FL742" s="35"/>
      <c r="FM742" s="35"/>
      <c r="FN742" s="35"/>
      <c r="FO742" s="35"/>
      <c r="FP742" s="35"/>
      <c r="FQ742" s="35"/>
      <c r="FR742" s="35"/>
      <c r="FS742" s="35"/>
      <c r="FT742" s="35"/>
      <c r="FU742" s="35"/>
      <c r="FV742" s="35"/>
      <c r="FW742" s="35"/>
      <c r="FX742" s="35"/>
      <c r="FY742" s="35"/>
      <c r="FZ742" s="35"/>
      <c r="GA742" s="35"/>
      <c r="GB742" s="35"/>
      <c r="GC742" s="35"/>
      <c r="GD742" s="35"/>
      <c r="GE742" s="35"/>
      <c r="GF742" s="35"/>
      <c r="GG742" s="35"/>
      <c r="GH742" s="35"/>
      <c r="GI742" s="35"/>
      <c r="GJ742" s="35"/>
      <c r="GK742" s="35"/>
      <c r="GL742" s="35"/>
      <c r="GM742" s="35"/>
      <c r="GN742" s="35"/>
      <c r="GO742" s="35"/>
      <c r="GP742" s="35"/>
      <c r="GQ742" s="35"/>
      <c r="GR742" s="35"/>
      <c r="GS742" s="35"/>
      <c r="GT742" s="35"/>
      <c r="GU742" s="35"/>
      <c r="GV742" s="35"/>
      <c r="GW742" s="35"/>
      <c r="GX742" s="35"/>
      <c r="GY742" s="35"/>
      <c r="GZ742" s="35"/>
      <c r="HA742" s="35"/>
      <c r="HB742" s="35"/>
      <c r="HC742" s="35"/>
    </row>
    <row r="743" spans="1:211" s="30" customFormat="1" x14ac:dyDescent="0.25">
      <c r="A743" s="30" t="e">
        <f t="shared" si="126"/>
        <v>#REF!</v>
      </c>
      <c r="B743" s="31" t="s">
        <v>7</v>
      </c>
      <c r="C743" s="31" t="s">
        <v>8</v>
      </c>
      <c r="D743" s="33">
        <v>800</v>
      </c>
      <c r="E743" s="34" t="s">
        <v>592</v>
      </c>
      <c r="F743" s="31" t="s">
        <v>347</v>
      </c>
      <c r="G743" s="31"/>
      <c r="H743" s="31" t="s">
        <v>163</v>
      </c>
      <c r="I743" s="31" t="s">
        <v>537</v>
      </c>
      <c r="J743" s="31" t="s">
        <v>538</v>
      </c>
      <c r="K743" s="47" t="s">
        <v>434</v>
      </c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>
        <v>1116.77</v>
      </c>
      <c r="AE743" s="41">
        <v>1116.76</v>
      </c>
      <c r="AF743" s="41">
        <v>0</v>
      </c>
      <c r="AG743" s="41">
        <v>0</v>
      </c>
      <c r="AH743" s="41">
        <v>0</v>
      </c>
      <c r="AI743" s="41">
        <v>0</v>
      </c>
      <c r="AJ743" s="41">
        <v>0</v>
      </c>
      <c r="AK743" s="41">
        <v>0</v>
      </c>
      <c r="AL743" s="41">
        <v>0</v>
      </c>
      <c r="AM743" s="41">
        <v>0</v>
      </c>
      <c r="AN743" s="41">
        <v>0</v>
      </c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3"/>
      <c r="BU743" s="39"/>
      <c r="BV743" s="39">
        <f t="shared" si="130"/>
        <v>2233.5299999999997</v>
      </c>
      <c r="BW743" s="39">
        <f t="shared" si="128"/>
        <v>0</v>
      </c>
      <c r="BX743" s="39">
        <f t="shared" si="125"/>
        <v>0</v>
      </c>
      <c r="BY743" s="39">
        <f t="shared" si="131"/>
        <v>0</v>
      </c>
      <c r="BZ743" s="35"/>
      <c r="CA743" s="35"/>
      <c r="CB743" s="35"/>
      <c r="CC743" s="35"/>
      <c r="CD743" s="35"/>
      <c r="CE743" s="35"/>
      <c r="CF743" s="35"/>
      <c r="CG743" s="35"/>
      <c r="CH743" s="35"/>
      <c r="CI743" s="35"/>
      <c r="CJ743" s="35"/>
      <c r="CK743" s="35"/>
      <c r="CL743" s="35"/>
      <c r="CM743" s="35"/>
      <c r="CN743" s="35"/>
      <c r="CO743" s="35"/>
      <c r="CP743" s="35"/>
      <c r="CQ743" s="35"/>
      <c r="CR743" s="35"/>
      <c r="CS743" s="35"/>
      <c r="CT743" s="35"/>
      <c r="CU743" s="35"/>
      <c r="CV743" s="35"/>
      <c r="CW743" s="35"/>
      <c r="CX743" s="35"/>
      <c r="CY743" s="35"/>
      <c r="CZ743" s="35"/>
      <c r="DA743" s="35"/>
      <c r="DB743" s="35"/>
      <c r="DC743" s="35"/>
      <c r="DD743" s="35"/>
      <c r="DE743" s="35"/>
      <c r="DF743" s="35"/>
      <c r="DG743" s="35"/>
      <c r="DH743" s="35"/>
      <c r="DI743" s="35"/>
      <c r="DJ743" s="35"/>
      <c r="DK743" s="35"/>
      <c r="DL743" s="35"/>
      <c r="DM743" s="35"/>
      <c r="DN743" s="35"/>
      <c r="DO743" s="35"/>
      <c r="DP743" s="35"/>
      <c r="DQ743" s="35"/>
      <c r="DR743" s="35"/>
      <c r="DS743" s="35"/>
      <c r="DT743" s="35"/>
      <c r="DU743" s="35"/>
      <c r="DV743" s="35"/>
      <c r="DW743" s="35"/>
      <c r="DX743" s="35"/>
      <c r="DY743" s="35"/>
      <c r="DZ743" s="35"/>
      <c r="EA743" s="35"/>
      <c r="EB743" s="35"/>
      <c r="EC743" s="35"/>
      <c r="ED743" s="35"/>
      <c r="EE743" s="35"/>
      <c r="EF743" s="35"/>
      <c r="EG743" s="35"/>
      <c r="EH743" s="35"/>
      <c r="EI743" s="35"/>
      <c r="EJ743" s="35"/>
      <c r="EK743" s="35"/>
      <c r="EL743" s="35"/>
      <c r="EM743" s="35"/>
      <c r="EN743" s="35"/>
      <c r="EO743" s="35"/>
      <c r="EP743" s="35"/>
      <c r="EQ743" s="35"/>
      <c r="ER743" s="35"/>
      <c r="ES743" s="35"/>
      <c r="ET743" s="35"/>
      <c r="EU743" s="35"/>
      <c r="EV743" s="35"/>
      <c r="EW743" s="35"/>
      <c r="EX743" s="35"/>
      <c r="EY743" s="35"/>
      <c r="EZ743" s="35"/>
      <c r="FA743" s="35"/>
      <c r="FB743" s="35"/>
      <c r="FC743" s="35"/>
      <c r="FD743" s="35"/>
      <c r="FE743" s="35"/>
      <c r="FF743" s="35"/>
      <c r="FG743" s="35"/>
      <c r="FH743" s="35"/>
      <c r="FI743" s="35"/>
      <c r="FJ743" s="35"/>
      <c r="FK743" s="35"/>
      <c r="FL743" s="35"/>
      <c r="FM743" s="35"/>
      <c r="FN743" s="35"/>
      <c r="FO743" s="35"/>
      <c r="FP743" s="35"/>
      <c r="FQ743" s="35"/>
      <c r="FR743" s="35"/>
      <c r="FS743" s="35"/>
      <c r="FT743" s="35"/>
      <c r="FU743" s="35"/>
      <c r="FV743" s="35"/>
      <c r="FW743" s="35"/>
      <c r="FX743" s="35"/>
      <c r="FY743" s="35"/>
      <c r="FZ743" s="35"/>
      <c r="GA743" s="35"/>
      <c r="GB743" s="35"/>
      <c r="GC743" s="35"/>
      <c r="GD743" s="35"/>
      <c r="GE743" s="35"/>
      <c r="GF743" s="35"/>
      <c r="GG743" s="35"/>
      <c r="GH743" s="35"/>
      <c r="GI743" s="35"/>
      <c r="GJ743" s="35"/>
      <c r="GK743" s="35"/>
      <c r="GL743" s="35"/>
      <c r="GM743" s="35"/>
      <c r="GN743" s="35"/>
      <c r="GO743" s="35"/>
      <c r="GP743" s="35"/>
      <c r="GQ743" s="35"/>
      <c r="GR743" s="35"/>
      <c r="GS743" s="35"/>
      <c r="GT743" s="35"/>
      <c r="GU743" s="35"/>
      <c r="GV743" s="35"/>
      <c r="GW743" s="35"/>
      <c r="GX743" s="35"/>
      <c r="GY743" s="35"/>
      <c r="GZ743" s="35"/>
      <c r="HA743" s="35"/>
      <c r="HB743" s="35"/>
      <c r="HC743" s="35"/>
    </row>
    <row r="744" spans="1:211" s="30" customFormat="1" x14ac:dyDescent="0.25">
      <c r="A744" s="30" t="e">
        <f t="shared" si="126"/>
        <v>#REF!</v>
      </c>
      <c r="B744" s="31" t="s">
        <v>7</v>
      </c>
      <c r="C744" s="31" t="s">
        <v>8</v>
      </c>
      <c r="D744" s="33" t="s">
        <v>623</v>
      </c>
      <c r="E744" s="34" t="s">
        <v>577</v>
      </c>
      <c r="F744" s="64" t="s">
        <v>347</v>
      </c>
      <c r="G744" s="31"/>
      <c r="H744" s="31" t="s">
        <v>163</v>
      </c>
      <c r="I744" s="31" t="s">
        <v>537</v>
      </c>
      <c r="J744" s="31" t="s">
        <v>538</v>
      </c>
      <c r="K744" s="47" t="s">
        <v>434</v>
      </c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>
        <v>15117624.970000001</v>
      </c>
      <c r="Z744" s="41">
        <v>38400.879999999997</v>
      </c>
      <c r="AA744" s="41">
        <v>37393.68</v>
      </c>
      <c r="AB744" s="41">
        <v>22071.439999999999</v>
      </c>
      <c r="AC744" s="41">
        <v>6826.36</v>
      </c>
      <c r="AD744" s="41">
        <v>11835.09</v>
      </c>
      <c r="AE744" s="41">
        <v>91956.52</v>
      </c>
      <c r="AF744" s="41">
        <v>46564.69</v>
      </c>
      <c r="AG744" s="41">
        <v>8110890.3300000001</v>
      </c>
      <c r="AH744" s="41">
        <v>6702125.0800000001</v>
      </c>
      <c r="AI744" s="41">
        <v>5910872.1500000004</v>
      </c>
      <c r="AJ744" s="41">
        <v>43860.31</v>
      </c>
      <c r="AK744" s="41">
        <v>475800.56</v>
      </c>
      <c r="AL744" s="41">
        <v>146886.81</v>
      </c>
      <c r="AM744" s="41">
        <v>14391961.77</v>
      </c>
      <c r="AN744" s="41">
        <v>-10958715.24</v>
      </c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3"/>
      <c r="BU744" s="39"/>
      <c r="BV744" s="39">
        <f t="shared" si="130"/>
        <v>36096561.189999998</v>
      </c>
      <c r="BW744" s="39">
        <f t="shared" si="128"/>
        <v>4099794.209999999</v>
      </c>
      <c r="BX744" s="39">
        <f t="shared" si="125"/>
        <v>0</v>
      </c>
      <c r="BY744" s="39">
        <f t="shared" si="131"/>
        <v>0</v>
      </c>
      <c r="BZ744" s="35"/>
      <c r="CA744" s="35"/>
      <c r="CB744" s="35"/>
      <c r="CC744" s="35"/>
      <c r="CD744" s="35"/>
      <c r="CE744" s="35"/>
      <c r="CF744" s="35"/>
      <c r="CG744" s="35"/>
      <c r="CH744" s="35"/>
      <c r="CI744" s="35"/>
      <c r="CJ744" s="35"/>
      <c r="CK744" s="35"/>
      <c r="CL744" s="35"/>
      <c r="CM744" s="35"/>
      <c r="CN744" s="35"/>
      <c r="CO744" s="35"/>
      <c r="CP744" s="35"/>
      <c r="CQ744" s="35"/>
      <c r="CR744" s="35"/>
      <c r="CS744" s="35"/>
      <c r="CT744" s="35"/>
      <c r="CU744" s="35"/>
      <c r="CV744" s="35"/>
      <c r="CW744" s="35"/>
      <c r="CX744" s="35"/>
      <c r="CY744" s="35"/>
      <c r="CZ744" s="35"/>
      <c r="DA744" s="35"/>
      <c r="DB744" s="35"/>
      <c r="DC744" s="35"/>
      <c r="DD744" s="35"/>
      <c r="DE744" s="35"/>
      <c r="DF744" s="35"/>
      <c r="DG744" s="35"/>
      <c r="DH744" s="35"/>
      <c r="DI744" s="35"/>
      <c r="DJ744" s="35"/>
      <c r="DK744" s="35"/>
      <c r="DL744" s="35"/>
      <c r="DM744" s="35"/>
      <c r="DN744" s="35"/>
      <c r="DO744" s="35"/>
      <c r="DP744" s="35"/>
      <c r="DQ744" s="35"/>
      <c r="DR744" s="35"/>
      <c r="DS744" s="35"/>
      <c r="DT744" s="35"/>
      <c r="DU744" s="35"/>
      <c r="DV744" s="35"/>
      <c r="DW744" s="35"/>
      <c r="DX744" s="35"/>
      <c r="DY744" s="35"/>
      <c r="DZ744" s="35"/>
      <c r="EA744" s="35"/>
      <c r="EB744" s="35"/>
      <c r="EC744" s="35"/>
      <c r="ED744" s="35"/>
      <c r="EE744" s="35"/>
      <c r="EF744" s="35"/>
      <c r="EG744" s="35"/>
      <c r="EH744" s="35"/>
      <c r="EI744" s="35"/>
      <c r="EJ744" s="35"/>
      <c r="EK744" s="35"/>
      <c r="EL744" s="35"/>
      <c r="EM744" s="35"/>
      <c r="EN744" s="35"/>
      <c r="EO744" s="35"/>
      <c r="EP744" s="35"/>
      <c r="EQ744" s="35"/>
      <c r="ER744" s="35"/>
      <c r="ES744" s="35"/>
      <c r="ET744" s="35"/>
      <c r="EU744" s="35"/>
      <c r="EV744" s="35"/>
      <c r="EW744" s="35"/>
      <c r="EX744" s="35"/>
      <c r="EY744" s="35"/>
      <c r="EZ744" s="35"/>
      <c r="FA744" s="35"/>
      <c r="FB744" s="35"/>
      <c r="FC744" s="35"/>
      <c r="FD744" s="35"/>
      <c r="FE744" s="35"/>
      <c r="FF744" s="35"/>
      <c r="FG744" s="35"/>
      <c r="FH744" s="35"/>
      <c r="FI744" s="35"/>
      <c r="FJ744" s="35"/>
      <c r="FK744" s="35"/>
      <c r="FL744" s="35"/>
      <c r="FM744" s="35"/>
      <c r="FN744" s="35"/>
      <c r="FO744" s="35"/>
      <c r="FP744" s="35"/>
      <c r="FQ744" s="35"/>
      <c r="FR744" s="35"/>
      <c r="FS744" s="35"/>
      <c r="FT744" s="35"/>
      <c r="FU744" s="35"/>
      <c r="FV744" s="35"/>
      <c r="FW744" s="35"/>
      <c r="FX744" s="35"/>
      <c r="FY744" s="35"/>
      <c r="FZ744" s="35"/>
      <c r="GA744" s="35"/>
      <c r="GB744" s="35"/>
      <c r="GC744" s="35"/>
      <c r="GD744" s="35"/>
      <c r="GE744" s="35"/>
      <c r="GF744" s="35"/>
      <c r="GG744" s="35"/>
      <c r="GH744" s="35"/>
      <c r="GI744" s="35"/>
      <c r="GJ744" s="35"/>
      <c r="GK744" s="35"/>
      <c r="GL744" s="35"/>
      <c r="GM744" s="35"/>
      <c r="GN744" s="35"/>
      <c r="GO744" s="35"/>
      <c r="GP744" s="35"/>
      <c r="GQ744" s="35"/>
      <c r="GR744" s="35"/>
      <c r="GS744" s="35"/>
      <c r="GT744" s="35"/>
      <c r="GU744" s="35"/>
      <c r="GV744" s="35"/>
      <c r="GW744" s="35"/>
      <c r="GX744" s="35"/>
      <c r="GY744" s="35"/>
      <c r="GZ744" s="35"/>
      <c r="HA744" s="35"/>
      <c r="HB744" s="35"/>
      <c r="HC744" s="35"/>
    </row>
    <row r="745" spans="1:211" s="26" customFormat="1" x14ac:dyDescent="0.25">
      <c r="A745" s="26" t="e">
        <f t="shared" si="126"/>
        <v>#REF!</v>
      </c>
      <c r="B745" s="15" t="s">
        <v>7</v>
      </c>
      <c r="C745" s="15" t="s">
        <v>8</v>
      </c>
      <c r="D745" s="18" t="s">
        <v>623</v>
      </c>
      <c r="E745" s="15" t="s">
        <v>577</v>
      </c>
      <c r="F745" s="15" t="s">
        <v>348</v>
      </c>
      <c r="G745" s="15"/>
      <c r="H745" s="15" t="s">
        <v>349</v>
      </c>
      <c r="I745" s="15" t="s">
        <v>537</v>
      </c>
      <c r="J745" s="15" t="s">
        <v>538</v>
      </c>
      <c r="K745" s="47" t="s">
        <v>434</v>
      </c>
      <c r="L745" s="42">
        <v>0</v>
      </c>
      <c r="M745" s="42">
        <v>0</v>
      </c>
      <c r="N745" s="41">
        <v>0</v>
      </c>
      <c r="O745" s="42">
        <v>0</v>
      </c>
      <c r="P745" s="42">
        <v>0</v>
      </c>
      <c r="Q745" s="42">
        <v>0</v>
      </c>
      <c r="R745" s="42">
        <v>0</v>
      </c>
      <c r="S745" s="42">
        <v>0</v>
      </c>
      <c r="T745" s="42">
        <v>0</v>
      </c>
      <c r="U745" s="42">
        <v>0</v>
      </c>
      <c r="V745" s="42"/>
      <c r="W745" s="42">
        <v>0</v>
      </c>
      <c r="X745" s="42"/>
      <c r="Y745" s="42">
        <v>0</v>
      </c>
      <c r="Z745" s="42">
        <v>0</v>
      </c>
      <c r="AA745" s="42">
        <v>0</v>
      </c>
      <c r="AB745" s="42">
        <v>0</v>
      </c>
      <c r="AC745" s="42">
        <v>0</v>
      </c>
      <c r="AD745" s="42">
        <v>0</v>
      </c>
      <c r="AE745" s="121">
        <v>0</v>
      </c>
      <c r="AF745" s="42">
        <v>0</v>
      </c>
      <c r="AG745" s="42">
        <v>0</v>
      </c>
      <c r="AH745" s="42">
        <v>0</v>
      </c>
      <c r="AI745" s="42">
        <v>0</v>
      </c>
      <c r="AJ745" s="42">
        <v>0</v>
      </c>
      <c r="AK745" s="42">
        <v>0</v>
      </c>
      <c r="AL745" s="42">
        <v>0</v>
      </c>
      <c r="AM745" s="42">
        <v>0</v>
      </c>
      <c r="AN745" s="42">
        <v>0</v>
      </c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  <c r="BO745" s="42"/>
      <c r="BP745" s="42"/>
      <c r="BQ745" s="42"/>
      <c r="BR745" s="42"/>
      <c r="BS745" s="42"/>
      <c r="BT745" s="43"/>
      <c r="BU745" s="40">
        <f t="shared" ref="BU745:BU764" si="132">SUM(L745:W745)</f>
        <v>0</v>
      </c>
      <c r="BV745" s="40">
        <f t="shared" si="130"/>
        <v>0</v>
      </c>
      <c r="BW745" s="40">
        <f t="shared" si="128"/>
        <v>0</v>
      </c>
      <c r="BX745" s="40">
        <f t="shared" si="125"/>
        <v>0</v>
      </c>
      <c r="BY745" s="40">
        <f t="shared" si="131"/>
        <v>0</v>
      </c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  <c r="DX745" s="29"/>
      <c r="DY745" s="29"/>
      <c r="DZ745" s="29"/>
      <c r="EA745" s="29"/>
      <c r="EB745" s="29"/>
      <c r="EC745" s="29"/>
      <c r="ED745" s="29"/>
      <c r="EE745" s="29"/>
      <c r="EF745" s="29"/>
      <c r="EG745" s="29"/>
      <c r="EH745" s="29"/>
      <c r="EI745" s="29"/>
      <c r="EJ745" s="29"/>
      <c r="EK745" s="29"/>
      <c r="EL745" s="29"/>
      <c r="EM745" s="29"/>
      <c r="EN745" s="29"/>
      <c r="EO745" s="29"/>
      <c r="EP745" s="29"/>
      <c r="EQ745" s="29"/>
      <c r="ER745" s="29"/>
      <c r="ES745" s="29"/>
      <c r="ET745" s="29"/>
      <c r="EU745" s="29"/>
      <c r="EV745" s="29"/>
      <c r="EW745" s="29"/>
      <c r="EX745" s="29"/>
      <c r="EY745" s="29"/>
      <c r="EZ745" s="29"/>
      <c r="FA745" s="29"/>
      <c r="FB745" s="29"/>
      <c r="FC745" s="29"/>
      <c r="FD745" s="29"/>
      <c r="FE745" s="29"/>
      <c r="FF745" s="29"/>
      <c r="FG745" s="29"/>
      <c r="FH745" s="29"/>
      <c r="FI745" s="29"/>
      <c r="FJ745" s="29"/>
      <c r="FK745" s="29"/>
      <c r="FL745" s="29"/>
      <c r="FM745" s="29"/>
      <c r="FN745" s="29"/>
      <c r="FO745" s="29"/>
      <c r="FP745" s="29"/>
      <c r="FQ745" s="29"/>
      <c r="FR745" s="29"/>
      <c r="FS745" s="29"/>
      <c r="FT745" s="29"/>
      <c r="FU745" s="29"/>
      <c r="FV745" s="29"/>
      <c r="FW745" s="29"/>
      <c r="FX745" s="29"/>
      <c r="FY745" s="29"/>
      <c r="FZ745" s="29"/>
      <c r="GA745" s="29"/>
      <c r="GB745" s="29"/>
      <c r="GC745" s="29"/>
      <c r="GD745" s="29"/>
      <c r="GE745" s="29"/>
      <c r="GF745" s="29"/>
      <c r="GG745" s="29"/>
      <c r="GH745" s="29"/>
      <c r="GI745" s="29"/>
      <c r="GJ745" s="29"/>
      <c r="GK745" s="29"/>
      <c r="GL745" s="29"/>
      <c r="GM745" s="29"/>
      <c r="GN745" s="29"/>
      <c r="GO745" s="29"/>
      <c r="GP745" s="29"/>
      <c r="GQ745" s="29"/>
      <c r="GR745" s="29"/>
      <c r="GS745" s="29"/>
      <c r="GT745" s="29"/>
      <c r="GU745" s="29"/>
      <c r="GV745" s="29"/>
      <c r="GW745" s="29"/>
      <c r="GX745" s="29"/>
      <c r="GY745" s="29"/>
      <c r="GZ745" s="29"/>
      <c r="HA745" s="29"/>
      <c r="HB745" s="29"/>
      <c r="HC745" s="29"/>
    </row>
    <row r="746" spans="1:211" s="30" customFormat="1" x14ac:dyDescent="0.25">
      <c r="A746" s="30" t="e">
        <f t="shared" si="126"/>
        <v>#REF!</v>
      </c>
      <c r="B746" s="31" t="s">
        <v>7</v>
      </c>
      <c r="C746" s="31" t="s">
        <v>8</v>
      </c>
      <c r="D746" s="32" t="s">
        <v>633</v>
      </c>
      <c r="E746" s="31" t="s">
        <v>580</v>
      </c>
      <c r="F746" s="31" t="s">
        <v>348</v>
      </c>
      <c r="G746" s="31"/>
      <c r="H746" s="31" t="s">
        <v>349</v>
      </c>
      <c r="I746" s="31" t="s">
        <v>537</v>
      </c>
      <c r="J746" s="31" t="s">
        <v>538</v>
      </c>
      <c r="K746" s="47" t="s">
        <v>434</v>
      </c>
      <c r="L746" s="41">
        <v>0</v>
      </c>
      <c r="M746" s="41">
        <v>0</v>
      </c>
      <c r="N746" s="41">
        <v>0</v>
      </c>
      <c r="O746" s="41">
        <v>0</v>
      </c>
      <c r="P746" s="41">
        <v>0</v>
      </c>
      <c r="Q746" s="41">
        <v>0</v>
      </c>
      <c r="R746" s="41">
        <v>0</v>
      </c>
      <c r="S746" s="41">
        <v>0</v>
      </c>
      <c r="T746" s="41">
        <v>0</v>
      </c>
      <c r="U746" s="41">
        <v>0</v>
      </c>
      <c r="V746" s="41"/>
      <c r="W746" s="41">
        <v>0</v>
      </c>
      <c r="X746" s="41"/>
      <c r="Y746" s="41">
        <v>0</v>
      </c>
      <c r="Z746" s="41">
        <v>0</v>
      </c>
      <c r="AA746" s="41">
        <v>0</v>
      </c>
      <c r="AB746" s="41">
        <v>0</v>
      </c>
      <c r="AC746" s="41">
        <v>0</v>
      </c>
      <c r="AD746" s="41">
        <v>0</v>
      </c>
      <c r="AE746" s="82">
        <v>0</v>
      </c>
      <c r="AF746" s="41">
        <v>0</v>
      </c>
      <c r="AG746" s="41">
        <v>0</v>
      </c>
      <c r="AH746" s="41">
        <v>0</v>
      </c>
      <c r="AI746" s="41">
        <v>0</v>
      </c>
      <c r="AJ746" s="41">
        <v>0</v>
      </c>
      <c r="AK746" s="41">
        <v>0</v>
      </c>
      <c r="AL746" s="41">
        <v>0</v>
      </c>
      <c r="AM746" s="41">
        <v>0</v>
      </c>
      <c r="AN746" s="41">
        <v>0</v>
      </c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3"/>
      <c r="BU746" s="39">
        <f t="shared" si="132"/>
        <v>0</v>
      </c>
      <c r="BV746" s="39">
        <f t="shared" si="130"/>
        <v>0</v>
      </c>
      <c r="BW746" s="39">
        <f t="shared" si="128"/>
        <v>0</v>
      </c>
      <c r="BX746" s="39">
        <f t="shared" si="125"/>
        <v>0</v>
      </c>
      <c r="BY746" s="39">
        <f t="shared" si="131"/>
        <v>0</v>
      </c>
      <c r="BZ746" s="35"/>
      <c r="CA746" s="35"/>
      <c r="CB746" s="35"/>
      <c r="CC746" s="35"/>
      <c r="CD746" s="35"/>
      <c r="CE746" s="35"/>
      <c r="CF746" s="35"/>
      <c r="CG746" s="35"/>
      <c r="CH746" s="35"/>
      <c r="CI746" s="35"/>
      <c r="CJ746" s="35"/>
      <c r="CK746" s="35"/>
      <c r="CL746" s="35"/>
      <c r="CM746" s="35"/>
      <c r="CN746" s="35"/>
      <c r="CO746" s="35"/>
      <c r="CP746" s="35"/>
      <c r="CQ746" s="35"/>
      <c r="CR746" s="35"/>
      <c r="CS746" s="35"/>
      <c r="CT746" s="35"/>
      <c r="CU746" s="35"/>
      <c r="CV746" s="35"/>
      <c r="CW746" s="35"/>
      <c r="CX746" s="35"/>
      <c r="CY746" s="35"/>
      <c r="CZ746" s="35"/>
      <c r="DA746" s="35"/>
      <c r="DB746" s="35"/>
      <c r="DC746" s="35"/>
      <c r="DD746" s="35"/>
      <c r="DE746" s="35"/>
      <c r="DF746" s="35"/>
      <c r="DG746" s="35"/>
      <c r="DH746" s="35"/>
      <c r="DI746" s="35"/>
      <c r="DJ746" s="35"/>
      <c r="DK746" s="35"/>
      <c r="DL746" s="35"/>
      <c r="DM746" s="35"/>
      <c r="DN746" s="35"/>
      <c r="DO746" s="35"/>
      <c r="DP746" s="35"/>
      <c r="DQ746" s="35"/>
      <c r="DR746" s="35"/>
      <c r="DS746" s="35"/>
      <c r="DT746" s="35"/>
      <c r="DU746" s="35"/>
      <c r="DV746" s="35"/>
      <c r="DW746" s="35"/>
      <c r="DX746" s="35"/>
      <c r="DY746" s="35"/>
      <c r="DZ746" s="35"/>
      <c r="EA746" s="35"/>
      <c r="EB746" s="35"/>
      <c r="EC746" s="35"/>
      <c r="ED746" s="35"/>
      <c r="EE746" s="35"/>
      <c r="EF746" s="35"/>
      <c r="EG746" s="35"/>
      <c r="EH746" s="35"/>
      <c r="EI746" s="35"/>
      <c r="EJ746" s="35"/>
      <c r="EK746" s="35"/>
      <c r="EL746" s="35"/>
      <c r="EM746" s="35"/>
      <c r="EN746" s="35"/>
      <c r="EO746" s="35"/>
      <c r="EP746" s="35"/>
      <c r="EQ746" s="35"/>
      <c r="ER746" s="35"/>
      <c r="ES746" s="35"/>
      <c r="ET746" s="35"/>
      <c r="EU746" s="35"/>
      <c r="EV746" s="35"/>
      <c r="EW746" s="35"/>
      <c r="EX746" s="35"/>
      <c r="EY746" s="35"/>
      <c r="EZ746" s="35"/>
      <c r="FA746" s="35"/>
      <c r="FB746" s="35"/>
      <c r="FC746" s="35"/>
      <c r="FD746" s="35"/>
      <c r="FE746" s="35"/>
      <c r="FF746" s="35"/>
      <c r="FG746" s="35"/>
      <c r="FH746" s="35"/>
      <c r="FI746" s="35"/>
      <c r="FJ746" s="35"/>
      <c r="FK746" s="35"/>
      <c r="FL746" s="35"/>
      <c r="FM746" s="35"/>
      <c r="FN746" s="35"/>
      <c r="FO746" s="35"/>
      <c r="FP746" s="35"/>
      <c r="FQ746" s="35"/>
      <c r="FR746" s="35"/>
      <c r="FS746" s="35"/>
      <c r="FT746" s="35"/>
      <c r="FU746" s="35"/>
      <c r="FV746" s="35"/>
      <c r="FW746" s="35"/>
      <c r="FX746" s="35"/>
      <c r="FY746" s="35"/>
      <c r="FZ746" s="35"/>
      <c r="GA746" s="35"/>
      <c r="GB746" s="35"/>
      <c r="GC746" s="35"/>
      <c r="GD746" s="35"/>
      <c r="GE746" s="35"/>
      <c r="GF746" s="35"/>
      <c r="GG746" s="35"/>
      <c r="GH746" s="35"/>
      <c r="GI746" s="35"/>
      <c r="GJ746" s="35"/>
      <c r="GK746" s="35"/>
      <c r="GL746" s="35"/>
      <c r="GM746" s="35"/>
      <c r="GN746" s="35"/>
      <c r="GO746" s="35"/>
      <c r="GP746" s="35"/>
      <c r="GQ746" s="35"/>
      <c r="GR746" s="35"/>
      <c r="GS746" s="35"/>
      <c r="GT746" s="35"/>
      <c r="GU746" s="35"/>
      <c r="GV746" s="35"/>
      <c r="GW746" s="35"/>
      <c r="GX746" s="35"/>
      <c r="GY746" s="35"/>
      <c r="GZ746" s="35"/>
      <c r="HA746" s="35"/>
      <c r="HB746" s="35"/>
      <c r="HC746" s="35"/>
    </row>
    <row r="747" spans="1:211" s="26" customFormat="1" x14ac:dyDescent="0.25">
      <c r="A747" s="26" t="e">
        <f t="shared" si="126"/>
        <v>#REF!</v>
      </c>
      <c r="B747" s="15" t="s">
        <v>9</v>
      </c>
      <c r="C747" s="15" t="s">
        <v>10</v>
      </c>
      <c r="D747" s="27" t="s">
        <v>625</v>
      </c>
      <c r="E747" s="16" t="s">
        <v>579</v>
      </c>
      <c r="F747" s="15" t="s">
        <v>348</v>
      </c>
      <c r="G747" s="15"/>
      <c r="H747" s="15" t="s">
        <v>349</v>
      </c>
      <c r="I747" s="15" t="s">
        <v>537</v>
      </c>
      <c r="J747" s="15" t="s">
        <v>538</v>
      </c>
      <c r="K747" s="47" t="s">
        <v>432</v>
      </c>
      <c r="L747" s="42">
        <v>215848.89</v>
      </c>
      <c r="M747" s="42">
        <v>312384.77</v>
      </c>
      <c r="N747" s="41">
        <v>441966.55</v>
      </c>
      <c r="O747" s="42">
        <v>327039.52</v>
      </c>
      <c r="P747" s="42">
        <v>453353.01</v>
      </c>
      <c r="Q747" s="42">
        <v>402273.78</v>
      </c>
      <c r="R747" s="42">
        <v>408877.01</v>
      </c>
      <c r="S747" s="42">
        <v>429786.46</v>
      </c>
      <c r="T747" s="42">
        <v>449033.79</v>
      </c>
      <c r="U747" s="42">
        <v>434268.46</v>
      </c>
      <c r="V747" s="42">
        <v>428951.25</v>
      </c>
      <c r="W747" s="42">
        <v>363079.77</v>
      </c>
      <c r="X747" s="42">
        <v>360576.06</v>
      </c>
      <c r="Y747" s="42">
        <v>550040.6</v>
      </c>
      <c r="Z747" s="42">
        <v>566797.56999999995</v>
      </c>
      <c r="AA747" s="42">
        <v>623691.92000000004</v>
      </c>
      <c r="AB747" s="42">
        <v>571405.19999999995</v>
      </c>
      <c r="AC747" s="42">
        <v>588050.32999999996</v>
      </c>
      <c r="AD747" s="42">
        <v>718726.22</v>
      </c>
      <c r="AE747" s="42">
        <v>669300.98</v>
      </c>
      <c r="AF747" s="42">
        <v>659178.99</v>
      </c>
      <c r="AG747" s="42">
        <v>666576.81999999995</v>
      </c>
      <c r="AH747" s="42">
        <v>516881.23</v>
      </c>
      <c r="AI747" s="42">
        <v>454162.49</v>
      </c>
      <c r="AJ747" s="42">
        <v>446322.86</v>
      </c>
      <c r="AK747" s="42">
        <v>654257.38</v>
      </c>
      <c r="AL747" s="42">
        <v>551011.82999999996</v>
      </c>
      <c r="AM747" s="42">
        <v>598470.68000000005</v>
      </c>
      <c r="AN747" s="42">
        <v>719714.03</v>
      </c>
      <c r="AO747" s="42">
        <v>658726.70577098057</v>
      </c>
      <c r="AP747" s="42">
        <v>671646.11762008257</v>
      </c>
      <c r="AQ747" s="42">
        <v>684025.81410739198</v>
      </c>
      <c r="AR747" s="42">
        <v>697043.28459877335</v>
      </c>
      <c r="AS747" s="42">
        <v>709657.34245380759</v>
      </c>
      <c r="AT747" s="42">
        <v>723244.12082407251</v>
      </c>
      <c r="AU747" s="42">
        <v>736374.71571952663</v>
      </c>
      <c r="AV747" s="42">
        <v>735029.19846670143</v>
      </c>
      <c r="AW747" s="42">
        <v>746008.60252711736</v>
      </c>
      <c r="AX747" s="42">
        <v>757193.34348889254</v>
      </c>
      <c r="AY747" s="42">
        <v>770196.85264620371</v>
      </c>
      <c r="AZ747" s="42">
        <v>782054.76578813605</v>
      </c>
      <c r="BA747" s="42">
        <v>794782.2152622994</v>
      </c>
      <c r="BB747" s="42">
        <v>807081.81580607407</v>
      </c>
      <c r="BC747" s="42">
        <v>820225.06594512425</v>
      </c>
      <c r="BD747" s="42">
        <v>833257.23574567214</v>
      </c>
      <c r="BE747" s="42">
        <v>846799.33733425476</v>
      </c>
      <c r="BF747" s="42">
        <v>859683.46235295199</v>
      </c>
      <c r="BG747" s="42">
        <v>872281.01283702254</v>
      </c>
      <c r="BH747" s="42">
        <v>883088.62290205248</v>
      </c>
      <c r="BI747" s="42">
        <v>893416.99634245969</v>
      </c>
      <c r="BJ747" s="42">
        <v>903609.87147412635</v>
      </c>
      <c r="BK747" s="42">
        <v>916978.04633759893</v>
      </c>
      <c r="BL747" s="42">
        <v>927533.66038637049</v>
      </c>
      <c r="BM747" s="42">
        <v>939799.56725618988</v>
      </c>
      <c r="BN747" s="42">
        <v>950645.27412908338</v>
      </c>
      <c r="BO747" s="42">
        <v>961998.00108976103</v>
      </c>
      <c r="BP747" s="42">
        <v>973757.8472959511</v>
      </c>
      <c r="BQ747" s="42">
        <v>985118.99081737176</v>
      </c>
      <c r="BR747" s="42">
        <v>995952.63102144934</v>
      </c>
      <c r="BS747" s="42">
        <v>1005857.9934231825</v>
      </c>
      <c r="BT747" s="43"/>
      <c r="BU747" s="40">
        <f t="shared" si="132"/>
        <v>4666863.26</v>
      </c>
      <c r="BV747" s="40">
        <f t="shared" si="130"/>
        <v>6945388.4100000001</v>
      </c>
      <c r="BW747" s="40">
        <f t="shared" si="128"/>
        <v>7850494.8810946355</v>
      </c>
      <c r="BX747" s="40">
        <f t="shared" si="125"/>
        <v>9624592.9082004502</v>
      </c>
      <c r="BY747" s="40">
        <f t="shared" si="131"/>
        <v>11337757.502475597</v>
      </c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  <c r="DX747" s="29"/>
      <c r="DY747" s="29"/>
      <c r="DZ747" s="29"/>
      <c r="EA747" s="29"/>
      <c r="EB747" s="29"/>
      <c r="EC747" s="29"/>
      <c r="ED747" s="29"/>
      <c r="EE747" s="29"/>
      <c r="EF747" s="29"/>
      <c r="EG747" s="29"/>
      <c r="EH747" s="29"/>
      <c r="EI747" s="29"/>
      <c r="EJ747" s="29"/>
      <c r="EK747" s="29"/>
      <c r="EL747" s="29"/>
      <c r="EM747" s="29"/>
      <c r="EN747" s="29"/>
      <c r="EO747" s="29"/>
      <c r="EP747" s="29"/>
      <c r="EQ747" s="29"/>
      <c r="ER747" s="29"/>
      <c r="ES747" s="29"/>
      <c r="ET747" s="29"/>
      <c r="EU747" s="29"/>
      <c r="EV747" s="29"/>
      <c r="EW747" s="29"/>
      <c r="EX747" s="29"/>
      <c r="EY747" s="29"/>
      <c r="EZ747" s="29"/>
      <c r="FA747" s="29"/>
      <c r="FB747" s="29"/>
      <c r="FC747" s="29"/>
      <c r="FD747" s="29"/>
      <c r="FE747" s="29"/>
      <c r="FF747" s="29"/>
      <c r="FG747" s="29"/>
      <c r="FH747" s="29"/>
      <c r="FI747" s="29"/>
      <c r="FJ747" s="29"/>
      <c r="FK747" s="29"/>
      <c r="FL747" s="29"/>
      <c r="FM747" s="29"/>
      <c r="FN747" s="29"/>
      <c r="FO747" s="29"/>
      <c r="FP747" s="29"/>
      <c r="FQ747" s="29"/>
      <c r="FR747" s="29"/>
      <c r="FS747" s="29"/>
      <c r="FT747" s="29"/>
      <c r="FU747" s="29"/>
      <c r="FV747" s="29"/>
      <c r="FW747" s="29"/>
      <c r="FX747" s="29"/>
      <c r="FY747" s="29"/>
      <c r="FZ747" s="29"/>
      <c r="GA747" s="29"/>
      <c r="GB747" s="29"/>
      <c r="GC747" s="29"/>
      <c r="GD747" s="29"/>
      <c r="GE747" s="29"/>
      <c r="GF747" s="29"/>
      <c r="GG747" s="29"/>
      <c r="GH747" s="29"/>
      <c r="GI747" s="29"/>
      <c r="GJ747" s="29"/>
      <c r="GK747" s="29"/>
      <c r="GL747" s="29"/>
      <c r="GM747" s="29"/>
      <c r="GN747" s="29"/>
      <c r="GO747" s="29"/>
      <c r="GP747" s="29"/>
      <c r="GQ747" s="29"/>
      <c r="GR747" s="29"/>
      <c r="GS747" s="29"/>
      <c r="GT747" s="29"/>
      <c r="GU747" s="29"/>
      <c r="GV747" s="29"/>
      <c r="GW747" s="29"/>
      <c r="GX747" s="29"/>
      <c r="GY747" s="29"/>
      <c r="GZ747" s="29"/>
      <c r="HA747" s="29"/>
      <c r="HB747" s="29"/>
      <c r="HC747" s="29"/>
    </row>
    <row r="748" spans="1:211" s="30" customFormat="1" x14ac:dyDescent="0.25">
      <c r="A748" s="30" t="e">
        <f t="shared" si="126"/>
        <v>#REF!</v>
      </c>
      <c r="B748" s="31" t="s">
        <v>13</v>
      </c>
      <c r="C748" s="31" t="s">
        <v>14</v>
      </c>
      <c r="D748" s="32" t="s">
        <v>623</v>
      </c>
      <c r="E748" s="31" t="s">
        <v>577</v>
      </c>
      <c r="F748" s="31" t="s">
        <v>348</v>
      </c>
      <c r="G748" s="31"/>
      <c r="H748" s="31" t="s">
        <v>349</v>
      </c>
      <c r="I748" s="31" t="s">
        <v>537</v>
      </c>
      <c r="J748" s="31" t="s">
        <v>538</v>
      </c>
      <c r="K748" s="47" t="s">
        <v>434</v>
      </c>
      <c r="L748" s="41">
        <v>0</v>
      </c>
      <c r="M748" s="41">
        <v>0</v>
      </c>
      <c r="N748" s="41">
        <v>0</v>
      </c>
      <c r="O748" s="41">
        <v>0</v>
      </c>
      <c r="P748" s="41">
        <v>0</v>
      </c>
      <c r="Q748" s="41">
        <v>0</v>
      </c>
      <c r="R748" s="41">
        <v>0</v>
      </c>
      <c r="S748" s="41">
        <v>0</v>
      </c>
      <c r="T748" s="41">
        <v>0</v>
      </c>
      <c r="U748" s="41">
        <v>0</v>
      </c>
      <c r="V748" s="41"/>
      <c r="W748" s="41">
        <v>0</v>
      </c>
      <c r="X748" s="41"/>
      <c r="Y748" s="41">
        <v>0</v>
      </c>
      <c r="Z748" s="41">
        <v>0</v>
      </c>
      <c r="AA748" s="41">
        <v>0</v>
      </c>
      <c r="AB748" s="41">
        <v>0</v>
      </c>
      <c r="AC748" s="41">
        <v>0</v>
      </c>
      <c r="AD748" s="41">
        <v>0</v>
      </c>
      <c r="AE748" s="82">
        <v>0</v>
      </c>
      <c r="AF748" s="41">
        <v>0</v>
      </c>
      <c r="AG748" s="41">
        <v>0</v>
      </c>
      <c r="AH748" s="41">
        <v>0</v>
      </c>
      <c r="AI748" s="41">
        <v>0</v>
      </c>
      <c r="AJ748" s="41">
        <v>0</v>
      </c>
      <c r="AK748" s="41">
        <v>0</v>
      </c>
      <c r="AL748" s="41">
        <v>0</v>
      </c>
      <c r="AM748" s="41">
        <v>0</v>
      </c>
      <c r="AN748" s="41">
        <v>0</v>
      </c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3"/>
      <c r="BU748" s="39">
        <f t="shared" si="132"/>
        <v>0</v>
      </c>
      <c r="BV748" s="39">
        <f t="shared" si="130"/>
        <v>0</v>
      </c>
      <c r="BW748" s="39">
        <f t="shared" si="128"/>
        <v>0</v>
      </c>
      <c r="BX748" s="39">
        <f t="shared" si="125"/>
        <v>0</v>
      </c>
      <c r="BY748" s="39">
        <f t="shared" si="131"/>
        <v>0</v>
      </c>
      <c r="BZ748" s="35"/>
      <c r="CA748" s="35"/>
      <c r="CB748" s="35"/>
      <c r="CC748" s="35"/>
      <c r="CD748" s="35"/>
      <c r="CE748" s="35"/>
      <c r="CF748" s="35"/>
      <c r="CG748" s="35"/>
      <c r="CH748" s="35"/>
      <c r="CI748" s="35"/>
      <c r="CJ748" s="35"/>
      <c r="CK748" s="35"/>
      <c r="CL748" s="35"/>
      <c r="CM748" s="35"/>
      <c r="CN748" s="35"/>
      <c r="CO748" s="35"/>
      <c r="CP748" s="35"/>
      <c r="CQ748" s="35"/>
      <c r="CR748" s="35"/>
      <c r="CS748" s="35"/>
      <c r="CT748" s="35"/>
      <c r="CU748" s="35"/>
      <c r="CV748" s="35"/>
      <c r="CW748" s="35"/>
      <c r="CX748" s="35"/>
      <c r="CY748" s="35"/>
      <c r="CZ748" s="35"/>
      <c r="DA748" s="35"/>
      <c r="DB748" s="35"/>
      <c r="DC748" s="35"/>
      <c r="DD748" s="35"/>
      <c r="DE748" s="35"/>
      <c r="DF748" s="35"/>
      <c r="DG748" s="35"/>
      <c r="DH748" s="35"/>
      <c r="DI748" s="35"/>
      <c r="DJ748" s="35"/>
      <c r="DK748" s="35"/>
      <c r="DL748" s="35"/>
      <c r="DM748" s="35"/>
      <c r="DN748" s="35"/>
      <c r="DO748" s="35"/>
      <c r="DP748" s="35"/>
      <c r="DQ748" s="35"/>
      <c r="DR748" s="35"/>
      <c r="DS748" s="35"/>
      <c r="DT748" s="35"/>
      <c r="DU748" s="35"/>
      <c r="DV748" s="35"/>
      <c r="DW748" s="35"/>
      <c r="DX748" s="35"/>
      <c r="DY748" s="35"/>
      <c r="DZ748" s="35"/>
      <c r="EA748" s="35"/>
      <c r="EB748" s="35"/>
      <c r="EC748" s="35"/>
      <c r="ED748" s="35"/>
      <c r="EE748" s="35"/>
      <c r="EF748" s="35"/>
      <c r="EG748" s="35"/>
      <c r="EH748" s="35"/>
      <c r="EI748" s="35"/>
      <c r="EJ748" s="35"/>
      <c r="EK748" s="35"/>
      <c r="EL748" s="35"/>
      <c r="EM748" s="35"/>
      <c r="EN748" s="35"/>
      <c r="EO748" s="35"/>
      <c r="EP748" s="35"/>
      <c r="EQ748" s="35"/>
      <c r="ER748" s="35"/>
      <c r="ES748" s="35"/>
      <c r="ET748" s="35"/>
      <c r="EU748" s="35"/>
      <c r="EV748" s="35"/>
      <c r="EW748" s="35"/>
      <c r="EX748" s="35"/>
      <c r="EY748" s="35"/>
      <c r="EZ748" s="35"/>
      <c r="FA748" s="35"/>
      <c r="FB748" s="35"/>
      <c r="FC748" s="35"/>
      <c r="FD748" s="35"/>
      <c r="FE748" s="35"/>
      <c r="FF748" s="35"/>
      <c r="FG748" s="35"/>
      <c r="FH748" s="35"/>
      <c r="FI748" s="35"/>
      <c r="FJ748" s="35"/>
      <c r="FK748" s="35"/>
      <c r="FL748" s="35"/>
      <c r="FM748" s="35"/>
      <c r="FN748" s="35"/>
      <c r="FO748" s="35"/>
      <c r="FP748" s="35"/>
      <c r="FQ748" s="35"/>
      <c r="FR748" s="35"/>
      <c r="FS748" s="35"/>
      <c r="FT748" s="35"/>
      <c r="FU748" s="35"/>
      <c r="FV748" s="35"/>
      <c r="FW748" s="35"/>
      <c r="FX748" s="35"/>
      <c r="FY748" s="35"/>
      <c r="FZ748" s="35"/>
      <c r="GA748" s="35"/>
      <c r="GB748" s="35"/>
      <c r="GC748" s="35"/>
      <c r="GD748" s="35"/>
      <c r="GE748" s="35"/>
      <c r="GF748" s="35"/>
      <c r="GG748" s="35"/>
      <c r="GH748" s="35"/>
      <c r="GI748" s="35"/>
      <c r="GJ748" s="35"/>
      <c r="GK748" s="35"/>
      <c r="GL748" s="35"/>
      <c r="GM748" s="35"/>
      <c r="GN748" s="35"/>
      <c r="GO748" s="35"/>
      <c r="GP748" s="35"/>
      <c r="GQ748" s="35"/>
      <c r="GR748" s="35"/>
      <c r="GS748" s="35"/>
      <c r="GT748" s="35"/>
      <c r="GU748" s="35"/>
      <c r="GV748" s="35"/>
      <c r="GW748" s="35"/>
      <c r="GX748" s="35"/>
      <c r="GY748" s="35"/>
      <c r="GZ748" s="35"/>
      <c r="HA748" s="35"/>
      <c r="HB748" s="35"/>
      <c r="HC748" s="35"/>
    </row>
    <row r="749" spans="1:211" s="26" customFormat="1" x14ac:dyDescent="0.25">
      <c r="A749" s="26" t="e">
        <f t="shared" si="126"/>
        <v>#REF!</v>
      </c>
      <c r="B749" s="15" t="s">
        <v>25</v>
      </c>
      <c r="C749" s="15" t="s">
        <v>26</v>
      </c>
      <c r="D749" s="27">
        <v>899</v>
      </c>
      <c r="E749" s="16" t="s">
        <v>578</v>
      </c>
      <c r="F749" s="28" t="s">
        <v>347</v>
      </c>
      <c r="G749" s="15"/>
      <c r="H749" s="15" t="s">
        <v>163</v>
      </c>
      <c r="I749" s="15" t="s">
        <v>537</v>
      </c>
      <c r="J749" s="15" t="s">
        <v>538</v>
      </c>
      <c r="K749" s="47" t="s">
        <v>434</v>
      </c>
      <c r="L749" s="42"/>
      <c r="M749" s="42">
        <v>119043.7</v>
      </c>
      <c r="N749" s="41">
        <v>0</v>
      </c>
      <c r="O749" s="42">
        <v>0</v>
      </c>
      <c r="P749" s="42">
        <v>0</v>
      </c>
      <c r="Q749" s="42">
        <v>300</v>
      </c>
      <c r="R749" s="42">
        <v>21363.82</v>
      </c>
      <c r="S749" s="42">
        <v>700</v>
      </c>
      <c r="T749" s="42">
        <v>0</v>
      </c>
      <c r="U749" s="42">
        <v>0</v>
      </c>
      <c r="V749" s="42"/>
      <c r="W749" s="42">
        <v>0</v>
      </c>
      <c r="X749" s="42"/>
      <c r="Y749" s="42">
        <v>0</v>
      </c>
      <c r="Z749" s="42">
        <v>0</v>
      </c>
      <c r="AA749" s="42">
        <v>0</v>
      </c>
      <c r="AB749" s="42">
        <v>0</v>
      </c>
      <c r="AC749" s="42">
        <v>0</v>
      </c>
      <c r="AD749" s="42">
        <v>0</v>
      </c>
      <c r="AE749" s="121">
        <v>0</v>
      </c>
      <c r="AF749" s="42">
        <v>0</v>
      </c>
      <c r="AG749" s="42">
        <v>0</v>
      </c>
      <c r="AH749" s="42">
        <v>0</v>
      </c>
      <c r="AI749" s="42">
        <v>0</v>
      </c>
      <c r="AJ749" s="42">
        <v>0</v>
      </c>
      <c r="AK749" s="42">
        <v>0</v>
      </c>
      <c r="AL749" s="42">
        <v>0</v>
      </c>
      <c r="AM749" s="42">
        <v>0</v>
      </c>
      <c r="AN749" s="42">
        <v>0</v>
      </c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  <c r="BO749" s="42"/>
      <c r="BP749" s="42"/>
      <c r="BQ749" s="42"/>
      <c r="BR749" s="42"/>
      <c r="BS749" s="42"/>
      <c r="BT749" s="43"/>
      <c r="BU749" s="40">
        <f t="shared" si="132"/>
        <v>141407.51999999999</v>
      </c>
      <c r="BV749" s="40">
        <f t="shared" si="130"/>
        <v>0</v>
      </c>
      <c r="BW749" s="40">
        <f t="shared" si="128"/>
        <v>0</v>
      </c>
      <c r="BX749" s="40">
        <f t="shared" si="125"/>
        <v>0</v>
      </c>
      <c r="BY749" s="40">
        <f t="shared" si="131"/>
        <v>0</v>
      </c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  <c r="DX749" s="29"/>
      <c r="DY749" s="29"/>
      <c r="DZ749" s="29"/>
      <c r="EA749" s="29"/>
      <c r="EB749" s="29"/>
      <c r="EC749" s="29"/>
      <c r="ED749" s="29"/>
      <c r="EE749" s="29"/>
      <c r="EF749" s="29"/>
      <c r="EG749" s="29"/>
      <c r="EH749" s="29"/>
      <c r="EI749" s="29"/>
      <c r="EJ749" s="29"/>
      <c r="EK749" s="29"/>
      <c r="EL749" s="29"/>
      <c r="EM749" s="29"/>
      <c r="EN749" s="29"/>
      <c r="EO749" s="29"/>
      <c r="EP749" s="29"/>
      <c r="EQ749" s="29"/>
      <c r="ER749" s="29"/>
      <c r="ES749" s="29"/>
      <c r="ET749" s="29"/>
      <c r="EU749" s="29"/>
      <c r="EV749" s="29"/>
      <c r="EW749" s="29"/>
      <c r="EX749" s="29"/>
      <c r="EY749" s="29"/>
      <c r="EZ749" s="29"/>
      <c r="FA749" s="29"/>
      <c r="FB749" s="29"/>
      <c r="FC749" s="29"/>
      <c r="FD749" s="29"/>
      <c r="FE749" s="29"/>
      <c r="FF749" s="29"/>
      <c r="FG749" s="29"/>
      <c r="FH749" s="29"/>
      <c r="FI749" s="29"/>
      <c r="FJ749" s="29"/>
      <c r="FK749" s="29"/>
      <c r="FL749" s="29"/>
      <c r="FM749" s="29"/>
      <c r="FN749" s="29"/>
      <c r="FO749" s="29"/>
      <c r="FP749" s="29"/>
      <c r="FQ749" s="29"/>
      <c r="FR749" s="29"/>
      <c r="FS749" s="29"/>
      <c r="FT749" s="29"/>
      <c r="FU749" s="29"/>
      <c r="FV749" s="29"/>
      <c r="FW749" s="29"/>
      <c r="FX749" s="29"/>
      <c r="FY749" s="29"/>
      <c r="FZ749" s="29"/>
      <c r="GA749" s="29"/>
      <c r="GB749" s="29"/>
      <c r="GC749" s="29"/>
      <c r="GD749" s="29"/>
      <c r="GE749" s="29"/>
      <c r="GF749" s="29"/>
      <c r="GG749" s="29"/>
      <c r="GH749" s="29"/>
      <c r="GI749" s="29"/>
      <c r="GJ749" s="29"/>
      <c r="GK749" s="29"/>
      <c r="GL749" s="29"/>
      <c r="GM749" s="29"/>
      <c r="GN749" s="29"/>
      <c r="GO749" s="29"/>
      <c r="GP749" s="29"/>
      <c r="GQ749" s="29"/>
      <c r="GR749" s="29"/>
      <c r="GS749" s="29"/>
      <c r="GT749" s="29"/>
      <c r="GU749" s="29"/>
      <c r="GV749" s="29"/>
      <c r="GW749" s="29"/>
      <c r="GX749" s="29"/>
      <c r="GY749" s="29"/>
      <c r="GZ749" s="29"/>
      <c r="HA749" s="29"/>
      <c r="HB749" s="29"/>
      <c r="HC749" s="29"/>
    </row>
    <row r="750" spans="1:211" s="30" customFormat="1" x14ac:dyDescent="0.25">
      <c r="A750" s="30" t="e">
        <f t="shared" si="126"/>
        <v>#REF!</v>
      </c>
      <c r="B750" s="31" t="s">
        <v>25</v>
      </c>
      <c r="C750" s="31" t="s">
        <v>26</v>
      </c>
      <c r="D750" s="32" t="s">
        <v>634</v>
      </c>
      <c r="E750" s="31" t="s">
        <v>581</v>
      </c>
      <c r="F750" s="31" t="s">
        <v>348</v>
      </c>
      <c r="G750" s="31"/>
      <c r="H750" s="31" t="s">
        <v>349</v>
      </c>
      <c r="I750" s="31" t="s">
        <v>537</v>
      </c>
      <c r="J750" s="31" t="s">
        <v>538</v>
      </c>
      <c r="K750" s="47" t="s">
        <v>434</v>
      </c>
      <c r="L750" s="41">
        <v>0</v>
      </c>
      <c r="M750" s="41">
        <v>0</v>
      </c>
      <c r="N750" s="41">
        <v>0</v>
      </c>
      <c r="O750" s="41">
        <v>0</v>
      </c>
      <c r="P750" s="41">
        <v>0</v>
      </c>
      <c r="Q750" s="41">
        <v>0</v>
      </c>
      <c r="R750" s="41">
        <v>0</v>
      </c>
      <c r="S750" s="41">
        <v>0</v>
      </c>
      <c r="T750" s="41">
        <v>0</v>
      </c>
      <c r="U750" s="41">
        <v>0</v>
      </c>
      <c r="V750" s="41"/>
      <c r="W750" s="41">
        <v>0</v>
      </c>
      <c r="X750" s="41"/>
      <c r="Y750" s="41">
        <v>0</v>
      </c>
      <c r="Z750" s="41">
        <v>0</v>
      </c>
      <c r="AA750" s="41">
        <v>0</v>
      </c>
      <c r="AB750" s="41">
        <v>0</v>
      </c>
      <c r="AC750" s="41">
        <v>0</v>
      </c>
      <c r="AD750" s="41">
        <v>0</v>
      </c>
      <c r="AE750" s="82">
        <v>0</v>
      </c>
      <c r="AF750" s="41">
        <v>0</v>
      </c>
      <c r="AG750" s="41">
        <v>0</v>
      </c>
      <c r="AH750" s="41">
        <v>0</v>
      </c>
      <c r="AI750" s="41">
        <v>0</v>
      </c>
      <c r="AJ750" s="41">
        <v>0</v>
      </c>
      <c r="AK750" s="41">
        <v>0</v>
      </c>
      <c r="AL750" s="41">
        <v>0</v>
      </c>
      <c r="AM750" s="41">
        <v>0</v>
      </c>
      <c r="AN750" s="41">
        <v>0</v>
      </c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3"/>
      <c r="BU750" s="39">
        <f t="shared" si="132"/>
        <v>0</v>
      </c>
      <c r="BV750" s="39">
        <f t="shared" si="130"/>
        <v>0</v>
      </c>
      <c r="BW750" s="39">
        <f t="shared" si="128"/>
        <v>0</v>
      </c>
      <c r="BX750" s="39">
        <f t="shared" si="125"/>
        <v>0</v>
      </c>
      <c r="BY750" s="39">
        <f t="shared" si="131"/>
        <v>0</v>
      </c>
      <c r="BZ750" s="35"/>
      <c r="CA750" s="35"/>
      <c r="CB750" s="35"/>
      <c r="CC750" s="35"/>
      <c r="CD750" s="35"/>
      <c r="CE750" s="35"/>
      <c r="CF750" s="35"/>
      <c r="CG750" s="35"/>
      <c r="CH750" s="35"/>
      <c r="CI750" s="35"/>
      <c r="CJ750" s="35"/>
      <c r="CK750" s="35"/>
      <c r="CL750" s="35"/>
      <c r="CM750" s="35"/>
      <c r="CN750" s="35"/>
      <c r="CO750" s="35"/>
      <c r="CP750" s="35"/>
      <c r="CQ750" s="35"/>
      <c r="CR750" s="35"/>
      <c r="CS750" s="35"/>
      <c r="CT750" s="35"/>
      <c r="CU750" s="35"/>
      <c r="CV750" s="35"/>
      <c r="CW750" s="35"/>
      <c r="CX750" s="35"/>
      <c r="CY750" s="35"/>
      <c r="CZ750" s="35"/>
      <c r="DA750" s="35"/>
      <c r="DB750" s="35"/>
      <c r="DC750" s="35"/>
      <c r="DD750" s="35"/>
      <c r="DE750" s="35"/>
      <c r="DF750" s="35"/>
      <c r="DG750" s="35"/>
      <c r="DH750" s="35"/>
      <c r="DI750" s="35"/>
      <c r="DJ750" s="35"/>
      <c r="DK750" s="35"/>
      <c r="DL750" s="35"/>
      <c r="DM750" s="35"/>
      <c r="DN750" s="35"/>
      <c r="DO750" s="35"/>
      <c r="DP750" s="35"/>
      <c r="DQ750" s="35"/>
      <c r="DR750" s="35"/>
      <c r="DS750" s="35"/>
      <c r="DT750" s="35"/>
      <c r="DU750" s="35"/>
      <c r="DV750" s="35"/>
      <c r="DW750" s="35"/>
      <c r="DX750" s="35"/>
      <c r="DY750" s="35"/>
      <c r="DZ750" s="35"/>
      <c r="EA750" s="35"/>
      <c r="EB750" s="35"/>
      <c r="EC750" s="35"/>
      <c r="ED750" s="35"/>
      <c r="EE750" s="35"/>
      <c r="EF750" s="35"/>
      <c r="EG750" s="35"/>
      <c r="EH750" s="35"/>
      <c r="EI750" s="35"/>
      <c r="EJ750" s="35"/>
      <c r="EK750" s="35"/>
      <c r="EL750" s="35"/>
      <c r="EM750" s="35"/>
      <c r="EN750" s="35"/>
      <c r="EO750" s="35"/>
      <c r="EP750" s="35"/>
      <c r="EQ750" s="35"/>
      <c r="ER750" s="35"/>
      <c r="ES750" s="35"/>
      <c r="ET750" s="35"/>
      <c r="EU750" s="35"/>
      <c r="EV750" s="35"/>
      <c r="EW750" s="35"/>
      <c r="EX750" s="35"/>
      <c r="EY750" s="35"/>
      <c r="EZ750" s="35"/>
      <c r="FA750" s="35"/>
      <c r="FB750" s="35"/>
      <c r="FC750" s="35"/>
      <c r="FD750" s="35"/>
      <c r="FE750" s="35"/>
      <c r="FF750" s="35"/>
      <c r="FG750" s="35"/>
      <c r="FH750" s="35"/>
      <c r="FI750" s="35"/>
      <c r="FJ750" s="35"/>
      <c r="FK750" s="35"/>
      <c r="FL750" s="35"/>
      <c r="FM750" s="35"/>
      <c r="FN750" s="35"/>
      <c r="FO750" s="35"/>
      <c r="FP750" s="35"/>
      <c r="FQ750" s="35"/>
      <c r="FR750" s="35"/>
      <c r="FS750" s="35"/>
      <c r="FT750" s="35"/>
      <c r="FU750" s="35"/>
      <c r="FV750" s="35"/>
      <c r="FW750" s="35"/>
      <c r="FX750" s="35"/>
      <c r="FY750" s="35"/>
      <c r="FZ750" s="35"/>
      <c r="GA750" s="35"/>
      <c r="GB750" s="35"/>
      <c r="GC750" s="35"/>
      <c r="GD750" s="35"/>
      <c r="GE750" s="35"/>
      <c r="GF750" s="35"/>
      <c r="GG750" s="35"/>
      <c r="GH750" s="35"/>
      <c r="GI750" s="35"/>
      <c r="GJ750" s="35"/>
      <c r="GK750" s="35"/>
      <c r="GL750" s="35"/>
      <c r="GM750" s="35"/>
      <c r="GN750" s="35"/>
      <c r="GO750" s="35"/>
      <c r="GP750" s="35"/>
      <c r="GQ750" s="35"/>
      <c r="GR750" s="35"/>
      <c r="GS750" s="35"/>
      <c r="GT750" s="35"/>
      <c r="GU750" s="35"/>
      <c r="GV750" s="35"/>
      <c r="GW750" s="35"/>
      <c r="GX750" s="35"/>
      <c r="GY750" s="35"/>
      <c r="GZ750" s="35"/>
      <c r="HA750" s="35"/>
      <c r="HB750" s="35"/>
      <c r="HC750" s="35"/>
    </row>
    <row r="751" spans="1:211" s="26" customFormat="1" x14ac:dyDescent="0.25">
      <c r="A751" s="26" t="e">
        <f t="shared" si="126"/>
        <v>#REF!</v>
      </c>
      <c r="B751" s="15" t="s">
        <v>31</v>
      </c>
      <c r="C751" s="15" t="s">
        <v>32</v>
      </c>
      <c r="D751" s="18">
        <v>899</v>
      </c>
      <c r="E751" s="15" t="s">
        <v>578</v>
      </c>
      <c r="F751" s="15" t="s">
        <v>348</v>
      </c>
      <c r="G751" s="15"/>
      <c r="H751" s="15" t="s">
        <v>349</v>
      </c>
      <c r="I751" s="15" t="s">
        <v>537</v>
      </c>
      <c r="J751" s="15" t="s">
        <v>538</v>
      </c>
      <c r="K751" s="47" t="s">
        <v>434</v>
      </c>
      <c r="L751" s="42">
        <v>0</v>
      </c>
      <c r="M751" s="42">
        <v>0</v>
      </c>
      <c r="N751" s="41">
        <v>0</v>
      </c>
      <c r="O751" s="42">
        <v>0</v>
      </c>
      <c r="P751" s="42">
        <v>0</v>
      </c>
      <c r="Q751" s="42">
        <v>0</v>
      </c>
      <c r="R751" s="42">
        <v>0</v>
      </c>
      <c r="S751" s="42">
        <v>0</v>
      </c>
      <c r="T751" s="42">
        <v>0</v>
      </c>
      <c r="U751" s="42">
        <v>0</v>
      </c>
      <c r="V751" s="42">
        <v>167.31</v>
      </c>
      <c r="W751" s="42">
        <v>0</v>
      </c>
      <c r="X751" s="42"/>
      <c r="Y751" s="42">
        <v>0</v>
      </c>
      <c r="Z751" s="42">
        <v>0</v>
      </c>
      <c r="AA751" s="42">
        <v>0</v>
      </c>
      <c r="AB751" s="42">
        <v>0</v>
      </c>
      <c r="AC751" s="42">
        <v>0</v>
      </c>
      <c r="AD751" s="42">
        <v>0</v>
      </c>
      <c r="AE751" s="121">
        <v>0</v>
      </c>
      <c r="AF751" s="42">
        <v>0</v>
      </c>
      <c r="AG751" s="42">
        <v>0</v>
      </c>
      <c r="AH751" s="42">
        <v>0</v>
      </c>
      <c r="AI751" s="42">
        <v>0</v>
      </c>
      <c r="AJ751" s="42">
        <v>0</v>
      </c>
      <c r="AK751" s="42">
        <v>0</v>
      </c>
      <c r="AL751" s="42">
        <v>0</v>
      </c>
      <c r="AM751" s="42">
        <v>0</v>
      </c>
      <c r="AN751" s="42">
        <v>0</v>
      </c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  <c r="BO751" s="42"/>
      <c r="BP751" s="42"/>
      <c r="BQ751" s="42"/>
      <c r="BR751" s="42"/>
      <c r="BS751" s="42"/>
      <c r="BT751" s="43"/>
      <c r="BU751" s="40">
        <f t="shared" si="132"/>
        <v>167.31</v>
      </c>
      <c r="BV751" s="40">
        <f t="shared" si="130"/>
        <v>0</v>
      </c>
      <c r="BW751" s="40">
        <f t="shared" si="128"/>
        <v>0</v>
      </c>
      <c r="BX751" s="40">
        <f t="shared" si="125"/>
        <v>0</v>
      </c>
      <c r="BY751" s="40">
        <f t="shared" si="131"/>
        <v>0</v>
      </c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  <c r="DX751" s="29"/>
      <c r="DY751" s="29"/>
      <c r="DZ751" s="29"/>
      <c r="EA751" s="29"/>
      <c r="EB751" s="29"/>
      <c r="EC751" s="29"/>
      <c r="ED751" s="29"/>
      <c r="EE751" s="29"/>
      <c r="EF751" s="29"/>
      <c r="EG751" s="29"/>
      <c r="EH751" s="29"/>
      <c r="EI751" s="29"/>
      <c r="EJ751" s="29"/>
      <c r="EK751" s="29"/>
      <c r="EL751" s="29"/>
      <c r="EM751" s="29"/>
      <c r="EN751" s="29"/>
      <c r="EO751" s="29"/>
      <c r="EP751" s="29"/>
      <c r="EQ751" s="29"/>
      <c r="ER751" s="29"/>
      <c r="ES751" s="29"/>
      <c r="ET751" s="29"/>
      <c r="EU751" s="29"/>
      <c r="EV751" s="29"/>
      <c r="EW751" s="29"/>
      <c r="EX751" s="29"/>
      <c r="EY751" s="29"/>
      <c r="EZ751" s="29"/>
      <c r="FA751" s="29"/>
      <c r="FB751" s="29"/>
      <c r="FC751" s="29"/>
      <c r="FD751" s="29"/>
      <c r="FE751" s="29"/>
      <c r="FF751" s="29"/>
      <c r="FG751" s="29"/>
      <c r="FH751" s="29"/>
      <c r="FI751" s="29"/>
      <c r="FJ751" s="29"/>
      <c r="FK751" s="29"/>
      <c r="FL751" s="29"/>
      <c r="FM751" s="29"/>
      <c r="FN751" s="29"/>
      <c r="FO751" s="29"/>
      <c r="FP751" s="29"/>
      <c r="FQ751" s="29"/>
      <c r="FR751" s="29"/>
      <c r="FS751" s="29"/>
      <c r="FT751" s="29"/>
      <c r="FU751" s="29"/>
      <c r="FV751" s="29"/>
      <c r="FW751" s="29"/>
      <c r="FX751" s="29"/>
      <c r="FY751" s="29"/>
      <c r="FZ751" s="29"/>
      <c r="GA751" s="29"/>
      <c r="GB751" s="29"/>
      <c r="GC751" s="29"/>
      <c r="GD751" s="29"/>
      <c r="GE751" s="29"/>
      <c r="GF751" s="29"/>
      <c r="GG751" s="29"/>
      <c r="GH751" s="29"/>
      <c r="GI751" s="29"/>
      <c r="GJ751" s="29"/>
      <c r="GK751" s="29"/>
      <c r="GL751" s="29"/>
      <c r="GM751" s="29"/>
      <c r="GN751" s="29"/>
      <c r="GO751" s="29"/>
      <c r="GP751" s="29"/>
      <c r="GQ751" s="29"/>
      <c r="GR751" s="29"/>
      <c r="GS751" s="29"/>
      <c r="GT751" s="29"/>
      <c r="GU751" s="29"/>
      <c r="GV751" s="29"/>
      <c r="GW751" s="29"/>
      <c r="GX751" s="29"/>
      <c r="GY751" s="29"/>
      <c r="GZ751" s="29"/>
      <c r="HA751" s="29"/>
      <c r="HB751" s="29"/>
      <c r="HC751" s="29"/>
    </row>
    <row r="752" spans="1:211" s="30" customFormat="1" x14ac:dyDescent="0.25">
      <c r="A752" s="30" t="e">
        <f t="shared" si="126"/>
        <v>#REF!</v>
      </c>
      <c r="B752" s="31" t="s">
        <v>33</v>
      </c>
      <c r="C752" s="31" t="s">
        <v>34</v>
      </c>
      <c r="D752" s="32" t="s">
        <v>623</v>
      </c>
      <c r="E752" s="31" t="s">
        <v>577</v>
      </c>
      <c r="F752" s="31" t="s">
        <v>348</v>
      </c>
      <c r="G752" s="31"/>
      <c r="H752" s="31" t="s">
        <v>349</v>
      </c>
      <c r="I752" s="31" t="s">
        <v>537</v>
      </c>
      <c r="J752" s="31" t="s">
        <v>538</v>
      </c>
      <c r="K752" s="47" t="s">
        <v>434</v>
      </c>
      <c r="L752" s="41">
        <v>0</v>
      </c>
      <c r="M752" s="41">
        <v>0</v>
      </c>
      <c r="N752" s="41">
        <v>0</v>
      </c>
      <c r="O752" s="41">
        <v>0</v>
      </c>
      <c r="P752" s="41">
        <v>0</v>
      </c>
      <c r="Q752" s="41">
        <v>0</v>
      </c>
      <c r="R752" s="41">
        <v>0</v>
      </c>
      <c r="S752" s="41">
        <v>0</v>
      </c>
      <c r="T752" s="41">
        <v>0</v>
      </c>
      <c r="U752" s="41">
        <v>0</v>
      </c>
      <c r="V752" s="41"/>
      <c r="W752" s="41">
        <v>0</v>
      </c>
      <c r="X752" s="41"/>
      <c r="Y752" s="41">
        <v>0</v>
      </c>
      <c r="Z752" s="41">
        <v>0</v>
      </c>
      <c r="AA752" s="41">
        <v>0</v>
      </c>
      <c r="AB752" s="41">
        <v>0</v>
      </c>
      <c r="AC752" s="41">
        <v>0</v>
      </c>
      <c r="AD752" s="41">
        <v>0</v>
      </c>
      <c r="AE752" s="82">
        <v>0</v>
      </c>
      <c r="AF752" s="41">
        <v>0</v>
      </c>
      <c r="AG752" s="41">
        <v>0</v>
      </c>
      <c r="AH752" s="41">
        <v>0</v>
      </c>
      <c r="AI752" s="41">
        <v>0</v>
      </c>
      <c r="AJ752" s="41">
        <v>0</v>
      </c>
      <c r="AK752" s="41">
        <v>0</v>
      </c>
      <c r="AL752" s="41">
        <v>0</v>
      </c>
      <c r="AM752" s="41">
        <v>0</v>
      </c>
      <c r="AN752" s="41">
        <v>0</v>
      </c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3"/>
      <c r="BU752" s="39">
        <f t="shared" si="132"/>
        <v>0</v>
      </c>
      <c r="BV752" s="39">
        <f t="shared" si="130"/>
        <v>0</v>
      </c>
      <c r="BW752" s="39">
        <f t="shared" si="128"/>
        <v>0</v>
      </c>
      <c r="BX752" s="39">
        <f t="shared" si="125"/>
        <v>0</v>
      </c>
      <c r="BY752" s="39">
        <f t="shared" si="131"/>
        <v>0</v>
      </c>
      <c r="BZ752" s="35"/>
      <c r="CA752" s="35"/>
      <c r="CB752" s="35"/>
      <c r="CC752" s="35"/>
      <c r="CD752" s="35"/>
      <c r="CE752" s="35"/>
      <c r="CF752" s="35"/>
      <c r="CG752" s="35"/>
      <c r="CH752" s="35"/>
      <c r="CI752" s="35"/>
      <c r="CJ752" s="35"/>
      <c r="CK752" s="35"/>
      <c r="CL752" s="35"/>
      <c r="CM752" s="35"/>
      <c r="CN752" s="35"/>
      <c r="CO752" s="35"/>
      <c r="CP752" s="35"/>
      <c r="CQ752" s="35"/>
      <c r="CR752" s="35"/>
      <c r="CS752" s="35"/>
      <c r="CT752" s="35"/>
      <c r="CU752" s="35"/>
      <c r="CV752" s="35"/>
      <c r="CW752" s="35"/>
      <c r="CX752" s="35"/>
      <c r="CY752" s="35"/>
      <c r="CZ752" s="35"/>
      <c r="DA752" s="35"/>
      <c r="DB752" s="35"/>
      <c r="DC752" s="35"/>
      <c r="DD752" s="35"/>
      <c r="DE752" s="35"/>
      <c r="DF752" s="35"/>
      <c r="DG752" s="35"/>
      <c r="DH752" s="35"/>
      <c r="DI752" s="35"/>
      <c r="DJ752" s="35"/>
      <c r="DK752" s="35"/>
      <c r="DL752" s="35"/>
      <c r="DM752" s="35"/>
      <c r="DN752" s="35"/>
      <c r="DO752" s="35"/>
      <c r="DP752" s="35"/>
      <c r="DQ752" s="35"/>
      <c r="DR752" s="35"/>
      <c r="DS752" s="35"/>
      <c r="DT752" s="35"/>
      <c r="DU752" s="35"/>
      <c r="DV752" s="35"/>
      <c r="DW752" s="35"/>
      <c r="DX752" s="35"/>
      <c r="DY752" s="35"/>
      <c r="DZ752" s="35"/>
      <c r="EA752" s="35"/>
      <c r="EB752" s="35"/>
      <c r="EC752" s="35"/>
      <c r="ED752" s="35"/>
      <c r="EE752" s="35"/>
      <c r="EF752" s="35"/>
      <c r="EG752" s="35"/>
      <c r="EH752" s="35"/>
      <c r="EI752" s="35"/>
      <c r="EJ752" s="35"/>
      <c r="EK752" s="35"/>
      <c r="EL752" s="35"/>
      <c r="EM752" s="35"/>
      <c r="EN752" s="35"/>
      <c r="EO752" s="35"/>
      <c r="EP752" s="35"/>
      <c r="EQ752" s="35"/>
      <c r="ER752" s="35"/>
      <c r="ES752" s="35"/>
      <c r="ET752" s="35"/>
      <c r="EU752" s="35"/>
      <c r="EV752" s="35"/>
      <c r="EW752" s="35"/>
      <c r="EX752" s="35"/>
      <c r="EY752" s="35"/>
      <c r="EZ752" s="35"/>
      <c r="FA752" s="35"/>
      <c r="FB752" s="35"/>
      <c r="FC752" s="35"/>
      <c r="FD752" s="35"/>
      <c r="FE752" s="35"/>
      <c r="FF752" s="35"/>
      <c r="FG752" s="35"/>
      <c r="FH752" s="35"/>
      <c r="FI752" s="35"/>
      <c r="FJ752" s="35"/>
      <c r="FK752" s="35"/>
      <c r="FL752" s="35"/>
      <c r="FM752" s="35"/>
      <c r="FN752" s="35"/>
      <c r="FO752" s="35"/>
      <c r="FP752" s="35"/>
      <c r="FQ752" s="35"/>
      <c r="FR752" s="35"/>
      <c r="FS752" s="35"/>
      <c r="FT752" s="35"/>
      <c r="FU752" s="35"/>
      <c r="FV752" s="35"/>
      <c r="FW752" s="35"/>
      <c r="FX752" s="35"/>
      <c r="FY752" s="35"/>
      <c r="FZ752" s="35"/>
      <c r="GA752" s="35"/>
      <c r="GB752" s="35"/>
      <c r="GC752" s="35"/>
      <c r="GD752" s="35"/>
      <c r="GE752" s="35"/>
      <c r="GF752" s="35"/>
      <c r="GG752" s="35"/>
      <c r="GH752" s="35"/>
      <c r="GI752" s="35"/>
      <c r="GJ752" s="35"/>
      <c r="GK752" s="35"/>
      <c r="GL752" s="35"/>
      <c r="GM752" s="35"/>
      <c r="GN752" s="35"/>
      <c r="GO752" s="35"/>
      <c r="GP752" s="35"/>
      <c r="GQ752" s="35"/>
      <c r="GR752" s="35"/>
      <c r="GS752" s="35"/>
      <c r="GT752" s="35"/>
      <c r="GU752" s="35"/>
      <c r="GV752" s="35"/>
      <c r="GW752" s="35"/>
      <c r="GX752" s="35"/>
      <c r="GY752" s="35"/>
      <c r="GZ752" s="35"/>
      <c r="HA752" s="35"/>
      <c r="HB752" s="35"/>
      <c r="HC752" s="35"/>
    </row>
    <row r="753" spans="1:211" s="30" customFormat="1" x14ac:dyDescent="0.25">
      <c r="A753" s="30" t="e">
        <f t="shared" si="126"/>
        <v>#REF!</v>
      </c>
      <c r="B753" s="31" t="s">
        <v>35</v>
      </c>
      <c r="C753" s="31" t="s">
        <v>36</v>
      </c>
      <c r="D753" s="32">
        <v>501</v>
      </c>
      <c r="E753" s="31" t="s">
        <v>580</v>
      </c>
      <c r="F753" s="31" t="s">
        <v>348</v>
      </c>
      <c r="G753" s="31"/>
      <c r="H753" s="31" t="s">
        <v>349</v>
      </c>
      <c r="I753" s="31" t="s">
        <v>537</v>
      </c>
      <c r="J753" s="31" t="s">
        <v>538</v>
      </c>
      <c r="K753" s="47" t="s">
        <v>435</v>
      </c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>
        <v>2000</v>
      </c>
      <c r="W753" s="41">
        <v>0</v>
      </c>
      <c r="X753" s="41"/>
      <c r="Y753" s="41">
        <v>0</v>
      </c>
      <c r="Z753" s="41">
        <v>0</v>
      </c>
      <c r="AA753" s="41">
        <v>0</v>
      </c>
      <c r="AB753" s="41">
        <v>0</v>
      </c>
      <c r="AC753" s="41">
        <v>0</v>
      </c>
      <c r="AD753" s="41">
        <v>0</v>
      </c>
      <c r="AE753" s="82">
        <v>0</v>
      </c>
      <c r="AF753" s="41">
        <v>0</v>
      </c>
      <c r="AG753" s="41">
        <v>0</v>
      </c>
      <c r="AH753" s="41">
        <v>0</v>
      </c>
      <c r="AI753" s="41">
        <v>92.25</v>
      </c>
      <c r="AJ753" s="41">
        <v>0</v>
      </c>
      <c r="AK753" s="41">
        <v>0</v>
      </c>
      <c r="AL753" s="41">
        <v>0</v>
      </c>
      <c r="AM753" s="41">
        <v>0</v>
      </c>
      <c r="AN753" s="41">
        <v>0</v>
      </c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3"/>
      <c r="BU753" s="39">
        <f t="shared" si="132"/>
        <v>2000</v>
      </c>
      <c r="BV753" s="39">
        <f t="shared" si="130"/>
        <v>92.25</v>
      </c>
      <c r="BW753" s="39">
        <f t="shared" si="128"/>
        <v>0</v>
      </c>
      <c r="BX753" s="39">
        <f t="shared" si="125"/>
        <v>0</v>
      </c>
      <c r="BY753" s="39">
        <f t="shared" si="131"/>
        <v>0</v>
      </c>
      <c r="BZ753" s="35"/>
      <c r="CA753" s="35"/>
      <c r="CB753" s="35"/>
      <c r="CC753" s="35"/>
      <c r="CD753" s="35"/>
      <c r="CE753" s="35"/>
      <c r="CF753" s="35"/>
      <c r="CG753" s="35"/>
      <c r="CH753" s="35"/>
      <c r="CI753" s="35"/>
      <c r="CJ753" s="35"/>
      <c r="CK753" s="35"/>
      <c r="CL753" s="35"/>
      <c r="CM753" s="35"/>
      <c r="CN753" s="35"/>
      <c r="CO753" s="35"/>
      <c r="CP753" s="35"/>
      <c r="CQ753" s="35"/>
      <c r="CR753" s="35"/>
      <c r="CS753" s="35"/>
      <c r="CT753" s="35"/>
      <c r="CU753" s="35"/>
      <c r="CV753" s="35"/>
      <c r="CW753" s="35"/>
      <c r="CX753" s="35"/>
      <c r="CY753" s="35"/>
      <c r="CZ753" s="35"/>
      <c r="DA753" s="35"/>
      <c r="DB753" s="35"/>
      <c r="DC753" s="35"/>
      <c r="DD753" s="35"/>
      <c r="DE753" s="35"/>
      <c r="DF753" s="35"/>
      <c r="DG753" s="35"/>
      <c r="DH753" s="35"/>
      <c r="DI753" s="35"/>
      <c r="DJ753" s="35"/>
      <c r="DK753" s="35"/>
      <c r="DL753" s="35"/>
      <c r="DM753" s="35"/>
      <c r="DN753" s="35"/>
      <c r="DO753" s="35"/>
      <c r="DP753" s="35"/>
      <c r="DQ753" s="35"/>
      <c r="DR753" s="35"/>
      <c r="DS753" s="35"/>
      <c r="DT753" s="35"/>
      <c r="DU753" s="35"/>
      <c r="DV753" s="35"/>
      <c r="DW753" s="35"/>
      <c r="DX753" s="35"/>
      <c r="DY753" s="35"/>
      <c r="DZ753" s="35"/>
      <c r="EA753" s="35"/>
      <c r="EB753" s="35"/>
      <c r="EC753" s="35"/>
      <c r="ED753" s="35"/>
      <c r="EE753" s="35"/>
      <c r="EF753" s="35"/>
      <c r="EG753" s="35"/>
      <c r="EH753" s="35"/>
      <c r="EI753" s="35"/>
      <c r="EJ753" s="35"/>
      <c r="EK753" s="35"/>
      <c r="EL753" s="35"/>
      <c r="EM753" s="35"/>
      <c r="EN753" s="35"/>
      <c r="EO753" s="35"/>
      <c r="EP753" s="35"/>
      <c r="EQ753" s="35"/>
      <c r="ER753" s="35"/>
      <c r="ES753" s="35"/>
      <c r="ET753" s="35"/>
      <c r="EU753" s="35"/>
      <c r="EV753" s="35"/>
      <c r="EW753" s="35"/>
      <c r="EX753" s="35"/>
      <c r="EY753" s="35"/>
      <c r="EZ753" s="35"/>
      <c r="FA753" s="35"/>
      <c r="FB753" s="35"/>
      <c r="FC753" s="35"/>
      <c r="FD753" s="35"/>
      <c r="FE753" s="35"/>
      <c r="FF753" s="35"/>
      <c r="FG753" s="35"/>
      <c r="FH753" s="35"/>
      <c r="FI753" s="35"/>
      <c r="FJ753" s="35"/>
      <c r="FK753" s="35"/>
      <c r="FL753" s="35"/>
      <c r="FM753" s="35"/>
      <c r="FN753" s="35"/>
      <c r="FO753" s="35"/>
      <c r="FP753" s="35"/>
      <c r="FQ753" s="35"/>
      <c r="FR753" s="35"/>
      <c r="FS753" s="35"/>
      <c r="FT753" s="35"/>
      <c r="FU753" s="35"/>
      <c r="FV753" s="35"/>
      <c r="FW753" s="35"/>
      <c r="FX753" s="35"/>
      <c r="FY753" s="35"/>
      <c r="FZ753" s="35"/>
      <c r="GA753" s="35"/>
      <c r="GB753" s="35"/>
      <c r="GC753" s="35"/>
      <c r="GD753" s="35"/>
      <c r="GE753" s="35"/>
      <c r="GF753" s="35"/>
      <c r="GG753" s="35"/>
      <c r="GH753" s="35"/>
      <c r="GI753" s="35"/>
      <c r="GJ753" s="35"/>
      <c r="GK753" s="35"/>
      <c r="GL753" s="35"/>
      <c r="GM753" s="35"/>
      <c r="GN753" s="35"/>
      <c r="GO753" s="35"/>
      <c r="GP753" s="35"/>
      <c r="GQ753" s="35"/>
      <c r="GR753" s="35"/>
      <c r="GS753" s="35"/>
      <c r="GT753" s="35"/>
      <c r="GU753" s="35"/>
      <c r="GV753" s="35"/>
      <c r="GW753" s="35"/>
      <c r="GX753" s="35"/>
      <c r="GY753" s="35"/>
      <c r="GZ753" s="35"/>
      <c r="HA753" s="35"/>
      <c r="HB753" s="35"/>
      <c r="HC753" s="35"/>
    </row>
    <row r="754" spans="1:211" s="30" customFormat="1" x14ac:dyDescent="0.25">
      <c r="A754" s="30" t="e">
        <f t="shared" si="126"/>
        <v>#REF!</v>
      </c>
      <c r="B754" s="31" t="s">
        <v>35</v>
      </c>
      <c r="C754" s="31" t="s">
        <v>36</v>
      </c>
      <c r="D754" s="32" t="s">
        <v>636</v>
      </c>
      <c r="E754" s="31" t="s">
        <v>585</v>
      </c>
      <c r="F754" s="31" t="s">
        <v>348</v>
      </c>
      <c r="G754" s="31"/>
      <c r="H754" s="31" t="s">
        <v>349</v>
      </c>
      <c r="I754" s="31" t="s">
        <v>537</v>
      </c>
      <c r="J754" s="31" t="s">
        <v>538</v>
      </c>
      <c r="K754" s="47" t="s">
        <v>435</v>
      </c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>
        <v>1369299.21</v>
      </c>
      <c r="X754" s="41"/>
      <c r="Y754" s="41">
        <v>0</v>
      </c>
      <c r="Z754" s="41">
        <v>0</v>
      </c>
      <c r="AA754" s="41">
        <v>0</v>
      </c>
      <c r="AB754" s="41">
        <v>0</v>
      </c>
      <c r="AC754" s="41">
        <v>0</v>
      </c>
      <c r="AD754" s="41">
        <v>0</v>
      </c>
      <c r="AE754" s="82">
        <v>0</v>
      </c>
      <c r="AF754" s="41">
        <v>0</v>
      </c>
      <c r="AG754" s="41">
        <v>0</v>
      </c>
      <c r="AH754" s="41">
        <v>0</v>
      </c>
      <c r="AI754" s="41">
        <v>0</v>
      </c>
      <c r="AJ754" s="41">
        <v>0</v>
      </c>
      <c r="AK754" s="41">
        <v>0</v>
      </c>
      <c r="AL754" s="41">
        <v>0</v>
      </c>
      <c r="AM754" s="41">
        <v>0</v>
      </c>
      <c r="AN754" s="41">
        <v>0</v>
      </c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3"/>
      <c r="BU754" s="39">
        <f t="shared" si="132"/>
        <v>1369299.21</v>
      </c>
      <c r="BV754" s="39">
        <f t="shared" si="130"/>
        <v>0</v>
      </c>
      <c r="BW754" s="39">
        <f t="shared" si="128"/>
        <v>0</v>
      </c>
      <c r="BX754" s="39">
        <f t="shared" si="125"/>
        <v>0</v>
      </c>
      <c r="BY754" s="39">
        <f t="shared" si="131"/>
        <v>0</v>
      </c>
      <c r="BZ754" s="35"/>
      <c r="CA754" s="35"/>
      <c r="CB754" s="35"/>
      <c r="CC754" s="35"/>
      <c r="CD754" s="35"/>
      <c r="CE754" s="35"/>
      <c r="CF754" s="35"/>
      <c r="CG754" s="35"/>
      <c r="CH754" s="35"/>
      <c r="CI754" s="35"/>
      <c r="CJ754" s="35"/>
      <c r="CK754" s="35"/>
      <c r="CL754" s="35"/>
      <c r="CM754" s="35"/>
      <c r="CN754" s="35"/>
      <c r="CO754" s="35"/>
      <c r="CP754" s="35"/>
      <c r="CQ754" s="35"/>
      <c r="CR754" s="35"/>
      <c r="CS754" s="35"/>
      <c r="CT754" s="35"/>
      <c r="CU754" s="35"/>
      <c r="CV754" s="35"/>
      <c r="CW754" s="35"/>
      <c r="CX754" s="35"/>
      <c r="CY754" s="35"/>
      <c r="CZ754" s="35"/>
      <c r="DA754" s="35"/>
      <c r="DB754" s="35"/>
      <c r="DC754" s="35"/>
      <c r="DD754" s="35"/>
      <c r="DE754" s="35"/>
      <c r="DF754" s="35"/>
      <c r="DG754" s="35"/>
      <c r="DH754" s="35"/>
      <c r="DI754" s="35"/>
      <c r="DJ754" s="35"/>
      <c r="DK754" s="35"/>
      <c r="DL754" s="35"/>
      <c r="DM754" s="35"/>
      <c r="DN754" s="35"/>
      <c r="DO754" s="35"/>
      <c r="DP754" s="35"/>
      <c r="DQ754" s="35"/>
      <c r="DR754" s="35"/>
      <c r="DS754" s="35"/>
      <c r="DT754" s="35"/>
      <c r="DU754" s="35"/>
      <c r="DV754" s="35"/>
      <c r="DW754" s="35"/>
      <c r="DX754" s="35"/>
      <c r="DY754" s="35"/>
      <c r="DZ754" s="35"/>
      <c r="EA754" s="35"/>
      <c r="EB754" s="35"/>
      <c r="EC754" s="35"/>
      <c r="ED754" s="35"/>
      <c r="EE754" s="35"/>
      <c r="EF754" s="35"/>
      <c r="EG754" s="35"/>
      <c r="EH754" s="35"/>
      <c r="EI754" s="35"/>
      <c r="EJ754" s="35"/>
      <c r="EK754" s="35"/>
      <c r="EL754" s="35"/>
      <c r="EM754" s="35"/>
      <c r="EN754" s="35"/>
      <c r="EO754" s="35"/>
      <c r="EP754" s="35"/>
      <c r="EQ754" s="35"/>
      <c r="ER754" s="35"/>
      <c r="ES754" s="35"/>
      <c r="ET754" s="35"/>
      <c r="EU754" s="35"/>
      <c r="EV754" s="35"/>
      <c r="EW754" s="35"/>
      <c r="EX754" s="35"/>
      <c r="EY754" s="35"/>
      <c r="EZ754" s="35"/>
      <c r="FA754" s="35"/>
      <c r="FB754" s="35"/>
      <c r="FC754" s="35"/>
      <c r="FD754" s="35"/>
      <c r="FE754" s="35"/>
      <c r="FF754" s="35"/>
      <c r="FG754" s="35"/>
      <c r="FH754" s="35"/>
      <c r="FI754" s="35"/>
      <c r="FJ754" s="35"/>
      <c r="FK754" s="35"/>
      <c r="FL754" s="35"/>
      <c r="FM754" s="35"/>
      <c r="FN754" s="35"/>
      <c r="FO754" s="35"/>
      <c r="FP754" s="35"/>
      <c r="FQ754" s="35"/>
      <c r="FR754" s="35"/>
      <c r="FS754" s="35"/>
      <c r="FT754" s="35"/>
      <c r="FU754" s="35"/>
      <c r="FV754" s="35"/>
      <c r="FW754" s="35"/>
      <c r="FX754" s="35"/>
      <c r="FY754" s="35"/>
      <c r="FZ754" s="35"/>
      <c r="GA754" s="35"/>
      <c r="GB754" s="35"/>
      <c r="GC754" s="35"/>
      <c r="GD754" s="35"/>
      <c r="GE754" s="35"/>
      <c r="GF754" s="35"/>
      <c r="GG754" s="35"/>
      <c r="GH754" s="35"/>
      <c r="GI754" s="35"/>
      <c r="GJ754" s="35"/>
      <c r="GK754" s="35"/>
      <c r="GL754" s="35"/>
      <c r="GM754" s="35"/>
      <c r="GN754" s="35"/>
      <c r="GO754" s="35"/>
      <c r="GP754" s="35"/>
      <c r="GQ754" s="35"/>
      <c r="GR754" s="35"/>
      <c r="GS754" s="35"/>
      <c r="GT754" s="35"/>
      <c r="GU754" s="35"/>
      <c r="GV754" s="35"/>
      <c r="GW754" s="35"/>
      <c r="GX754" s="35"/>
      <c r="GY754" s="35"/>
      <c r="GZ754" s="35"/>
      <c r="HA754" s="35"/>
      <c r="HB754" s="35"/>
      <c r="HC754" s="35"/>
    </row>
    <row r="755" spans="1:211" s="30" customFormat="1" x14ac:dyDescent="0.25">
      <c r="A755" s="30" t="e">
        <f t="shared" si="126"/>
        <v>#REF!</v>
      </c>
      <c r="B755" s="31" t="s">
        <v>35</v>
      </c>
      <c r="C755" s="31" t="s">
        <v>36</v>
      </c>
      <c r="D755" s="33">
        <v>899</v>
      </c>
      <c r="E755" s="34" t="s">
        <v>578</v>
      </c>
      <c r="F755" s="31" t="s">
        <v>348</v>
      </c>
      <c r="G755" s="31"/>
      <c r="H755" s="31" t="s">
        <v>349</v>
      </c>
      <c r="I755" s="31" t="s">
        <v>537</v>
      </c>
      <c r="J755" s="31" t="s">
        <v>538</v>
      </c>
      <c r="K755" s="47" t="s">
        <v>434</v>
      </c>
      <c r="L755" s="41">
        <v>34501.050000000003</v>
      </c>
      <c r="M755" s="41">
        <v>794253.72</v>
      </c>
      <c r="N755" s="41">
        <v>408904.86</v>
      </c>
      <c r="O755" s="41">
        <v>1184451.96</v>
      </c>
      <c r="P755" s="41">
        <v>1335863</v>
      </c>
      <c r="Q755" s="41">
        <v>908659.34</v>
      </c>
      <c r="R755" s="41">
        <v>142518.29</v>
      </c>
      <c r="S755" s="41">
        <v>40802.69</v>
      </c>
      <c r="T755" s="41">
        <v>38130.53</v>
      </c>
      <c r="U755" s="41">
        <v>981321.36</v>
      </c>
      <c r="V755" s="41">
        <v>478190.95</v>
      </c>
      <c r="W755" s="41">
        <v>27312.53</v>
      </c>
      <c r="X755" s="41">
        <v>49516.53</v>
      </c>
      <c r="Y755" s="41">
        <v>58811.64</v>
      </c>
      <c r="Z755" s="41">
        <v>535562.93000000005</v>
      </c>
      <c r="AA755" s="41">
        <v>957534.71999999997</v>
      </c>
      <c r="AB755" s="41">
        <v>514839.91</v>
      </c>
      <c r="AC755" s="41">
        <v>343438.7</v>
      </c>
      <c r="AD755" s="41">
        <v>624528.13</v>
      </c>
      <c r="AE755" s="41">
        <v>629403.57999999996</v>
      </c>
      <c r="AF755" s="41">
        <v>339044.38</v>
      </c>
      <c r="AG755" s="41">
        <v>493632.62</v>
      </c>
      <c r="AH755" s="41">
        <v>529910.28</v>
      </c>
      <c r="AI755" s="41">
        <v>609488.37</v>
      </c>
      <c r="AJ755" s="41">
        <v>17786.900000000001</v>
      </c>
      <c r="AK755" s="41">
        <v>2139121.69</v>
      </c>
      <c r="AL755" s="41">
        <v>-527143.42000000004</v>
      </c>
      <c r="AM755" s="41">
        <v>966172.91</v>
      </c>
      <c r="AN755" s="41">
        <v>506811.47</v>
      </c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3"/>
      <c r="BU755" s="39">
        <f t="shared" si="132"/>
        <v>6374910.2800000012</v>
      </c>
      <c r="BV755" s="39">
        <f t="shared" si="130"/>
        <v>5685711.79</v>
      </c>
      <c r="BW755" s="39">
        <f t="shared" si="128"/>
        <v>3102749.55</v>
      </c>
      <c r="BX755" s="39">
        <f t="shared" si="125"/>
        <v>0</v>
      </c>
      <c r="BY755" s="39">
        <f t="shared" si="131"/>
        <v>0</v>
      </c>
      <c r="BZ755" s="35"/>
      <c r="CA755" s="35"/>
      <c r="CB755" s="35"/>
      <c r="CC755" s="35"/>
      <c r="CD755" s="35"/>
      <c r="CE755" s="35"/>
      <c r="CF755" s="35"/>
      <c r="CG755" s="35"/>
      <c r="CH755" s="35"/>
      <c r="CI755" s="35"/>
      <c r="CJ755" s="35"/>
      <c r="CK755" s="35"/>
      <c r="CL755" s="35"/>
      <c r="CM755" s="35"/>
      <c r="CN755" s="35"/>
      <c r="CO755" s="35"/>
      <c r="CP755" s="35"/>
      <c r="CQ755" s="35"/>
      <c r="CR755" s="35"/>
      <c r="CS755" s="35"/>
      <c r="CT755" s="35"/>
      <c r="CU755" s="35"/>
      <c r="CV755" s="35"/>
      <c r="CW755" s="35"/>
      <c r="CX755" s="35"/>
      <c r="CY755" s="35"/>
      <c r="CZ755" s="35"/>
      <c r="DA755" s="35"/>
      <c r="DB755" s="35"/>
      <c r="DC755" s="35"/>
      <c r="DD755" s="35"/>
      <c r="DE755" s="35"/>
      <c r="DF755" s="35"/>
      <c r="DG755" s="35"/>
      <c r="DH755" s="35"/>
      <c r="DI755" s="35"/>
      <c r="DJ755" s="35"/>
      <c r="DK755" s="35"/>
      <c r="DL755" s="35"/>
      <c r="DM755" s="35"/>
      <c r="DN755" s="35"/>
      <c r="DO755" s="35"/>
      <c r="DP755" s="35"/>
      <c r="DQ755" s="35"/>
      <c r="DR755" s="35"/>
      <c r="DS755" s="35"/>
      <c r="DT755" s="35"/>
      <c r="DU755" s="35"/>
      <c r="DV755" s="35"/>
      <c r="DW755" s="35"/>
      <c r="DX755" s="35"/>
      <c r="DY755" s="35"/>
      <c r="DZ755" s="35"/>
      <c r="EA755" s="35"/>
      <c r="EB755" s="35"/>
      <c r="EC755" s="35"/>
      <c r="ED755" s="35"/>
      <c r="EE755" s="35"/>
      <c r="EF755" s="35"/>
      <c r="EG755" s="35"/>
      <c r="EH755" s="35"/>
      <c r="EI755" s="35"/>
      <c r="EJ755" s="35"/>
      <c r="EK755" s="35"/>
      <c r="EL755" s="35"/>
      <c r="EM755" s="35"/>
      <c r="EN755" s="35"/>
      <c r="EO755" s="35"/>
      <c r="EP755" s="35"/>
      <c r="EQ755" s="35"/>
      <c r="ER755" s="35"/>
      <c r="ES755" s="35"/>
      <c r="ET755" s="35"/>
      <c r="EU755" s="35"/>
      <c r="EV755" s="35"/>
      <c r="EW755" s="35"/>
      <c r="EX755" s="35"/>
      <c r="EY755" s="35"/>
      <c r="EZ755" s="35"/>
      <c r="FA755" s="35"/>
      <c r="FB755" s="35"/>
      <c r="FC755" s="35"/>
      <c r="FD755" s="35"/>
      <c r="FE755" s="35"/>
      <c r="FF755" s="35"/>
      <c r="FG755" s="35"/>
      <c r="FH755" s="35"/>
      <c r="FI755" s="35"/>
      <c r="FJ755" s="35"/>
      <c r="FK755" s="35"/>
      <c r="FL755" s="35"/>
      <c r="FM755" s="35"/>
      <c r="FN755" s="35"/>
      <c r="FO755" s="35"/>
      <c r="FP755" s="35"/>
      <c r="FQ755" s="35"/>
      <c r="FR755" s="35"/>
      <c r="FS755" s="35"/>
      <c r="FT755" s="35"/>
      <c r="FU755" s="35"/>
      <c r="FV755" s="35"/>
      <c r="FW755" s="35"/>
      <c r="FX755" s="35"/>
      <c r="FY755" s="35"/>
      <c r="FZ755" s="35"/>
      <c r="GA755" s="35"/>
      <c r="GB755" s="35"/>
      <c r="GC755" s="35"/>
      <c r="GD755" s="35"/>
      <c r="GE755" s="35"/>
      <c r="GF755" s="35"/>
      <c r="GG755" s="35"/>
      <c r="GH755" s="35"/>
      <c r="GI755" s="35"/>
      <c r="GJ755" s="35"/>
      <c r="GK755" s="35"/>
      <c r="GL755" s="35"/>
      <c r="GM755" s="35"/>
      <c r="GN755" s="35"/>
      <c r="GO755" s="35"/>
      <c r="GP755" s="35"/>
      <c r="GQ755" s="35"/>
      <c r="GR755" s="35"/>
      <c r="GS755" s="35"/>
      <c r="GT755" s="35"/>
      <c r="GU755" s="35"/>
      <c r="GV755" s="35"/>
      <c r="GW755" s="35"/>
      <c r="GX755" s="35"/>
      <c r="GY755" s="35"/>
      <c r="GZ755" s="35"/>
      <c r="HA755" s="35"/>
      <c r="HB755" s="35"/>
      <c r="HC755" s="35"/>
    </row>
    <row r="756" spans="1:211" s="26" customFormat="1" x14ac:dyDescent="0.25">
      <c r="A756" s="26" t="e">
        <f t="shared" si="126"/>
        <v>#REF!</v>
      </c>
      <c r="B756" s="15" t="s">
        <v>35</v>
      </c>
      <c r="C756" s="15" t="s">
        <v>36</v>
      </c>
      <c r="D756" s="27">
        <v>753</v>
      </c>
      <c r="E756" s="16" t="s">
        <v>581</v>
      </c>
      <c r="F756" s="15" t="s">
        <v>348</v>
      </c>
      <c r="G756" s="15"/>
      <c r="H756" s="15" t="s">
        <v>349</v>
      </c>
      <c r="I756" s="15" t="s">
        <v>537</v>
      </c>
      <c r="J756" s="15" t="s">
        <v>538</v>
      </c>
      <c r="K756" s="47" t="s">
        <v>428</v>
      </c>
      <c r="L756" s="42">
        <v>182518.82</v>
      </c>
      <c r="M756" s="42">
        <v>73339.460000000006</v>
      </c>
      <c r="N756" s="41">
        <v>133846.79</v>
      </c>
      <c r="O756" s="42">
        <v>116464.83</v>
      </c>
      <c r="P756" s="42">
        <v>160727.25</v>
      </c>
      <c r="Q756" s="42">
        <v>168600.91</v>
      </c>
      <c r="R756" s="42">
        <v>968612.62</v>
      </c>
      <c r="S756" s="42">
        <v>896546.93</v>
      </c>
      <c r="T756" s="42">
        <v>105299.35</v>
      </c>
      <c r="U756" s="42">
        <v>406793.89</v>
      </c>
      <c r="V756" s="42">
        <v>88846.12</v>
      </c>
      <c r="W756" s="42">
        <v>70191</v>
      </c>
      <c r="X756" s="42">
        <v>99063.85</v>
      </c>
      <c r="Y756" s="42">
        <v>74090.8</v>
      </c>
      <c r="Z756" s="42">
        <v>72085.95</v>
      </c>
      <c r="AA756" s="42">
        <v>77711.850000000006</v>
      </c>
      <c r="AB756" s="42">
        <v>75094.429999999993</v>
      </c>
      <c r="AC756" s="42">
        <v>61023.839999999997</v>
      </c>
      <c r="AD756" s="42">
        <v>103405.88</v>
      </c>
      <c r="AE756" s="42">
        <v>187902.86</v>
      </c>
      <c r="AF756" s="42">
        <v>68968.539999999994</v>
      </c>
      <c r="AG756" s="42">
        <v>86013.58</v>
      </c>
      <c r="AH756" s="42">
        <v>71555.28</v>
      </c>
      <c r="AI756" s="42">
        <v>83356.47</v>
      </c>
      <c r="AJ756" s="42">
        <v>48670.2</v>
      </c>
      <c r="AK756" s="42">
        <v>68672.17</v>
      </c>
      <c r="AL756" s="42">
        <v>0</v>
      </c>
      <c r="AM756" s="42">
        <v>-117342.37</v>
      </c>
      <c r="AN756" s="42">
        <v>0</v>
      </c>
      <c r="AO756" s="42">
        <v>65746.226000332797</v>
      </c>
      <c r="AP756" s="42">
        <v>111408.0391572096</v>
      </c>
      <c r="AQ756" s="42">
        <v>202443.89569173119</v>
      </c>
      <c r="AR756" s="42">
        <v>74305.733918956787</v>
      </c>
      <c r="AS756" s="42">
        <v>92669.820020793602</v>
      </c>
      <c r="AT756" s="42">
        <v>77092.651173657592</v>
      </c>
      <c r="AU756" s="42">
        <v>89807.087118902404</v>
      </c>
      <c r="AV756" s="42">
        <v>51780.93149789999</v>
      </c>
      <c r="AW756" s="42">
        <v>73061.317409464988</v>
      </c>
      <c r="AX756" s="42">
        <v>0</v>
      </c>
      <c r="AY756" s="42">
        <v>-124842.24890736498</v>
      </c>
      <c r="AZ756" s="42">
        <v>0</v>
      </c>
      <c r="BA756" s="42">
        <v>69948.363162031063</v>
      </c>
      <c r="BB756" s="42">
        <v>118528.62827592305</v>
      </c>
      <c r="BC756" s="42">
        <v>215382.99606292031</v>
      </c>
      <c r="BD756" s="42">
        <v>79054.947749519939</v>
      </c>
      <c r="BE756" s="42">
        <v>98592.765232512596</v>
      </c>
      <c r="BF756" s="42">
        <v>82019.989427096327</v>
      </c>
      <c r="BG756" s="42">
        <v>95547.062188563476</v>
      </c>
      <c r="BH756" s="42">
        <v>54929.212132972309</v>
      </c>
      <c r="BI756" s="42">
        <v>77503.445507960452</v>
      </c>
      <c r="BJ756" s="42">
        <v>0</v>
      </c>
      <c r="BK756" s="42">
        <v>-132432.65764093277</v>
      </c>
      <c r="BL756" s="42">
        <v>0</v>
      </c>
      <c r="BM756" s="42">
        <v>74201.223642282552</v>
      </c>
      <c r="BN756" s="42">
        <v>125735.16887509917</v>
      </c>
      <c r="BO756" s="42">
        <v>228478.28222354586</v>
      </c>
      <c r="BP756" s="42">
        <v>83861.488572690752</v>
      </c>
      <c r="BQ756" s="42">
        <v>104587.20535864936</v>
      </c>
      <c r="BR756" s="42">
        <v>87006.804784263775</v>
      </c>
      <c r="BS756" s="42">
        <v>101356.32356962813</v>
      </c>
      <c r="BT756" s="43"/>
      <c r="BU756" s="40">
        <f t="shared" si="132"/>
        <v>3371787.9700000007</v>
      </c>
      <c r="BV756" s="40">
        <f t="shared" si="130"/>
        <v>1060273.33</v>
      </c>
      <c r="BW756" s="40">
        <f t="shared" si="128"/>
        <v>713473.45308158395</v>
      </c>
      <c r="BX756" s="40">
        <f t="shared" si="125"/>
        <v>759074.75209856685</v>
      </c>
      <c r="BY756" s="40">
        <f t="shared" si="131"/>
        <v>805226.49702615966</v>
      </c>
      <c r="BZ756" s="29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/>
      <c r="DH756" s="29"/>
      <c r="DI756" s="29"/>
      <c r="DJ756" s="29"/>
      <c r="DK756" s="29"/>
      <c r="DL756" s="29"/>
      <c r="DM756" s="29"/>
      <c r="DN756" s="29"/>
      <c r="DO756" s="29"/>
      <c r="DP756" s="29"/>
      <c r="DQ756" s="29"/>
      <c r="DR756" s="29"/>
      <c r="DS756" s="29"/>
      <c r="DT756" s="29"/>
      <c r="DU756" s="29"/>
      <c r="DV756" s="29"/>
      <c r="DW756" s="29"/>
      <c r="DX756" s="29"/>
      <c r="DY756" s="29"/>
      <c r="DZ756" s="29"/>
      <c r="EA756" s="29"/>
      <c r="EB756" s="29"/>
      <c r="EC756" s="29"/>
      <c r="ED756" s="29"/>
      <c r="EE756" s="29"/>
      <c r="EF756" s="29"/>
      <c r="EG756" s="29"/>
      <c r="EH756" s="29"/>
      <c r="EI756" s="29"/>
      <c r="EJ756" s="29"/>
      <c r="EK756" s="29"/>
      <c r="EL756" s="29"/>
      <c r="EM756" s="29"/>
      <c r="EN756" s="29"/>
      <c r="EO756" s="29"/>
      <c r="EP756" s="29"/>
      <c r="EQ756" s="29"/>
      <c r="ER756" s="29"/>
      <c r="ES756" s="29"/>
      <c r="ET756" s="29"/>
      <c r="EU756" s="29"/>
      <c r="EV756" s="29"/>
      <c r="EW756" s="29"/>
      <c r="EX756" s="29"/>
      <c r="EY756" s="29"/>
      <c r="EZ756" s="29"/>
      <c r="FA756" s="29"/>
      <c r="FB756" s="29"/>
      <c r="FC756" s="29"/>
      <c r="FD756" s="29"/>
      <c r="FE756" s="29"/>
      <c r="FF756" s="29"/>
      <c r="FG756" s="29"/>
      <c r="FH756" s="29"/>
      <c r="FI756" s="29"/>
      <c r="FJ756" s="29"/>
      <c r="FK756" s="29"/>
      <c r="FL756" s="29"/>
      <c r="FM756" s="29"/>
      <c r="FN756" s="29"/>
      <c r="FO756" s="29"/>
      <c r="FP756" s="29"/>
      <c r="FQ756" s="29"/>
      <c r="FR756" s="29"/>
      <c r="FS756" s="29"/>
      <c r="FT756" s="29"/>
      <c r="FU756" s="29"/>
      <c r="FV756" s="29"/>
      <c r="FW756" s="29"/>
      <c r="FX756" s="29"/>
      <c r="FY756" s="29"/>
      <c r="FZ756" s="29"/>
      <c r="GA756" s="29"/>
      <c r="GB756" s="29"/>
      <c r="GC756" s="29"/>
      <c r="GD756" s="29"/>
      <c r="GE756" s="29"/>
      <c r="GF756" s="29"/>
      <c r="GG756" s="29"/>
      <c r="GH756" s="29"/>
      <c r="GI756" s="29"/>
      <c r="GJ756" s="29"/>
      <c r="GK756" s="29"/>
      <c r="GL756" s="29"/>
      <c r="GM756" s="29"/>
      <c r="GN756" s="29"/>
      <c r="GO756" s="29"/>
      <c r="GP756" s="29"/>
      <c r="GQ756" s="29"/>
      <c r="GR756" s="29"/>
      <c r="GS756" s="29"/>
      <c r="GT756" s="29"/>
      <c r="GU756" s="29"/>
      <c r="GV756" s="29"/>
      <c r="GW756" s="29"/>
      <c r="GX756" s="29"/>
      <c r="GY756" s="29"/>
      <c r="GZ756" s="29"/>
      <c r="HA756" s="29"/>
      <c r="HB756" s="29"/>
      <c r="HC756" s="29"/>
    </row>
    <row r="757" spans="1:211" s="26" customFormat="1" x14ac:dyDescent="0.25">
      <c r="A757" s="26" t="e">
        <f t="shared" si="126"/>
        <v>#REF!</v>
      </c>
      <c r="B757" s="15" t="s">
        <v>35</v>
      </c>
      <c r="C757" s="15" t="s">
        <v>36</v>
      </c>
      <c r="D757" s="27">
        <v>500</v>
      </c>
      <c r="E757" s="16" t="s">
        <v>577</v>
      </c>
      <c r="F757" s="15" t="s">
        <v>348</v>
      </c>
      <c r="G757" s="15"/>
      <c r="H757" s="15" t="s">
        <v>349</v>
      </c>
      <c r="I757" s="15" t="s">
        <v>537</v>
      </c>
      <c r="J757" s="15" t="s">
        <v>538</v>
      </c>
      <c r="K757" s="47" t="s">
        <v>434</v>
      </c>
      <c r="L757" s="42"/>
      <c r="M757" s="42"/>
      <c r="N757" s="41"/>
      <c r="O757" s="42"/>
      <c r="P757" s="42"/>
      <c r="Q757" s="42"/>
      <c r="R757" s="42"/>
      <c r="S757" s="42"/>
      <c r="T757" s="42"/>
      <c r="U757" s="42">
        <v>260</v>
      </c>
      <c r="V757" s="42"/>
      <c r="W757" s="42">
        <v>0</v>
      </c>
      <c r="X757" s="42"/>
      <c r="Y757" s="42">
        <v>0</v>
      </c>
      <c r="Z757" s="42">
        <v>0</v>
      </c>
      <c r="AA757" s="42">
        <v>0</v>
      </c>
      <c r="AB757" s="42">
        <v>0</v>
      </c>
      <c r="AC757" s="42">
        <v>0</v>
      </c>
      <c r="AD757" s="42">
        <v>0</v>
      </c>
      <c r="AE757" s="121">
        <v>0</v>
      </c>
      <c r="AF757" s="42">
        <v>0</v>
      </c>
      <c r="AG757" s="42">
        <v>0</v>
      </c>
      <c r="AH757" s="42">
        <v>0</v>
      </c>
      <c r="AI757" s="42">
        <v>0</v>
      </c>
      <c r="AJ757" s="42">
        <v>0</v>
      </c>
      <c r="AK757" s="42">
        <v>0</v>
      </c>
      <c r="AL757" s="42">
        <v>0</v>
      </c>
      <c r="AM757" s="42">
        <v>0</v>
      </c>
      <c r="AN757" s="42">
        <v>0</v>
      </c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  <c r="BO757" s="42"/>
      <c r="BP757" s="42"/>
      <c r="BQ757" s="42"/>
      <c r="BR757" s="42"/>
      <c r="BS757" s="42"/>
      <c r="BT757" s="43"/>
      <c r="BU757" s="40">
        <f t="shared" si="132"/>
        <v>260</v>
      </c>
      <c r="BV757" s="40">
        <f t="shared" si="130"/>
        <v>0</v>
      </c>
      <c r="BW757" s="40">
        <f t="shared" si="128"/>
        <v>0</v>
      </c>
      <c r="BX757" s="40">
        <f t="shared" si="125"/>
        <v>0</v>
      </c>
      <c r="BY757" s="40">
        <f t="shared" si="131"/>
        <v>0</v>
      </c>
      <c r="BZ757" s="29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/>
      <c r="DK757" s="29"/>
      <c r="DL757" s="29"/>
      <c r="DM757" s="29"/>
      <c r="DN757" s="29"/>
      <c r="DO757" s="29"/>
      <c r="DP757" s="29"/>
      <c r="DQ757" s="29"/>
      <c r="DR757" s="29"/>
      <c r="DS757" s="29"/>
      <c r="DT757" s="29"/>
      <c r="DU757" s="29"/>
      <c r="DV757" s="29"/>
      <c r="DW757" s="29"/>
      <c r="DX757" s="29"/>
      <c r="DY757" s="29"/>
      <c r="DZ757" s="29"/>
      <c r="EA757" s="29"/>
      <c r="EB757" s="29"/>
      <c r="EC757" s="29"/>
      <c r="ED757" s="29"/>
      <c r="EE757" s="29"/>
      <c r="EF757" s="29"/>
      <c r="EG757" s="29"/>
      <c r="EH757" s="29"/>
      <c r="EI757" s="29"/>
      <c r="EJ757" s="29"/>
      <c r="EK757" s="29"/>
      <c r="EL757" s="29"/>
      <c r="EM757" s="29"/>
      <c r="EN757" s="29"/>
      <c r="EO757" s="29"/>
      <c r="EP757" s="29"/>
      <c r="EQ757" s="29"/>
      <c r="ER757" s="29"/>
      <c r="ES757" s="29"/>
      <c r="ET757" s="29"/>
      <c r="EU757" s="29"/>
      <c r="EV757" s="29"/>
      <c r="EW757" s="29"/>
      <c r="EX757" s="29"/>
      <c r="EY757" s="29"/>
      <c r="EZ757" s="29"/>
      <c r="FA757" s="29"/>
      <c r="FB757" s="29"/>
      <c r="FC757" s="29"/>
      <c r="FD757" s="29"/>
      <c r="FE757" s="29"/>
      <c r="FF757" s="29"/>
      <c r="FG757" s="29"/>
      <c r="FH757" s="29"/>
      <c r="FI757" s="29"/>
      <c r="FJ757" s="29"/>
      <c r="FK757" s="29"/>
      <c r="FL757" s="29"/>
      <c r="FM757" s="29"/>
      <c r="FN757" s="29"/>
      <c r="FO757" s="29"/>
      <c r="FP757" s="29"/>
      <c r="FQ757" s="29"/>
      <c r="FR757" s="29"/>
      <c r="FS757" s="29"/>
      <c r="FT757" s="29"/>
      <c r="FU757" s="29"/>
      <c r="FV757" s="29"/>
      <c r="FW757" s="29"/>
      <c r="FX757" s="29"/>
      <c r="FY757" s="29"/>
      <c r="FZ757" s="29"/>
      <c r="GA757" s="29"/>
      <c r="GB757" s="29"/>
      <c r="GC757" s="29"/>
      <c r="GD757" s="29"/>
      <c r="GE757" s="29"/>
      <c r="GF757" s="29"/>
      <c r="GG757" s="29"/>
      <c r="GH757" s="29"/>
      <c r="GI757" s="29"/>
      <c r="GJ757" s="29"/>
      <c r="GK757" s="29"/>
      <c r="GL757" s="29"/>
      <c r="GM757" s="29"/>
      <c r="GN757" s="29"/>
      <c r="GO757" s="29"/>
      <c r="GP757" s="29"/>
      <c r="GQ757" s="29"/>
      <c r="GR757" s="29"/>
      <c r="GS757" s="29"/>
      <c r="GT757" s="29"/>
      <c r="GU757" s="29"/>
      <c r="GV757" s="29"/>
      <c r="GW757" s="29"/>
      <c r="GX757" s="29"/>
      <c r="GY757" s="29"/>
      <c r="GZ757" s="29"/>
      <c r="HA757" s="29"/>
      <c r="HB757" s="29"/>
      <c r="HC757" s="29"/>
    </row>
    <row r="758" spans="1:211" s="30" customFormat="1" x14ac:dyDescent="0.25">
      <c r="A758" s="30" t="e">
        <f t="shared" si="126"/>
        <v>#REF!</v>
      </c>
      <c r="B758" s="31" t="s">
        <v>37</v>
      </c>
      <c r="C758" s="31" t="s">
        <v>38</v>
      </c>
      <c r="D758" s="32" t="s">
        <v>623</v>
      </c>
      <c r="E758" s="31" t="s">
        <v>577</v>
      </c>
      <c r="F758" s="31" t="s">
        <v>348</v>
      </c>
      <c r="G758" s="31"/>
      <c r="H758" s="31" t="s">
        <v>349</v>
      </c>
      <c r="I758" s="31" t="s">
        <v>537</v>
      </c>
      <c r="J758" s="31" t="s">
        <v>538</v>
      </c>
      <c r="K758" s="47" t="s">
        <v>434</v>
      </c>
      <c r="L758" s="41">
        <v>0</v>
      </c>
      <c r="M758" s="41">
        <v>0</v>
      </c>
      <c r="N758" s="41">
        <v>0</v>
      </c>
      <c r="O758" s="41">
        <v>0</v>
      </c>
      <c r="P758" s="41">
        <v>0</v>
      </c>
      <c r="Q758" s="41">
        <v>0</v>
      </c>
      <c r="R758" s="41">
        <v>0</v>
      </c>
      <c r="S758" s="41">
        <v>0</v>
      </c>
      <c r="T758" s="41">
        <v>0</v>
      </c>
      <c r="U758" s="41">
        <v>0</v>
      </c>
      <c r="V758" s="41"/>
      <c r="W758" s="41">
        <v>0</v>
      </c>
      <c r="X758" s="41"/>
      <c r="Y758" s="41">
        <v>0</v>
      </c>
      <c r="Z758" s="41">
        <v>0</v>
      </c>
      <c r="AA758" s="41">
        <v>0</v>
      </c>
      <c r="AB758" s="41">
        <v>0</v>
      </c>
      <c r="AC758" s="41">
        <v>0</v>
      </c>
      <c r="AD758" s="41">
        <v>0</v>
      </c>
      <c r="AE758" s="82">
        <v>0</v>
      </c>
      <c r="AF758" s="41">
        <v>0</v>
      </c>
      <c r="AG758" s="41">
        <v>0</v>
      </c>
      <c r="AH758" s="41">
        <v>0</v>
      </c>
      <c r="AI758" s="41">
        <v>0</v>
      </c>
      <c r="AJ758" s="41">
        <v>0</v>
      </c>
      <c r="AK758" s="41">
        <v>0</v>
      </c>
      <c r="AL758" s="41">
        <v>0</v>
      </c>
      <c r="AM758" s="41">
        <v>0</v>
      </c>
      <c r="AN758" s="41">
        <v>0</v>
      </c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3"/>
      <c r="BU758" s="39">
        <f t="shared" si="132"/>
        <v>0</v>
      </c>
      <c r="BV758" s="39">
        <f t="shared" ref="BV758:BV764" si="133">SUM(X758:AI758)</f>
        <v>0</v>
      </c>
      <c r="BW758" s="39">
        <f t="shared" si="128"/>
        <v>0</v>
      </c>
      <c r="BX758" s="39">
        <f t="shared" si="125"/>
        <v>0</v>
      </c>
      <c r="BY758" s="39">
        <f t="shared" ref="BY758:BY764" si="134">SUM(BH758:BS758)</f>
        <v>0</v>
      </c>
      <c r="BZ758" s="35"/>
      <c r="CA758" s="35"/>
      <c r="CB758" s="35"/>
      <c r="CC758" s="35"/>
      <c r="CD758" s="35"/>
      <c r="CE758" s="35"/>
      <c r="CF758" s="35"/>
      <c r="CG758" s="35"/>
      <c r="CH758" s="35"/>
      <c r="CI758" s="35"/>
      <c r="CJ758" s="35"/>
      <c r="CK758" s="35"/>
      <c r="CL758" s="35"/>
      <c r="CM758" s="35"/>
      <c r="CN758" s="35"/>
      <c r="CO758" s="35"/>
      <c r="CP758" s="35"/>
      <c r="CQ758" s="35"/>
      <c r="CR758" s="35"/>
      <c r="CS758" s="35"/>
      <c r="CT758" s="35"/>
      <c r="CU758" s="35"/>
      <c r="CV758" s="35"/>
      <c r="CW758" s="35"/>
      <c r="CX758" s="35"/>
      <c r="CY758" s="35"/>
      <c r="CZ758" s="35"/>
      <c r="DA758" s="35"/>
      <c r="DB758" s="35"/>
      <c r="DC758" s="35"/>
      <c r="DD758" s="35"/>
      <c r="DE758" s="35"/>
      <c r="DF758" s="35"/>
      <c r="DG758" s="35"/>
      <c r="DH758" s="35"/>
      <c r="DI758" s="35"/>
      <c r="DJ758" s="35"/>
      <c r="DK758" s="35"/>
      <c r="DL758" s="35"/>
      <c r="DM758" s="35"/>
      <c r="DN758" s="35"/>
      <c r="DO758" s="35"/>
      <c r="DP758" s="35"/>
      <c r="DQ758" s="35"/>
      <c r="DR758" s="35"/>
      <c r="DS758" s="35"/>
      <c r="DT758" s="35"/>
      <c r="DU758" s="35"/>
      <c r="DV758" s="35"/>
      <c r="DW758" s="35"/>
      <c r="DX758" s="35"/>
      <c r="DY758" s="35"/>
      <c r="DZ758" s="35"/>
      <c r="EA758" s="35"/>
      <c r="EB758" s="35"/>
      <c r="EC758" s="35"/>
      <c r="ED758" s="35"/>
      <c r="EE758" s="35"/>
      <c r="EF758" s="35"/>
      <c r="EG758" s="35"/>
      <c r="EH758" s="35"/>
      <c r="EI758" s="35"/>
      <c r="EJ758" s="35"/>
      <c r="EK758" s="35"/>
      <c r="EL758" s="35"/>
      <c r="EM758" s="35"/>
      <c r="EN758" s="35"/>
      <c r="EO758" s="35"/>
      <c r="EP758" s="35"/>
      <c r="EQ758" s="35"/>
      <c r="ER758" s="35"/>
      <c r="ES758" s="35"/>
      <c r="ET758" s="35"/>
      <c r="EU758" s="35"/>
      <c r="EV758" s="35"/>
      <c r="EW758" s="35"/>
      <c r="EX758" s="35"/>
      <c r="EY758" s="35"/>
      <c r="EZ758" s="35"/>
      <c r="FA758" s="35"/>
      <c r="FB758" s="35"/>
      <c r="FC758" s="35"/>
      <c r="FD758" s="35"/>
      <c r="FE758" s="35"/>
      <c r="FF758" s="35"/>
      <c r="FG758" s="35"/>
      <c r="FH758" s="35"/>
      <c r="FI758" s="35"/>
      <c r="FJ758" s="35"/>
      <c r="FK758" s="35"/>
      <c r="FL758" s="35"/>
      <c r="FM758" s="35"/>
      <c r="FN758" s="35"/>
      <c r="FO758" s="35"/>
      <c r="FP758" s="35"/>
      <c r="FQ758" s="35"/>
      <c r="FR758" s="35"/>
      <c r="FS758" s="35"/>
      <c r="FT758" s="35"/>
      <c r="FU758" s="35"/>
      <c r="FV758" s="35"/>
      <c r="FW758" s="35"/>
      <c r="FX758" s="35"/>
      <c r="FY758" s="35"/>
      <c r="FZ758" s="35"/>
      <c r="GA758" s="35"/>
      <c r="GB758" s="35"/>
      <c r="GC758" s="35"/>
      <c r="GD758" s="35"/>
      <c r="GE758" s="35"/>
      <c r="GF758" s="35"/>
      <c r="GG758" s="35"/>
      <c r="GH758" s="35"/>
      <c r="GI758" s="35"/>
      <c r="GJ758" s="35"/>
      <c r="GK758" s="35"/>
      <c r="GL758" s="35"/>
      <c r="GM758" s="35"/>
      <c r="GN758" s="35"/>
      <c r="GO758" s="35"/>
      <c r="GP758" s="35"/>
      <c r="GQ758" s="35"/>
      <c r="GR758" s="35"/>
      <c r="GS758" s="35"/>
      <c r="GT758" s="35"/>
      <c r="GU758" s="35"/>
      <c r="GV758" s="35"/>
      <c r="GW758" s="35"/>
      <c r="GX758" s="35"/>
      <c r="GY758" s="35"/>
      <c r="GZ758" s="35"/>
      <c r="HA758" s="35"/>
      <c r="HB758" s="35"/>
      <c r="HC758" s="35"/>
    </row>
    <row r="759" spans="1:211" s="26" customFormat="1" x14ac:dyDescent="0.25">
      <c r="A759" s="26" t="e">
        <f t="shared" si="126"/>
        <v>#REF!</v>
      </c>
      <c r="B759" s="15" t="s">
        <v>39</v>
      </c>
      <c r="C759" s="15" t="s">
        <v>40</v>
      </c>
      <c r="D759" s="27" t="s">
        <v>623</v>
      </c>
      <c r="E759" s="16" t="s">
        <v>577</v>
      </c>
      <c r="F759" s="28" t="s">
        <v>347</v>
      </c>
      <c r="G759" s="15"/>
      <c r="H759" s="15" t="s">
        <v>346</v>
      </c>
      <c r="I759" s="15" t="s">
        <v>537</v>
      </c>
      <c r="J759" s="15" t="s">
        <v>538</v>
      </c>
      <c r="K759" s="47" t="s">
        <v>434</v>
      </c>
      <c r="L759" s="42"/>
      <c r="M759" s="42">
        <v>5911.09</v>
      </c>
      <c r="N759" s="41">
        <v>0</v>
      </c>
      <c r="O759" s="42">
        <v>5</v>
      </c>
      <c r="P759" s="42">
        <v>53151.840000000004</v>
      </c>
      <c r="Q759" s="42">
        <v>14184.279999999999</v>
      </c>
      <c r="R759" s="42">
        <v>0</v>
      </c>
      <c r="S759" s="42">
        <v>0</v>
      </c>
      <c r="T759" s="42">
        <v>10658.17</v>
      </c>
      <c r="U759" s="42">
        <v>16187.66</v>
      </c>
      <c r="V759" s="42">
        <v>1365.57</v>
      </c>
      <c r="W759" s="42">
        <v>0</v>
      </c>
      <c r="X759" s="42"/>
      <c r="Y759" s="42">
        <v>40</v>
      </c>
      <c r="Z759" s="42">
        <v>2698.69</v>
      </c>
      <c r="AA759" s="42">
        <v>0</v>
      </c>
      <c r="AB759" s="42">
        <v>-40</v>
      </c>
      <c r="AC759" s="42">
        <v>0</v>
      </c>
      <c r="AD759" s="42">
        <v>22393.79</v>
      </c>
      <c r="AE759" s="42">
        <v>13247.58</v>
      </c>
      <c r="AF759" s="42">
        <v>32196.09</v>
      </c>
      <c r="AG759" s="42">
        <v>38876.449999999997</v>
      </c>
      <c r="AH759" s="42">
        <v>38251.449999999997</v>
      </c>
      <c r="AI759" s="42">
        <v>9855.43</v>
      </c>
      <c r="AJ759" s="42">
        <v>90</v>
      </c>
      <c r="AK759" s="42">
        <v>72222.84</v>
      </c>
      <c r="AL759" s="42">
        <v>7444.96</v>
      </c>
      <c r="AM759" s="42">
        <v>12538.16</v>
      </c>
      <c r="AN759" s="42">
        <v>0</v>
      </c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  <c r="BO759" s="42"/>
      <c r="BP759" s="42"/>
      <c r="BQ759" s="42"/>
      <c r="BR759" s="42"/>
      <c r="BS759" s="42"/>
      <c r="BT759" s="43"/>
      <c r="BU759" s="40">
        <f t="shared" si="132"/>
        <v>101463.61000000002</v>
      </c>
      <c r="BV759" s="40">
        <f t="shared" si="133"/>
        <v>157519.47999999998</v>
      </c>
      <c r="BW759" s="40">
        <f t="shared" si="128"/>
        <v>92295.96</v>
      </c>
      <c r="BX759" s="40">
        <f t="shared" si="125"/>
        <v>0</v>
      </c>
      <c r="BY759" s="40">
        <f t="shared" si="134"/>
        <v>0</v>
      </c>
      <c r="BZ759" s="29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/>
      <c r="DK759" s="29"/>
      <c r="DL759" s="29"/>
      <c r="DM759" s="29"/>
      <c r="DN759" s="29"/>
      <c r="DO759" s="29"/>
      <c r="DP759" s="29"/>
      <c r="DQ759" s="29"/>
      <c r="DR759" s="29"/>
      <c r="DS759" s="29"/>
      <c r="DT759" s="29"/>
      <c r="DU759" s="29"/>
      <c r="DV759" s="29"/>
      <c r="DW759" s="29"/>
      <c r="DX759" s="29"/>
      <c r="DY759" s="29"/>
      <c r="DZ759" s="29"/>
      <c r="EA759" s="29"/>
      <c r="EB759" s="29"/>
      <c r="EC759" s="29"/>
      <c r="ED759" s="29"/>
      <c r="EE759" s="29"/>
      <c r="EF759" s="29"/>
      <c r="EG759" s="29"/>
      <c r="EH759" s="29"/>
      <c r="EI759" s="29"/>
      <c r="EJ759" s="29"/>
      <c r="EK759" s="29"/>
      <c r="EL759" s="29"/>
      <c r="EM759" s="29"/>
      <c r="EN759" s="29"/>
      <c r="EO759" s="29"/>
      <c r="EP759" s="29"/>
      <c r="EQ759" s="29"/>
      <c r="ER759" s="29"/>
      <c r="ES759" s="29"/>
      <c r="ET759" s="29"/>
      <c r="EU759" s="29"/>
      <c r="EV759" s="29"/>
      <c r="EW759" s="29"/>
      <c r="EX759" s="29"/>
      <c r="EY759" s="29"/>
      <c r="EZ759" s="29"/>
      <c r="FA759" s="29"/>
      <c r="FB759" s="29"/>
      <c r="FC759" s="29"/>
      <c r="FD759" s="29"/>
      <c r="FE759" s="29"/>
      <c r="FF759" s="29"/>
      <c r="FG759" s="29"/>
      <c r="FH759" s="29"/>
      <c r="FI759" s="29"/>
      <c r="FJ759" s="29"/>
      <c r="FK759" s="29"/>
      <c r="FL759" s="29"/>
      <c r="FM759" s="29"/>
      <c r="FN759" s="29"/>
      <c r="FO759" s="29"/>
      <c r="FP759" s="29"/>
      <c r="FQ759" s="29"/>
      <c r="FR759" s="29"/>
      <c r="FS759" s="29"/>
      <c r="FT759" s="29"/>
      <c r="FU759" s="29"/>
      <c r="FV759" s="29"/>
      <c r="FW759" s="29"/>
      <c r="FX759" s="29"/>
      <c r="FY759" s="29"/>
      <c r="FZ759" s="29"/>
      <c r="GA759" s="29"/>
      <c r="GB759" s="29"/>
      <c r="GC759" s="29"/>
      <c r="GD759" s="29"/>
      <c r="GE759" s="29"/>
      <c r="GF759" s="29"/>
      <c r="GG759" s="29"/>
      <c r="GH759" s="29"/>
      <c r="GI759" s="29"/>
      <c r="GJ759" s="29"/>
      <c r="GK759" s="29"/>
      <c r="GL759" s="29"/>
      <c r="GM759" s="29"/>
      <c r="GN759" s="29"/>
      <c r="GO759" s="29"/>
      <c r="GP759" s="29"/>
      <c r="GQ759" s="29"/>
      <c r="GR759" s="29"/>
      <c r="GS759" s="29"/>
      <c r="GT759" s="29"/>
      <c r="GU759" s="29"/>
      <c r="GV759" s="29"/>
      <c r="GW759" s="29"/>
      <c r="GX759" s="29"/>
      <c r="GY759" s="29"/>
      <c r="GZ759" s="29"/>
      <c r="HA759" s="29"/>
      <c r="HB759" s="29"/>
      <c r="HC759" s="29"/>
    </row>
    <row r="760" spans="1:211" s="26" customFormat="1" x14ac:dyDescent="0.25">
      <c r="A760" s="26" t="e">
        <f t="shared" si="126"/>
        <v>#REF!</v>
      </c>
      <c r="B760" s="15" t="s">
        <v>39</v>
      </c>
      <c r="C760" s="15" t="s">
        <v>40</v>
      </c>
      <c r="D760" s="27">
        <v>501</v>
      </c>
      <c r="E760" s="16" t="s">
        <v>580</v>
      </c>
      <c r="F760" s="28" t="s">
        <v>347</v>
      </c>
      <c r="G760" s="15"/>
      <c r="H760" s="15" t="s">
        <v>346</v>
      </c>
      <c r="I760" s="15" t="s">
        <v>537</v>
      </c>
      <c r="J760" s="15" t="s">
        <v>538</v>
      </c>
      <c r="K760" s="47" t="s">
        <v>434</v>
      </c>
      <c r="L760" s="42"/>
      <c r="M760" s="42"/>
      <c r="N760" s="41"/>
      <c r="O760" s="42"/>
      <c r="P760" s="42"/>
      <c r="Q760" s="42"/>
      <c r="R760" s="42"/>
      <c r="S760" s="42"/>
      <c r="T760" s="42"/>
      <c r="U760" s="42">
        <v>923.99</v>
      </c>
      <c r="V760" s="42"/>
      <c r="W760" s="42">
        <v>0</v>
      </c>
      <c r="X760" s="42"/>
      <c r="Y760" s="42">
        <v>0</v>
      </c>
      <c r="Z760" s="42">
        <v>0</v>
      </c>
      <c r="AA760" s="42">
        <v>0</v>
      </c>
      <c r="AB760" s="42">
        <v>0</v>
      </c>
      <c r="AC760" s="42">
        <v>0</v>
      </c>
      <c r="AD760" s="42">
        <v>0</v>
      </c>
      <c r="AE760" s="121">
        <v>0</v>
      </c>
      <c r="AF760" s="42">
        <v>0</v>
      </c>
      <c r="AG760" s="42">
        <v>0</v>
      </c>
      <c r="AH760" s="42">
        <v>0</v>
      </c>
      <c r="AI760" s="42">
        <v>0</v>
      </c>
      <c r="AJ760" s="42">
        <v>0</v>
      </c>
      <c r="AK760" s="42">
        <v>0</v>
      </c>
      <c r="AL760" s="42">
        <v>0</v>
      </c>
      <c r="AM760" s="42">
        <v>0</v>
      </c>
      <c r="AN760" s="42">
        <v>0</v>
      </c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  <c r="BO760" s="42"/>
      <c r="BP760" s="42"/>
      <c r="BQ760" s="42"/>
      <c r="BR760" s="42"/>
      <c r="BS760" s="42"/>
      <c r="BT760" s="43"/>
      <c r="BU760" s="40">
        <f t="shared" si="132"/>
        <v>923.99</v>
      </c>
      <c r="BV760" s="40">
        <f t="shared" si="133"/>
        <v>0</v>
      </c>
      <c r="BW760" s="40">
        <f t="shared" si="128"/>
        <v>0</v>
      </c>
      <c r="BX760" s="40">
        <f t="shared" si="125"/>
        <v>0</v>
      </c>
      <c r="BY760" s="40">
        <f t="shared" si="134"/>
        <v>0</v>
      </c>
      <c r="BZ760" s="29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/>
      <c r="DK760" s="29"/>
      <c r="DL760" s="29"/>
      <c r="DM760" s="29"/>
      <c r="DN760" s="29"/>
      <c r="DO760" s="29"/>
      <c r="DP760" s="29"/>
      <c r="DQ760" s="29"/>
      <c r="DR760" s="29"/>
      <c r="DS760" s="29"/>
      <c r="DT760" s="29"/>
      <c r="DU760" s="29"/>
      <c r="DV760" s="29"/>
      <c r="DW760" s="29"/>
      <c r="DX760" s="29"/>
      <c r="DY760" s="29"/>
      <c r="DZ760" s="29"/>
      <c r="EA760" s="29"/>
      <c r="EB760" s="29"/>
      <c r="EC760" s="29"/>
      <c r="ED760" s="29"/>
      <c r="EE760" s="29"/>
      <c r="EF760" s="29"/>
      <c r="EG760" s="29"/>
      <c r="EH760" s="29"/>
      <c r="EI760" s="29"/>
      <c r="EJ760" s="29"/>
      <c r="EK760" s="29"/>
      <c r="EL760" s="29"/>
      <c r="EM760" s="29"/>
      <c r="EN760" s="29"/>
      <c r="EO760" s="29"/>
      <c r="EP760" s="29"/>
      <c r="EQ760" s="29"/>
      <c r="ER760" s="29"/>
      <c r="ES760" s="29"/>
      <c r="ET760" s="29"/>
      <c r="EU760" s="29"/>
      <c r="EV760" s="29"/>
      <c r="EW760" s="29"/>
      <c r="EX760" s="29"/>
      <c r="EY760" s="29"/>
      <c r="EZ760" s="29"/>
      <c r="FA760" s="29"/>
      <c r="FB760" s="29"/>
      <c r="FC760" s="29"/>
      <c r="FD760" s="29"/>
      <c r="FE760" s="29"/>
      <c r="FF760" s="29"/>
      <c r="FG760" s="29"/>
      <c r="FH760" s="29"/>
      <c r="FI760" s="29"/>
      <c r="FJ760" s="29"/>
      <c r="FK760" s="29"/>
      <c r="FL760" s="29"/>
      <c r="FM760" s="29"/>
      <c r="FN760" s="29"/>
      <c r="FO760" s="29"/>
      <c r="FP760" s="29"/>
      <c r="FQ760" s="29"/>
      <c r="FR760" s="29"/>
      <c r="FS760" s="29"/>
      <c r="FT760" s="29"/>
      <c r="FU760" s="29"/>
      <c r="FV760" s="29"/>
      <c r="FW760" s="29"/>
      <c r="FX760" s="29"/>
      <c r="FY760" s="29"/>
      <c r="FZ760" s="29"/>
      <c r="GA760" s="29"/>
      <c r="GB760" s="29"/>
      <c r="GC760" s="29"/>
      <c r="GD760" s="29"/>
      <c r="GE760" s="29"/>
      <c r="GF760" s="29"/>
      <c r="GG760" s="29"/>
      <c r="GH760" s="29"/>
      <c r="GI760" s="29"/>
      <c r="GJ760" s="29"/>
      <c r="GK760" s="29"/>
      <c r="GL760" s="29"/>
      <c r="GM760" s="29"/>
      <c r="GN760" s="29"/>
      <c r="GO760" s="29"/>
      <c r="GP760" s="29"/>
      <c r="GQ760" s="29"/>
      <c r="GR760" s="29"/>
      <c r="GS760" s="29"/>
      <c r="GT760" s="29"/>
      <c r="GU760" s="29"/>
      <c r="GV760" s="29"/>
      <c r="GW760" s="29"/>
      <c r="GX760" s="29"/>
      <c r="GY760" s="29"/>
      <c r="GZ760" s="29"/>
      <c r="HA760" s="29"/>
      <c r="HB760" s="29"/>
      <c r="HC760" s="29"/>
    </row>
    <row r="761" spans="1:211" s="26" customFormat="1" x14ac:dyDescent="0.25">
      <c r="A761" s="26" t="e">
        <f t="shared" si="126"/>
        <v>#REF!</v>
      </c>
      <c r="B761" s="15" t="s">
        <v>39</v>
      </c>
      <c r="C761" s="15" t="s">
        <v>40</v>
      </c>
      <c r="D761" s="27">
        <v>899</v>
      </c>
      <c r="E761" s="16" t="s">
        <v>578</v>
      </c>
      <c r="F761" s="28" t="s">
        <v>347</v>
      </c>
      <c r="G761" s="15"/>
      <c r="H761" s="15" t="s">
        <v>163</v>
      </c>
      <c r="I761" s="15" t="s">
        <v>537</v>
      </c>
      <c r="J761" s="15" t="s">
        <v>538</v>
      </c>
      <c r="K761" s="47" t="s">
        <v>434</v>
      </c>
      <c r="L761" s="42"/>
      <c r="M761" s="42"/>
      <c r="N761" s="41"/>
      <c r="O761" s="42">
        <v>10297.719999999999</v>
      </c>
      <c r="P761" s="42">
        <v>0</v>
      </c>
      <c r="Q761" s="42">
        <v>0</v>
      </c>
      <c r="R761" s="42">
        <v>0</v>
      </c>
      <c r="S761" s="42">
        <v>0</v>
      </c>
      <c r="T761" s="42">
        <v>0</v>
      </c>
      <c r="U761" s="42">
        <v>0</v>
      </c>
      <c r="V761" s="42"/>
      <c r="W761" s="42">
        <v>0</v>
      </c>
      <c r="X761" s="42"/>
      <c r="Y761" s="42">
        <v>0</v>
      </c>
      <c r="Z761" s="42">
        <v>0</v>
      </c>
      <c r="AA761" s="42">
        <v>0</v>
      </c>
      <c r="AB761" s="42">
        <v>0</v>
      </c>
      <c r="AC761" s="42">
        <v>0</v>
      </c>
      <c r="AD761" s="42">
        <v>0</v>
      </c>
      <c r="AE761" s="121">
        <v>0</v>
      </c>
      <c r="AF761" s="42">
        <v>0</v>
      </c>
      <c r="AG761" s="42">
        <v>47496.82</v>
      </c>
      <c r="AH761" s="42">
        <v>4763.13</v>
      </c>
      <c r="AI761" s="42">
        <v>0</v>
      </c>
      <c r="AJ761" s="42">
        <v>0</v>
      </c>
      <c r="AK761" s="42">
        <v>0</v>
      </c>
      <c r="AL761" s="42">
        <v>0</v>
      </c>
      <c r="AM761" s="42">
        <v>0</v>
      </c>
      <c r="AN761" s="42">
        <v>0</v>
      </c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  <c r="BO761" s="42"/>
      <c r="BP761" s="42"/>
      <c r="BQ761" s="42"/>
      <c r="BR761" s="42"/>
      <c r="BS761" s="42"/>
      <c r="BT761" s="43"/>
      <c r="BU761" s="40">
        <f t="shared" si="132"/>
        <v>10297.719999999999</v>
      </c>
      <c r="BV761" s="40">
        <f t="shared" si="133"/>
        <v>52259.95</v>
      </c>
      <c r="BW761" s="40">
        <f t="shared" si="128"/>
        <v>0</v>
      </c>
      <c r="BX761" s="40">
        <f t="shared" si="125"/>
        <v>0</v>
      </c>
      <c r="BY761" s="40">
        <f t="shared" si="134"/>
        <v>0</v>
      </c>
      <c r="BZ761" s="29"/>
      <c r="CA761" s="29"/>
      <c r="CB761" s="29"/>
      <c r="CC761" s="29"/>
      <c r="CD761" s="29"/>
      <c r="CE761" s="29"/>
      <c r="CF761" s="29"/>
      <c r="CG761" s="29"/>
      <c r="CH761" s="29"/>
      <c r="CI761" s="29"/>
      <c r="CJ761" s="29"/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  <c r="DG761" s="29"/>
      <c r="DH761" s="29"/>
      <c r="DI761" s="29"/>
      <c r="DJ761" s="29"/>
      <c r="DK761" s="29"/>
      <c r="DL761" s="29"/>
      <c r="DM761" s="29"/>
      <c r="DN761" s="29"/>
      <c r="DO761" s="29"/>
      <c r="DP761" s="29"/>
      <c r="DQ761" s="29"/>
      <c r="DR761" s="29"/>
      <c r="DS761" s="29"/>
      <c r="DT761" s="29"/>
      <c r="DU761" s="29"/>
      <c r="DV761" s="29"/>
      <c r="DW761" s="29"/>
      <c r="DX761" s="29"/>
      <c r="DY761" s="29"/>
      <c r="DZ761" s="29"/>
      <c r="EA761" s="29"/>
      <c r="EB761" s="29"/>
      <c r="EC761" s="29"/>
      <c r="ED761" s="29"/>
      <c r="EE761" s="29"/>
      <c r="EF761" s="29"/>
      <c r="EG761" s="29"/>
      <c r="EH761" s="29"/>
      <c r="EI761" s="29"/>
      <c r="EJ761" s="29"/>
      <c r="EK761" s="29"/>
      <c r="EL761" s="29"/>
      <c r="EM761" s="29"/>
      <c r="EN761" s="29"/>
      <c r="EO761" s="29"/>
      <c r="EP761" s="29"/>
      <c r="EQ761" s="29"/>
      <c r="ER761" s="29"/>
      <c r="ES761" s="29"/>
      <c r="ET761" s="29"/>
      <c r="EU761" s="29"/>
      <c r="EV761" s="29"/>
      <c r="EW761" s="29"/>
      <c r="EX761" s="29"/>
      <c r="EY761" s="29"/>
      <c r="EZ761" s="29"/>
      <c r="FA761" s="29"/>
      <c r="FB761" s="29"/>
      <c r="FC761" s="29"/>
      <c r="FD761" s="29"/>
      <c r="FE761" s="29"/>
      <c r="FF761" s="29"/>
      <c r="FG761" s="29"/>
      <c r="FH761" s="29"/>
      <c r="FI761" s="29"/>
      <c r="FJ761" s="29"/>
      <c r="FK761" s="29"/>
      <c r="FL761" s="29"/>
      <c r="FM761" s="29"/>
      <c r="FN761" s="29"/>
      <c r="FO761" s="29"/>
      <c r="FP761" s="29"/>
      <c r="FQ761" s="29"/>
      <c r="FR761" s="29"/>
      <c r="FS761" s="29"/>
      <c r="FT761" s="29"/>
      <c r="FU761" s="29"/>
      <c r="FV761" s="29"/>
      <c r="FW761" s="29"/>
      <c r="FX761" s="29"/>
      <c r="FY761" s="29"/>
      <c r="FZ761" s="29"/>
      <c r="GA761" s="29"/>
      <c r="GB761" s="29"/>
      <c r="GC761" s="29"/>
      <c r="GD761" s="29"/>
      <c r="GE761" s="29"/>
      <c r="GF761" s="29"/>
      <c r="GG761" s="29"/>
      <c r="GH761" s="29"/>
      <c r="GI761" s="29"/>
      <c r="GJ761" s="29"/>
      <c r="GK761" s="29"/>
      <c r="GL761" s="29"/>
      <c r="GM761" s="29"/>
      <c r="GN761" s="29"/>
      <c r="GO761" s="29"/>
      <c r="GP761" s="29"/>
      <c r="GQ761" s="29"/>
      <c r="GR761" s="29"/>
      <c r="GS761" s="29"/>
      <c r="GT761" s="29"/>
      <c r="GU761" s="29"/>
      <c r="GV761" s="29"/>
      <c r="GW761" s="29"/>
      <c r="GX761" s="29"/>
      <c r="GY761" s="29"/>
      <c r="GZ761" s="29"/>
      <c r="HA761" s="29"/>
      <c r="HB761" s="29"/>
      <c r="HC761" s="29"/>
    </row>
    <row r="762" spans="1:211" s="26" customFormat="1" x14ac:dyDescent="0.25">
      <c r="A762" s="26" t="e">
        <f t="shared" ref="A762:A825" si="135">A761+1</f>
        <v>#REF!</v>
      </c>
      <c r="B762" s="15" t="s">
        <v>39</v>
      </c>
      <c r="C762" s="15" t="s">
        <v>40</v>
      </c>
      <c r="D762" s="27">
        <v>700</v>
      </c>
      <c r="E762" s="16" t="s">
        <v>582</v>
      </c>
      <c r="F762" s="28" t="s">
        <v>347</v>
      </c>
      <c r="G762" s="15"/>
      <c r="H762" s="15" t="s">
        <v>346</v>
      </c>
      <c r="I762" s="15" t="s">
        <v>537</v>
      </c>
      <c r="J762" s="15" t="s">
        <v>538</v>
      </c>
      <c r="K762" s="47" t="s">
        <v>436</v>
      </c>
      <c r="L762" s="42"/>
      <c r="M762" s="42"/>
      <c r="N762" s="41"/>
      <c r="O762" s="42"/>
      <c r="P762" s="42">
        <v>12137.74</v>
      </c>
      <c r="Q762" s="42">
        <v>0</v>
      </c>
      <c r="R762" s="42">
        <v>0</v>
      </c>
      <c r="S762" s="42">
        <v>0</v>
      </c>
      <c r="T762" s="42">
        <v>1645.54</v>
      </c>
      <c r="U762" s="42">
        <v>18884.400000000001</v>
      </c>
      <c r="V762" s="42"/>
      <c r="W762" s="42">
        <v>0</v>
      </c>
      <c r="X762" s="42">
        <v>10</v>
      </c>
      <c r="Y762" s="42">
        <v>90.01</v>
      </c>
      <c r="Z762" s="42">
        <v>5174.07</v>
      </c>
      <c r="AA762" s="42">
        <v>0</v>
      </c>
      <c r="AB762" s="42">
        <v>0</v>
      </c>
      <c r="AC762" s="42">
        <v>0</v>
      </c>
      <c r="AD762" s="42">
        <v>0</v>
      </c>
      <c r="AE762" s="121">
        <v>0</v>
      </c>
      <c r="AF762" s="42">
        <v>0</v>
      </c>
      <c r="AG762" s="42">
        <v>0</v>
      </c>
      <c r="AH762" s="42">
        <v>0</v>
      </c>
      <c r="AI762" s="42">
        <v>252.96</v>
      </c>
      <c r="AJ762" s="42">
        <v>0</v>
      </c>
      <c r="AK762" s="42">
        <v>0</v>
      </c>
      <c r="AL762" s="42">
        <v>1097.29</v>
      </c>
      <c r="AM762" s="42">
        <v>0</v>
      </c>
      <c r="AN762" s="42">
        <v>0</v>
      </c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  <c r="BO762" s="42"/>
      <c r="BP762" s="42"/>
      <c r="BQ762" s="42"/>
      <c r="BR762" s="42"/>
      <c r="BS762" s="42"/>
      <c r="BT762" s="43"/>
      <c r="BU762" s="40">
        <f t="shared" si="132"/>
        <v>32667.68</v>
      </c>
      <c r="BV762" s="40">
        <f t="shared" si="133"/>
        <v>5527.04</v>
      </c>
      <c r="BW762" s="40">
        <f t="shared" si="128"/>
        <v>1097.29</v>
      </c>
      <c r="BX762" s="40">
        <f t="shared" si="125"/>
        <v>0</v>
      </c>
      <c r="BY762" s="40">
        <f t="shared" si="134"/>
        <v>0</v>
      </c>
      <c r="BZ762" s="29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/>
      <c r="DK762" s="29"/>
      <c r="DL762" s="29"/>
      <c r="DM762" s="29"/>
      <c r="DN762" s="29"/>
      <c r="DO762" s="29"/>
      <c r="DP762" s="29"/>
      <c r="DQ762" s="29"/>
      <c r="DR762" s="29"/>
      <c r="DS762" s="29"/>
      <c r="DT762" s="29"/>
      <c r="DU762" s="29"/>
      <c r="DV762" s="29"/>
      <c r="DW762" s="29"/>
      <c r="DX762" s="29"/>
      <c r="DY762" s="29"/>
      <c r="DZ762" s="29"/>
      <c r="EA762" s="29"/>
      <c r="EB762" s="29"/>
      <c r="EC762" s="29"/>
      <c r="ED762" s="29"/>
      <c r="EE762" s="29"/>
      <c r="EF762" s="29"/>
      <c r="EG762" s="29"/>
      <c r="EH762" s="29"/>
      <c r="EI762" s="29"/>
      <c r="EJ762" s="29"/>
      <c r="EK762" s="29"/>
      <c r="EL762" s="29"/>
      <c r="EM762" s="29"/>
      <c r="EN762" s="29"/>
      <c r="EO762" s="29"/>
      <c r="EP762" s="29"/>
      <c r="EQ762" s="29"/>
      <c r="ER762" s="29"/>
      <c r="ES762" s="29"/>
      <c r="ET762" s="29"/>
      <c r="EU762" s="29"/>
      <c r="EV762" s="29"/>
      <c r="EW762" s="29"/>
      <c r="EX762" s="29"/>
      <c r="EY762" s="29"/>
      <c r="EZ762" s="29"/>
      <c r="FA762" s="29"/>
      <c r="FB762" s="29"/>
      <c r="FC762" s="29"/>
      <c r="FD762" s="29"/>
      <c r="FE762" s="29"/>
      <c r="FF762" s="29"/>
      <c r="FG762" s="29"/>
      <c r="FH762" s="29"/>
      <c r="FI762" s="29"/>
      <c r="FJ762" s="29"/>
      <c r="FK762" s="29"/>
      <c r="FL762" s="29"/>
      <c r="FM762" s="29"/>
      <c r="FN762" s="29"/>
      <c r="FO762" s="29"/>
      <c r="FP762" s="29"/>
      <c r="FQ762" s="29"/>
      <c r="FR762" s="29"/>
      <c r="FS762" s="29"/>
      <c r="FT762" s="29"/>
      <c r="FU762" s="29"/>
      <c r="FV762" s="29"/>
      <c r="FW762" s="29"/>
      <c r="FX762" s="29"/>
      <c r="FY762" s="29"/>
      <c r="FZ762" s="29"/>
      <c r="GA762" s="29"/>
      <c r="GB762" s="29"/>
      <c r="GC762" s="29"/>
      <c r="GD762" s="29"/>
      <c r="GE762" s="29"/>
      <c r="GF762" s="29"/>
      <c r="GG762" s="29"/>
      <c r="GH762" s="29"/>
      <c r="GI762" s="29"/>
      <c r="GJ762" s="29"/>
      <c r="GK762" s="29"/>
      <c r="GL762" s="29"/>
      <c r="GM762" s="29"/>
      <c r="GN762" s="29"/>
      <c r="GO762" s="29"/>
      <c r="GP762" s="29"/>
      <c r="GQ762" s="29"/>
      <c r="GR762" s="29"/>
      <c r="GS762" s="29"/>
      <c r="GT762" s="29"/>
      <c r="GU762" s="29"/>
      <c r="GV762" s="29"/>
      <c r="GW762" s="29"/>
      <c r="GX762" s="29"/>
      <c r="GY762" s="29"/>
      <c r="GZ762" s="29"/>
      <c r="HA762" s="29"/>
      <c r="HB762" s="29"/>
      <c r="HC762" s="29"/>
    </row>
    <row r="763" spans="1:211" s="30" customFormat="1" x14ac:dyDescent="0.25">
      <c r="A763" s="30" t="e">
        <f t="shared" si="135"/>
        <v>#REF!</v>
      </c>
      <c r="B763" s="31" t="s">
        <v>39</v>
      </c>
      <c r="C763" s="31" t="s">
        <v>40</v>
      </c>
      <c r="D763" s="32" t="s">
        <v>623</v>
      </c>
      <c r="E763" s="31" t="s">
        <v>577</v>
      </c>
      <c r="F763" s="31" t="s">
        <v>348</v>
      </c>
      <c r="G763" s="31"/>
      <c r="H763" s="31" t="s">
        <v>349</v>
      </c>
      <c r="I763" s="31" t="s">
        <v>537</v>
      </c>
      <c r="J763" s="31" t="s">
        <v>538</v>
      </c>
      <c r="K763" s="47" t="s">
        <v>434</v>
      </c>
      <c r="L763" s="41">
        <v>0</v>
      </c>
      <c r="M763" s="41">
        <v>0</v>
      </c>
      <c r="N763" s="41">
        <v>0</v>
      </c>
      <c r="O763" s="41">
        <v>0</v>
      </c>
      <c r="P763" s="41">
        <v>0</v>
      </c>
      <c r="Q763" s="41">
        <v>0</v>
      </c>
      <c r="R763" s="41">
        <v>0</v>
      </c>
      <c r="S763" s="41">
        <v>0</v>
      </c>
      <c r="T763" s="41">
        <v>0</v>
      </c>
      <c r="U763" s="41">
        <v>0</v>
      </c>
      <c r="V763" s="41"/>
      <c r="W763" s="41">
        <v>0</v>
      </c>
      <c r="X763" s="41"/>
      <c r="Y763" s="41">
        <v>0</v>
      </c>
      <c r="Z763" s="41">
        <v>0</v>
      </c>
      <c r="AA763" s="41">
        <v>0</v>
      </c>
      <c r="AB763" s="41">
        <v>0</v>
      </c>
      <c r="AC763" s="41">
        <v>0</v>
      </c>
      <c r="AD763" s="41">
        <v>0</v>
      </c>
      <c r="AE763" s="82">
        <v>0</v>
      </c>
      <c r="AF763" s="41">
        <v>0</v>
      </c>
      <c r="AG763" s="41">
        <v>0</v>
      </c>
      <c r="AH763" s="41">
        <v>0</v>
      </c>
      <c r="AI763" s="41">
        <v>0</v>
      </c>
      <c r="AJ763" s="41">
        <v>0</v>
      </c>
      <c r="AK763" s="41">
        <v>0</v>
      </c>
      <c r="AL763" s="41">
        <v>0</v>
      </c>
      <c r="AM763" s="41">
        <v>0</v>
      </c>
      <c r="AN763" s="41">
        <v>0</v>
      </c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3"/>
      <c r="BU763" s="39">
        <f t="shared" si="132"/>
        <v>0</v>
      </c>
      <c r="BV763" s="39">
        <f t="shared" si="133"/>
        <v>0</v>
      </c>
      <c r="BW763" s="39">
        <f t="shared" si="128"/>
        <v>0</v>
      </c>
      <c r="BX763" s="39">
        <f t="shared" si="125"/>
        <v>0</v>
      </c>
      <c r="BY763" s="39">
        <f t="shared" si="134"/>
        <v>0</v>
      </c>
      <c r="BZ763" s="35"/>
      <c r="CA763" s="35"/>
      <c r="CB763" s="35"/>
      <c r="CC763" s="35"/>
      <c r="CD763" s="35"/>
      <c r="CE763" s="35"/>
      <c r="CF763" s="35"/>
      <c r="CG763" s="35"/>
      <c r="CH763" s="35"/>
      <c r="CI763" s="35"/>
      <c r="CJ763" s="35"/>
      <c r="CK763" s="35"/>
      <c r="CL763" s="35"/>
      <c r="CM763" s="35"/>
      <c r="CN763" s="35"/>
      <c r="CO763" s="35"/>
      <c r="CP763" s="35"/>
      <c r="CQ763" s="35"/>
      <c r="CR763" s="35"/>
      <c r="CS763" s="35"/>
      <c r="CT763" s="35"/>
      <c r="CU763" s="35"/>
      <c r="CV763" s="35"/>
      <c r="CW763" s="35"/>
      <c r="CX763" s="35"/>
      <c r="CY763" s="35"/>
      <c r="CZ763" s="35"/>
      <c r="DA763" s="35"/>
      <c r="DB763" s="35"/>
      <c r="DC763" s="35"/>
      <c r="DD763" s="35"/>
      <c r="DE763" s="35"/>
      <c r="DF763" s="35"/>
      <c r="DG763" s="35"/>
      <c r="DH763" s="35"/>
      <c r="DI763" s="35"/>
      <c r="DJ763" s="35"/>
      <c r="DK763" s="35"/>
      <c r="DL763" s="35"/>
      <c r="DM763" s="35"/>
      <c r="DN763" s="35"/>
      <c r="DO763" s="35"/>
      <c r="DP763" s="35"/>
      <c r="DQ763" s="35"/>
      <c r="DR763" s="35"/>
      <c r="DS763" s="35"/>
      <c r="DT763" s="35"/>
      <c r="DU763" s="35"/>
      <c r="DV763" s="35"/>
      <c r="DW763" s="35"/>
      <c r="DX763" s="35"/>
      <c r="DY763" s="35"/>
      <c r="DZ763" s="35"/>
      <c r="EA763" s="35"/>
      <c r="EB763" s="35"/>
      <c r="EC763" s="35"/>
      <c r="ED763" s="35"/>
      <c r="EE763" s="35"/>
      <c r="EF763" s="35"/>
      <c r="EG763" s="35"/>
      <c r="EH763" s="35"/>
      <c r="EI763" s="35"/>
      <c r="EJ763" s="35"/>
      <c r="EK763" s="35"/>
      <c r="EL763" s="35"/>
      <c r="EM763" s="35"/>
      <c r="EN763" s="35"/>
      <c r="EO763" s="35"/>
      <c r="EP763" s="35"/>
      <c r="EQ763" s="35"/>
      <c r="ER763" s="35"/>
      <c r="ES763" s="35"/>
      <c r="ET763" s="35"/>
      <c r="EU763" s="35"/>
      <c r="EV763" s="35"/>
      <c r="EW763" s="35"/>
      <c r="EX763" s="35"/>
      <c r="EY763" s="35"/>
      <c r="EZ763" s="35"/>
      <c r="FA763" s="35"/>
      <c r="FB763" s="35"/>
      <c r="FC763" s="35"/>
      <c r="FD763" s="35"/>
      <c r="FE763" s="35"/>
      <c r="FF763" s="35"/>
      <c r="FG763" s="35"/>
      <c r="FH763" s="35"/>
      <c r="FI763" s="35"/>
      <c r="FJ763" s="35"/>
      <c r="FK763" s="35"/>
      <c r="FL763" s="35"/>
      <c r="FM763" s="35"/>
      <c r="FN763" s="35"/>
      <c r="FO763" s="35"/>
      <c r="FP763" s="35"/>
      <c r="FQ763" s="35"/>
      <c r="FR763" s="35"/>
      <c r="FS763" s="35"/>
      <c r="FT763" s="35"/>
      <c r="FU763" s="35"/>
      <c r="FV763" s="35"/>
      <c r="FW763" s="35"/>
      <c r="FX763" s="35"/>
      <c r="FY763" s="35"/>
      <c r="FZ763" s="35"/>
      <c r="GA763" s="35"/>
      <c r="GB763" s="35"/>
      <c r="GC763" s="35"/>
      <c r="GD763" s="35"/>
      <c r="GE763" s="35"/>
      <c r="GF763" s="35"/>
      <c r="GG763" s="35"/>
      <c r="GH763" s="35"/>
      <c r="GI763" s="35"/>
      <c r="GJ763" s="35"/>
      <c r="GK763" s="35"/>
      <c r="GL763" s="35"/>
      <c r="GM763" s="35"/>
      <c r="GN763" s="35"/>
      <c r="GO763" s="35"/>
      <c r="GP763" s="35"/>
      <c r="GQ763" s="35"/>
      <c r="GR763" s="35"/>
      <c r="GS763" s="35"/>
      <c r="GT763" s="35"/>
      <c r="GU763" s="35"/>
      <c r="GV763" s="35"/>
      <c r="GW763" s="35"/>
      <c r="GX763" s="35"/>
      <c r="GY763" s="35"/>
      <c r="GZ763" s="35"/>
      <c r="HA763" s="35"/>
      <c r="HB763" s="35"/>
      <c r="HC763" s="35"/>
    </row>
    <row r="764" spans="1:211" s="30" customFormat="1" x14ac:dyDescent="0.25">
      <c r="A764" s="30" t="e">
        <f t="shared" si="135"/>
        <v>#REF!</v>
      </c>
      <c r="B764" s="31" t="s">
        <v>39</v>
      </c>
      <c r="C764" s="31" t="s">
        <v>40</v>
      </c>
      <c r="D764" s="32" t="s">
        <v>634</v>
      </c>
      <c r="E764" s="31" t="s">
        <v>581</v>
      </c>
      <c r="F764" s="31" t="s">
        <v>348</v>
      </c>
      <c r="G764" s="31"/>
      <c r="H764" s="31" t="s">
        <v>349</v>
      </c>
      <c r="I764" s="31" t="s">
        <v>537</v>
      </c>
      <c r="J764" s="31" t="s">
        <v>538</v>
      </c>
      <c r="K764" s="47" t="s">
        <v>434</v>
      </c>
      <c r="L764" s="41">
        <v>0</v>
      </c>
      <c r="M764" s="41">
        <v>0</v>
      </c>
      <c r="N764" s="41">
        <v>0</v>
      </c>
      <c r="O764" s="41">
        <v>0</v>
      </c>
      <c r="P764" s="41">
        <v>0</v>
      </c>
      <c r="Q764" s="41">
        <v>0</v>
      </c>
      <c r="R764" s="41">
        <v>0</v>
      </c>
      <c r="S764" s="41">
        <v>0</v>
      </c>
      <c r="T764" s="41">
        <v>0</v>
      </c>
      <c r="U764" s="41">
        <v>0</v>
      </c>
      <c r="V764" s="41"/>
      <c r="W764" s="41">
        <v>0</v>
      </c>
      <c r="X764" s="41"/>
      <c r="Y764" s="41">
        <v>0</v>
      </c>
      <c r="Z764" s="41">
        <v>0</v>
      </c>
      <c r="AA764" s="41">
        <v>0</v>
      </c>
      <c r="AB764" s="41">
        <v>0</v>
      </c>
      <c r="AC764" s="41">
        <v>0</v>
      </c>
      <c r="AD764" s="41">
        <v>0</v>
      </c>
      <c r="AE764" s="82">
        <v>0</v>
      </c>
      <c r="AF764" s="41">
        <v>0</v>
      </c>
      <c r="AG764" s="41">
        <v>0</v>
      </c>
      <c r="AH764" s="41">
        <v>0</v>
      </c>
      <c r="AI764" s="41">
        <v>0</v>
      </c>
      <c r="AJ764" s="41">
        <v>0</v>
      </c>
      <c r="AK764" s="41">
        <v>0</v>
      </c>
      <c r="AL764" s="41">
        <v>0</v>
      </c>
      <c r="AM764" s="41">
        <v>0</v>
      </c>
      <c r="AN764" s="41">
        <v>0</v>
      </c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3"/>
      <c r="BU764" s="39">
        <f t="shared" si="132"/>
        <v>0</v>
      </c>
      <c r="BV764" s="39">
        <f t="shared" si="133"/>
        <v>0</v>
      </c>
      <c r="BW764" s="39">
        <f t="shared" si="128"/>
        <v>0</v>
      </c>
      <c r="BX764" s="39">
        <f t="shared" si="125"/>
        <v>0</v>
      </c>
      <c r="BY764" s="39">
        <f t="shared" si="134"/>
        <v>0</v>
      </c>
      <c r="BZ764" s="35"/>
      <c r="CA764" s="35"/>
      <c r="CB764" s="35"/>
      <c r="CC764" s="35"/>
      <c r="CD764" s="35"/>
      <c r="CE764" s="35"/>
      <c r="CF764" s="35"/>
      <c r="CG764" s="35"/>
      <c r="CH764" s="35"/>
      <c r="CI764" s="35"/>
      <c r="CJ764" s="35"/>
      <c r="CK764" s="35"/>
      <c r="CL764" s="35"/>
      <c r="CM764" s="35"/>
      <c r="CN764" s="35"/>
      <c r="CO764" s="35"/>
      <c r="CP764" s="35"/>
      <c r="CQ764" s="35"/>
      <c r="CR764" s="35"/>
      <c r="CS764" s="35"/>
      <c r="CT764" s="35"/>
      <c r="CU764" s="35"/>
      <c r="CV764" s="35"/>
      <c r="CW764" s="35"/>
      <c r="CX764" s="35"/>
      <c r="CY764" s="35"/>
      <c r="CZ764" s="35"/>
      <c r="DA764" s="35"/>
      <c r="DB764" s="35"/>
      <c r="DC764" s="35"/>
      <c r="DD764" s="35"/>
      <c r="DE764" s="35"/>
      <c r="DF764" s="35"/>
      <c r="DG764" s="35"/>
      <c r="DH764" s="35"/>
      <c r="DI764" s="35"/>
      <c r="DJ764" s="35"/>
      <c r="DK764" s="35"/>
      <c r="DL764" s="35"/>
      <c r="DM764" s="35"/>
      <c r="DN764" s="35"/>
      <c r="DO764" s="35"/>
      <c r="DP764" s="35"/>
      <c r="DQ764" s="35"/>
      <c r="DR764" s="35"/>
      <c r="DS764" s="35"/>
      <c r="DT764" s="35"/>
      <c r="DU764" s="35"/>
      <c r="DV764" s="35"/>
      <c r="DW764" s="35"/>
      <c r="DX764" s="35"/>
      <c r="DY764" s="35"/>
      <c r="DZ764" s="35"/>
      <c r="EA764" s="35"/>
      <c r="EB764" s="35"/>
      <c r="EC764" s="35"/>
      <c r="ED764" s="35"/>
      <c r="EE764" s="35"/>
      <c r="EF764" s="35"/>
      <c r="EG764" s="35"/>
      <c r="EH764" s="35"/>
      <c r="EI764" s="35"/>
      <c r="EJ764" s="35"/>
      <c r="EK764" s="35"/>
      <c r="EL764" s="35"/>
      <c r="EM764" s="35"/>
      <c r="EN764" s="35"/>
      <c r="EO764" s="35"/>
      <c r="EP764" s="35"/>
      <c r="EQ764" s="35"/>
      <c r="ER764" s="35"/>
      <c r="ES764" s="35"/>
      <c r="ET764" s="35"/>
      <c r="EU764" s="35"/>
      <c r="EV764" s="35"/>
      <c r="EW764" s="35"/>
      <c r="EX764" s="35"/>
      <c r="EY764" s="35"/>
      <c r="EZ764" s="35"/>
      <c r="FA764" s="35"/>
      <c r="FB764" s="35"/>
      <c r="FC764" s="35"/>
      <c r="FD764" s="35"/>
      <c r="FE764" s="35"/>
      <c r="FF764" s="35"/>
      <c r="FG764" s="35"/>
      <c r="FH764" s="35"/>
      <c r="FI764" s="35"/>
      <c r="FJ764" s="35"/>
      <c r="FK764" s="35"/>
      <c r="FL764" s="35"/>
      <c r="FM764" s="35"/>
      <c r="FN764" s="35"/>
      <c r="FO764" s="35"/>
      <c r="FP764" s="35"/>
      <c r="FQ764" s="35"/>
      <c r="FR764" s="35"/>
      <c r="FS764" s="35"/>
      <c r="FT764" s="35"/>
      <c r="FU764" s="35"/>
      <c r="FV764" s="35"/>
      <c r="FW764" s="35"/>
      <c r="FX764" s="35"/>
      <c r="FY764" s="35"/>
      <c r="FZ764" s="35"/>
      <c r="GA764" s="35"/>
      <c r="GB764" s="35"/>
      <c r="GC764" s="35"/>
      <c r="GD764" s="35"/>
      <c r="GE764" s="35"/>
      <c r="GF764" s="35"/>
      <c r="GG764" s="35"/>
      <c r="GH764" s="35"/>
      <c r="GI764" s="35"/>
      <c r="GJ764" s="35"/>
      <c r="GK764" s="35"/>
      <c r="GL764" s="35"/>
      <c r="GM764" s="35"/>
      <c r="GN764" s="35"/>
      <c r="GO764" s="35"/>
      <c r="GP764" s="35"/>
      <c r="GQ764" s="35"/>
      <c r="GR764" s="35"/>
      <c r="GS764" s="35"/>
      <c r="GT764" s="35"/>
      <c r="GU764" s="35"/>
      <c r="GV764" s="35"/>
      <c r="GW764" s="35"/>
      <c r="GX764" s="35"/>
      <c r="GY764" s="35"/>
      <c r="GZ764" s="35"/>
      <c r="HA764" s="35"/>
      <c r="HB764" s="35"/>
      <c r="HC764" s="35"/>
    </row>
    <row r="765" spans="1:211" s="30" customFormat="1" x14ac:dyDescent="0.25">
      <c r="A765" s="30" t="e">
        <f t="shared" si="135"/>
        <v>#REF!</v>
      </c>
      <c r="B765" s="31" t="s">
        <v>41</v>
      </c>
      <c r="C765" s="31" t="s">
        <v>42</v>
      </c>
      <c r="D765" s="32">
        <v>501</v>
      </c>
      <c r="E765" s="31" t="s">
        <v>580</v>
      </c>
      <c r="F765" s="31" t="s">
        <v>348</v>
      </c>
      <c r="G765" s="31"/>
      <c r="H765" s="31" t="s">
        <v>349</v>
      </c>
      <c r="I765" s="31" t="s">
        <v>537</v>
      </c>
      <c r="J765" s="31" t="s">
        <v>538</v>
      </c>
      <c r="K765" s="47" t="s">
        <v>434</v>
      </c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82"/>
      <c r="AF765" s="41"/>
      <c r="AG765" s="41"/>
      <c r="AH765" s="41"/>
      <c r="AI765" s="41"/>
      <c r="AJ765" s="41">
        <v>10970.53</v>
      </c>
      <c r="AK765" s="41">
        <v>0</v>
      </c>
      <c r="AL765" s="41">
        <v>0</v>
      </c>
      <c r="AM765" s="41">
        <v>0</v>
      </c>
      <c r="AN765" s="41">
        <v>0</v>
      </c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3"/>
      <c r="BU765" s="39"/>
      <c r="BV765" s="39"/>
      <c r="BW765" s="39">
        <f t="shared" si="128"/>
        <v>10970.53</v>
      </c>
      <c r="BX765" s="39">
        <f t="shared" si="125"/>
        <v>0</v>
      </c>
      <c r="BY765" s="39"/>
      <c r="BZ765" s="35"/>
      <c r="CA765" s="35"/>
      <c r="CB765" s="35"/>
      <c r="CC765" s="35"/>
      <c r="CD765" s="35"/>
      <c r="CE765" s="35"/>
      <c r="CF765" s="35"/>
      <c r="CG765" s="35"/>
      <c r="CH765" s="35"/>
      <c r="CI765" s="35"/>
      <c r="CJ765" s="35"/>
      <c r="CK765" s="35"/>
      <c r="CL765" s="35"/>
      <c r="CM765" s="35"/>
      <c r="CN765" s="35"/>
      <c r="CO765" s="35"/>
      <c r="CP765" s="35"/>
      <c r="CQ765" s="35"/>
      <c r="CR765" s="35"/>
      <c r="CS765" s="35"/>
      <c r="CT765" s="35"/>
      <c r="CU765" s="35"/>
      <c r="CV765" s="35"/>
      <c r="CW765" s="35"/>
      <c r="CX765" s="35"/>
      <c r="CY765" s="35"/>
      <c r="CZ765" s="35"/>
      <c r="DA765" s="35"/>
      <c r="DB765" s="35"/>
      <c r="DC765" s="35"/>
      <c r="DD765" s="35"/>
      <c r="DE765" s="35"/>
      <c r="DF765" s="35"/>
      <c r="DG765" s="35"/>
      <c r="DH765" s="35"/>
      <c r="DI765" s="35"/>
      <c r="DJ765" s="35"/>
      <c r="DK765" s="35"/>
      <c r="DL765" s="35"/>
      <c r="DM765" s="35"/>
      <c r="DN765" s="35"/>
      <c r="DO765" s="35"/>
      <c r="DP765" s="35"/>
      <c r="DQ765" s="35"/>
      <c r="DR765" s="35"/>
      <c r="DS765" s="35"/>
      <c r="DT765" s="35"/>
      <c r="DU765" s="35"/>
      <c r="DV765" s="35"/>
      <c r="DW765" s="35"/>
      <c r="DX765" s="35"/>
      <c r="DY765" s="35"/>
      <c r="DZ765" s="35"/>
      <c r="EA765" s="35"/>
      <c r="EB765" s="35"/>
      <c r="EC765" s="35"/>
      <c r="ED765" s="35"/>
      <c r="EE765" s="35"/>
      <c r="EF765" s="35"/>
      <c r="EG765" s="35"/>
      <c r="EH765" s="35"/>
      <c r="EI765" s="35"/>
      <c r="EJ765" s="35"/>
      <c r="EK765" s="35"/>
      <c r="EL765" s="35"/>
      <c r="EM765" s="35"/>
      <c r="EN765" s="35"/>
      <c r="EO765" s="35"/>
      <c r="EP765" s="35"/>
      <c r="EQ765" s="35"/>
      <c r="ER765" s="35"/>
      <c r="ES765" s="35"/>
      <c r="ET765" s="35"/>
      <c r="EU765" s="35"/>
      <c r="EV765" s="35"/>
      <c r="EW765" s="35"/>
      <c r="EX765" s="35"/>
      <c r="EY765" s="35"/>
      <c r="EZ765" s="35"/>
      <c r="FA765" s="35"/>
      <c r="FB765" s="35"/>
      <c r="FC765" s="35"/>
      <c r="FD765" s="35"/>
      <c r="FE765" s="35"/>
      <c r="FF765" s="35"/>
      <c r="FG765" s="35"/>
      <c r="FH765" s="35"/>
      <c r="FI765" s="35"/>
      <c r="FJ765" s="35"/>
      <c r="FK765" s="35"/>
      <c r="FL765" s="35"/>
      <c r="FM765" s="35"/>
      <c r="FN765" s="35"/>
      <c r="FO765" s="35"/>
      <c r="FP765" s="35"/>
      <c r="FQ765" s="35"/>
      <c r="FR765" s="35"/>
      <c r="FS765" s="35"/>
      <c r="FT765" s="35"/>
      <c r="FU765" s="35"/>
      <c r="FV765" s="35"/>
      <c r="FW765" s="35"/>
      <c r="FX765" s="35"/>
      <c r="FY765" s="35"/>
      <c r="FZ765" s="35"/>
      <c r="GA765" s="35"/>
      <c r="GB765" s="35"/>
      <c r="GC765" s="35"/>
      <c r="GD765" s="35"/>
      <c r="GE765" s="35"/>
      <c r="GF765" s="35"/>
      <c r="GG765" s="35"/>
      <c r="GH765" s="35"/>
      <c r="GI765" s="35"/>
      <c r="GJ765" s="35"/>
      <c r="GK765" s="35"/>
      <c r="GL765" s="35"/>
      <c r="GM765" s="35"/>
      <c r="GN765" s="35"/>
      <c r="GO765" s="35"/>
      <c r="GP765" s="35"/>
      <c r="GQ765" s="35"/>
      <c r="GR765" s="35"/>
      <c r="GS765" s="35"/>
      <c r="GT765" s="35"/>
      <c r="GU765" s="35"/>
      <c r="GV765" s="35"/>
      <c r="GW765" s="35"/>
      <c r="GX765" s="35"/>
      <c r="GY765" s="35"/>
      <c r="GZ765" s="35"/>
      <c r="HA765" s="35"/>
      <c r="HB765" s="35"/>
      <c r="HC765" s="35"/>
    </row>
    <row r="766" spans="1:211" s="30" customFormat="1" x14ac:dyDescent="0.25">
      <c r="A766" s="30" t="e">
        <f t="shared" si="135"/>
        <v>#REF!</v>
      </c>
      <c r="B766" s="31" t="s">
        <v>43</v>
      </c>
      <c r="C766" s="31" t="s">
        <v>44</v>
      </c>
      <c r="D766" s="32" t="s">
        <v>623</v>
      </c>
      <c r="E766" s="31" t="s">
        <v>577</v>
      </c>
      <c r="F766" s="31" t="s">
        <v>348</v>
      </c>
      <c r="G766" s="31"/>
      <c r="H766" s="31" t="s">
        <v>349</v>
      </c>
      <c r="I766" s="31" t="s">
        <v>537</v>
      </c>
      <c r="J766" s="31" t="s">
        <v>538</v>
      </c>
      <c r="K766" s="47" t="s">
        <v>434</v>
      </c>
      <c r="L766" s="41">
        <v>0</v>
      </c>
      <c r="M766" s="41">
        <v>0</v>
      </c>
      <c r="N766" s="41">
        <v>0</v>
      </c>
      <c r="O766" s="41">
        <v>0</v>
      </c>
      <c r="P766" s="41">
        <v>0</v>
      </c>
      <c r="Q766" s="41">
        <v>0</v>
      </c>
      <c r="R766" s="41">
        <v>0</v>
      </c>
      <c r="S766" s="41">
        <v>0</v>
      </c>
      <c r="T766" s="41">
        <v>0</v>
      </c>
      <c r="U766" s="41">
        <v>0</v>
      </c>
      <c r="V766" s="41"/>
      <c r="W766" s="41">
        <v>0</v>
      </c>
      <c r="X766" s="41"/>
      <c r="Y766" s="41">
        <v>0</v>
      </c>
      <c r="Z766" s="41">
        <v>0</v>
      </c>
      <c r="AA766" s="41">
        <v>0</v>
      </c>
      <c r="AB766" s="41">
        <v>0</v>
      </c>
      <c r="AC766" s="41">
        <v>0</v>
      </c>
      <c r="AD766" s="41">
        <v>0</v>
      </c>
      <c r="AE766" s="82">
        <v>0</v>
      </c>
      <c r="AF766" s="41">
        <v>0</v>
      </c>
      <c r="AG766" s="41">
        <v>0</v>
      </c>
      <c r="AH766" s="41">
        <v>0</v>
      </c>
      <c r="AI766" s="41">
        <v>0</v>
      </c>
      <c r="AJ766" s="41">
        <v>0</v>
      </c>
      <c r="AK766" s="41">
        <v>0</v>
      </c>
      <c r="AL766" s="41">
        <v>0</v>
      </c>
      <c r="AM766" s="41">
        <v>0</v>
      </c>
      <c r="AN766" s="41">
        <v>0</v>
      </c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3"/>
      <c r="BU766" s="39">
        <f t="shared" ref="BU766:BU773" si="136">SUM(L766:W766)</f>
        <v>0</v>
      </c>
      <c r="BV766" s="39">
        <f t="shared" ref="BV766:BV781" si="137">SUM(X766:AI766)</f>
        <v>0</v>
      </c>
      <c r="BW766" s="39">
        <f t="shared" si="128"/>
        <v>0</v>
      </c>
      <c r="BX766" s="39">
        <f t="shared" si="125"/>
        <v>0</v>
      </c>
      <c r="BY766" s="39">
        <f t="shared" ref="BY766:BY781" si="138">SUM(BH766:BS766)</f>
        <v>0</v>
      </c>
      <c r="BZ766" s="35"/>
      <c r="CA766" s="35"/>
      <c r="CB766" s="35"/>
      <c r="CC766" s="35"/>
      <c r="CD766" s="35"/>
      <c r="CE766" s="35"/>
      <c r="CF766" s="35"/>
      <c r="CG766" s="35"/>
      <c r="CH766" s="35"/>
      <c r="CI766" s="35"/>
      <c r="CJ766" s="35"/>
      <c r="CK766" s="35"/>
      <c r="CL766" s="35"/>
      <c r="CM766" s="35"/>
      <c r="CN766" s="35"/>
      <c r="CO766" s="35"/>
      <c r="CP766" s="35"/>
      <c r="CQ766" s="35"/>
      <c r="CR766" s="35"/>
      <c r="CS766" s="35"/>
      <c r="CT766" s="35"/>
      <c r="CU766" s="35"/>
      <c r="CV766" s="35"/>
      <c r="CW766" s="35"/>
      <c r="CX766" s="35"/>
      <c r="CY766" s="35"/>
      <c r="CZ766" s="35"/>
      <c r="DA766" s="35"/>
      <c r="DB766" s="35"/>
      <c r="DC766" s="35"/>
      <c r="DD766" s="35"/>
      <c r="DE766" s="35"/>
      <c r="DF766" s="35"/>
      <c r="DG766" s="35"/>
      <c r="DH766" s="35"/>
      <c r="DI766" s="35"/>
      <c r="DJ766" s="35"/>
      <c r="DK766" s="35"/>
      <c r="DL766" s="35"/>
      <c r="DM766" s="35"/>
      <c r="DN766" s="35"/>
      <c r="DO766" s="35"/>
      <c r="DP766" s="35"/>
      <c r="DQ766" s="35"/>
      <c r="DR766" s="35"/>
      <c r="DS766" s="35"/>
      <c r="DT766" s="35"/>
      <c r="DU766" s="35"/>
      <c r="DV766" s="35"/>
      <c r="DW766" s="35"/>
      <c r="DX766" s="35"/>
      <c r="DY766" s="35"/>
      <c r="DZ766" s="35"/>
      <c r="EA766" s="35"/>
      <c r="EB766" s="35"/>
      <c r="EC766" s="35"/>
      <c r="ED766" s="35"/>
      <c r="EE766" s="35"/>
      <c r="EF766" s="35"/>
      <c r="EG766" s="35"/>
      <c r="EH766" s="35"/>
      <c r="EI766" s="35"/>
      <c r="EJ766" s="35"/>
      <c r="EK766" s="35"/>
      <c r="EL766" s="35"/>
      <c r="EM766" s="35"/>
      <c r="EN766" s="35"/>
      <c r="EO766" s="35"/>
      <c r="EP766" s="35"/>
      <c r="EQ766" s="35"/>
      <c r="ER766" s="35"/>
      <c r="ES766" s="35"/>
      <c r="ET766" s="35"/>
      <c r="EU766" s="35"/>
      <c r="EV766" s="35"/>
      <c r="EW766" s="35"/>
      <c r="EX766" s="35"/>
      <c r="EY766" s="35"/>
      <c r="EZ766" s="35"/>
      <c r="FA766" s="35"/>
      <c r="FB766" s="35"/>
      <c r="FC766" s="35"/>
      <c r="FD766" s="35"/>
      <c r="FE766" s="35"/>
      <c r="FF766" s="35"/>
      <c r="FG766" s="35"/>
      <c r="FH766" s="35"/>
      <c r="FI766" s="35"/>
      <c r="FJ766" s="35"/>
      <c r="FK766" s="35"/>
      <c r="FL766" s="35"/>
      <c r="FM766" s="35"/>
      <c r="FN766" s="35"/>
      <c r="FO766" s="35"/>
      <c r="FP766" s="35"/>
      <c r="FQ766" s="35"/>
      <c r="FR766" s="35"/>
      <c r="FS766" s="35"/>
      <c r="FT766" s="35"/>
      <c r="FU766" s="35"/>
      <c r="FV766" s="35"/>
      <c r="FW766" s="35"/>
      <c r="FX766" s="35"/>
      <c r="FY766" s="35"/>
      <c r="FZ766" s="35"/>
      <c r="GA766" s="35"/>
      <c r="GB766" s="35"/>
      <c r="GC766" s="35"/>
      <c r="GD766" s="35"/>
      <c r="GE766" s="35"/>
      <c r="GF766" s="35"/>
      <c r="GG766" s="35"/>
      <c r="GH766" s="35"/>
      <c r="GI766" s="35"/>
      <c r="GJ766" s="35"/>
      <c r="GK766" s="35"/>
      <c r="GL766" s="35"/>
      <c r="GM766" s="35"/>
      <c r="GN766" s="35"/>
      <c r="GO766" s="35"/>
      <c r="GP766" s="35"/>
      <c r="GQ766" s="35"/>
      <c r="GR766" s="35"/>
      <c r="GS766" s="35"/>
      <c r="GT766" s="35"/>
      <c r="GU766" s="35"/>
      <c r="GV766" s="35"/>
      <c r="GW766" s="35"/>
      <c r="GX766" s="35"/>
      <c r="GY766" s="35"/>
      <c r="GZ766" s="35"/>
      <c r="HA766" s="35"/>
      <c r="HB766" s="35"/>
      <c r="HC766" s="35"/>
    </row>
    <row r="767" spans="1:211" s="26" customFormat="1" x14ac:dyDescent="0.25">
      <c r="A767" s="26" t="e">
        <f t="shared" si="135"/>
        <v>#REF!</v>
      </c>
      <c r="B767" s="15" t="s">
        <v>43</v>
      </c>
      <c r="C767" s="15" t="s">
        <v>44</v>
      </c>
      <c r="D767" s="18" t="s">
        <v>634</v>
      </c>
      <c r="E767" s="15" t="s">
        <v>581</v>
      </c>
      <c r="F767" s="15" t="s">
        <v>348</v>
      </c>
      <c r="G767" s="15"/>
      <c r="H767" s="15" t="s">
        <v>349</v>
      </c>
      <c r="I767" s="15" t="s">
        <v>537</v>
      </c>
      <c r="J767" s="15" t="s">
        <v>538</v>
      </c>
      <c r="K767" s="47" t="s">
        <v>434</v>
      </c>
      <c r="L767" s="42">
        <v>0</v>
      </c>
      <c r="M767" s="42">
        <v>0</v>
      </c>
      <c r="N767" s="41">
        <v>0</v>
      </c>
      <c r="O767" s="42">
        <v>0</v>
      </c>
      <c r="P767" s="42">
        <v>0</v>
      </c>
      <c r="Q767" s="42">
        <v>0</v>
      </c>
      <c r="R767" s="42">
        <v>0</v>
      </c>
      <c r="S767" s="42">
        <v>0</v>
      </c>
      <c r="T767" s="42">
        <v>0</v>
      </c>
      <c r="U767" s="42">
        <v>0</v>
      </c>
      <c r="V767" s="42"/>
      <c r="W767" s="42">
        <v>0</v>
      </c>
      <c r="X767" s="42"/>
      <c r="Y767" s="42">
        <v>0</v>
      </c>
      <c r="Z767" s="42">
        <v>0</v>
      </c>
      <c r="AA767" s="42">
        <v>0</v>
      </c>
      <c r="AB767" s="42">
        <v>0</v>
      </c>
      <c r="AC767" s="42">
        <v>0</v>
      </c>
      <c r="AD767" s="42">
        <v>0</v>
      </c>
      <c r="AE767" s="121">
        <v>0</v>
      </c>
      <c r="AF767" s="42">
        <v>0</v>
      </c>
      <c r="AG767" s="42">
        <v>0</v>
      </c>
      <c r="AH767" s="42">
        <v>0</v>
      </c>
      <c r="AI767" s="42">
        <v>0</v>
      </c>
      <c r="AJ767" s="42">
        <v>0</v>
      </c>
      <c r="AK767" s="42">
        <v>0</v>
      </c>
      <c r="AL767" s="42">
        <v>0</v>
      </c>
      <c r="AM767" s="42">
        <v>0</v>
      </c>
      <c r="AN767" s="42">
        <v>0</v>
      </c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  <c r="BO767" s="42"/>
      <c r="BP767" s="42"/>
      <c r="BQ767" s="42"/>
      <c r="BR767" s="42"/>
      <c r="BS767" s="42"/>
      <c r="BT767" s="43"/>
      <c r="BU767" s="40">
        <f t="shared" si="136"/>
        <v>0</v>
      </c>
      <c r="BV767" s="40">
        <f t="shared" si="137"/>
        <v>0</v>
      </c>
      <c r="BW767" s="40">
        <f t="shared" si="128"/>
        <v>0</v>
      </c>
      <c r="BX767" s="40">
        <f t="shared" si="125"/>
        <v>0</v>
      </c>
      <c r="BY767" s="40">
        <f t="shared" si="138"/>
        <v>0</v>
      </c>
      <c r="BZ767" s="29"/>
      <c r="CA767" s="29"/>
      <c r="CB767" s="29"/>
      <c r="CC767" s="29"/>
      <c r="CD767" s="29"/>
      <c r="CE767" s="29"/>
      <c r="CF767" s="29"/>
      <c r="CG767" s="29"/>
      <c r="CH767" s="29"/>
      <c r="CI767" s="29"/>
      <c r="CJ767" s="29"/>
      <c r="CK767" s="29"/>
      <c r="CL767" s="29"/>
      <c r="CM767" s="29"/>
      <c r="CN767" s="29"/>
      <c r="CO767" s="29"/>
      <c r="CP767" s="29"/>
      <c r="CQ767" s="29"/>
      <c r="CR767" s="29"/>
      <c r="CS767" s="29"/>
      <c r="CT767" s="29"/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/>
      <c r="DH767" s="29"/>
      <c r="DI767" s="29"/>
      <c r="DJ767" s="29"/>
      <c r="DK767" s="29"/>
      <c r="DL767" s="29"/>
      <c r="DM767" s="29"/>
      <c r="DN767" s="29"/>
      <c r="DO767" s="29"/>
      <c r="DP767" s="29"/>
      <c r="DQ767" s="29"/>
      <c r="DR767" s="29"/>
      <c r="DS767" s="29"/>
      <c r="DT767" s="29"/>
      <c r="DU767" s="29"/>
      <c r="DV767" s="29"/>
      <c r="DW767" s="29"/>
      <c r="DX767" s="29"/>
      <c r="DY767" s="29"/>
      <c r="DZ767" s="29"/>
      <c r="EA767" s="29"/>
      <c r="EB767" s="29"/>
      <c r="EC767" s="29"/>
      <c r="ED767" s="29"/>
      <c r="EE767" s="29"/>
      <c r="EF767" s="29"/>
      <c r="EG767" s="29"/>
      <c r="EH767" s="29"/>
      <c r="EI767" s="29"/>
      <c r="EJ767" s="29"/>
      <c r="EK767" s="29"/>
      <c r="EL767" s="29"/>
      <c r="EM767" s="29"/>
      <c r="EN767" s="29"/>
      <c r="EO767" s="29"/>
      <c r="EP767" s="29"/>
      <c r="EQ767" s="29"/>
      <c r="ER767" s="29"/>
      <c r="ES767" s="29"/>
      <c r="ET767" s="29"/>
      <c r="EU767" s="29"/>
      <c r="EV767" s="29"/>
      <c r="EW767" s="29"/>
      <c r="EX767" s="29"/>
      <c r="EY767" s="29"/>
      <c r="EZ767" s="29"/>
      <c r="FA767" s="29"/>
      <c r="FB767" s="29"/>
      <c r="FC767" s="29"/>
      <c r="FD767" s="29"/>
      <c r="FE767" s="29"/>
      <c r="FF767" s="29"/>
      <c r="FG767" s="29"/>
      <c r="FH767" s="29"/>
      <c r="FI767" s="29"/>
      <c r="FJ767" s="29"/>
      <c r="FK767" s="29"/>
      <c r="FL767" s="29"/>
      <c r="FM767" s="29"/>
      <c r="FN767" s="29"/>
      <c r="FO767" s="29"/>
      <c r="FP767" s="29"/>
      <c r="FQ767" s="29"/>
      <c r="FR767" s="29"/>
      <c r="FS767" s="29"/>
      <c r="FT767" s="29"/>
      <c r="FU767" s="29"/>
      <c r="FV767" s="29"/>
      <c r="FW767" s="29"/>
      <c r="FX767" s="29"/>
      <c r="FY767" s="29"/>
      <c r="FZ767" s="29"/>
      <c r="GA767" s="29"/>
      <c r="GB767" s="29"/>
      <c r="GC767" s="29"/>
      <c r="GD767" s="29"/>
      <c r="GE767" s="29"/>
      <c r="GF767" s="29"/>
      <c r="GG767" s="29"/>
      <c r="GH767" s="29"/>
      <c r="GI767" s="29"/>
      <c r="GJ767" s="29"/>
      <c r="GK767" s="29"/>
      <c r="GL767" s="29"/>
      <c r="GM767" s="29"/>
      <c r="GN767" s="29"/>
      <c r="GO767" s="29"/>
      <c r="GP767" s="29"/>
      <c r="GQ767" s="29"/>
      <c r="GR767" s="29"/>
      <c r="GS767" s="29"/>
      <c r="GT767" s="29"/>
      <c r="GU767" s="29"/>
      <c r="GV767" s="29"/>
      <c r="GW767" s="29"/>
      <c r="GX767" s="29"/>
      <c r="GY767" s="29"/>
      <c r="GZ767" s="29"/>
      <c r="HA767" s="29"/>
      <c r="HB767" s="29"/>
      <c r="HC767" s="29"/>
    </row>
    <row r="768" spans="1:211" s="30" customFormat="1" x14ac:dyDescent="0.25">
      <c r="A768" s="30" t="e">
        <f t="shared" si="135"/>
        <v>#REF!</v>
      </c>
      <c r="B768" s="31" t="s">
        <v>51</v>
      </c>
      <c r="C768" s="31" t="s">
        <v>52</v>
      </c>
      <c r="D768" s="33">
        <v>501</v>
      </c>
      <c r="E768" s="34" t="s">
        <v>580</v>
      </c>
      <c r="F768" s="31" t="s">
        <v>348</v>
      </c>
      <c r="G768" s="31"/>
      <c r="H768" s="31" t="s">
        <v>349</v>
      </c>
      <c r="I768" s="31" t="s">
        <v>537</v>
      </c>
      <c r="J768" s="31" t="s">
        <v>538</v>
      </c>
      <c r="K768" s="47" t="s">
        <v>428</v>
      </c>
      <c r="L768" s="41">
        <v>274272.34999999998</v>
      </c>
      <c r="M768" s="41">
        <v>595546.30000000005</v>
      </c>
      <c r="N768" s="41">
        <v>950078.53</v>
      </c>
      <c r="O768" s="41">
        <v>642589.30000000005</v>
      </c>
      <c r="P768" s="41">
        <v>871164.47</v>
      </c>
      <c r="Q768" s="41">
        <v>725654.28</v>
      </c>
      <c r="R768" s="41">
        <v>1375967.08</v>
      </c>
      <c r="S768" s="41">
        <v>2653494.9500000002</v>
      </c>
      <c r="T768" s="41">
        <v>1062893.56</v>
      </c>
      <c r="U768" s="41">
        <v>3419739.77</v>
      </c>
      <c r="V768" s="41">
        <v>677697.64</v>
      </c>
      <c r="W768" s="41">
        <v>1377086.62</v>
      </c>
      <c r="X768" s="41">
        <v>546845.86</v>
      </c>
      <c r="Y768" s="41">
        <v>453792.9</v>
      </c>
      <c r="Z768" s="41">
        <v>442456.03</v>
      </c>
      <c r="AA768" s="41">
        <v>4948619.3600000003</v>
      </c>
      <c r="AB768" s="41">
        <v>394038.2</v>
      </c>
      <c r="AC768" s="41">
        <v>2386312.8199999998</v>
      </c>
      <c r="AD768" s="41">
        <v>578996.13</v>
      </c>
      <c r="AE768" s="41">
        <v>1615171.2</v>
      </c>
      <c r="AF768" s="41">
        <v>1006695.6</v>
      </c>
      <c r="AG768" s="41">
        <v>1537058.69</v>
      </c>
      <c r="AH768" s="41">
        <v>1454749.99</v>
      </c>
      <c r="AI768" s="41">
        <v>1813978.58</v>
      </c>
      <c r="AJ768" s="41">
        <v>248780.22</v>
      </c>
      <c r="AK768" s="41">
        <v>853464.36</v>
      </c>
      <c r="AL768" s="41">
        <v>2781332.25</v>
      </c>
      <c r="AM768" s="41">
        <v>2117012.89</v>
      </c>
      <c r="AN768" s="41">
        <v>5023441.1500000004</v>
      </c>
      <c r="AO768" s="41">
        <v>2570979.8329834943</v>
      </c>
      <c r="AP768" s="41">
        <v>623802.27819648955</v>
      </c>
      <c r="AQ768" s="41">
        <v>1740162.7092695038</v>
      </c>
      <c r="AR768" s="41">
        <v>1084599.6651659519</v>
      </c>
      <c r="AS768" s="41">
        <v>1656005.3908196448</v>
      </c>
      <c r="AT768" s="41">
        <v>1567327.1563461409</v>
      </c>
      <c r="AU768" s="41">
        <v>1954354.9812735936</v>
      </c>
      <c r="AV768" s="41">
        <v>264680.88337118999</v>
      </c>
      <c r="AW768" s="41">
        <v>908013.10783721984</v>
      </c>
      <c r="AX768" s="41">
        <v>2959099.7100926246</v>
      </c>
      <c r="AY768" s="41">
        <v>2252320.7103579049</v>
      </c>
      <c r="AZ768" s="41">
        <v>5344511.8793816743</v>
      </c>
      <c r="BA768" s="41">
        <v>2735302.7235187176</v>
      </c>
      <c r="BB768" s="41">
        <v>663672.28890627902</v>
      </c>
      <c r="BC768" s="41">
        <v>1851384.3387511093</v>
      </c>
      <c r="BD768" s="41">
        <v>1153921.310465201</v>
      </c>
      <c r="BE768" s="41">
        <v>1761848.1473711869</v>
      </c>
      <c r="BF768" s="41">
        <v>1667502.0878804261</v>
      </c>
      <c r="BG768" s="41">
        <v>2079266.6027242045</v>
      </c>
      <c r="BH768" s="41">
        <v>280773.48108015832</v>
      </c>
      <c r="BI768" s="41">
        <v>963220.30479372281</v>
      </c>
      <c r="BJ768" s="41">
        <v>3139012.972466256</v>
      </c>
      <c r="BK768" s="41">
        <v>2389261.8095476655</v>
      </c>
      <c r="BL768" s="41">
        <v>5669458.2016480798</v>
      </c>
      <c r="BM768" s="41">
        <v>2901609.1291086557</v>
      </c>
      <c r="BN768" s="41">
        <v>704023.56407178077</v>
      </c>
      <c r="BO768" s="41">
        <v>1963948.5065471767</v>
      </c>
      <c r="BP768" s="41">
        <v>1224079.7261414852</v>
      </c>
      <c r="BQ768" s="41">
        <v>1868968.514731355</v>
      </c>
      <c r="BR768" s="41">
        <v>1768886.2148235559</v>
      </c>
      <c r="BS768" s="41">
        <v>2205686.0121698361</v>
      </c>
      <c r="BT768" s="43"/>
      <c r="BU768" s="39">
        <f t="shared" si="136"/>
        <v>14626184.850000001</v>
      </c>
      <c r="BV768" s="39">
        <f t="shared" si="137"/>
        <v>17178715.359999999</v>
      </c>
      <c r="BW768" s="39">
        <f t="shared" si="128"/>
        <v>22221262.884054825</v>
      </c>
      <c r="BX768" s="39">
        <f t="shared" si="125"/>
        <v>23641523.79065774</v>
      </c>
      <c r="BY768" s="39">
        <f t="shared" si="138"/>
        <v>25078928.437129728</v>
      </c>
      <c r="BZ768" s="35"/>
      <c r="CA768" s="35"/>
      <c r="CB768" s="35"/>
      <c r="CC768" s="35"/>
      <c r="CD768" s="35"/>
      <c r="CE768" s="35"/>
      <c r="CF768" s="35"/>
      <c r="CG768" s="35"/>
      <c r="CH768" s="35"/>
      <c r="CI768" s="35"/>
      <c r="CJ768" s="35"/>
      <c r="CK768" s="35"/>
      <c r="CL768" s="35"/>
      <c r="CM768" s="35"/>
      <c r="CN768" s="35"/>
      <c r="CO768" s="35"/>
      <c r="CP768" s="35"/>
      <c r="CQ768" s="35"/>
      <c r="CR768" s="35"/>
      <c r="CS768" s="35"/>
      <c r="CT768" s="35"/>
      <c r="CU768" s="35"/>
      <c r="CV768" s="35"/>
      <c r="CW768" s="35"/>
      <c r="CX768" s="35"/>
      <c r="CY768" s="35"/>
      <c r="CZ768" s="35"/>
      <c r="DA768" s="35"/>
      <c r="DB768" s="35"/>
      <c r="DC768" s="35"/>
      <c r="DD768" s="35"/>
      <c r="DE768" s="35"/>
      <c r="DF768" s="35"/>
      <c r="DG768" s="35"/>
      <c r="DH768" s="35"/>
      <c r="DI768" s="35"/>
      <c r="DJ768" s="35"/>
      <c r="DK768" s="35"/>
      <c r="DL768" s="35"/>
      <c r="DM768" s="35"/>
      <c r="DN768" s="35"/>
      <c r="DO768" s="35"/>
      <c r="DP768" s="35"/>
      <c r="DQ768" s="35"/>
      <c r="DR768" s="35"/>
      <c r="DS768" s="35"/>
      <c r="DT768" s="35"/>
      <c r="DU768" s="35"/>
      <c r="DV768" s="35"/>
      <c r="DW768" s="35"/>
      <c r="DX768" s="35"/>
      <c r="DY768" s="35"/>
      <c r="DZ768" s="35"/>
      <c r="EA768" s="35"/>
      <c r="EB768" s="35"/>
      <c r="EC768" s="35"/>
      <c r="ED768" s="35"/>
      <c r="EE768" s="35"/>
      <c r="EF768" s="35"/>
      <c r="EG768" s="35"/>
      <c r="EH768" s="35"/>
      <c r="EI768" s="35"/>
      <c r="EJ768" s="35"/>
      <c r="EK768" s="35"/>
      <c r="EL768" s="35"/>
      <c r="EM768" s="35"/>
      <c r="EN768" s="35"/>
      <c r="EO768" s="35"/>
      <c r="EP768" s="35"/>
      <c r="EQ768" s="35"/>
      <c r="ER768" s="35"/>
      <c r="ES768" s="35"/>
      <c r="ET768" s="35"/>
      <c r="EU768" s="35"/>
      <c r="EV768" s="35"/>
      <c r="EW768" s="35"/>
      <c r="EX768" s="35"/>
      <c r="EY768" s="35"/>
      <c r="EZ768" s="35"/>
      <c r="FA768" s="35"/>
      <c r="FB768" s="35"/>
      <c r="FC768" s="35"/>
      <c r="FD768" s="35"/>
      <c r="FE768" s="35"/>
      <c r="FF768" s="35"/>
      <c r="FG768" s="35"/>
      <c r="FH768" s="35"/>
      <c r="FI768" s="35"/>
      <c r="FJ768" s="35"/>
      <c r="FK768" s="35"/>
      <c r="FL768" s="35"/>
      <c r="FM768" s="35"/>
      <c r="FN768" s="35"/>
      <c r="FO768" s="35"/>
      <c r="FP768" s="35"/>
      <c r="FQ768" s="35"/>
      <c r="FR768" s="35"/>
      <c r="FS768" s="35"/>
      <c r="FT768" s="35"/>
      <c r="FU768" s="35"/>
      <c r="FV768" s="35"/>
      <c r="FW768" s="35"/>
      <c r="FX768" s="35"/>
      <c r="FY768" s="35"/>
      <c r="FZ768" s="35"/>
      <c r="GA768" s="35"/>
      <c r="GB768" s="35"/>
      <c r="GC768" s="35"/>
      <c r="GD768" s="35"/>
      <c r="GE768" s="35"/>
      <c r="GF768" s="35"/>
      <c r="GG768" s="35"/>
      <c r="GH768" s="35"/>
      <c r="GI768" s="35"/>
      <c r="GJ768" s="35"/>
      <c r="GK768" s="35"/>
      <c r="GL768" s="35"/>
      <c r="GM768" s="35"/>
      <c r="GN768" s="35"/>
      <c r="GO768" s="35"/>
      <c r="GP768" s="35"/>
      <c r="GQ768" s="35"/>
      <c r="GR768" s="35"/>
      <c r="GS768" s="35"/>
      <c r="GT768" s="35"/>
      <c r="GU768" s="35"/>
      <c r="GV768" s="35"/>
      <c r="GW768" s="35"/>
      <c r="GX768" s="35"/>
      <c r="GY768" s="35"/>
      <c r="GZ768" s="35"/>
      <c r="HA768" s="35"/>
      <c r="HB768" s="35"/>
      <c r="HC768" s="35"/>
    </row>
    <row r="769" spans="1:211" s="26" customFormat="1" x14ac:dyDescent="0.25">
      <c r="A769" s="26" t="e">
        <f t="shared" si="135"/>
        <v>#REF!</v>
      </c>
      <c r="B769" s="15" t="s">
        <v>51</v>
      </c>
      <c r="C769" s="15" t="s">
        <v>52</v>
      </c>
      <c r="D769" s="27" t="s">
        <v>623</v>
      </c>
      <c r="E769" s="16" t="s">
        <v>577</v>
      </c>
      <c r="F769" s="15" t="s">
        <v>348</v>
      </c>
      <c r="G769" s="15"/>
      <c r="H769" s="15" t="s">
        <v>349</v>
      </c>
      <c r="I769" s="15" t="s">
        <v>537</v>
      </c>
      <c r="J769" s="15" t="s">
        <v>538</v>
      </c>
      <c r="K769" s="47" t="s">
        <v>434</v>
      </c>
      <c r="L769" s="42">
        <v>0</v>
      </c>
      <c r="M769" s="42">
        <v>56886</v>
      </c>
      <c r="N769" s="41">
        <v>8115</v>
      </c>
      <c r="O769" s="42">
        <v>0</v>
      </c>
      <c r="P769" s="42">
        <v>16284</v>
      </c>
      <c r="Q769" s="42">
        <v>0</v>
      </c>
      <c r="R769" s="42">
        <v>0</v>
      </c>
      <c r="S769" s="42">
        <v>27081</v>
      </c>
      <c r="T769" s="42">
        <v>16284</v>
      </c>
      <c r="U769" s="42">
        <v>0</v>
      </c>
      <c r="V769" s="42">
        <v>180691.69</v>
      </c>
      <c r="W769" s="42">
        <v>0</v>
      </c>
      <c r="X769" s="42">
        <v>88500</v>
      </c>
      <c r="Y769" s="42">
        <v>0</v>
      </c>
      <c r="Z769" s="42">
        <v>0</v>
      </c>
      <c r="AA769" s="42">
        <v>0</v>
      </c>
      <c r="AB769" s="42">
        <v>0</v>
      </c>
      <c r="AC769" s="42">
        <v>0</v>
      </c>
      <c r="AD769" s="42">
        <v>68779.839999999997</v>
      </c>
      <c r="AE769" s="121">
        <v>0</v>
      </c>
      <c r="AF769" s="42">
        <v>0</v>
      </c>
      <c r="AG769" s="42">
        <v>408.2</v>
      </c>
      <c r="AH769" s="42">
        <v>0</v>
      </c>
      <c r="AI769" s="42">
        <v>646.02</v>
      </c>
      <c r="AJ769" s="42">
        <v>0</v>
      </c>
      <c r="AK769" s="42">
        <v>0</v>
      </c>
      <c r="AL769" s="42">
        <v>0</v>
      </c>
      <c r="AM769" s="42">
        <v>0</v>
      </c>
      <c r="AN769" s="42">
        <v>0</v>
      </c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  <c r="BO769" s="42"/>
      <c r="BP769" s="42"/>
      <c r="BQ769" s="42"/>
      <c r="BR769" s="42"/>
      <c r="BS769" s="42"/>
      <c r="BT769" s="43"/>
      <c r="BU769" s="40">
        <f t="shared" si="136"/>
        <v>305341.69</v>
      </c>
      <c r="BV769" s="40">
        <f t="shared" si="137"/>
        <v>158334.06</v>
      </c>
      <c r="BW769" s="40">
        <f t="shared" si="128"/>
        <v>0</v>
      </c>
      <c r="BX769" s="40">
        <f t="shared" si="125"/>
        <v>0</v>
      </c>
      <c r="BY769" s="40">
        <f t="shared" si="138"/>
        <v>0</v>
      </c>
      <c r="BZ769" s="29"/>
      <c r="CA769" s="29"/>
      <c r="CB769" s="29"/>
      <c r="CC769" s="29"/>
      <c r="CD769" s="29"/>
      <c r="CE769" s="29"/>
      <c r="CF769" s="29"/>
      <c r="CG769" s="29"/>
      <c r="CH769" s="29"/>
      <c r="CI769" s="29"/>
      <c r="CJ769" s="29"/>
      <c r="CK769" s="29"/>
      <c r="CL769" s="29"/>
      <c r="CM769" s="29"/>
      <c r="CN769" s="29"/>
      <c r="CO769" s="29"/>
      <c r="CP769" s="29"/>
      <c r="CQ769" s="29"/>
      <c r="CR769" s="29"/>
      <c r="CS769" s="29"/>
      <c r="CT769" s="29"/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/>
      <c r="DH769" s="29"/>
      <c r="DI769" s="29"/>
      <c r="DJ769" s="29"/>
      <c r="DK769" s="29"/>
      <c r="DL769" s="29"/>
      <c r="DM769" s="29"/>
      <c r="DN769" s="29"/>
      <c r="DO769" s="29"/>
      <c r="DP769" s="29"/>
      <c r="DQ769" s="29"/>
      <c r="DR769" s="29"/>
      <c r="DS769" s="29"/>
      <c r="DT769" s="29"/>
      <c r="DU769" s="29"/>
      <c r="DV769" s="29"/>
      <c r="DW769" s="29"/>
      <c r="DX769" s="29"/>
      <c r="DY769" s="29"/>
      <c r="DZ769" s="29"/>
      <c r="EA769" s="29"/>
      <c r="EB769" s="29"/>
      <c r="EC769" s="29"/>
      <c r="ED769" s="29"/>
      <c r="EE769" s="29"/>
      <c r="EF769" s="29"/>
      <c r="EG769" s="29"/>
      <c r="EH769" s="29"/>
      <c r="EI769" s="29"/>
      <c r="EJ769" s="29"/>
      <c r="EK769" s="29"/>
      <c r="EL769" s="29"/>
      <c r="EM769" s="29"/>
      <c r="EN769" s="29"/>
      <c r="EO769" s="29"/>
      <c r="EP769" s="29"/>
      <c r="EQ769" s="29"/>
      <c r="ER769" s="29"/>
      <c r="ES769" s="29"/>
      <c r="ET769" s="29"/>
      <c r="EU769" s="29"/>
      <c r="EV769" s="29"/>
      <c r="EW769" s="29"/>
      <c r="EX769" s="29"/>
      <c r="EY769" s="29"/>
      <c r="EZ769" s="29"/>
      <c r="FA769" s="29"/>
      <c r="FB769" s="29"/>
      <c r="FC769" s="29"/>
      <c r="FD769" s="29"/>
      <c r="FE769" s="29"/>
      <c r="FF769" s="29"/>
      <c r="FG769" s="29"/>
      <c r="FH769" s="29"/>
      <c r="FI769" s="29"/>
      <c r="FJ769" s="29"/>
      <c r="FK769" s="29"/>
      <c r="FL769" s="29"/>
      <c r="FM769" s="29"/>
      <c r="FN769" s="29"/>
      <c r="FO769" s="29"/>
      <c r="FP769" s="29"/>
      <c r="FQ769" s="29"/>
      <c r="FR769" s="29"/>
      <c r="FS769" s="29"/>
      <c r="FT769" s="29"/>
      <c r="FU769" s="29"/>
      <c r="FV769" s="29"/>
      <c r="FW769" s="29"/>
      <c r="FX769" s="29"/>
      <c r="FY769" s="29"/>
      <c r="FZ769" s="29"/>
      <c r="GA769" s="29"/>
      <c r="GB769" s="29"/>
      <c r="GC769" s="29"/>
      <c r="GD769" s="29"/>
      <c r="GE769" s="29"/>
      <c r="GF769" s="29"/>
      <c r="GG769" s="29"/>
      <c r="GH769" s="29"/>
      <c r="GI769" s="29"/>
      <c r="GJ769" s="29"/>
      <c r="GK769" s="29"/>
      <c r="GL769" s="29"/>
      <c r="GM769" s="29"/>
      <c r="GN769" s="29"/>
      <c r="GO769" s="29"/>
      <c r="GP769" s="29"/>
      <c r="GQ769" s="29"/>
      <c r="GR769" s="29"/>
      <c r="GS769" s="29"/>
      <c r="GT769" s="29"/>
      <c r="GU769" s="29"/>
      <c r="GV769" s="29"/>
      <c r="GW769" s="29"/>
      <c r="GX769" s="29"/>
      <c r="GY769" s="29"/>
      <c r="GZ769" s="29"/>
      <c r="HA769" s="29"/>
      <c r="HB769" s="29"/>
      <c r="HC769" s="29"/>
    </row>
    <row r="770" spans="1:211" s="30" customFormat="1" x14ac:dyDescent="0.25">
      <c r="A770" s="30" t="e">
        <f t="shared" si="135"/>
        <v>#REF!</v>
      </c>
      <c r="B770" s="31" t="s">
        <v>51</v>
      </c>
      <c r="C770" s="31" t="s">
        <v>52</v>
      </c>
      <c r="D770" s="32" t="s">
        <v>625</v>
      </c>
      <c r="E770" s="31" t="s">
        <v>579</v>
      </c>
      <c r="F770" s="31" t="s">
        <v>348</v>
      </c>
      <c r="G770" s="31"/>
      <c r="H770" s="31" t="s">
        <v>349</v>
      </c>
      <c r="I770" s="31" t="s">
        <v>537</v>
      </c>
      <c r="J770" s="31" t="s">
        <v>538</v>
      </c>
      <c r="K770" s="47" t="s">
        <v>434</v>
      </c>
      <c r="L770" s="41">
        <v>0</v>
      </c>
      <c r="M770" s="41">
        <v>0</v>
      </c>
      <c r="N770" s="41">
        <v>0</v>
      </c>
      <c r="O770" s="41">
        <v>0</v>
      </c>
      <c r="P770" s="41">
        <v>0</v>
      </c>
      <c r="Q770" s="41">
        <v>0</v>
      </c>
      <c r="R770" s="41">
        <v>0</v>
      </c>
      <c r="S770" s="41">
        <v>0</v>
      </c>
      <c r="T770" s="41">
        <v>0</v>
      </c>
      <c r="U770" s="41">
        <v>0</v>
      </c>
      <c r="V770" s="41"/>
      <c r="W770" s="41">
        <v>0</v>
      </c>
      <c r="X770" s="41"/>
      <c r="Y770" s="41">
        <v>0</v>
      </c>
      <c r="Z770" s="41">
        <v>0</v>
      </c>
      <c r="AA770" s="41">
        <v>0</v>
      </c>
      <c r="AB770" s="41">
        <v>0</v>
      </c>
      <c r="AC770" s="41">
        <v>0</v>
      </c>
      <c r="AD770" s="41">
        <v>0</v>
      </c>
      <c r="AE770" s="82">
        <v>0</v>
      </c>
      <c r="AF770" s="41">
        <v>0</v>
      </c>
      <c r="AG770" s="41">
        <v>0</v>
      </c>
      <c r="AH770" s="41">
        <v>0</v>
      </c>
      <c r="AI770" s="41">
        <v>0</v>
      </c>
      <c r="AJ770" s="41">
        <v>0</v>
      </c>
      <c r="AK770" s="41">
        <v>0</v>
      </c>
      <c r="AL770" s="41">
        <v>0</v>
      </c>
      <c r="AM770" s="41">
        <v>0</v>
      </c>
      <c r="AN770" s="41">
        <v>0</v>
      </c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3"/>
      <c r="BU770" s="39">
        <f t="shared" si="136"/>
        <v>0</v>
      </c>
      <c r="BV770" s="39">
        <f t="shared" si="137"/>
        <v>0</v>
      </c>
      <c r="BW770" s="39">
        <f t="shared" si="128"/>
        <v>0</v>
      </c>
      <c r="BX770" s="39">
        <f t="shared" ref="BX770:BX809" si="139">SUM(AV770:BG770)</f>
        <v>0</v>
      </c>
      <c r="BY770" s="39">
        <f t="shared" si="138"/>
        <v>0</v>
      </c>
      <c r="BZ770" s="35"/>
      <c r="CA770" s="35"/>
      <c r="CB770" s="35"/>
      <c r="CC770" s="35"/>
      <c r="CD770" s="35"/>
      <c r="CE770" s="35"/>
      <c r="CF770" s="35"/>
      <c r="CG770" s="35"/>
      <c r="CH770" s="35"/>
      <c r="CI770" s="35"/>
      <c r="CJ770" s="35"/>
      <c r="CK770" s="35"/>
      <c r="CL770" s="35"/>
      <c r="CM770" s="35"/>
      <c r="CN770" s="35"/>
      <c r="CO770" s="35"/>
      <c r="CP770" s="35"/>
      <c r="CQ770" s="35"/>
      <c r="CR770" s="35"/>
      <c r="CS770" s="35"/>
      <c r="CT770" s="35"/>
      <c r="CU770" s="35"/>
      <c r="CV770" s="35"/>
      <c r="CW770" s="35"/>
      <c r="CX770" s="35"/>
      <c r="CY770" s="35"/>
      <c r="CZ770" s="35"/>
      <c r="DA770" s="35"/>
      <c r="DB770" s="35"/>
      <c r="DC770" s="35"/>
      <c r="DD770" s="35"/>
      <c r="DE770" s="35"/>
      <c r="DF770" s="35"/>
      <c r="DG770" s="35"/>
      <c r="DH770" s="35"/>
      <c r="DI770" s="35"/>
      <c r="DJ770" s="35"/>
      <c r="DK770" s="35"/>
      <c r="DL770" s="35"/>
      <c r="DM770" s="35"/>
      <c r="DN770" s="35"/>
      <c r="DO770" s="35"/>
      <c r="DP770" s="35"/>
      <c r="DQ770" s="35"/>
      <c r="DR770" s="35"/>
      <c r="DS770" s="35"/>
      <c r="DT770" s="35"/>
      <c r="DU770" s="35"/>
      <c r="DV770" s="35"/>
      <c r="DW770" s="35"/>
      <c r="DX770" s="35"/>
      <c r="DY770" s="35"/>
      <c r="DZ770" s="35"/>
      <c r="EA770" s="35"/>
      <c r="EB770" s="35"/>
      <c r="EC770" s="35"/>
      <c r="ED770" s="35"/>
      <c r="EE770" s="35"/>
      <c r="EF770" s="35"/>
      <c r="EG770" s="35"/>
      <c r="EH770" s="35"/>
      <c r="EI770" s="35"/>
      <c r="EJ770" s="35"/>
      <c r="EK770" s="35"/>
      <c r="EL770" s="35"/>
      <c r="EM770" s="35"/>
      <c r="EN770" s="35"/>
      <c r="EO770" s="35"/>
      <c r="EP770" s="35"/>
      <c r="EQ770" s="35"/>
      <c r="ER770" s="35"/>
      <c r="ES770" s="35"/>
      <c r="ET770" s="35"/>
      <c r="EU770" s="35"/>
      <c r="EV770" s="35"/>
      <c r="EW770" s="35"/>
      <c r="EX770" s="35"/>
      <c r="EY770" s="35"/>
      <c r="EZ770" s="35"/>
      <c r="FA770" s="35"/>
      <c r="FB770" s="35"/>
      <c r="FC770" s="35"/>
      <c r="FD770" s="35"/>
      <c r="FE770" s="35"/>
      <c r="FF770" s="35"/>
      <c r="FG770" s="35"/>
      <c r="FH770" s="35"/>
      <c r="FI770" s="35"/>
      <c r="FJ770" s="35"/>
      <c r="FK770" s="35"/>
      <c r="FL770" s="35"/>
      <c r="FM770" s="35"/>
      <c r="FN770" s="35"/>
      <c r="FO770" s="35"/>
      <c r="FP770" s="35"/>
      <c r="FQ770" s="35"/>
      <c r="FR770" s="35"/>
      <c r="FS770" s="35"/>
      <c r="FT770" s="35"/>
      <c r="FU770" s="35"/>
      <c r="FV770" s="35"/>
      <c r="FW770" s="35"/>
      <c r="FX770" s="35"/>
      <c r="FY770" s="35"/>
      <c r="FZ770" s="35"/>
      <c r="GA770" s="35"/>
      <c r="GB770" s="35"/>
      <c r="GC770" s="35"/>
      <c r="GD770" s="35"/>
      <c r="GE770" s="35"/>
      <c r="GF770" s="35"/>
      <c r="GG770" s="35"/>
      <c r="GH770" s="35"/>
      <c r="GI770" s="35"/>
      <c r="GJ770" s="35"/>
      <c r="GK770" s="35"/>
      <c r="GL770" s="35"/>
      <c r="GM770" s="35"/>
      <c r="GN770" s="35"/>
      <c r="GO770" s="35"/>
      <c r="GP770" s="35"/>
      <c r="GQ770" s="35"/>
      <c r="GR770" s="35"/>
      <c r="GS770" s="35"/>
      <c r="GT770" s="35"/>
      <c r="GU770" s="35"/>
      <c r="GV770" s="35"/>
      <c r="GW770" s="35"/>
      <c r="GX770" s="35"/>
      <c r="GY770" s="35"/>
      <c r="GZ770" s="35"/>
      <c r="HA770" s="35"/>
      <c r="HB770" s="35"/>
      <c r="HC770" s="35"/>
    </row>
    <row r="771" spans="1:211" s="30" customFormat="1" x14ac:dyDescent="0.25">
      <c r="A771" s="30" t="e">
        <f t="shared" si="135"/>
        <v>#REF!</v>
      </c>
      <c r="B771" s="31" t="s">
        <v>53</v>
      </c>
      <c r="C771" s="31" t="s">
        <v>54</v>
      </c>
      <c r="D771" s="33" t="s">
        <v>623</v>
      </c>
      <c r="E771" s="34" t="s">
        <v>577</v>
      </c>
      <c r="F771" s="31" t="s">
        <v>234</v>
      </c>
      <c r="G771" s="31"/>
      <c r="H771" s="31" t="s">
        <v>235</v>
      </c>
      <c r="I771" s="31" t="s">
        <v>537</v>
      </c>
      <c r="J771" s="31" t="s">
        <v>538</v>
      </c>
      <c r="K771" s="47" t="s">
        <v>434</v>
      </c>
      <c r="L771" s="41"/>
      <c r="M771" s="41"/>
      <c r="N771" s="41"/>
      <c r="O771" s="41">
        <v>155.91</v>
      </c>
      <c r="P771" s="41">
        <v>-155.91</v>
      </c>
      <c r="Q771" s="41">
        <v>0</v>
      </c>
      <c r="R771" s="41">
        <v>0</v>
      </c>
      <c r="S771" s="41">
        <v>0</v>
      </c>
      <c r="T771" s="41">
        <v>0</v>
      </c>
      <c r="U771" s="41">
        <v>0</v>
      </c>
      <c r="V771" s="41"/>
      <c r="W771" s="41">
        <v>0</v>
      </c>
      <c r="X771" s="41"/>
      <c r="Y771" s="41">
        <v>0</v>
      </c>
      <c r="Z771" s="41">
        <v>0</v>
      </c>
      <c r="AA771" s="41">
        <v>0</v>
      </c>
      <c r="AB771" s="41">
        <v>0</v>
      </c>
      <c r="AC771" s="41">
        <v>0</v>
      </c>
      <c r="AD771" s="41">
        <v>0</v>
      </c>
      <c r="AE771" s="82">
        <v>0</v>
      </c>
      <c r="AF771" s="41">
        <v>78.52</v>
      </c>
      <c r="AG771" s="41">
        <v>0</v>
      </c>
      <c r="AH771" s="41">
        <v>-78.52</v>
      </c>
      <c r="AI771" s="41">
        <v>0</v>
      </c>
      <c r="AJ771" s="41">
        <v>0</v>
      </c>
      <c r="AK771" s="41">
        <v>0</v>
      </c>
      <c r="AL771" s="41">
        <v>0</v>
      </c>
      <c r="AM771" s="41">
        <v>0</v>
      </c>
      <c r="AN771" s="41">
        <v>0</v>
      </c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3"/>
      <c r="BU771" s="39">
        <f t="shared" si="136"/>
        <v>0</v>
      </c>
      <c r="BV771" s="39">
        <f t="shared" si="137"/>
        <v>0</v>
      </c>
      <c r="BW771" s="39">
        <f t="shared" si="128"/>
        <v>0</v>
      </c>
      <c r="BX771" s="39">
        <f t="shared" si="139"/>
        <v>0</v>
      </c>
      <c r="BY771" s="39">
        <f t="shared" si="138"/>
        <v>0</v>
      </c>
      <c r="BZ771" s="35"/>
      <c r="CA771" s="35"/>
      <c r="CB771" s="35"/>
      <c r="CC771" s="35"/>
      <c r="CD771" s="35"/>
      <c r="CE771" s="35"/>
      <c r="CF771" s="35"/>
      <c r="CG771" s="35"/>
      <c r="CH771" s="35"/>
      <c r="CI771" s="35"/>
      <c r="CJ771" s="35"/>
      <c r="CK771" s="35"/>
      <c r="CL771" s="35"/>
      <c r="CM771" s="35"/>
      <c r="CN771" s="35"/>
      <c r="CO771" s="35"/>
      <c r="CP771" s="35"/>
      <c r="CQ771" s="35"/>
      <c r="CR771" s="35"/>
      <c r="CS771" s="35"/>
      <c r="CT771" s="35"/>
      <c r="CU771" s="35"/>
      <c r="CV771" s="35"/>
      <c r="CW771" s="35"/>
      <c r="CX771" s="35"/>
      <c r="CY771" s="35"/>
      <c r="CZ771" s="35"/>
      <c r="DA771" s="35"/>
      <c r="DB771" s="35"/>
      <c r="DC771" s="35"/>
      <c r="DD771" s="35"/>
      <c r="DE771" s="35"/>
      <c r="DF771" s="35"/>
      <c r="DG771" s="35"/>
      <c r="DH771" s="35"/>
      <c r="DI771" s="35"/>
      <c r="DJ771" s="35"/>
      <c r="DK771" s="35"/>
      <c r="DL771" s="35"/>
      <c r="DM771" s="35"/>
      <c r="DN771" s="35"/>
      <c r="DO771" s="35"/>
      <c r="DP771" s="35"/>
      <c r="DQ771" s="35"/>
      <c r="DR771" s="35"/>
      <c r="DS771" s="35"/>
      <c r="DT771" s="35"/>
      <c r="DU771" s="35"/>
      <c r="DV771" s="35"/>
      <c r="DW771" s="35"/>
      <c r="DX771" s="35"/>
      <c r="DY771" s="35"/>
      <c r="DZ771" s="35"/>
      <c r="EA771" s="35"/>
      <c r="EB771" s="35"/>
      <c r="EC771" s="35"/>
      <c r="ED771" s="35"/>
      <c r="EE771" s="35"/>
      <c r="EF771" s="35"/>
      <c r="EG771" s="35"/>
      <c r="EH771" s="35"/>
      <c r="EI771" s="35"/>
      <c r="EJ771" s="35"/>
      <c r="EK771" s="35"/>
      <c r="EL771" s="35"/>
      <c r="EM771" s="35"/>
      <c r="EN771" s="35"/>
      <c r="EO771" s="35"/>
      <c r="EP771" s="35"/>
      <c r="EQ771" s="35"/>
      <c r="ER771" s="35"/>
      <c r="ES771" s="35"/>
      <c r="ET771" s="35"/>
      <c r="EU771" s="35"/>
      <c r="EV771" s="35"/>
      <c r="EW771" s="35"/>
      <c r="EX771" s="35"/>
      <c r="EY771" s="35"/>
      <c r="EZ771" s="35"/>
      <c r="FA771" s="35"/>
      <c r="FB771" s="35"/>
      <c r="FC771" s="35"/>
      <c r="FD771" s="35"/>
      <c r="FE771" s="35"/>
      <c r="FF771" s="35"/>
      <c r="FG771" s="35"/>
      <c r="FH771" s="35"/>
      <c r="FI771" s="35"/>
      <c r="FJ771" s="35"/>
      <c r="FK771" s="35"/>
      <c r="FL771" s="35"/>
      <c r="FM771" s="35"/>
      <c r="FN771" s="35"/>
      <c r="FO771" s="35"/>
      <c r="FP771" s="35"/>
      <c r="FQ771" s="35"/>
      <c r="FR771" s="35"/>
      <c r="FS771" s="35"/>
      <c r="FT771" s="35"/>
      <c r="FU771" s="35"/>
      <c r="FV771" s="35"/>
      <c r="FW771" s="35"/>
      <c r="FX771" s="35"/>
      <c r="FY771" s="35"/>
      <c r="FZ771" s="35"/>
      <c r="GA771" s="35"/>
      <c r="GB771" s="35"/>
      <c r="GC771" s="35"/>
      <c r="GD771" s="35"/>
      <c r="GE771" s="35"/>
      <c r="GF771" s="35"/>
      <c r="GG771" s="35"/>
      <c r="GH771" s="35"/>
      <c r="GI771" s="35"/>
      <c r="GJ771" s="35"/>
      <c r="GK771" s="35"/>
      <c r="GL771" s="35"/>
      <c r="GM771" s="35"/>
      <c r="GN771" s="35"/>
      <c r="GO771" s="35"/>
      <c r="GP771" s="35"/>
      <c r="GQ771" s="35"/>
      <c r="GR771" s="35"/>
      <c r="GS771" s="35"/>
      <c r="GT771" s="35"/>
      <c r="GU771" s="35"/>
      <c r="GV771" s="35"/>
      <c r="GW771" s="35"/>
      <c r="GX771" s="35"/>
      <c r="GY771" s="35"/>
      <c r="GZ771" s="35"/>
      <c r="HA771" s="35"/>
      <c r="HB771" s="35"/>
      <c r="HC771" s="35"/>
    </row>
    <row r="772" spans="1:211" s="26" customFormat="1" x14ac:dyDescent="0.25">
      <c r="A772" s="26" t="e">
        <f t="shared" si="135"/>
        <v>#REF!</v>
      </c>
      <c r="B772" s="15" t="s">
        <v>53</v>
      </c>
      <c r="C772" s="15" t="s">
        <v>54</v>
      </c>
      <c r="D772" s="18" t="s">
        <v>623</v>
      </c>
      <c r="E772" s="15" t="s">
        <v>577</v>
      </c>
      <c r="F772" s="15" t="s">
        <v>348</v>
      </c>
      <c r="G772" s="15"/>
      <c r="H772" s="15" t="s">
        <v>349</v>
      </c>
      <c r="I772" s="15" t="s">
        <v>537</v>
      </c>
      <c r="J772" s="15" t="s">
        <v>538</v>
      </c>
      <c r="K772" s="47" t="s">
        <v>434</v>
      </c>
      <c r="L772" s="42">
        <v>0</v>
      </c>
      <c r="M772" s="42">
        <v>0</v>
      </c>
      <c r="N772" s="41">
        <v>0</v>
      </c>
      <c r="O772" s="42">
        <v>0</v>
      </c>
      <c r="P772" s="42">
        <v>0</v>
      </c>
      <c r="Q772" s="42">
        <v>0</v>
      </c>
      <c r="R772" s="42">
        <v>0</v>
      </c>
      <c r="S772" s="42">
        <v>0</v>
      </c>
      <c r="T772" s="42">
        <v>0</v>
      </c>
      <c r="U772" s="42">
        <v>0</v>
      </c>
      <c r="V772" s="42"/>
      <c r="W772" s="42">
        <v>0</v>
      </c>
      <c r="X772" s="42"/>
      <c r="Y772" s="42">
        <v>0</v>
      </c>
      <c r="Z772" s="42">
        <v>0</v>
      </c>
      <c r="AA772" s="42">
        <v>0</v>
      </c>
      <c r="AB772" s="42">
        <v>0</v>
      </c>
      <c r="AC772" s="42">
        <v>0</v>
      </c>
      <c r="AD772" s="42">
        <v>0</v>
      </c>
      <c r="AE772" s="121">
        <v>0</v>
      </c>
      <c r="AF772" s="42">
        <v>0</v>
      </c>
      <c r="AG772" s="42">
        <v>0</v>
      </c>
      <c r="AH772" s="42">
        <v>0</v>
      </c>
      <c r="AI772" s="42">
        <v>0</v>
      </c>
      <c r="AJ772" s="42">
        <v>0</v>
      </c>
      <c r="AK772" s="42">
        <v>0</v>
      </c>
      <c r="AL772" s="42">
        <v>0</v>
      </c>
      <c r="AM772" s="42">
        <v>0</v>
      </c>
      <c r="AN772" s="42">
        <v>0</v>
      </c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  <c r="BO772" s="42"/>
      <c r="BP772" s="42"/>
      <c r="BQ772" s="42"/>
      <c r="BR772" s="42"/>
      <c r="BS772" s="42"/>
      <c r="BT772" s="43"/>
      <c r="BU772" s="40">
        <f t="shared" si="136"/>
        <v>0</v>
      </c>
      <c r="BV772" s="40">
        <f t="shared" si="137"/>
        <v>0</v>
      </c>
      <c r="BW772" s="40">
        <f t="shared" si="128"/>
        <v>0</v>
      </c>
      <c r="BX772" s="40">
        <f t="shared" si="139"/>
        <v>0</v>
      </c>
      <c r="BY772" s="40">
        <f t="shared" si="138"/>
        <v>0</v>
      </c>
      <c r="BZ772" s="29"/>
      <c r="CA772" s="29"/>
      <c r="CB772" s="29"/>
      <c r="CC772" s="29"/>
      <c r="CD772" s="29"/>
      <c r="CE772" s="29"/>
      <c r="CF772" s="29"/>
      <c r="CG772" s="29"/>
      <c r="CH772" s="29"/>
      <c r="CI772" s="29"/>
      <c r="CJ772" s="29"/>
      <c r="CK772" s="29"/>
      <c r="CL772" s="29"/>
      <c r="CM772" s="29"/>
      <c r="CN772" s="29"/>
      <c r="CO772" s="29"/>
      <c r="CP772" s="29"/>
      <c r="CQ772" s="29"/>
      <c r="CR772" s="29"/>
      <c r="CS772" s="29"/>
      <c r="CT772" s="29"/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/>
      <c r="DH772" s="29"/>
      <c r="DI772" s="29"/>
      <c r="DJ772" s="29"/>
      <c r="DK772" s="29"/>
      <c r="DL772" s="29"/>
      <c r="DM772" s="29"/>
      <c r="DN772" s="29"/>
      <c r="DO772" s="29"/>
      <c r="DP772" s="29"/>
      <c r="DQ772" s="29"/>
      <c r="DR772" s="29"/>
      <c r="DS772" s="29"/>
      <c r="DT772" s="29"/>
      <c r="DU772" s="29"/>
      <c r="DV772" s="29"/>
      <c r="DW772" s="29"/>
      <c r="DX772" s="29"/>
      <c r="DY772" s="29"/>
      <c r="DZ772" s="29"/>
      <c r="EA772" s="29"/>
      <c r="EB772" s="29"/>
      <c r="EC772" s="29"/>
      <c r="ED772" s="29"/>
      <c r="EE772" s="29"/>
      <c r="EF772" s="29"/>
      <c r="EG772" s="29"/>
      <c r="EH772" s="29"/>
      <c r="EI772" s="29"/>
      <c r="EJ772" s="29"/>
      <c r="EK772" s="29"/>
      <c r="EL772" s="29"/>
      <c r="EM772" s="29"/>
      <c r="EN772" s="29"/>
      <c r="EO772" s="29"/>
      <c r="EP772" s="29"/>
      <c r="EQ772" s="29"/>
      <c r="ER772" s="29"/>
      <c r="ES772" s="29"/>
      <c r="ET772" s="29"/>
      <c r="EU772" s="29"/>
      <c r="EV772" s="29"/>
      <c r="EW772" s="29"/>
      <c r="EX772" s="29"/>
      <c r="EY772" s="29"/>
      <c r="EZ772" s="29"/>
      <c r="FA772" s="29"/>
      <c r="FB772" s="29"/>
      <c r="FC772" s="29"/>
      <c r="FD772" s="29"/>
      <c r="FE772" s="29"/>
      <c r="FF772" s="29"/>
      <c r="FG772" s="29"/>
      <c r="FH772" s="29"/>
      <c r="FI772" s="29"/>
      <c r="FJ772" s="29"/>
      <c r="FK772" s="29"/>
      <c r="FL772" s="29"/>
      <c r="FM772" s="29"/>
      <c r="FN772" s="29"/>
      <c r="FO772" s="29"/>
      <c r="FP772" s="29"/>
      <c r="FQ772" s="29"/>
      <c r="FR772" s="29"/>
      <c r="FS772" s="29"/>
      <c r="FT772" s="29"/>
      <c r="FU772" s="29"/>
      <c r="FV772" s="29"/>
      <c r="FW772" s="29"/>
      <c r="FX772" s="29"/>
      <c r="FY772" s="29"/>
      <c r="FZ772" s="29"/>
      <c r="GA772" s="29"/>
      <c r="GB772" s="29"/>
      <c r="GC772" s="29"/>
      <c r="GD772" s="29"/>
      <c r="GE772" s="29"/>
      <c r="GF772" s="29"/>
      <c r="GG772" s="29"/>
      <c r="GH772" s="29"/>
      <c r="GI772" s="29"/>
      <c r="GJ772" s="29"/>
      <c r="GK772" s="29"/>
      <c r="GL772" s="29"/>
      <c r="GM772" s="29"/>
      <c r="GN772" s="29"/>
      <c r="GO772" s="29"/>
      <c r="GP772" s="29"/>
      <c r="GQ772" s="29"/>
      <c r="GR772" s="29"/>
      <c r="GS772" s="29"/>
      <c r="GT772" s="29"/>
      <c r="GU772" s="29"/>
      <c r="GV772" s="29"/>
      <c r="GW772" s="29"/>
      <c r="GX772" s="29"/>
      <c r="GY772" s="29"/>
      <c r="GZ772" s="29"/>
      <c r="HA772" s="29"/>
      <c r="HB772" s="29"/>
      <c r="HC772" s="29"/>
    </row>
    <row r="773" spans="1:211" s="30" customFormat="1" x14ac:dyDescent="0.25">
      <c r="A773" s="30" t="e">
        <f t="shared" si="135"/>
        <v>#REF!</v>
      </c>
      <c r="B773" s="31" t="s">
        <v>55</v>
      </c>
      <c r="C773" s="31" t="s">
        <v>56</v>
      </c>
      <c r="D773" s="33" t="s">
        <v>625</v>
      </c>
      <c r="E773" s="34" t="s">
        <v>579</v>
      </c>
      <c r="F773" s="31" t="s">
        <v>348</v>
      </c>
      <c r="G773" s="31"/>
      <c r="H773" s="31" t="s">
        <v>349</v>
      </c>
      <c r="I773" s="31" t="s">
        <v>537</v>
      </c>
      <c r="J773" s="31" t="s">
        <v>538</v>
      </c>
      <c r="K773" s="47" t="s">
        <v>428</v>
      </c>
      <c r="L773" s="41">
        <v>73090.75</v>
      </c>
      <c r="M773" s="41">
        <v>232097.28</v>
      </c>
      <c r="N773" s="41">
        <v>331116.75</v>
      </c>
      <c r="O773" s="41">
        <v>369688.43</v>
      </c>
      <c r="P773" s="41">
        <v>178439.85</v>
      </c>
      <c r="Q773" s="41">
        <v>0</v>
      </c>
      <c r="R773" s="41">
        <v>0</v>
      </c>
      <c r="S773" s="41">
        <v>0</v>
      </c>
      <c r="T773" s="41">
        <v>0</v>
      </c>
      <c r="U773" s="41">
        <v>0</v>
      </c>
      <c r="V773" s="41"/>
      <c r="W773" s="41">
        <v>0</v>
      </c>
      <c r="X773" s="41"/>
      <c r="Y773" s="41">
        <v>0</v>
      </c>
      <c r="Z773" s="41">
        <v>0</v>
      </c>
      <c r="AA773" s="41">
        <v>0</v>
      </c>
      <c r="AB773" s="41">
        <v>0</v>
      </c>
      <c r="AC773" s="41">
        <v>0</v>
      </c>
      <c r="AD773" s="41">
        <v>0</v>
      </c>
      <c r="AE773" s="82">
        <v>0</v>
      </c>
      <c r="AF773" s="41">
        <v>0</v>
      </c>
      <c r="AG773" s="41">
        <v>0</v>
      </c>
      <c r="AH773" s="41">
        <v>0</v>
      </c>
      <c r="AI773" s="41">
        <v>0</v>
      </c>
      <c r="AJ773" s="41">
        <v>0</v>
      </c>
      <c r="AK773" s="41">
        <v>0</v>
      </c>
      <c r="AL773" s="41">
        <v>0</v>
      </c>
      <c r="AM773" s="41">
        <v>12298.04</v>
      </c>
      <c r="AN773" s="41">
        <v>0</v>
      </c>
      <c r="AO773" s="41">
        <v>0</v>
      </c>
      <c r="AP773" s="41">
        <v>0</v>
      </c>
      <c r="AQ773" s="41">
        <v>0</v>
      </c>
      <c r="AR773" s="41">
        <v>0</v>
      </c>
      <c r="AS773" s="41">
        <v>0</v>
      </c>
      <c r="AT773" s="41">
        <v>0</v>
      </c>
      <c r="AU773" s="41">
        <v>0</v>
      </c>
      <c r="AV773" s="41">
        <v>0</v>
      </c>
      <c r="AW773" s="41">
        <v>0</v>
      </c>
      <c r="AX773" s="41">
        <v>0</v>
      </c>
      <c r="AY773" s="41">
        <v>13084.06307758</v>
      </c>
      <c r="AZ773" s="41">
        <v>0</v>
      </c>
      <c r="BA773" s="41">
        <v>0</v>
      </c>
      <c r="BB773" s="41">
        <v>0</v>
      </c>
      <c r="BC773" s="41">
        <v>0</v>
      </c>
      <c r="BD773" s="41">
        <v>0</v>
      </c>
      <c r="BE773" s="41">
        <v>0</v>
      </c>
      <c r="BF773" s="41">
        <v>0</v>
      </c>
      <c r="BG773" s="41">
        <v>0</v>
      </c>
      <c r="BH773" s="41">
        <v>0</v>
      </c>
      <c r="BI773" s="41">
        <v>0</v>
      </c>
      <c r="BJ773" s="41">
        <v>0</v>
      </c>
      <c r="BK773" s="41">
        <v>13879.574112696864</v>
      </c>
      <c r="BL773" s="41">
        <v>0</v>
      </c>
      <c r="BM773" s="41">
        <v>0</v>
      </c>
      <c r="BN773" s="41">
        <v>0</v>
      </c>
      <c r="BO773" s="41">
        <v>0</v>
      </c>
      <c r="BP773" s="41">
        <v>0</v>
      </c>
      <c r="BQ773" s="41">
        <v>0</v>
      </c>
      <c r="BR773" s="41">
        <v>0</v>
      </c>
      <c r="BS773" s="41">
        <v>0</v>
      </c>
      <c r="BT773" s="43"/>
      <c r="BU773" s="39">
        <f t="shared" si="136"/>
        <v>1184433.06</v>
      </c>
      <c r="BV773" s="39">
        <f t="shared" si="137"/>
        <v>0</v>
      </c>
      <c r="BW773" s="39">
        <f t="shared" si="128"/>
        <v>12298.04</v>
      </c>
      <c r="BX773" s="39">
        <f t="shared" si="139"/>
        <v>13084.06307758</v>
      </c>
      <c r="BY773" s="39">
        <f t="shared" si="138"/>
        <v>13879.574112696864</v>
      </c>
      <c r="BZ773" s="35"/>
      <c r="CA773" s="35"/>
      <c r="CB773" s="35"/>
      <c r="CC773" s="35"/>
      <c r="CD773" s="35"/>
      <c r="CE773" s="35"/>
      <c r="CF773" s="35"/>
      <c r="CG773" s="35"/>
      <c r="CH773" s="35"/>
      <c r="CI773" s="35"/>
      <c r="CJ773" s="35"/>
      <c r="CK773" s="35"/>
      <c r="CL773" s="35"/>
      <c r="CM773" s="35"/>
      <c r="CN773" s="35"/>
      <c r="CO773" s="35"/>
      <c r="CP773" s="35"/>
      <c r="CQ773" s="35"/>
      <c r="CR773" s="35"/>
      <c r="CS773" s="35"/>
      <c r="CT773" s="35"/>
      <c r="CU773" s="35"/>
      <c r="CV773" s="35"/>
      <c r="CW773" s="35"/>
      <c r="CX773" s="35"/>
      <c r="CY773" s="35"/>
      <c r="CZ773" s="35"/>
      <c r="DA773" s="35"/>
      <c r="DB773" s="35"/>
      <c r="DC773" s="35"/>
      <c r="DD773" s="35"/>
      <c r="DE773" s="35"/>
      <c r="DF773" s="35"/>
      <c r="DG773" s="35"/>
      <c r="DH773" s="35"/>
      <c r="DI773" s="35"/>
      <c r="DJ773" s="35"/>
      <c r="DK773" s="35"/>
      <c r="DL773" s="35"/>
      <c r="DM773" s="35"/>
      <c r="DN773" s="35"/>
      <c r="DO773" s="35"/>
      <c r="DP773" s="35"/>
      <c r="DQ773" s="35"/>
      <c r="DR773" s="35"/>
      <c r="DS773" s="35"/>
      <c r="DT773" s="35"/>
      <c r="DU773" s="35"/>
      <c r="DV773" s="35"/>
      <c r="DW773" s="35"/>
      <c r="DX773" s="35"/>
      <c r="DY773" s="35"/>
      <c r="DZ773" s="35"/>
      <c r="EA773" s="35"/>
      <c r="EB773" s="35"/>
      <c r="EC773" s="35"/>
      <c r="ED773" s="35"/>
      <c r="EE773" s="35"/>
      <c r="EF773" s="35"/>
      <c r="EG773" s="35"/>
      <c r="EH773" s="35"/>
      <c r="EI773" s="35"/>
      <c r="EJ773" s="35"/>
      <c r="EK773" s="35"/>
      <c r="EL773" s="35"/>
      <c r="EM773" s="35"/>
      <c r="EN773" s="35"/>
      <c r="EO773" s="35"/>
      <c r="EP773" s="35"/>
      <c r="EQ773" s="35"/>
      <c r="ER773" s="35"/>
      <c r="ES773" s="35"/>
      <c r="ET773" s="35"/>
      <c r="EU773" s="35"/>
      <c r="EV773" s="35"/>
      <c r="EW773" s="35"/>
      <c r="EX773" s="35"/>
      <c r="EY773" s="35"/>
      <c r="EZ773" s="35"/>
      <c r="FA773" s="35"/>
      <c r="FB773" s="35"/>
      <c r="FC773" s="35"/>
      <c r="FD773" s="35"/>
      <c r="FE773" s="35"/>
      <c r="FF773" s="35"/>
      <c r="FG773" s="35"/>
      <c r="FH773" s="35"/>
      <c r="FI773" s="35"/>
      <c r="FJ773" s="35"/>
      <c r="FK773" s="35"/>
      <c r="FL773" s="35"/>
      <c r="FM773" s="35"/>
      <c r="FN773" s="35"/>
      <c r="FO773" s="35"/>
      <c r="FP773" s="35"/>
      <c r="FQ773" s="35"/>
      <c r="FR773" s="35"/>
      <c r="FS773" s="35"/>
      <c r="FT773" s="35"/>
      <c r="FU773" s="35"/>
      <c r="FV773" s="35"/>
      <c r="FW773" s="35"/>
      <c r="FX773" s="35"/>
      <c r="FY773" s="35"/>
      <c r="FZ773" s="35"/>
      <c r="GA773" s="35"/>
      <c r="GB773" s="35"/>
      <c r="GC773" s="35"/>
      <c r="GD773" s="35"/>
      <c r="GE773" s="35"/>
      <c r="GF773" s="35"/>
      <c r="GG773" s="35"/>
      <c r="GH773" s="35"/>
      <c r="GI773" s="35"/>
      <c r="GJ773" s="35"/>
      <c r="GK773" s="35"/>
      <c r="GL773" s="35"/>
      <c r="GM773" s="35"/>
      <c r="GN773" s="35"/>
      <c r="GO773" s="35"/>
      <c r="GP773" s="35"/>
      <c r="GQ773" s="35"/>
      <c r="GR773" s="35"/>
      <c r="GS773" s="35"/>
      <c r="GT773" s="35"/>
      <c r="GU773" s="35"/>
      <c r="GV773" s="35"/>
      <c r="GW773" s="35"/>
      <c r="GX773" s="35"/>
      <c r="GY773" s="35"/>
      <c r="GZ773" s="35"/>
      <c r="HA773" s="35"/>
      <c r="HB773" s="35"/>
      <c r="HC773" s="35"/>
    </row>
    <row r="774" spans="1:211" s="30" customFormat="1" x14ac:dyDescent="0.25">
      <c r="A774" s="30" t="e">
        <f t="shared" si="135"/>
        <v>#REF!</v>
      </c>
      <c r="B774" s="31" t="s">
        <v>59</v>
      </c>
      <c r="C774" s="31" t="s">
        <v>60</v>
      </c>
      <c r="D774" s="33" t="s">
        <v>640</v>
      </c>
      <c r="E774" s="34" t="s">
        <v>591</v>
      </c>
      <c r="F774" s="64" t="s">
        <v>347</v>
      </c>
      <c r="G774" s="31"/>
      <c r="H774" s="31" t="s">
        <v>163</v>
      </c>
      <c r="I774" s="31" t="s">
        <v>537</v>
      </c>
      <c r="J774" s="31" t="s">
        <v>538</v>
      </c>
      <c r="K774" s="47" t="s">
        <v>434</v>
      </c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>
        <v>1015.05</v>
      </c>
      <c r="AA774" s="41">
        <v>0</v>
      </c>
      <c r="AB774" s="41">
        <v>0</v>
      </c>
      <c r="AC774" s="41">
        <v>0</v>
      </c>
      <c r="AD774" s="41">
        <v>0</v>
      </c>
      <c r="AE774" s="82">
        <v>0</v>
      </c>
      <c r="AF774" s="41">
        <v>0</v>
      </c>
      <c r="AG774" s="41">
        <v>0</v>
      </c>
      <c r="AH774" s="41">
        <v>0</v>
      </c>
      <c r="AI774" s="41">
        <v>0</v>
      </c>
      <c r="AJ774" s="41">
        <v>0</v>
      </c>
      <c r="AK774" s="41">
        <v>0</v>
      </c>
      <c r="AL774" s="41">
        <v>0</v>
      </c>
      <c r="AM774" s="41">
        <v>0</v>
      </c>
      <c r="AN774" s="41">
        <v>0</v>
      </c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3"/>
      <c r="BU774" s="39"/>
      <c r="BV774" s="39">
        <f t="shared" si="137"/>
        <v>1015.05</v>
      </c>
      <c r="BW774" s="39">
        <f t="shared" si="128"/>
        <v>0</v>
      </c>
      <c r="BX774" s="39">
        <f t="shared" si="139"/>
        <v>0</v>
      </c>
      <c r="BY774" s="39">
        <f t="shared" si="138"/>
        <v>0</v>
      </c>
      <c r="BZ774" s="35"/>
      <c r="CA774" s="35"/>
      <c r="CB774" s="35"/>
      <c r="CC774" s="35"/>
      <c r="CD774" s="35"/>
      <c r="CE774" s="35"/>
      <c r="CF774" s="35"/>
      <c r="CG774" s="35"/>
      <c r="CH774" s="35"/>
      <c r="CI774" s="35"/>
      <c r="CJ774" s="35"/>
      <c r="CK774" s="35"/>
      <c r="CL774" s="35"/>
      <c r="CM774" s="35"/>
      <c r="CN774" s="35"/>
      <c r="CO774" s="35"/>
      <c r="CP774" s="35"/>
      <c r="CQ774" s="35"/>
      <c r="CR774" s="35"/>
      <c r="CS774" s="35"/>
      <c r="CT774" s="35"/>
      <c r="CU774" s="35"/>
      <c r="CV774" s="35"/>
      <c r="CW774" s="35"/>
      <c r="CX774" s="35"/>
      <c r="CY774" s="35"/>
      <c r="CZ774" s="35"/>
      <c r="DA774" s="35"/>
      <c r="DB774" s="35"/>
      <c r="DC774" s="35"/>
      <c r="DD774" s="35"/>
      <c r="DE774" s="35"/>
      <c r="DF774" s="35"/>
      <c r="DG774" s="35"/>
      <c r="DH774" s="35"/>
      <c r="DI774" s="35"/>
      <c r="DJ774" s="35"/>
      <c r="DK774" s="35"/>
      <c r="DL774" s="35"/>
      <c r="DM774" s="35"/>
      <c r="DN774" s="35"/>
      <c r="DO774" s="35"/>
      <c r="DP774" s="35"/>
      <c r="DQ774" s="35"/>
      <c r="DR774" s="35"/>
      <c r="DS774" s="35"/>
      <c r="DT774" s="35"/>
      <c r="DU774" s="35"/>
      <c r="DV774" s="35"/>
      <c r="DW774" s="35"/>
      <c r="DX774" s="35"/>
      <c r="DY774" s="35"/>
      <c r="DZ774" s="35"/>
      <c r="EA774" s="35"/>
      <c r="EB774" s="35"/>
      <c r="EC774" s="35"/>
      <c r="ED774" s="35"/>
      <c r="EE774" s="35"/>
      <c r="EF774" s="35"/>
      <c r="EG774" s="35"/>
      <c r="EH774" s="35"/>
      <c r="EI774" s="35"/>
      <c r="EJ774" s="35"/>
      <c r="EK774" s="35"/>
      <c r="EL774" s="35"/>
      <c r="EM774" s="35"/>
      <c r="EN774" s="35"/>
      <c r="EO774" s="35"/>
      <c r="EP774" s="35"/>
      <c r="EQ774" s="35"/>
      <c r="ER774" s="35"/>
      <c r="ES774" s="35"/>
      <c r="ET774" s="35"/>
      <c r="EU774" s="35"/>
      <c r="EV774" s="35"/>
      <c r="EW774" s="35"/>
      <c r="EX774" s="35"/>
      <c r="EY774" s="35"/>
      <c r="EZ774" s="35"/>
      <c r="FA774" s="35"/>
      <c r="FB774" s="35"/>
      <c r="FC774" s="35"/>
      <c r="FD774" s="35"/>
      <c r="FE774" s="35"/>
      <c r="FF774" s="35"/>
      <c r="FG774" s="35"/>
      <c r="FH774" s="35"/>
      <c r="FI774" s="35"/>
      <c r="FJ774" s="35"/>
      <c r="FK774" s="35"/>
      <c r="FL774" s="35"/>
      <c r="FM774" s="35"/>
      <c r="FN774" s="35"/>
      <c r="FO774" s="35"/>
      <c r="FP774" s="35"/>
      <c r="FQ774" s="35"/>
      <c r="FR774" s="35"/>
      <c r="FS774" s="35"/>
      <c r="FT774" s="35"/>
      <c r="FU774" s="35"/>
      <c r="FV774" s="35"/>
      <c r="FW774" s="35"/>
      <c r="FX774" s="35"/>
      <c r="FY774" s="35"/>
      <c r="FZ774" s="35"/>
      <c r="GA774" s="35"/>
      <c r="GB774" s="35"/>
      <c r="GC774" s="35"/>
      <c r="GD774" s="35"/>
      <c r="GE774" s="35"/>
      <c r="GF774" s="35"/>
      <c r="GG774" s="35"/>
      <c r="GH774" s="35"/>
      <c r="GI774" s="35"/>
      <c r="GJ774" s="35"/>
      <c r="GK774" s="35"/>
      <c r="GL774" s="35"/>
      <c r="GM774" s="35"/>
      <c r="GN774" s="35"/>
      <c r="GO774" s="35"/>
      <c r="GP774" s="35"/>
      <c r="GQ774" s="35"/>
      <c r="GR774" s="35"/>
      <c r="GS774" s="35"/>
      <c r="GT774" s="35"/>
      <c r="GU774" s="35"/>
      <c r="GV774" s="35"/>
      <c r="GW774" s="35"/>
      <c r="GX774" s="35"/>
      <c r="GY774" s="35"/>
      <c r="GZ774" s="35"/>
      <c r="HA774" s="35"/>
      <c r="HB774" s="35"/>
      <c r="HC774" s="35"/>
    </row>
    <row r="775" spans="1:211" s="26" customFormat="1" x14ac:dyDescent="0.25">
      <c r="A775" s="26" t="e">
        <f t="shared" si="135"/>
        <v>#REF!</v>
      </c>
      <c r="B775" s="15" t="s">
        <v>59</v>
      </c>
      <c r="C775" s="15" t="s">
        <v>60</v>
      </c>
      <c r="D775" s="18" t="s">
        <v>634</v>
      </c>
      <c r="E775" s="15" t="s">
        <v>581</v>
      </c>
      <c r="F775" s="15" t="s">
        <v>348</v>
      </c>
      <c r="G775" s="15"/>
      <c r="H775" s="15" t="s">
        <v>349</v>
      </c>
      <c r="I775" s="15" t="s">
        <v>537</v>
      </c>
      <c r="J775" s="15" t="s">
        <v>538</v>
      </c>
      <c r="K775" s="47" t="s">
        <v>434</v>
      </c>
      <c r="L775" s="42">
        <v>0</v>
      </c>
      <c r="M775" s="42">
        <v>0</v>
      </c>
      <c r="N775" s="41">
        <v>0</v>
      </c>
      <c r="O775" s="42">
        <v>0</v>
      </c>
      <c r="P775" s="42">
        <v>0</v>
      </c>
      <c r="Q775" s="42">
        <v>0</v>
      </c>
      <c r="R775" s="42">
        <v>0</v>
      </c>
      <c r="S775" s="42">
        <v>0</v>
      </c>
      <c r="T775" s="42">
        <v>0</v>
      </c>
      <c r="U775" s="42">
        <v>0</v>
      </c>
      <c r="V775" s="42"/>
      <c r="W775" s="42">
        <v>0</v>
      </c>
      <c r="X775" s="42"/>
      <c r="Y775" s="42">
        <v>0</v>
      </c>
      <c r="Z775" s="42">
        <v>0</v>
      </c>
      <c r="AA775" s="42">
        <v>0</v>
      </c>
      <c r="AB775" s="42">
        <v>0</v>
      </c>
      <c r="AC775" s="42">
        <v>0</v>
      </c>
      <c r="AD775" s="42">
        <v>0</v>
      </c>
      <c r="AE775" s="121">
        <v>0</v>
      </c>
      <c r="AF775" s="42">
        <v>0</v>
      </c>
      <c r="AG775" s="42">
        <v>0</v>
      </c>
      <c r="AH775" s="42">
        <v>0</v>
      </c>
      <c r="AI775" s="42">
        <v>0</v>
      </c>
      <c r="AJ775" s="42">
        <v>0</v>
      </c>
      <c r="AK775" s="42">
        <v>0</v>
      </c>
      <c r="AL775" s="42">
        <v>0</v>
      </c>
      <c r="AM775" s="42">
        <v>0</v>
      </c>
      <c r="AN775" s="42">
        <v>0</v>
      </c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  <c r="BO775" s="42"/>
      <c r="BP775" s="42"/>
      <c r="BQ775" s="42"/>
      <c r="BR775" s="42"/>
      <c r="BS775" s="42"/>
      <c r="BT775" s="43"/>
      <c r="BU775" s="40">
        <f>SUM(L775:W775)</f>
        <v>0</v>
      </c>
      <c r="BV775" s="40">
        <f t="shared" si="137"/>
        <v>0</v>
      </c>
      <c r="BW775" s="40">
        <f t="shared" si="128"/>
        <v>0</v>
      </c>
      <c r="BX775" s="40">
        <f t="shared" si="139"/>
        <v>0</v>
      </c>
      <c r="BY775" s="40">
        <f t="shared" si="138"/>
        <v>0</v>
      </c>
      <c r="BZ775" s="29"/>
      <c r="CA775" s="29"/>
      <c r="CB775" s="29"/>
      <c r="CC775" s="29"/>
      <c r="CD775" s="29"/>
      <c r="CE775" s="29"/>
      <c r="CF775" s="29"/>
      <c r="CG775" s="29"/>
      <c r="CH775" s="29"/>
      <c r="CI775" s="29"/>
      <c r="CJ775" s="29"/>
      <c r="CK775" s="29"/>
      <c r="CL775" s="29"/>
      <c r="CM775" s="29"/>
      <c r="CN775" s="29"/>
      <c r="CO775" s="29"/>
      <c r="CP775" s="29"/>
      <c r="CQ775" s="29"/>
      <c r="CR775" s="29"/>
      <c r="CS775" s="29"/>
      <c r="CT775" s="29"/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/>
      <c r="DH775" s="29"/>
      <c r="DI775" s="29"/>
      <c r="DJ775" s="29"/>
      <c r="DK775" s="29"/>
      <c r="DL775" s="29"/>
      <c r="DM775" s="29"/>
      <c r="DN775" s="29"/>
      <c r="DO775" s="29"/>
      <c r="DP775" s="29"/>
      <c r="DQ775" s="29"/>
      <c r="DR775" s="29"/>
      <c r="DS775" s="29"/>
      <c r="DT775" s="29"/>
      <c r="DU775" s="29"/>
      <c r="DV775" s="29"/>
      <c r="DW775" s="29"/>
      <c r="DX775" s="29"/>
      <c r="DY775" s="29"/>
      <c r="DZ775" s="29"/>
      <c r="EA775" s="29"/>
      <c r="EB775" s="29"/>
      <c r="EC775" s="29"/>
      <c r="ED775" s="29"/>
      <c r="EE775" s="29"/>
      <c r="EF775" s="29"/>
      <c r="EG775" s="29"/>
      <c r="EH775" s="29"/>
      <c r="EI775" s="29"/>
      <c r="EJ775" s="29"/>
      <c r="EK775" s="29"/>
      <c r="EL775" s="29"/>
      <c r="EM775" s="29"/>
      <c r="EN775" s="29"/>
      <c r="EO775" s="29"/>
      <c r="EP775" s="29"/>
      <c r="EQ775" s="29"/>
      <c r="ER775" s="29"/>
      <c r="ES775" s="29"/>
      <c r="ET775" s="29"/>
      <c r="EU775" s="29"/>
      <c r="EV775" s="29"/>
      <c r="EW775" s="29"/>
      <c r="EX775" s="29"/>
      <c r="EY775" s="29"/>
      <c r="EZ775" s="29"/>
      <c r="FA775" s="29"/>
      <c r="FB775" s="29"/>
      <c r="FC775" s="29"/>
      <c r="FD775" s="29"/>
      <c r="FE775" s="29"/>
      <c r="FF775" s="29"/>
      <c r="FG775" s="29"/>
      <c r="FH775" s="29"/>
      <c r="FI775" s="29"/>
      <c r="FJ775" s="29"/>
      <c r="FK775" s="29"/>
      <c r="FL775" s="29"/>
      <c r="FM775" s="29"/>
      <c r="FN775" s="29"/>
      <c r="FO775" s="29"/>
      <c r="FP775" s="29"/>
      <c r="FQ775" s="29"/>
      <c r="FR775" s="29"/>
      <c r="FS775" s="29"/>
      <c r="FT775" s="29"/>
      <c r="FU775" s="29"/>
      <c r="FV775" s="29"/>
      <c r="FW775" s="29"/>
      <c r="FX775" s="29"/>
      <c r="FY775" s="29"/>
      <c r="FZ775" s="29"/>
      <c r="GA775" s="29"/>
      <c r="GB775" s="29"/>
      <c r="GC775" s="29"/>
      <c r="GD775" s="29"/>
      <c r="GE775" s="29"/>
      <c r="GF775" s="29"/>
      <c r="GG775" s="29"/>
      <c r="GH775" s="29"/>
      <c r="GI775" s="29"/>
      <c r="GJ775" s="29"/>
      <c r="GK775" s="29"/>
      <c r="GL775" s="29"/>
      <c r="GM775" s="29"/>
      <c r="GN775" s="29"/>
      <c r="GO775" s="29"/>
      <c r="GP775" s="29"/>
      <c r="GQ775" s="29"/>
      <c r="GR775" s="29"/>
      <c r="GS775" s="29"/>
      <c r="GT775" s="29"/>
      <c r="GU775" s="29"/>
      <c r="GV775" s="29"/>
      <c r="GW775" s="29"/>
      <c r="GX775" s="29"/>
      <c r="GY775" s="29"/>
      <c r="GZ775" s="29"/>
      <c r="HA775" s="29"/>
      <c r="HB775" s="29"/>
      <c r="HC775" s="29"/>
    </row>
    <row r="776" spans="1:211" s="26" customFormat="1" x14ac:dyDescent="0.25">
      <c r="A776" s="26" t="e">
        <f t="shared" si="135"/>
        <v>#REF!</v>
      </c>
      <c r="B776" s="15" t="s">
        <v>67</v>
      </c>
      <c r="C776" s="15" t="s">
        <v>68</v>
      </c>
      <c r="D776" s="90" t="s">
        <v>643</v>
      </c>
      <c r="E776" s="16" t="s">
        <v>595</v>
      </c>
      <c r="F776" s="15" t="s">
        <v>294</v>
      </c>
      <c r="G776" s="15"/>
      <c r="H776" s="15" t="s">
        <v>295</v>
      </c>
      <c r="I776" s="15" t="s">
        <v>537</v>
      </c>
      <c r="J776" s="15" t="s">
        <v>538</v>
      </c>
      <c r="K776" s="47" t="s">
        <v>434</v>
      </c>
      <c r="L776" s="42"/>
      <c r="M776" s="42"/>
      <c r="N776" s="41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121"/>
      <c r="AF776" s="42"/>
      <c r="AG776" s="42">
        <v>12339000</v>
      </c>
      <c r="AH776" s="42">
        <v>0</v>
      </c>
      <c r="AI776" s="42">
        <v>0</v>
      </c>
      <c r="AJ776" s="42">
        <v>0</v>
      </c>
      <c r="AK776" s="42">
        <v>0</v>
      </c>
      <c r="AL776" s="42">
        <v>0</v>
      </c>
      <c r="AM776" s="42">
        <v>0</v>
      </c>
      <c r="AN776" s="42">
        <v>0</v>
      </c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  <c r="BO776" s="42"/>
      <c r="BP776" s="42"/>
      <c r="BQ776" s="42"/>
      <c r="BR776" s="42"/>
      <c r="BS776" s="42"/>
      <c r="BT776" s="43"/>
      <c r="BU776" s="40"/>
      <c r="BV776" s="40">
        <f t="shared" si="137"/>
        <v>12339000</v>
      </c>
      <c r="BW776" s="40">
        <f t="shared" si="128"/>
        <v>0</v>
      </c>
      <c r="BX776" s="40">
        <f t="shared" si="139"/>
        <v>0</v>
      </c>
      <c r="BY776" s="40">
        <f t="shared" si="138"/>
        <v>0</v>
      </c>
      <c r="BZ776" s="29"/>
      <c r="CA776" s="29"/>
      <c r="CB776" s="29"/>
      <c r="CC776" s="29"/>
      <c r="CD776" s="29"/>
      <c r="CE776" s="29"/>
      <c r="CF776" s="29"/>
      <c r="CG776" s="29"/>
      <c r="CH776" s="29"/>
      <c r="CI776" s="29"/>
      <c r="CJ776" s="29"/>
      <c r="CK776" s="29"/>
      <c r="CL776" s="29"/>
      <c r="CM776" s="29"/>
      <c r="CN776" s="29"/>
      <c r="CO776" s="29"/>
      <c r="CP776" s="29"/>
      <c r="CQ776" s="29"/>
      <c r="CR776" s="29"/>
      <c r="CS776" s="29"/>
      <c r="CT776" s="29"/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/>
      <c r="DH776" s="29"/>
      <c r="DI776" s="29"/>
      <c r="DJ776" s="29"/>
      <c r="DK776" s="29"/>
      <c r="DL776" s="29"/>
      <c r="DM776" s="29"/>
      <c r="DN776" s="29"/>
      <c r="DO776" s="29"/>
      <c r="DP776" s="29"/>
      <c r="DQ776" s="29"/>
      <c r="DR776" s="29"/>
      <c r="DS776" s="29"/>
      <c r="DT776" s="29"/>
      <c r="DU776" s="29"/>
      <c r="DV776" s="29"/>
      <c r="DW776" s="29"/>
      <c r="DX776" s="29"/>
      <c r="DY776" s="29"/>
      <c r="DZ776" s="29"/>
      <c r="EA776" s="29"/>
      <c r="EB776" s="29"/>
      <c r="EC776" s="29"/>
      <c r="ED776" s="29"/>
      <c r="EE776" s="29"/>
      <c r="EF776" s="29"/>
      <c r="EG776" s="29"/>
      <c r="EH776" s="29"/>
      <c r="EI776" s="29"/>
      <c r="EJ776" s="29"/>
      <c r="EK776" s="29"/>
      <c r="EL776" s="29"/>
      <c r="EM776" s="29"/>
      <c r="EN776" s="29"/>
      <c r="EO776" s="29"/>
      <c r="EP776" s="29"/>
      <c r="EQ776" s="29"/>
      <c r="ER776" s="29"/>
      <c r="ES776" s="29"/>
      <c r="ET776" s="29"/>
      <c r="EU776" s="29"/>
      <c r="EV776" s="29"/>
      <c r="EW776" s="29"/>
      <c r="EX776" s="29"/>
      <c r="EY776" s="29"/>
      <c r="EZ776" s="29"/>
      <c r="FA776" s="29"/>
      <c r="FB776" s="29"/>
      <c r="FC776" s="29"/>
      <c r="FD776" s="29"/>
      <c r="FE776" s="29"/>
      <c r="FF776" s="29"/>
      <c r="FG776" s="29"/>
      <c r="FH776" s="29"/>
      <c r="FI776" s="29"/>
      <c r="FJ776" s="29"/>
      <c r="FK776" s="29"/>
      <c r="FL776" s="29"/>
      <c r="FM776" s="29"/>
      <c r="FN776" s="29"/>
      <c r="FO776" s="29"/>
      <c r="FP776" s="29"/>
      <c r="FQ776" s="29"/>
      <c r="FR776" s="29"/>
      <c r="FS776" s="29"/>
      <c r="FT776" s="29"/>
      <c r="FU776" s="29"/>
      <c r="FV776" s="29"/>
      <c r="FW776" s="29"/>
      <c r="FX776" s="29"/>
      <c r="FY776" s="29"/>
      <c r="FZ776" s="29"/>
      <c r="GA776" s="29"/>
      <c r="GB776" s="29"/>
      <c r="GC776" s="29"/>
      <c r="GD776" s="29"/>
      <c r="GE776" s="29"/>
      <c r="GF776" s="29"/>
      <c r="GG776" s="29"/>
      <c r="GH776" s="29"/>
      <c r="GI776" s="29"/>
      <c r="GJ776" s="29"/>
      <c r="GK776" s="29"/>
      <c r="GL776" s="29"/>
      <c r="GM776" s="29"/>
      <c r="GN776" s="29"/>
      <c r="GO776" s="29"/>
      <c r="GP776" s="29"/>
      <c r="GQ776" s="29"/>
      <c r="GR776" s="29"/>
      <c r="GS776" s="29"/>
      <c r="GT776" s="29"/>
      <c r="GU776" s="29"/>
      <c r="GV776" s="29"/>
      <c r="GW776" s="29"/>
      <c r="GX776" s="29"/>
      <c r="GY776" s="29"/>
      <c r="GZ776" s="29"/>
      <c r="HA776" s="29"/>
      <c r="HB776" s="29"/>
      <c r="HC776" s="29"/>
    </row>
    <row r="777" spans="1:211" s="26" customFormat="1" x14ac:dyDescent="0.25">
      <c r="A777" s="26" t="e">
        <f t="shared" si="135"/>
        <v>#REF!</v>
      </c>
      <c r="B777" s="15" t="s">
        <v>67</v>
      </c>
      <c r="C777" s="15" t="s">
        <v>68</v>
      </c>
      <c r="D777" s="90" t="s">
        <v>637</v>
      </c>
      <c r="E777" s="16" t="s">
        <v>586</v>
      </c>
      <c r="F777" s="80" t="s">
        <v>294</v>
      </c>
      <c r="G777" s="15"/>
      <c r="H777" s="15" t="s">
        <v>295</v>
      </c>
      <c r="I777" s="15" t="s">
        <v>537</v>
      </c>
      <c r="J777" s="15" t="s">
        <v>538</v>
      </c>
      <c r="K777" s="47" t="s">
        <v>434</v>
      </c>
      <c r="L777" s="42"/>
      <c r="M777" s="42"/>
      <c r="N777" s="41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121"/>
      <c r="AF777" s="42"/>
      <c r="AG777" s="42"/>
      <c r="AH777" s="42">
        <v>1244336</v>
      </c>
      <c r="AI777" s="42">
        <v>0</v>
      </c>
      <c r="AJ777" s="42">
        <v>0</v>
      </c>
      <c r="AK777" s="42">
        <v>0</v>
      </c>
      <c r="AL777" s="42">
        <v>0</v>
      </c>
      <c r="AM777" s="42">
        <v>0</v>
      </c>
      <c r="AN777" s="42">
        <v>0</v>
      </c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  <c r="BO777" s="42"/>
      <c r="BP777" s="42"/>
      <c r="BQ777" s="42"/>
      <c r="BR777" s="42"/>
      <c r="BS777" s="42"/>
      <c r="BT777" s="43"/>
      <c r="BU777" s="40"/>
      <c r="BV777" s="40">
        <f t="shared" si="137"/>
        <v>1244336</v>
      </c>
      <c r="BW777" s="40">
        <f t="shared" si="128"/>
        <v>0</v>
      </c>
      <c r="BX777" s="40">
        <f t="shared" si="139"/>
        <v>0</v>
      </c>
      <c r="BY777" s="40">
        <f t="shared" si="138"/>
        <v>0</v>
      </c>
      <c r="BZ777" s="29"/>
      <c r="CA777" s="29"/>
      <c r="CB777" s="29"/>
      <c r="CC777" s="29"/>
      <c r="CD777" s="29"/>
      <c r="CE777" s="29"/>
      <c r="CF777" s="29"/>
      <c r="CG777" s="29"/>
      <c r="CH777" s="29"/>
      <c r="CI777" s="29"/>
      <c r="CJ777" s="29"/>
      <c r="CK777" s="29"/>
      <c r="CL777" s="29"/>
      <c r="CM777" s="29"/>
      <c r="CN777" s="29"/>
      <c r="CO777" s="29"/>
      <c r="CP777" s="29"/>
      <c r="CQ777" s="29"/>
      <c r="CR777" s="29"/>
      <c r="CS777" s="29"/>
      <c r="CT777" s="29"/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/>
      <c r="DH777" s="29"/>
      <c r="DI777" s="29"/>
      <c r="DJ777" s="29"/>
      <c r="DK777" s="29"/>
      <c r="DL777" s="29"/>
      <c r="DM777" s="29"/>
      <c r="DN777" s="29"/>
      <c r="DO777" s="29"/>
      <c r="DP777" s="29"/>
      <c r="DQ777" s="29"/>
      <c r="DR777" s="29"/>
      <c r="DS777" s="29"/>
      <c r="DT777" s="29"/>
      <c r="DU777" s="29"/>
      <c r="DV777" s="29"/>
      <c r="DW777" s="29"/>
      <c r="DX777" s="29"/>
      <c r="DY777" s="29"/>
      <c r="DZ777" s="29"/>
      <c r="EA777" s="29"/>
      <c r="EB777" s="29"/>
      <c r="EC777" s="29"/>
      <c r="ED777" s="29"/>
      <c r="EE777" s="29"/>
      <c r="EF777" s="29"/>
      <c r="EG777" s="29"/>
      <c r="EH777" s="29"/>
      <c r="EI777" s="29"/>
      <c r="EJ777" s="29"/>
      <c r="EK777" s="29"/>
      <c r="EL777" s="29"/>
      <c r="EM777" s="29"/>
      <c r="EN777" s="29"/>
      <c r="EO777" s="29"/>
      <c r="EP777" s="29"/>
      <c r="EQ777" s="29"/>
      <c r="ER777" s="29"/>
      <c r="ES777" s="29"/>
      <c r="ET777" s="29"/>
      <c r="EU777" s="29"/>
      <c r="EV777" s="29"/>
      <c r="EW777" s="29"/>
      <c r="EX777" s="29"/>
      <c r="EY777" s="29"/>
      <c r="EZ777" s="29"/>
      <c r="FA777" s="29"/>
      <c r="FB777" s="29"/>
      <c r="FC777" s="29"/>
      <c r="FD777" s="29"/>
      <c r="FE777" s="29"/>
      <c r="FF777" s="29"/>
      <c r="FG777" s="29"/>
      <c r="FH777" s="29"/>
      <c r="FI777" s="29"/>
      <c r="FJ777" s="29"/>
      <c r="FK777" s="29"/>
      <c r="FL777" s="29"/>
      <c r="FM777" s="29"/>
      <c r="FN777" s="29"/>
      <c r="FO777" s="29"/>
      <c r="FP777" s="29"/>
      <c r="FQ777" s="29"/>
      <c r="FR777" s="29"/>
      <c r="FS777" s="29"/>
      <c r="FT777" s="29"/>
      <c r="FU777" s="29"/>
      <c r="FV777" s="29"/>
      <c r="FW777" s="29"/>
      <c r="FX777" s="29"/>
      <c r="FY777" s="29"/>
      <c r="FZ777" s="29"/>
      <c r="GA777" s="29"/>
      <c r="GB777" s="29"/>
      <c r="GC777" s="29"/>
      <c r="GD777" s="29"/>
      <c r="GE777" s="29"/>
      <c r="GF777" s="29"/>
      <c r="GG777" s="29"/>
      <c r="GH777" s="29"/>
      <c r="GI777" s="29"/>
      <c r="GJ777" s="29"/>
      <c r="GK777" s="29"/>
      <c r="GL777" s="29"/>
      <c r="GM777" s="29"/>
      <c r="GN777" s="29"/>
      <c r="GO777" s="29"/>
      <c r="GP777" s="29"/>
      <c r="GQ777" s="29"/>
      <c r="GR777" s="29"/>
      <c r="GS777" s="29"/>
      <c r="GT777" s="29"/>
      <c r="GU777" s="29"/>
      <c r="GV777" s="29"/>
      <c r="GW777" s="29"/>
      <c r="GX777" s="29"/>
      <c r="GY777" s="29"/>
      <c r="GZ777" s="29"/>
      <c r="HA777" s="29"/>
      <c r="HB777" s="29"/>
      <c r="HC777" s="29"/>
    </row>
    <row r="778" spans="1:211" s="26" customFormat="1" x14ac:dyDescent="0.25">
      <c r="A778" s="26" t="e">
        <f t="shared" si="135"/>
        <v>#REF!</v>
      </c>
      <c r="B778" s="15" t="s">
        <v>67</v>
      </c>
      <c r="C778" s="15" t="s">
        <v>68</v>
      </c>
      <c r="D778" s="90" t="s">
        <v>637</v>
      </c>
      <c r="E778" s="16" t="s">
        <v>586</v>
      </c>
      <c r="F778" s="80" t="s">
        <v>315</v>
      </c>
      <c r="G778" s="15"/>
      <c r="H778" s="15" t="s">
        <v>316</v>
      </c>
      <c r="I778" s="15" t="s">
        <v>537</v>
      </c>
      <c r="J778" s="15" t="s">
        <v>538</v>
      </c>
      <c r="K778" s="47" t="s">
        <v>434</v>
      </c>
      <c r="L778" s="42"/>
      <c r="M778" s="42"/>
      <c r="N778" s="41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121"/>
      <c r="AF778" s="42"/>
      <c r="AG778" s="42">
        <v>1244336</v>
      </c>
      <c r="AH778" s="42">
        <v>-1244336</v>
      </c>
      <c r="AI778" s="42">
        <v>0</v>
      </c>
      <c r="AJ778" s="42">
        <v>0</v>
      </c>
      <c r="AK778" s="42">
        <v>0</v>
      </c>
      <c r="AL778" s="42">
        <v>0</v>
      </c>
      <c r="AM778" s="42">
        <v>0</v>
      </c>
      <c r="AN778" s="42">
        <v>0</v>
      </c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  <c r="BO778" s="42"/>
      <c r="BP778" s="42"/>
      <c r="BQ778" s="42"/>
      <c r="BR778" s="42"/>
      <c r="BS778" s="42"/>
      <c r="BT778" s="43"/>
      <c r="BU778" s="40"/>
      <c r="BV778" s="40">
        <f t="shared" si="137"/>
        <v>0</v>
      </c>
      <c r="BW778" s="40">
        <f t="shared" ref="BW778:BW841" si="140">SUM(AJ778:AU778)</f>
        <v>0</v>
      </c>
      <c r="BX778" s="40">
        <f t="shared" si="139"/>
        <v>0</v>
      </c>
      <c r="BY778" s="40">
        <f t="shared" si="138"/>
        <v>0</v>
      </c>
      <c r="BZ778" s="29"/>
      <c r="CA778" s="29"/>
      <c r="CB778" s="29"/>
      <c r="CC778" s="29"/>
      <c r="CD778" s="29"/>
      <c r="CE778" s="29"/>
      <c r="CF778" s="29"/>
      <c r="CG778" s="29"/>
      <c r="CH778" s="29"/>
      <c r="CI778" s="29"/>
      <c r="CJ778" s="29"/>
      <c r="CK778" s="29"/>
      <c r="CL778" s="29"/>
      <c r="CM778" s="29"/>
      <c r="CN778" s="29"/>
      <c r="CO778" s="29"/>
      <c r="CP778" s="29"/>
      <c r="CQ778" s="29"/>
      <c r="CR778" s="29"/>
      <c r="CS778" s="29"/>
      <c r="CT778" s="29"/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/>
      <c r="DH778" s="29"/>
      <c r="DI778" s="29"/>
      <c r="DJ778" s="29"/>
      <c r="DK778" s="29"/>
      <c r="DL778" s="29"/>
      <c r="DM778" s="29"/>
      <c r="DN778" s="29"/>
      <c r="DO778" s="29"/>
      <c r="DP778" s="29"/>
      <c r="DQ778" s="29"/>
      <c r="DR778" s="29"/>
      <c r="DS778" s="29"/>
      <c r="DT778" s="29"/>
      <c r="DU778" s="29"/>
      <c r="DV778" s="29"/>
      <c r="DW778" s="29"/>
      <c r="DX778" s="29"/>
      <c r="DY778" s="29"/>
      <c r="DZ778" s="29"/>
      <c r="EA778" s="29"/>
      <c r="EB778" s="29"/>
      <c r="EC778" s="29"/>
      <c r="ED778" s="29"/>
      <c r="EE778" s="29"/>
      <c r="EF778" s="29"/>
      <c r="EG778" s="29"/>
      <c r="EH778" s="29"/>
      <c r="EI778" s="29"/>
      <c r="EJ778" s="29"/>
      <c r="EK778" s="29"/>
      <c r="EL778" s="29"/>
      <c r="EM778" s="29"/>
      <c r="EN778" s="29"/>
      <c r="EO778" s="29"/>
      <c r="EP778" s="29"/>
      <c r="EQ778" s="29"/>
      <c r="ER778" s="29"/>
      <c r="ES778" s="29"/>
      <c r="ET778" s="29"/>
      <c r="EU778" s="29"/>
      <c r="EV778" s="29"/>
      <c r="EW778" s="29"/>
      <c r="EX778" s="29"/>
      <c r="EY778" s="29"/>
      <c r="EZ778" s="29"/>
      <c r="FA778" s="29"/>
      <c r="FB778" s="29"/>
      <c r="FC778" s="29"/>
      <c r="FD778" s="29"/>
      <c r="FE778" s="29"/>
      <c r="FF778" s="29"/>
      <c r="FG778" s="29"/>
      <c r="FH778" s="29"/>
      <c r="FI778" s="29"/>
      <c r="FJ778" s="29"/>
      <c r="FK778" s="29"/>
      <c r="FL778" s="29"/>
      <c r="FM778" s="29"/>
      <c r="FN778" s="29"/>
      <c r="FO778" s="29"/>
      <c r="FP778" s="29"/>
      <c r="FQ778" s="29"/>
      <c r="FR778" s="29"/>
      <c r="FS778" s="29"/>
      <c r="FT778" s="29"/>
      <c r="FU778" s="29"/>
      <c r="FV778" s="29"/>
      <c r="FW778" s="29"/>
      <c r="FX778" s="29"/>
      <c r="FY778" s="29"/>
      <c r="FZ778" s="29"/>
      <c r="GA778" s="29"/>
      <c r="GB778" s="29"/>
      <c r="GC778" s="29"/>
      <c r="GD778" s="29"/>
      <c r="GE778" s="29"/>
      <c r="GF778" s="29"/>
      <c r="GG778" s="29"/>
      <c r="GH778" s="29"/>
      <c r="GI778" s="29"/>
      <c r="GJ778" s="29"/>
      <c r="GK778" s="29"/>
      <c r="GL778" s="29"/>
      <c r="GM778" s="29"/>
      <c r="GN778" s="29"/>
      <c r="GO778" s="29"/>
      <c r="GP778" s="29"/>
      <c r="GQ778" s="29"/>
      <c r="GR778" s="29"/>
      <c r="GS778" s="29"/>
      <c r="GT778" s="29"/>
      <c r="GU778" s="29"/>
      <c r="GV778" s="29"/>
      <c r="GW778" s="29"/>
      <c r="GX778" s="29"/>
      <c r="GY778" s="29"/>
      <c r="GZ778" s="29"/>
      <c r="HA778" s="29"/>
      <c r="HB778" s="29"/>
      <c r="HC778" s="29"/>
    </row>
    <row r="779" spans="1:211" s="30" customFormat="1" x14ac:dyDescent="0.25">
      <c r="A779" s="30" t="e">
        <f t="shared" si="135"/>
        <v>#REF!</v>
      </c>
      <c r="B779" s="31" t="s">
        <v>67</v>
      </c>
      <c r="C779" s="31" t="s">
        <v>68</v>
      </c>
      <c r="D779" s="32" t="s">
        <v>623</v>
      </c>
      <c r="E779" s="31" t="s">
        <v>577</v>
      </c>
      <c r="F779" s="31" t="s">
        <v>348</v>
      </c>
      <c r="G779" s="31"/>
      <c r="H779" s="31" t="s">
        <v>349</v>
      </c>
      <c r="I779" s="31" t="s">
        <v>537</v>
      </c>
      <c r="J779" s="31" t="s">
        <v>538</v>
      </c>
      <c r="K779" s="47" t="s">
        <v>434</v>
      </c>
      <c r="L779" s="41">
        <v>0</v>
      </c>
      <c r="M779" s="41">
        <v>0</v>
      </c>
      <c r="N779" s="41">
        <v>0</v>
      </c>
      <c r="O779" s="41">
        <v>0</v>
      </c>
      <c r="P779" s="41">
        <v>0</v>
      </c>
      <c r="Q779" s="41">
        <v>0</v>
      </c>
      <c r="R779" s="41">
        <v>0</v>
      </c>
      <c r="S779" s="41">
        <v>0</v>
      </c>
      <c r="T779" s="41">
        <v>0</v>
      </c>
      <c r="U779" s="41">
        <v>0</v>
      </c>
      <c r="V779" s="41"/>
      <c r="W779" s="41">
        <v>0</v>
      </c>
      <c r="X779" s="41"/>
      <c r="Y779" s="41">
        <v>0</v>
      </c>
      <c r="Z779" s="41">
        <v>0</v>
      </c>
      <c r="AA779" s="41">
        <v>0</v>
      </c>
      <c r="AB779" s="41">
        <v>0</v>
      </c>
      <c r="AC779" s="41">
        <v>0</v>
      </c>
      <c r="AD779" s="41">
        <v>0</v>
      </c>
      <c r="AE779" s="82">
        <v>0</v>
      </c>
      <c r="AF779" s="41">
        <v>0</v>
      </c>
      <c r="AG779" s="41">
        <v>0</v>
      </c>
      <c r="AH779" s="41">
        <v>0</v>
      </c>
      <c r="AI779" s="41">
        <v>0</v>
      </c>
      <c r="AJ779" s="41">
        <v>0</v>
      </c>
      <c r="AK779" s="41">
        <v>0</v>
      </c>
      <c r="AL779" s="41">
        <v>0</v>
      </c>
      <c r="AM779" s="41">
        <v>0</v>
      </c>
      <c r="AN779" s="41">
        <v>0</v>
      </c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3"/>
      <c r="BU779" s="39">
        <f>SUM(L779:W779)</f>
        <v>0</v>
      </c>
      <c r="BV779" s="39">
        <f t="shared" si="137"/>
        <v>0</v>
      </c>
      <c r="BW779" s="39">
        <f t="shared" si="140"/>
        <v>0</v>
      </c>
      <c r="BX779" s="39">
        <f t="shared" si="139"/>
        <v>0</v>
      </c>
      <c r="BY779" s="39">
        <f t="shared" si="138"/>
        <v>0</v>
      </c>
      <c r="BZ779" s="35"/>
      <c r="CA779" s="35"/>
      <c r="CB779" s="35"/>
      <c r="CC779" s="35"/>
      <c r="CD779" s="35"/>
      <c r="CE779" s="35"/>
      <c r="CF779" s="35"/>
      <c r="CG779" s="35"/>
      <c r="CH779" s="35"/>
      <c r="CI779" s="35"/>
      <c r="CJ779" s="35"/>
      <c r="CK779" s="35"/>
      <c r="CL779" s="35"/>
      <c r="CM779" s="35"/>
      <c r="CN779" s="35"/>
      <c r="CO779" s="35"/>
      <c r="CP779" s="35"/>
      <c r="CQ779" s="35"/>
      <c r="CR779" s="35"/>
      <c r="CS779" s="35"/>
      <c r="CT779" s="35"/>
      <c r="CU779" s="35"/>
      <c r="CV779" s="35"/>
      <c r="CW779" s="35"/>
      <c r="CX779" s="35"/>
      <c r="CY779" s="35"/>
      <c r="CZ779" s="35"/>
      <c r="DA779" s="35"/>
      <c r="DB779" s="35"/>
      <c r="DC779" s="35"/>
      <c r="DD779" s="35"/>
      <c r="DE779" s="35"/>
      <c r="DF779" s="35"/>
      <c r="DG779" s="35"/>
      <c r="DH779" s="35"/>
      <c r="DI779" s="35"/>
      <c r="DJ779" s="35"/>
      <c r="DK779" s="35"/>
      <c r="DL779" s="35"/>
      <c r="DM779" s="35"/>
      <c r="DN779" s="35"/>
      <c r="DO779" s="35"/>
      <c r="DP779" s="35"/>
      <c r="DQ779" s="35"/>
      <c r="DR779" s="35"/>
      <c r="DS779" s="35"/>
      <c r="DT779" s="35"/>
      <c r="DU779" s="35"/>
      <c r="DV779" s="35"/>
      <c r="DW779" s="35"/>
      <c r="DX779" s="35"/>
      <c r="DY779" s="35"/>
      <c r="DZ779" s="35"/>
      <c r="EA779" s="35"/>
      <c r="EB779" s="35"/>
      <c r="EC779" s="35"/>
      <c r="ED779" s="35"/>
      <c r="EE779" s="35"/>
      <c r="EF779" s="35"/>
      <c r="EG779" s="35"/>
      <c r="EH779" s="35"/>
      <c r="EI779" s="35"/>
      <c r="EJ779" s="35"/>
      <c r="EK779" s="35"/>
      <c r="EL779" s="35"/>
      <c r="EM779" s="35"/>
      <c r="EN779" s="35"/>
      <c r="EO779" s="35"/>
      <c r="EP779" s="35"/>
      <c r="EQ779" s="35"/>
      <c r="ER779" s="35"/>
      <c r="ES779" s="35"/>
      <c r="ET779" s="35"/>
      <c r="EU779" s="35"/>
      <c r="EV779" s="35"/>
      <c r="EW779" s="35"/>
      <c r="EX779" s="35"/>
      <c r="EY779" s="35"/>
      <c r="EZ779" s="35"/>
      <c r="FA779" s="35"/>
      <c r="FB779" s="35"/>
      <c r="FC779" s="35"/>
      <c r="FD779" s="35"/>
      <c r="FE779" s="35"/>
      <c r="FF779" s="35"/>
      <c r="FG779" s="35"/>
      <c r="FH779" s="35"/>
      <c r="FI779" s="35"/>
      <c r="FJ779" s="35"/>
      <c r="FK779" s="35"/>
      <c r="FL779" s="35"/>
      <c r="FM779" s="35"/>
      <c r="FN779" s="35"/>
      <c r="FO779" s="35"/>
      <c r="FP779" s="35"/>
      <c r="FQ779" s="35"/>
      <c r="FR779" s="35"/>
      <c r="FS779" s="35"/>
      <c r="FT779" s="35"/>
      <c r="FU779" s="35"/>
      <c r="FV779" s="35"/>
      <c r="FW779" s="35"/>
      <c r="FX779" s="35"/>
      <c r="FY779" s="35"/>
      <c r="FZ779" s="35"/>
      <c r="GA779" s="35"/>
      <c r="GB779" s="35"/>
      <c r="GC779" s="35"/>
      <c r="GD779" s="35"/>
      <c r="GE779" s="35"/>
      <c r="GF779" s="35"/>
      <c r="GG779" s="35"/>
      <c r="GH779" s="35"/>
      <c r="GI779" s="35"/>
      <c r="GJ779" s="35"/>
      <c r="GK779" s="35"/>
      <c r="GL779" s="35"/>
      <c r="GM779" s="35"/>
      <c r="GN779" s="35"/>
      <c r="GO779" s="35"/>
      <c r="GP779" s="35"/>
      <c r="GQ779" s="35"/>
      <c r="GR779" s="35"/>
      <c r="GS779" s="35"/>
      <c r="GT779" s="35"/>
      <c r="GU779" s="35"/>
      <c r="GV779" s="35"/>
      <c r="GW779" s="35"/>
      <c r="GX779" s="35"/>
      <c r="GY779" s="35"/>
      <c r="GZ779" s="35"/>
      <c r="HA779" s="35"/>
      <c r="HB779" s="35"/>
      <c r="HC779" s="35"/>
    </row>
    <row r="780" spans="1:211" s="30" customFormat="1" x14ac:dyDescent="0.25">
      <c r="A780" s="30" t="e">
        <f t="shared" si="135"/>
        <v>#REF!</v>
      </c>
      <c r="B780" s="31" t="s">
        <v>69</v>
      </c>
      <c r="C780" s="31" t="s">
        <v>70</v>
      </c>
      <c r="D780" s="33">
        <v>501</v>
      </c>
      <c r="E780" s="34" t="s">
        <v>580</v>
      </c>
      <c r="F780" s="31" t="s">
        <v>234</v>
      </c>
      <c r="G780" s="31"/>
      <c r="H780" s="31" t="s">
        <v>235</v>
      </c>
      <c r="I780" s="31" t="s">
        <v>537</v>
      </c>
      <c r="J780" s="31" t="s">
        <v>538</v>
      </c>
      <c r="K780" s="47" t="s">
        <v>434</v>
      </c>
      <c r="L780" s="41"/>
      <c r="M780" s="41"/>
      <c r="N780" s="41"/>
      <c r="O780" s="41"/>
      <c r="P780" s="41"/>
      <c r="Q780" s="41"/>
      <c r="R780" s="41"/>
      <c r="S780" s="41">
        <v>738.49</v>
      </c>
      <c r="T780" s="41">
        <v>130.53</v>
      </c>
      <c r="U780" s="41">
        <v>59.42</v>
      </c>
      <c r="V780" s="41">
        <v>41.49</v>
      </c>
      <c r="W780" s="41">
        <v>94.22</v>
      </c>
      <c r="X780" s="41">
        <v>25.77</v>
      </c>
      <c r="Y780" s="41">
        <v>307.27999999999997</v>
      </c>
      <c r="Z780" s="41">
        <v>272.93</v>
      </c>
      <c r="AA780" s="41">
        <v>65.31</v>
      </c>
      <c r="AB780" s="41">
        <v>37.200000000000003</v>
      </c>
      <c r="AC780" s="41">
        <v>35.450000000000003</v>
      </c>
      <c r="AD780" s="41">
        <v>40.86</v>
      </c>
      <c r="AE780" s="41">
        <v>39.47</v>
      </c>
      <c r="AF780" s="41">
        <v>38.090000000000003</v>
      </c>
      <c r="AG780" s="41">
        <v>34.92</v>
      </c>
      <c r="AH780" s="41">
        <v>6118.44</v>
      </c>
      <c r="AI780" s="41">
        <v>1784.47</v>
      </c>
      <c r="AJ780" s="41">
        <v>367.67</v>
      </c>
      <c r="AK780" s="41">
        <v>8662.9599999999991</v>
      </c>
      <c r="AL780" s="41">
        <v>498.85</v>
      </c>
      <c r="AM780" s="41">
        <v>50726.19</v>
      </c>
      <c r="AN780" s="41">
        <v>14370.54</v>
      </c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3"/>
      <c r="BU780" s="39">
        <f>SUM(L780:W780)</f>
        <v>1064.1499999999999</v>
      </c>
      <c r="BV780" s="39">
        <f t="shared" si="137"/>
        <v>8800.1899999999987</v>
      </c>
      <c r="BW780" s="39">
        <f t="shared" si="140"/>
        <v>74626.209999999992</v>
      </c>
      <c r="BX780" s="39">
        <f t="shared" si="139"/>
        <v>0</v>
      </c>
      <c r="BY780" s="39">
        <f t="shared" si="138"/>
        <v>0</v>
      </c>
      <c r="BZ780" s="35"/>
      <c r="CA780" s="35"/>
      <c r="CB780" s="35"/>
      <c r="CC780" s="35"/>
      <c r="CD780" s="35"/>
      <c r="CE780" s="35"/>
      <c r="CF780" s="35"/>
      <c r="CG780" s="35"/>
      <c r="CH780" s="35"/>
      <c r="CI780" s="35"/>
      <c r="CJ780" s="35"/>
      <c r="CK780" s="35"/>
      <c r="CL780" s="35"/>
      <c r="CM780" s="35"/>
      <c r="CN780" s="35"/>
      <c r="CO780" s="35"/>
      <c r="CP780" s="35"/>
      <c r="CQ780" s="35"/>
      <c r="CR780" s="35"/>
      <c r="CS780" s="35"/>
      <c r="CT780" s="35"/>
      <c r="CU780" s="35"/>
      <c r="CV780" s="35"/>
      <c r="CW780" s="35"/>
      <c r="CX780" s="35"/>
      <c r="CY780" s="35"/>
      <c r="CZ780" s="35"/>
      <c r="DA780" s="35"/>
      <c r="DB780" s="35"/>
      <c r="DC780" s="35"/>
      <c r="DD780" s="35"/>
      <c r="DE780" s="35"/>
      <c r="DF780" s="35"/>
      <c r="DG780" s="35"/>
      <c r="DH780" s="35"/>
      <c r="DI780" s="35"/>
      <c r="DJ780" s="35"/>
      <c r="DK780" s="35"/>
      <c r="DL780" s="35"/>
      <c r="DM780" s="35"/>
      <c r="DN780" s="35"/>
      <c r="DO780" s="35"/>
      <c r="DP780" s="35"/>
      <c r="DQ780" s="35"/>
      <c r="DR780" s="35"/>
      <c r="DS780" s="35"/>
      <c r="DT780" s="35"/>
      <c r="DU780" s="35"/>
      <c r="DV780" s="35"/>
      <c r="DW780" s="35"/>
      <c r="DX780" s="35"/>
      <c r="DY780" s="35"/>
      <c r="DZ780" s="35"/>
      <c r="EA780" s="35"/>
      <c r="EB780" s="35"/>
      <c r="EC780" s="35"/>
      <c r="ED780" s="35"/>
      <c r="EE780" s="35"/>
      <c r="EF780" s="35"/>
      <c r="EG780" s="35"/>
      <c r="EH780" s="35"/>
      <c r="EI780" s="35"/>
      <c r="EJ780" s="35"/>
      <c r="EK780" s="35"/>
      <c r="EL780" s="35"/>
      <c r="EM780" s="35"/>
      <c r="EN780" s="35"/>
      <c r="EO780" s="35"/>
      <c r="EP780" s="35"/>
      <c r="EQ780" s="35"/>
      <c r="ER780" s="35"/>
      <c r="ES780" s="35"/>
      <c r="ET780" s="35"/>
      <c r="EU780" s="35"/>
      <c r="EV780" s="35"/>
      <c r="EW780" s="35"/>
      <c r="EX780" s="35"/>
      <c r="EY780" s="35"/>
      <c r="EZ780" s="35"/>
      <c r="FA780" s="35"/>
      <c r="FB780" s="35"/>
      <c r="FC780" s="35"/>
      <c r="FD780" s="35"/>
      <c r="FE780" s="35"/>
      <c r="FF780" s="35"/>
      <c r="FG780" s="35"/>
      <c r="FH780" s="35"/>
      <c r="FI780" s="35"/>
      <c r="FJ780" s="35"/>
      <c r="FK780" s="35"/>
      <c r="FL780" s="35"/>
      <c r="FM780" s="35"/>
      <c r="FN780" s="35"/>
      <c r="FO780" s="35"/>
      <c r="FP780" s="35"/>
      <c r="FQ780" s="35"/>
      <c r="FR780" s="35"/>
      <c r="FS780" s="35"/>
      <c r="FT780" s="35"/>
      <c r="FU780" s="35"/>
      <c r="FV780" s="35"/>
      <c r="FW780" s="35"/>
      <c r="FX780" s="35"/>
      <c r="FY780" s="35"/>
      <c r="FZ780" s="35"/>
      <c r="GA780" s="35"/>
      <c r="GB780" s="35"/>
      <c r="GC780" s="35"/>
      <c r="GD780" s="35"/>
      <c r="GE780" s="35"/>
      <c r="GF780" s="35"/>
      <c r="GG780" s="35"/>
      <c r="GH780" s="35"/>
      <c r="GI780" s="35"/>
      <c r="GJ780" s="35"/>
      <c r="GK780" s="35"/>
      <c r="GL780" s="35"/>
      <c r="GM780" s="35"/>
      <c r="GN780" s="35"/>
      <c r="GO780" s="35"/>
      <c r="GP780" s="35"/>
      <c r="GQ780" s="35"/>
      <c r="GR780" s="35"/>
      <c r="GS780" s="35"/>
      <c r="GT780" s="35"/>
      <c r="GU780" s="35"/>
      <c r="GV780" s="35"/>
      <c r="GW780" s="35"/>
      <c r="GX780" s="35"/>
      <c r="GY780" s="35"/>
      <c r="GZ780" s="35"/>
      <c r="HA780" s="35"/>
      <c r="HB780" s="35"/>
      <c r="HC780" s="35"/>
    </row>
    <row r="781" spans="1:211" s="30" customFormat="1" x14ac:dyDescent="0.25">
      <c r="A781" s="30" t="e">
        <f t="shared" si="135"/>
        <v>#REF!</v>
      </c>
      <c r="B781" s="31" t="s">
        <v>69</v>
      </c>
      <c r="C781" s="31" t="s">
        <v>70</v>
      </c>
      <c r="D781" s="33">
        <v>706</v>
      </c>
      <c r="E781" s="34" t="s">
        <v>161</v>
      </c>
      <c r="F781" s="31" t="s">
        <v>234</v>
      </c>
      <c r="G781" s="31"/>
      <c r="H781" s="31" t="s">
        <v>235</v>
      </c>
      <c r="I781" s="31" t="s">
        <v>537</v>
      </c>
      <c r="J781" s="31" t="s">
        <v>538</v>
      </c>
      <c r="K781" s="47" t="s">
        <v>434</v>
      </c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>
        <v>623.29999999999995</v>
      </c>
      <c r="AI781" s="41">
        <v>1029.7</v>
      </c>
      <c r="AJ781" s="41">
        <v>1120.1099999999999</v>
      </c>
      <c r="AK781" s="41">
        <v>1130.01</v>
      </c>
      <c r="AL781" s="41">
        <v>1116.0899999999999</v>
      </c>
      <c r="AM781" s="41">
        <v>1020.04</v>
      </c>
      <c r="AN781" s="41">
        <v>1008.37</v>
      </c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3"/>
      <c r="BU781" s="39"/>
      <c r="BV781" s="39">
        <f t="shared" si="137"/>
        <v>1653</v>
      </c>
      <c r="BW781" s="39">
        <f t="shared" si="140"/>
        <v>5394.62</v>
      </c>
      <c r="BX781" s="39">
        <f t="shared" si="139"/>
        <v>0</v>
      </c>
      <c r="BY781" s="39">
        <f t="shared" si="138"/>
        <v>0</v>
      </c>
      <c r="BZ781" s="35"/>
      <c r="CA781" s="35"/>
      <c r="CB781" s="35"/>
      <c r="CC781" s="35"/>
      <c r="CD781" s="35"/>
      <c r="CE781" s="35"/>
      <c r="CF781" s="35"/>
      <c r="CG781" s="35"/>
      <c r="CH781" s="35"/>
      <c r="CI781" s="35"/>
      <c r="CJ781" s="35"/>
      <c r="CK781" s="35"/>
      <c r="CL781" s="35"/>
      <c r="CM781" s="35"/>
      <c r="CN781" s="35"/>
      <c r="CO781" s="35"/>
      <c r="CP781" s="35"/>
      <c r="CQ781" s="35"/>
      <c r="CR781" s="35"/>
      <c r="CS781" s="35"/>
      <c r="CT781" s="35"/>
      <c r="CU781" s="35"/>
      <c r="CV781" s="35"/>
      <c r="CW781" s="35"/>
      <c r="CX781" s="35"/>
      <c r="CY781" s="35"/>
      <c r="CZ781" s="35"/>
      <c r="DA781" s="35"/>
      <c r="DB781" s="35"/>
      <c r="DC781" s="35"/>
      <c r="DD781" s="35"/>
      <c r="DE781" s="35"/>
      <c r="DF781" s="35"/>
      <c r="DG781" s="35"/>
      <c r="DH781" s="35"/>
      <c r="DI781" s="35"/>
      <c r="DJ781" s="35"/>
      <c r="DK781" s="35"/>
      <c r="DL781" s="35"/>
      <c r="DM781" s="35"/>
      <c r="DN781" s="35"/>
      <c r="DO781" s="35"/>
      <c r="DP781" s="35"/>
      <c r="DQ781" s="35"/>
      <c r="DR781" s="35"/>
      <c r="DS781" s="35"/>
      <c r="DT781" s="35"/>
      <c r="DU781" s="35"/>
      <c r="DV781" s="35"/>
      <c r="DW781" s="35"/>
      <c r="DX781" s="35"/>
      <c r="DY781" s="35"/>
      <c r="DZ781" s="35"/>
      <c r="EA781" s="35"/>
      <c r="EB781" s="35"/>
      <c r="EC781" s="35"/>
      <c r="ED781" s="35"/>
      <c r="EE781" s="35"/>
      <c r="EF781" s="35"/>
      <c r="EG781" s="35"/>
      <c r="EH781" s="35"/>
      <c r="EI781" s="35"/>
      <c r="EJ781" s="35"/>
      <c r="EK781" s="35"/>
      <c r="EL781" s="35"/>
      <c r="EM781" s="35"/>
      <c r="EN781" s="35"/>
      <c r="EO781" s="35"/>
      <c r="EP781" s="35"/>
      <c r="EQ781" s="35"/>
      <c r="ER781" s="35"/>
      <c r="ES781" s="35"/>
      <c r="ET781" s="35"/>
      <c r="EU781" s="35"/>
      <c r="EV781" s="35"/>
      <c r="EW781" s="35"/>
      <c r="EX781" s="35"/>
      <c r="EY781" s="35"/>
      <c r="EZ781" s="35"/>
      <c r="FA781" s="35"/>
      <c r="FB781" s="35"/>
      <c r="FC781" s="35"/>
      <c r="FD781" s="35"/>
      <c r="FE781" s="35"/>
      <c r="FF781" s="35"/>
      <c r="FG781" s="35"/>
      <c r="FH781" s="35"/>
      <c r="FI781" s="35"/>
      <c r="FJ781" s="35"/>
      <c r="FK781" s="35"/>
      <c r="FL781" s="35"/>
      <c r="FM781" s="35"/>
      <c r="FN781" s="35"/>
      <c r="FO781" s="35"/>
      <c r="FP781" s="35"/>
      <c r="FQ781" s="35"/>
      <c r="FR781" s="35"/>
      <c r="FS781" s="35"/>
      <c r="FT781" s="35"/>
      <c r="FU781" s="35"/>
      <c r="FV781" s="35"/>
      <c r="FW781" s="35"/>
      <c r="FX781" s="35"/>
      <c r="FY781" s="35"/>
      <c r="FZ781" s="35"/>
      <c r="GA781" s="35"/>
      <c r="GB781" s="35"/>
      <c r="GC781" s="35"/>
      <c r="GD781" s="35"/>
      <c r="GE781" s="35"/>
      <c r="GF781" s="35"/>
      <c r="GG781" s="35"/>
      <c r="GH781" s="35"/>
      <c r="GI781" s="35"/>
      <c r="GJ781" s="35"/>
      <c r="GK781" s="35"/>
      <c r="GL781" s="35"/>
      <c r="GM781" s="35"/>
      <c r="GN781" s="35"/>
      <c r="GO781" s="35"/>
      <c r="GP781" s="35"/>
      <c r="GQ781" s="35"/>
      <c r="GR781" s="35"/>
      <c r="GS781" s="35"/>
      <c r="GT781" s="35"/>
      <c r="GU781" s="35"/>
      <c r="GV781" s="35"/>
      <c r="GW781" s="35"/>
      <c r="GX781" s="35"/>
      <c r="GY781" s="35"/>
      <c r="GZ781" s="35"/>
      <c r="HA781" s="35"/>
      <c r="HB781" s="35"/>
      <c r="HC781" s="35"/>
    </row>
    <row r="782" spans="1:211" s="30" customFormat="1" x14ac:dyDescent="0.25">
      <c r="A782" s="30" t="e">
        <f t="shared" si="135"/>
        <v>#REF!</v>
      </c>
      <c r="B782" s="31" t="s">
        <v>69</v>
      </c>
      <c r="C782" s="31" t="s">
        <v>70</v>
      </c>
      <c r="D782" s="87" t="s">
        <v>645</v>
      </c>
      <c r="E782" s="34" t="s">
        <v>598</v>
      </c>
      <c r="F782" s="31" t="s">
        <v>234</v>
      </c>
      <c r="G782" s="31"/>
      <c r="H782" s="31" t="s">
        <v>235</v>
      </c>
      <c r="I782" s="31" t="s">
        <v>537</v>
      </c>
      <c r="J782" s="31" t="s">
        <v>538</v>
      </c>
      <c r="K782" s="47" t="s">
        <v>434</v>
      </c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>
        <v>1126.8900000000001</v>
      </c>
      <c r="AL782" s="41">
        <v>0</v>
      </c>
      <c r="AM782" s="41">
        <v>0</v>
      </c>
      <c r="AN782" s="41">
        <v>-1126.8900000000001</v>
      </c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3"/>
      <c r="BU782" s="39"/>
      <c r="BV782" s="39"/>
      <c r="BW782" s="39">
        <f t="shared" si="140"/>
        <v>0</v>
      </c>
      <c r="BX782" s="39">
        <f t="shared" si="139"/>
        <v>0</v>
      </c>
      <c r="BY782" s="39"/>
      <c r="BZ782" s="35"/>
      <c r="CA782" s="35"/>
      <c r="CB782" s="35"/>
      <c r="CC782" s="35"/>
      <c r="CD782" s="35"/>
      <c r="CE782" s="35"/>
      <c r="CF782" s="35"/>
      <c r="CG782" s="35"/>
      <c r="CH782" s="35"/>
      <c r="CI782" s="35"/>
      <c r="CJ782" s="35"/>
      <c r="CK782" s="35"/>
      <c r="CL782" s="35"/>
      <c r="CM782" s="35"/>
      <c r="CN782" s="35"/>
      <c r="CO782" s="35"/>
      <c r="CP782" s="35"/>
      <c r="CQ782" s="35"/>
      <c r="CR782" s="35"/>
      <c r="CS782" s="35"/>
      <c r="CT782" s="35"/>
      <c r="CU782" s="35"/>
      <c r="CV782" s="35"/>
      <c r="CW782" s="35"/>
      <c r="CX782" s="35"/>
      <c r="CY782" s="35"/>
      <c r="CZ782" s="35"/>
      <c r="DA782" s="35"/>
      <c r="DB782" s="35"/>
      <c r="DC782" s="35"/>
      <c r="DD782" s="35"/>
      <c r="DE782" s="35"/>
      <c r="DF782" s="35"/>
      <c r="DG782" s="35"/>
      <c r="DH782" s="35"/>
      <c r="DI782" s="35"/>
      <c r="DJ782" s="35"/>
      <c r="DK782" s="35"/>
      <c r="DL782" s="35"/>
      <c r="DM782" s="35"/>
      <c r="DN782" s="35"/>
      <c r="DO782" s="35"/>
      <c r="DP782" s="35"/>
      <c r="DQ782" s="35"/>
      <c r="DR782" s="35"/>
      <c r="DS782" s="35"/>
      <c r="DT782" s="35"/>
      <c r="DU782" s="35"/>
      <c r="DV782" s="35"/>
      <c r="DW782" s="35"/>
      <c r="DX782" s="35"/>
      <c r="DY782" s="35"/>
      <c r="DZ782" s="35"/>
      <c r="EA782" s="35"/>
      <c r="EB782" s="35"/>
      <c r="EC782" s="35"/>
      <c r="ED782" s="35"/>
      <c r="EE782" s="35"/>
      <c r="EF782" s="35"/>
      <c r="EG782" s="35"/>
      <c r="EH782" s="35"/>
      <c r="EI782" s="35"/>
      <c r="EJ782" s="35"/>
      <c r="EK782" s="35"/>
      <c r="EL782" s="35"/>
      <c r="EM782" s="35"/>
      <c r="EN782" s="35"/>
      <c r="EO782" s="35"/>
      <c r="EP782" s="35"/>
      <c r="EQ782" s="35"/>
      <c r="ER782" s="35"/>
      <c r="ES782" s="35"/>
      <c r="ET782" s="35"/>
      <c r="EU782" s="35"/>
      <c r="EV782" s="35"/>
      <c r="EW782" s="35"/>
      <c r="EX782" s="35"/>
      <c r="EY782" s="35"/>
      <c r="EZ782" s="35"/>
      <c r="FA782" s="35"/>
      <c r="FB782" s="35"/>
      <c r="FC782" s="35"/>
      <c r="FD782" s="35"/>
      <c r="FE782" s="35"/>
      <c r="FF782" s="35"/>
      <c r="FG782" s="35"/>
      <c r="FH782" s="35"/>
      <c r="FI782" s="35"/>
      <c r="FJ782" s="35"/>
      <c r="FK782" s="35"/>
      <c r="FL782" s="35"/>
      <c r="FM782" s="35"/>
      <c r="FN782" s="35"/>
      <c r="FO782" s="35"/>
      <c r="FP782" s="35"/>
      <c r="FQ782" s="35"/>
      <c r="FR782" s="35"/>
      <c r="FS782" s="35"/>
      <c r="FT782" s="35"/>
      <c r="FU782" s="35"/>
      <c r="FV782" s="35"/>
      <c r="FW782" s="35"/>
      <c r="FX782" s="35"/>
      <c r="FY782" s="35"/>
      <c r="FZ782" s="35"/>
      <c r="GA782" s="35"/>
      <c r="GB782" s="35"/>
      <c r="GC782" s="35"/>
      <c r="GD782" s="35"/>
      <c r="GE782" s="35"/>
      <c r="GF782" s="35"/>
      <c r="GG782" s="35"/>
      <c r="GH782" s="35"/>
      <c r="GI782" s="35"/>
      <c r="GJ782" s="35"/>
      <c r="GK782" s="35"/>
      <c r="GL782" s="35"/>
      <c r="GM782" s="35"/>
      <c r="GN782" s="35"/>
      <c r="GO782" s="35"/>
      <c r="GP782" s="35"/>
      <c r="GQ782" s="35"/>
      <c r="GR782" s="35"/>
      <c r="GS782" s="35"/>
      <c r="GT782" s="35"/>
      <c r="GU782" s="35"/>
      <c r="GV782" s="35"/>
      <c r="GW782" s="35"/>
      <c r="GX782" s="35"/>
      <c r="GY782" s="35"/>
      <c r="GZ782" s="35"/>
      <c r="HA782" s="35"/>
      <c r="HB782" s="35"/>
      <c r="HC782" s="35"/>
    </row>
    <row r="783" spans="1:211" s="26" customFormat="1" x14ac:dyDescent="0.25">
      <c r="A783" s="26" t="e">
        <f t="shared" si="135"/>
        <v>#REF!</v>
      </c>
      <c r="B783" s="15" t="s">
        <v>69</v>
      </c>
      <c r="C783" s="15" t="s">
        <v>70</v>
      </c>
      <c r="D783" s="18" t="s">
        <v>623</v>
      </c>
      <c r="E783" s="15" t="s">
        <v>577</v>
      </c>
      <c r="F783" s="15" t="s">
        <v>348</v>
      </c>
      <c r="G783" s="15"/>
      <c r="H783" s="15" t="s">
        <v>349</v>
      </c>
      <c r="I783" s="15" t="s">
        <v>537</v>
      </c>
      <c r="J783" s="15" t="s">
        <v>538</v>
      </c>
      <c r="K783" s="47" t="s">
        <v>434</v>
      </c>
      <c r="L783" s="42">
        <v>0</v>
      </c>
      <c r="M783" s="42">
        <v>0</v>
      </c>
      <c r="N783" s="41">
        <v>0</v>
      </c>
      <c r="O783" s="42">
        <v>0</v>
      </c>
      <c r="P783" s="42">
        <v>0</v>
      </c>
      <c r="Q783" s="42">
        <v>0</v>
      </c>
      <c r="R783" s="42">
        <v>0</v>
      </c>
      <c r="S783" s="42">
        <v>0</v>
      </c>
      <c r="T783" s="42">
        <v>0</v>
      </c>
      <c r="U783" s="42">
        <v>0</v>
      </c>
      <c r="V783" s="42"/>
      <c r="W783" s="42">
        <v>0</v>
      </c>
      <c r="X783" s="42"/>
      <c r="Y783" s="42">
        <v>0</v>
      </c>
      <c r="Z783" s="42">
        <v>0</v>
      </c>
      <c r="AA783" s="42">
        <v>0</v>
      </c>
      <c r="AB783" s="42">
        <v>0</v>
      </c>
      <c r="AC783" s="42">
        <v>0</v>
      </c>
      <c r="AD783" s="42">
        <v>0</v>
      </c>
      <c r="AE783" s="121">
        <v>0</v>
      </c>
      <c r="AF783" s="42">
        <v>0</v>
      </c>
      <c r="AG783" s="42">
        <v>0</v>
      </c>
      <c r="AH783" s="42">
        <v>0</v>
      </c>
      <c r="AI783" s="42">
        <v>0</v>
      </c>
      <c r="AJ783" s="42">
        <v>0</v>
      </c>
      <c r="AK783" s="42">
        <v>0</v>
      </c>
      <c r="AL783" s="42">
        <v>0</v>
      </c>
      <c r="AM783" s="42">
        <v>0</v>
      </c>
      <c r="AN783" s="42">
        <v>0</v>
      </c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  <c r="BO783" s="42"/>
      <c r="BP783" s="42"/>
      <c r="BQ783" s="42"/>
      <c r="BR783" s="42"/>
      <c r="BS783" s="42"/>
      <c r="BT783" s="43"/>
      <c r="BU783" s="40">
        <f t="shared" ref="BU783:BU793" si="141">SUM(L783:W783)</f>
        <v>0</v>
      </c>
      <c r="BV783" s="40">
        <f t="shared" ref="BV783:BV799" si="142">SUM(X783:AI783)</f>
        <v>0</v>
      </c>
      <c r="BW783" s="40">
        <f t="shared" si="140"/>
        <v>0</v>
      </c>
      <c r="BX783" s="40">
        <f t="shared" si="139"/>
        <v>0</v>
      </c>
      <c r="BY783" s="40">
        <f t="shared" ref="BY783:BY799" si="143">SUM(BH783:BS783)</f>
        <v>0</v>
      </c>
      <c r="BZ783" s="29"/>
      <c r="CA783" s="29"/>
      <c r="CB783" s="29"/>
      <c r="CC783" s="29"/>
      <c r="CD783" s="29"/>
      <c r="CE783" s="29"/>
      <c r="CF783" s="29"/>
      <c r="CG783" s="29"/>
      <c r="CH783" s="29"/>
      <c r="CI783" s="29"/>
      <c r="CJ783" s="29"/>
      <c r="CK783" s="29"/>
      <c r="CL783" s="29"/>
      <c r="CM783" s="29"/>
      <c r="CN783" s="29"/>
      <c r="CO783" s="29"/>
      <c r="CP783" s="29"/>
      <c r="CQ783" s="29"/>
      <c r="CR783" s="29"/>
      <c r="CS783" s="29"/>
      <c r="CT783" s="29"/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/>
      <c r="DH783" s="29"/>
      <c r="DI783" s="29"/>
      <c r="DJ783" s="29"/>
      <c r="DK783" s="29"/>
      <c r="DL783" s="29"/>
      <c r="DM783" s="29"/>
      <c r="DN783" s="29"/>
      <c r="DO783" s="29"/>
      <c r="DP783" s="29"/>
      <c r="DQ783" s="29"/>
      <c r="DR783" s="29"/>
      <c r="DS783" s="29"/>
      <c r="DT783" s="29"/>
      <c r="DU783" s="29"/>
      <c r="DV783" s="29"/>
      <c r="DW783" s="29"/>
      <c r="DX783" s="29"/>
      <c r="DY783" s="29"/>
      <c r="DZ783" s="29"/>
      <c r="EA783" s="29"/>
      <c r="EB783" s="29"/>
      <c r="EC783" s="29"/>
      <c r="ED783" s="29"/>
      <c r="EE783" s="29"/>
      <c r="EF783" s="29"/>
      <c r="EG783" s="29"/>
      <c r="EH783" s="29"/>
      <c r="EI783" s="29"/>
      <c r="EJ783" s="29"/>
      <c r="EK783" s="29"/>
      <c r="EL783" s="29"/>
      <c r="EM783" s="29"/>
      <c r="EN783" s="29"/>
      <c r="EO783" s="29"/>
      <c r="EP783" s="29"/>
      <c r="EQ783" s="29"/>
      <c r="ER783" s="29"/>
      <c r="ES783" s="29"/>
      <c r="ET783" s="29"/>
      <c r="EU783" s="29"/>
      <c r="EV783" s="29"/>
      <c r="EW783" s="29"/>
      <c r="EX783" s="29"/>
      <c r="EY783" s="29"/>
      <c r="EZ783" s="29"/>
      <c r="FA783" s="29"/>
      <c r="FB783" s="29"/>
      <c r="FC783" s="29"/>
      <c r="FD783" s="29"/>
      <c r="FE783" s="29"/>
      <c r="FF783" s="29"/>
      <c r="FG783" s="29"/>
      <c r="FH783" s="29"/>
      <c r="FI783" s="29"/>
      <c r="FJ783" s="29"/>
      <c r="FK783" s="29"/>
      <c r="FL783" s="29"/>
      <c r="FM783" s="29"/>
      <c r="FN783" s="29"/>
      <c r="FO783" s="29"/>
      <c r="FP783" s="29"/>
      <c r="FQ783" s="29"/>
      <c r="FR783" s="29"/>
      <c r="FS783" s="29"/>
      <c r="FT783" s="29"/>
      <c r="FU783" s="29"/>
      <c r="FV783" s="29"/>
      <c r="FW783" s="29"/>
      <c r="FX783" s="29"/>
      <c r="FY783" s="29"/>
      <c r="FZ783" s="29"/>
      <c r="GA783" s="29"/>
      <c r="GB783" s="29"/>
      <c r="GC783" s="29"/>
      <c r="GD783" s="29"/>
      <c r="GE783" s="29"/>
      <c r="GF783" s="29"/>
      <c r="GG783" s="29"/>
      <c r="GH783" s="29"/>
      <c r="GI783" s="29"/>
      <c r="GJ783" s="29"/>
      <c r="GK783" s="29"/>
      <c r="GL783" s="29"/>
      <c r="GM783" s="29"/>
      <c r="GN783" s="29"/>
      <c r="GO783" s="29"/>
      <c r="GP783" s="29"/>
      <c r="GQ783" s="29"/>
      <c r="GR783" s="29"/>
      <c r="GS783" s="29"/>
      <c r="GT783" s="29"/>
      <c r="GU783" s="29"/>
      <c r="GV783" s="29"/>
      <c r="GW783" s="29"/>
      <c r="GX783" s="29"/>
      <c r="GY783" s="29"/>
      <c r="GZ783" s="29"/>
      <c r="HA783" s="29"/>
      <c r="HB783" s="29"/>
      <c r="HC783" s="29"/>
    </row>
    <row r="784" spans="1:211" s="30" customFormat="1" x14ac:dyDescent="0.25">
      <c r="A784" s="30" t="e">
        <f t="shared" si="135"/>
        <v>#REF!</v>
      </c>
      <c r="B784" s="31" t="s">
        <v>81</v>
      </c>
      <c r="C784" s="31" t="s">
        <v>82</v>
      </c>
      <c r="D784" s="33" t="s">
        <v>634</v>
      </c>
      <c r="E784" s="34" t="s">
        <v>581</v>
      </c>
      <c r="F784" s="31" t="s">
        <v>348</v>
      </c>
      <c r="G784" s="31"/>
      <c r="H784" s="31" t="s">
        <v>349</v>
      </c>
      <c r="I784" s="31" t="s">
        <v>537</v>
      </c>
      <c r="J784" s="31" t="s">
        <v>538</v>
      </c>
      <c r="K784" s="47" t="s">
        <v>432</v>
      </c>
      <c r="L784" s="41">
        <v>27402.62</v>
      </c>
      <c r="M784" s="41">
        <v>34713.29</v>
      </c>
      <c r="N784" s="41">
        <v>39204.9</v>
      </c>
      <c r="O784" s="41">
        <v>28124.51</v>
      </c>
      <c r="P784" s="41">
        <v>52326.69</v>
      </c>
      <c r="Q784" s="41">
        <v>50640.959999999999</v>
      </c>
      <c r="R784" s="41">
        <v>54932.86</v>
      </c>
      <c r="S784" s="41">
        <v>57753.79</v>
      </c>
      <c r="T784" s="41">
        <v>109611.23</v>
      </c>
      <c r="U784" s="41">
        <v>54109.9</v>
      </c>
      <c r="V784" s="41">
        <v>71344.13</v>
      </c>
      <c r="W784" s="41">
        <v>96459.81</v>
      </c>
      <c r="X784" s="41">
        <v>55979.53</v>
      </c>
      <c r="Y784" s="41">
        <v>43807.92</v>
      </c>
      <c r="Z784" s="41">
        <v>52829.9</v>
      </c>
      <c r="AA784" s="41">
        <v>37830.85</v>
      </c>
      <c r="AB784" s="41">
        <v>38144.46</v>
      </c>
      <c r="AC784" s="41">
        <v>131202.82</v>
      </c>
      <c r="AD784" s="41">
        <v>71204.34</v>
      </c>
      <c r="AE784" s="41">
        <v>74578.490000000005</v>
      </c>
      <c r="AF784" s="41">
        <v>63011.27</v>
      </c>
      <c r="AG784" s="41">
        <v>34173.629999999997</v>
      </c>
      <c r="AH784" s="41">
        <v>88710.26</v>
      </c>
      <c r="AI784" s="41">
        <v>112270.96</v>
      </c>
      <c r="AJ784" s="41">
        <v>959637.13</v>
      </c>
      <c r="AK784" s="41">
        <v>118881.47</v>
      </c>
      <c r="AL784" s="41">
        <v>90080.05</v>
      </c>
      <c r="AM784" s="41">
        <v>80278.710000000006</v>
      </c>
      <c r="AN784" s="41">
        <v>106436.18</v>
      </c>
      <c r="AO784" s="41">
        <v>149463.41491214186</v>
      </c>
      <c r="AP784" s="41">
        <v>154208.26568240672</v>
      </c>
      <c r="AQ784" s="41">
        <v>158163.71734343842</v>
      </c>
      <c r="AR784" s="41">
        <v>162856.68645715248</v>
      </c>
      <c r="AS784" s="41">
        <v>167234.07284308318</v>
      </c>
      <c r="AT784" s="41">
        <v>171876.85874520894</v>
      </c>
      <c r="AU784" s="41">
        <v>176821.41998544894</v>
      </c>
      <c r="AV784" s="41">
        <v>165283.45150998374</v>
      </c>
      <c r="AW784" s="41">
        <v>167933.77711601602</v>
      </c>
      <c r="AX784" s="41">
        <v>177343.96700252313</v>
      </c>
      <c r="AY784" s="41">
        <v>181947.02996202093</v>
      </c>
      <c r="AZ784" s="41">
        <v>185670.67049153708</v>
      </c>
      <c r="BA784" s="41">
        <v>190101.52577829547</v>
      </c>
      <c r="BB784" s="41">
        <v>194225.78725388367</v>
      </c>
      <c r="BC784" s="41">
        <v>198566.57828404102</v>
      </c>
      <c r="BD784" s="41">
        <v>203232.44737803936</v>
      </c>
      <c r="BE784" s="41">
        <v>207830.07827248517</v>
      </c>
      <c r="BF784" s="41">
        <v>212598.65846239217</v>
      </c>
      <c r="BG784" s="41">
        <v>216460.29175879993</v>
      </c>
      <c r="BH784" s="41">
        <v>221982.64051009808</v>
      </c>
      <c r="BI784" s="41">
        <v>225729.46526338719</v>
      </c>
      <c r="BJ784" s="41">
        <v>229994.01583404932</v>
      </c>
      <c r="BK784" s="41">
        <v>234846.862104523</v>
      </c>
      <c r="BL784" s="41">
        <v>239319.10564209521</v>
      </c>
      <c r="BM784" s="41">
        <v>242977.93447045144</v>
      </c>
      <c r="BN784" s="41">
        <v>247468.66774583794</v>
      </c>
      <c r="BO784" s="41">
        <v>251770.30071019847</v>
      </c>
      <c r="BP784" s="41">
        <v>254903.09205965418</v>
      </c>
      <c r="BQ784" s="41">
        <v>258872.73342904821</v>
      </c>
      <c r="BR784" s="41">
        <v>265501.63918542303</v>
      </c>
      <c r="BS784" s="41">
        <v>270318.87866481766</v>
      </c>
      <c r="BT784" s="43"/>
      <c r="BU784" s="39">
        <f t="shared" si="141"/>
        <v>676624.69</v>
      </c>
      <c r="BV784" s="39">
        <f t="shared" si="142"/>
        <v>803744.42999999993</v>
      </c>
      <c r="BW784" s="39">
        <f t="shared" si="140"/>
        <v>2495937.9759688806</v>
      </c>
      <c r="BX784" s="39">
        <f t="shared" si="139"/>
        <v>2301194.2632700177</v>
      </c>
      <c r="BY784" s="39">
        <f t="shared" si="143"/>
        <v>2943685.3356195837</v>
      </c>
      <c r="BZ784" s="35"/>
      <c r="CA784" s="35"/>
      <c r="CB784" s="35"/>
      <c r="CC784" s="35"/>
      <c r="CD784" s="35"/>
      <c r="CE784" s="35"/>
      <c r="CF784" s="35"/>
      <c r="CG784" s="35"/>
      <c r="CH784" s="35"/>
      <c r="CI784" s="35"/>
      <c r="CJ784" s="35"/>
      <c r="CK784" s="35"/>
      <c r="CL784" s="35"/>
      <c r="CM784" s="35"/>
      <c r="CN784" s="35"/>
      <c r="CO784" s="35"/>
      <c r="CP784" s="35"/>
      <c r="CQ784" s="35"/>
      <c r="CR784" s="35"/>
      <c r="CS784" s="35"/>
      <c r="CT784" s="35"/>
      <c r="CU784" s="35"/>
      <c r="CV784" s="35"/>
      <c r="CW784" s="35"/>
      <c r="CX784" s="35"/>
      <c r="CY784" s="35"/>
      <c r="CZ784" s="35"/>
      <c r="DA784" s="35"/>
      <c r="DB784" s="35"/>
      <c r="DC784" s="35"/>
      <c r="DD784" s="35"/>
      <c r="DE784" s="35"/>
      <c r="DF784" s="35"/>
      <c r="DG784" s="35"/>
      <c r="DH784" s="35"/>
      <c r="DI784" s="35"/>
      <c r="DJ784" s="35"/>
      <c r="DK784" s="35"/>
      <c r="DL784" s="35"/>
      <c r="DM784" s="35"/>
      <c r="DN784" s="35"/>
      <c r="DO784" s="35"/>
      <c r="DP784" s="35"/>
      <c r="DQ784" s="35"/>
      <c r="DR784" s="35"/>
      <c r="DS784" s="35"/>
      <c r="DT784" s="35"/>
      <c r="DU784" s="35"/>
      <c r="DV784" s="35"/>
      <c r="DW784" s="35"/>
      <c r="DX784" s="35"/>
      <c r="DY784" s="35"/>
      <c r="DZ784" s="35"/>
      <c r="EA784" s="35"/>
      <c r="EB784" s="35"/>
      <c r="EC784" s="35"/>
      <c r="ED784" s="35"/>
      <c r="EE784" s="35"/>
      <c r="EF784" s="35"/>
      <c r="EG784" s="35"/>
      <c r="EH784" s="35"/>
      <c r="EI784" s="35"/>
      <c r="EJ784" s="35"/>
      <c r="EK784" s="35"/>
      <c r="EL784" s="35"/>
      <c r="EM784" s="35"/>
      <c r="EN784" s="35"/>
      <c r="EO784" s="35"/>
      <c r="EP784" s="35"/>
      <c r="EQ784" s="35"/>
      <c r="ER784" s="35"/>
      <c r="ES784" s="35"/>
      <c r="ET784" s="35"/>
      <c r="EU784" s="35"/>
      <c r="EV784" s="35"/>
      <c r="EW784" s="35"/>
      <c r="EX784" s="35"/>
      <c r="EY784" s="35"/>
      <c r="EZ784" s="35"/>
      <c r="FA784" s="35"/>
      <c r="FB784" s="35"/>
      <c r="FC784" s="35"/>
      <c r="FD784" s="35"/>
      <c r="FE784" s="35"/>
      <c r="FF784" s="35"/>
      <c r="FG784" s="35"/>
      <c r="FH784" s="35"/>
      <c r="FI784" s="35"/>
      <c r="FJ784" s="35"/>
      <c r="FK784" s="35"/>
      <c r="FL784" s="35"/>
      <c r="FM784" s="35"/>
      <c r="FN784" s="35"/>
      <c r="FO784" s="35"/>
      <c r="FP784" s="35"/>
      <c r="FQ784" s="35"/>
      <c r="FR784" s="35"/>
      <c r="FS784" s="35"/>
      <c r="FT784" s="35"/>
      <c r="FU784" s="35"/>
      <c r="FV784" s="35"/>
      <c r="FW784" s="35"/>
      <c r="FX784" s="35"/>
      <c r="FY784" s="35"/>
      <c r="FZ784" s="35"/>
      <c r="GA784" s="35"/>
      <c r="GB784" s="35"/>
      <c r="GC784" s="35"/>
      <c r="GD784" s="35"/>
      <c r="GE784" s="35"/>
      <c r="GF784" s="35"/>
      <c r="GG784" s="35"/>
      <c r="GH784" s="35"/>
      <c r="GI784" s="35"/>
      <c r="GJ784" s="35"/>
      <c r="GK784" s="35"/>
      <c r="GL784" s="35"/>
      <c r="GM784" s="35"/>
      <c r="GN784" s="35"/>
      <c r="GO784" s="35"/>
      <c r="GP784" s="35"/>
      <c r="GQ784" s="35"/>
      <c r="GR784" s="35"/>
      <c r="GS784" s="35"/>
      <c r="GT784" s="35"/>
      <c r="GU784" s="35"/>
      <c r="GV784" s="35"/>
      <c r="GW784" s="35"/>
      <c r="GX784" s="35"/>
      <c r="GY784" s="35"/>
      <c r="GZ784" s="35"/>
      <c r="HA784" s="35"/>
      <c r="HB784" s="35"/>
      <c r="HC784" s="35"/>
    </row>
    <row r="785" spans="1:211" s="26" customFormat="1" x14ac:dyDescent="0.25">
      <c r="A785" s="26" t="e">
        <f t="shared" si="135"/>
        <v>#REF!</v>
      </c>
      <c r="B785" s="15" t="s">
        <v>83</v>
      </c>
      <c r="C785" s="15" t="s">
        <v>84</v>
      </c>
      <c r="D785" s="27" t="s">
        <v>623</v>
      </c>
      <c r="E785" s="16" t="s">
        <v>577</v>
      </c>
      <c r="F785" s="15" t="s">
        <v>348</v>
      </c>
      <c r="G785" s="15"/>
      <c r="H785" s="15" t="s">
        <v>349</v>
      </c>
      <c r="I785" s="15" t="s">
        <v>537</v>
      </c>
      <c r="J785" s="15" t="s">
        <v>538</v>
      </c>
      <c r="K785" s="47" t="s">
        <v>434</v>
      </c>
      <c r="L785" s="42">
        <v>0</v>
      </c>
      <c r="M785" s="42">
        <v>0</v>
      </c>
      <c r="N785" s="41">
        <v>0</v>
      </c>
      <c r="O785" s="42">
        <v>1584.8</v>
      </c>
      <c r="P785" s="42">
        <v>1105.4000000000001</v>
      </c>
      <c r="Q785" s="42">
        <v>0</v>
      </c>
      <c r="R785" s="42">
        <v>0</v>
      </c>
      <c r="S785" s="42">
        <v>0</v>
      </c>
      <c r="T785" s="42">
        <v>0</v>
      </c>
      <c r="U785" s="42">
        <v>0</v>
      </c>
      <c r="V785" s="42"/>
      <c r="W785" s="42">
        <v>0</v>
      </c>
      <c r="X785" s="42"/>
      <c r="Y785" s="42">
        <v>0</v>
      </c>
      <c r="Z785" s="42">
        <v>0</v>
      </c>
      <c r="AA785" s="42">
        <v>0</v>
      </c>
      <c r="AB785" s="42">
        <v>0</v>
      </c>
      <c r="AC785" s="42">
        <v>0</v>
      </c>
      <c r="AD785" s="42">
        <v>0</v>
      </c>
      <c r="AE785" s="121">
        <v>0</v>
      </c>
      <c r="AF785" s="42">
        <v>0</v>
      </c>
      <c r="AG785" s="42">
        <v>0</v>
      </c>
      <c r="AH785" s="42">
        <v>0</v>
      </c>
      <c r="AI785" s="42">
        <v>0</v>
      </c>
      <c r="AJ785" s="42">
        <v>0</v>
      </c>
      <c r="AK785" s="42">
        <v>0</v>
      </c>
      <c r="AL785" s="42">
        <v>0</v>
      </c>
      <c r="AM785" s="42">
        <v>0</v>
      </c>
      <c r="AN785" s="42">
        <v>0</v>
      </c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  <c r="BO785" s="42"/>
      <c r="BP785" s="42"/>
      <c r="BQ785" s="42"/>
      <c r="BR785" s="42"/>
      <c r="BS785" s="42"/>
      <c r="BT785" s="43"/>
      <c r="BU785" s="40">
        <f t="shared" si="141"/>
        <v>2690.2</v>
      </c>
      <c r="BV785" s="40">
        <f t="shared" si="142"/>
        <v>0</v>
      </c>
      <c r="BW785" s="40">
        <f t="shared" si="140"/>
        <v>0</v>
      </c>
      <c r="BX785" s="40">
        <f t="shared" si="139"/>
        <v>0</v>
      </c>
      <c r="BY785" s="40">
        <f t="shared" si="143"/>
        <v>0</v>
      </c>
      <c r="BZ785" s="29"/>
      <c r="CA785" s="29"/>
      <c r="CB785" s="29"/>
      <c r="CC785" s="29"/>
      <c r="CD785" s="29"/>
      <c r="CE785" s="29"/>
      <c r="CF785" s="29"/>
      <c r="CG785" s="29"/>
      <c r="CH785" s="29"/>
      <c r="CI785" s="29"/>
      <c r="CJ785" s="29"/>
      <c r="CK785" s="29"/>
      <c r="CL785" s="29"/>
      <c r="CM785" s="29"/>
      <c r="CN785" s="29"/>
      <c r="CO785" s="29"/>
      <c r="CP785" s="29"/>
      <c r="CQ785" s="29"/>
      <c r="CR785" s="29"/>
      <c r="CS785" s="29"/>
      <c r="CT785" s="29"/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/>
      <c r="DH785" s="29"/>
      <c r="DI785" s="29"/>
      <c r="DJ785" s="29"/>
      <c r="DK785" s="29"/>
      <c r="DL785" s="29"/>
      <c r="DM785" s="29"/>
      <c r="DN785" s="29"/>
      <c r="DO785" s="29"/>
      <c r="DP785" s="29"/>
      <c r="DQ785" s="29"/>
      <c r="DR785" s="29"/>
      <c r="DS785" s="29"/>
      <c r="DT785" s="29"/>
      <c r="DU785" s="29"/>
      <c r="DV785" s="29"/>
      <c r="DW785" s="29"/>
      <c r="DX785" s="29"/>
      <c r="DY785" s="29"/>
      <c r="DZ785" s="29"/>
      <c r="EA785" s="29"/>
      <c r="EB785" s="29"/>
      <c r="EC785" s="29"/>
      <c r="ED785" s="29"/>
      <c r="EE785" s="29"/>
      <c r="EF785" s="29"/>
      <c r="EG785" s="29"/>
      <c r="EH785" s="29"/>
      <c r="EI785" s="29"/>
      <c r="EJ785" s="29"/>
      <c r="EK785" s="29"/>
      <c r="EL785" s="29"/>
      <c r="EM785" s="29"/>
      <c r="EN785" s="29"/>
      <c r="EO785" s="29"/>
      <c r="EP785" s="29"/>
      <c r="EQ785" s="29"/>
      <c r="ER785" s="29"/>
      <c r="ES785" s="29"/>
      <c r="ET785" s="29"/>
      <c r="EU785" s="29"/>
      <c r="EV785" s="29"/>
      <c r="EW785" s="29"/>
      <c r="EX785" s="29"/>
      <c r="EY785" s="29"/>
      <c r="EZ785" s="29"/>
      <c r="FA785" s="29"/>
      <c r="FB785" s="29"/>
      <c r="FC785" s="29"/>
      <c r="FD785" s="29"/>
      <c r="FE785" s="29"/>
      <c r="FF785" s="29"/>
      <c r="FG785" s="29"/>
      <c r="FH785" s="29"/>
      <c r="FI785" s="29"/>
      <c r="FJ785" s="29"/>
      <c r="FK785" s="29"/>
      <c r="FL785" s="29"/>
      <c r="FM785" s="29"/>
      <c r="FN785" s="29"/>
      <c r="FO785" s="29"/>
      <c r="FP785" s="29"/>
      <c r="FQ785" s="29"/>
      <c r="FR785" s="29"/>
      <c r="FS785" s="29"/>
      <c r="FT785" s="29"/>
      <c r="FU785" s="29"/>
      <c r="FV785" s="29"/>
      <c r="FW785" s="29"/>
      <c r="FX785" s="29"/>
      <c r="FY785" s="29"/>
      <c r="FZ785" s="29"/>
      <c r="GA785" s="29"/>
      <c r="GB785" s="29"/>
      <c r="GC785" s="29"/>
      <c r="GD785" s="29"/>
      <c r="GE785" s="29"/>
      <c r="GF785" s="29"/>
      <c r="GG785" s="29"/>
      <c r="GH785" s="29"/>
      <c r="GI785" s="29"/>
      <c r="GJ785" s="29"/>
      <c r="GK785" s="29"/>
      <c r="GL785" s="29"/>
      <c r="GM785" s="29"/>
      <c r="GN785" s="29"/>
      <c r="GO785" s="29"/>
      <c r="GP785" s="29"/>
      <c r="GQ785" s="29"/>
      <c r="GR785" s="29"/>
      <c r="GS785" s="29"/>
      <c r="GT785" s="29"/>
      <c r="GU785" s="29"/>
      <c r="GV785" s="29"/>
      <c r="GW785" s="29"/>
      <c r="GX785" s="29"/>
      <c r="GY785" s="29"/>
      <c r="GZ785" s="29"/>
      <c r="HA785" s="29"/>
      <c r="HB785" s="29"/>
      <c r="HC785" s="29"/>
    </row>
    <row r="786" spans="1:211" s="30" customFormat="1" x14ac:dyDescent="0.25">
      <c r="A786" s="30" t="e">
        <f t="shared" si="135"/>
        <v>#REF!</v>
      </c>
      <c r="B786" s="31" t="s">
        <v>89</v>
      </c>
      <c r="C786" s="31" t="s">
        <v>90</v>
      </c>
      <c r="D786" s="33" t="s">
        <v>623</v>
      </c>
      <c r="E786" s="34" t="s">
        <v>577</v>
      </c>
      <c r="F786" s="31" t="s">
        <v>348</v>
      </c>
      <c r="G786" s="31"/>
      <c r="H786" s="31" t="s">
        <v>349</v>
      </c>
      <c r="I786" s="31" t="s">
        <v>537</v>
      </c>
      <c r="J786" s="31" t="s">
        <v>538</v>
      </c>
      <c r="K786" s="47" t="s">
        <v>428</v>
      </c>
      <c r="L786" s="41">
        <v>0</v>
      </c>
      <c r="M786" s="41">
        <v>30375.67</v>
      </c>
      <c r="N786" s="41">
        <v>0.01</v>
      </c>
      <c r="O786" s="41">
        <v>0</v>
      </c>
      <c r="P786" s="41">
        <v>0</v>
      </c>
      <c r="Q786" s="41">
        <v>0</v>
      </c>
      <c r="R786" s="41">
        <v>0</v>
      </c>
      <c r="S786" s="41">
        <v>0</v>
      </c>
      <c r="T786" s="41">
        <v>7093.58</v>
      </c>
      <c r="U786" s="41">
        <v>0</v>
      </c>
      <c r="V786" s="41"/>
      <c r="W786" s="41">
        <v>0</v>
      </c>
      <c r="X786" s="41"/>
      <c r="Y786" s="41">
        <v>0</v>
      </c>
      <c r="Z786" s="41">
        <v>0</v>
      </c>
      <c r="AA786" s="41">
        <v>0</v>
      </c>
      <c r="AB786" s="41">
        <v>0</v>
      </c>
      <c r="AC786" s="41">
        <v>1519.02</v>
      </c>
      <c r="AD786" s="41">
        <v>0</v>
      </c>
      <c r="AE786" s="82">
        <v>0</v>
      </c>
      <c r="AF786" s="41">
        <v>0</v>
      </c>
      <c r="AG786" s="41">
        <v>0</v>
      </c>
      <c r="AH786" s="41">
        <v>0</v>
      </c>
      <c r="AI786" s="41">
        <v>0</v>
      </c>
      <c r="AJ786" s="41">
        <v>0</v>
      </c>
      <c r="AK786" s="41">
        <v>0</v>
      </c>
      <c r="AL786" s="41">
        <v>0</v>
      </c>
      <c r="AM786" s="41">
        <v>0</v>
      </c>
      <c r="AN786" s="41">
        <v>0</v>
      </c>
      <c r="AO786" s="41">
        <v>1636.5707601984</v>
      </c>
      <c r="AP786" s="41">
        <v>0</v>
      </c>
      <c r="AQ786" s="41">
        <v>0</v>
      </c>
      <c r="AR786" s="41">
        <v>0</v>
      </c>
      <c r="AS786" s="41">
        <v>0</v>
      </c>
      <c r="AT786" s="41">
        <v>0</v>
      </c>
      <c r="AU786" s="41">
        <v>0</v>
      </c>
      <c r="AV786" s="41">
        <v>0</v>
      </c>
      <c r="AW786" s="41">
        <v>0</v>
      </c>
      <c r="AX786" s="41">
        <v>0</v>
      </c>
      <c r="AY786" s="41">
        <v>0</v>
      </c>
      <c r="AZ786" s="41">
        <v>0</v>
      </c>
      <c r="BA786" s="41">
        <v>1741.1713620511005</v>
      </c>
      <c r="BB786" s="41">
        <v>0</v>
      </c>
      <c r="BC786" s="41">
        <v>0</v>
      </c>
      <c r="BD786" s="41">
        <v>0</v>
      </c>
      <c r="BE786" s="41">
        <v>0</v>
      </c>
      <c r="BF786" s="41">
        <v>0</v>
      </c>
      <c r="BG786" s="41">
        <v>0</v>
      </c>
      <c r="BH786" s="41">
        <v>0</v>
      </c>
      <c r="BI786" s="41">
        <v>0</v>
      </c>
      <c r="BJ786" s="41">
        <v>0</v>
      </c>
      <c r="BK786" s="41">
        <v>0</v>
      </c>
      <c r="BL786" s="41">
        <v>0</v>
      </c>
      <c r="BM786" s="41">
        <v>1847.0345808638074</v>
      </c>
      <c r="BN786" s="41">
        <v>0</v>
      </c>
      <c r="BO786" s="41">
        <v>0</v>
      </c>
      <c r="BP786" s="41">
        <v>0</v>
      </c>
      <c r="BQ786" s="41">
        <v>0</v>
      </c>
      <c r="BR786" s="41">
        <v>0</v>
      </c>
      <c r="BS786" s="41">
        <v>0</v>
      </c>
      <c r="BT786" s="43"/>
      <c r="BU786" s="39">
        <f t="shared" si="141"/>
        <v>37469.259999999995</v>
      </c>
      <c r="BV786" s="39">
        <f t="shared" si="142"/>
        <v>1519.02</v>
      </c>
      <c r="BW786" s="39">
        <f t="shared" si="140"/>
        <v>1636.5707601984</v>
      </c>
      <c r="BX786" s="39">
        <f t="shared" si="139"/>
        <v>1741.1713620511005</v>
      </c>
      <c r="BY786" s="39">
        <f t="shared" si="143"/>
        <v>1847.0345808638074</v>
      </c>
      <c r="BZ786" s="35"/>
      <c r="CA786" s="35"/>
      <c r="CB786" s="35"/>
      <c r="CC786" s="35"/>
      <c r="CD786" s="35"/>
      <c r="CE786" s="35"/>
      <c r="CF786" s="35"/>
      <c r="CG786" s="35"/>
      <c r="CH786" s="35"/>
      <c r="CI786" s="35"/>
      <c r="CJ786" s="35"/>
      <c r="CK786" s="35"/>
      <c r="CL786" s="35"/>
      <c r="CM786" s="35"/>
      <c r="CN786" s="35"/>
      <c r="CO786" s="35"/>
      <c r="CP786" s="35"/>
      <c r="CQ786" s="35"/>
      <c r="CR786" s="35"/>
      <c r="CS786" s="35"/>
      <c r="CT786" s="35"/>
      <c r="CU786" s="35"/>
      <c r="CV786" s="35"/>
      <c r="CW786" s="35"/>
      <c r="CX786" s="35"/>
      <c r="CY786" s="35"/>
      <c r="CZ786" s="35"/>
      <c r="DA786" s="35"/>
      <c r="DB786" s="35"/>
      <c r="DC786" s="35"/>
      <c r="DD786" s="35"/>
      <c r="DE786" s="35"/>
      <c r="DF786" s="35"/>
      <c r="DG786" s="35"/>
      <c r="DH786" s="35"/>
      <c r="DI786" s="35"/>
      <c r="DJ786" s="35"/>
      <c r="DK786" s="35"/>
      <c r="DL786" s="35"/>
      <c r="DM786" s="35"/>
      <c r="DN786" s="35"/>
      <c r="DO786" s="35"/>
      <c r="DP786" s="35"/>
      <c r="DQ786" s="35"/>
      <c r="DR786" s="35"/>
      <c r="DS786" s="35"/>
      <c r="DT786" s="35"/>
      <c r="DU786" s="35"/>
      <c r="DV786" s="35"/>
      <c r="DW786" s="35"/>
      <c r="DX786" s="35"/>
      <c r="DY786" s="35"/>
      <c r="DZ786" s="35"/>
      <c r="EA786" s="35"/>
      <c r="EB786" s="35"/>
      <c r="EC786" s="35"/>
      <c r="ED786" s="35"/>
      <c r="EE786" s="35"/>
      <c r="EF786" s="35"/>
      <c r="EG786" s="35"/>
      <c r="EH786" s="35"/>
      <c r="EI786" s="35"/>
      <c r="EJ786" s="35"/>
      <c r="EK786" s="35"/>
      <c r="EL786" s="35"/>
      <c r="EM786" s="35"/>
      <c r="EN786" s="35"/>
      <c r="EO786" s="35"/>
      <c r="EP786" s="35"/>
      <c r="EQ786" s="35"/>
      <c r="ER786" s="35"/>
      <c r="ES786" s="35"/>
      <c r="ET786" s="35"/>
      <c r="EU786" s="35"/>
      <c r="EV786" s="35"/>
      <c r="EW786" s="35"/>
      <c r="EX786" s="35"/>
      <c r="EY786" s="35"/>
      <c r="EZ786" s="35"/>
      <c r="FA786" s="35"/>
      <c r="FB786" s="35"/>
      <c r="FC786" s="35"/>
      <c r="FD786" s="35"/>
      <c r="FE786" s="35"/>
      <c r="FF786" s="35"/>
      <c r="FG786" s="35"/>
      <c r="FH786" s="35"/>
      <c r="FI786" s="35"/>
      <c r="FJ786" s="35"/>
      <c r="FK786" s="35"/>
      <c r="FL786" s="35"/>
      <c r="FM786" s="35"/>
      <c r="FN786" s="35"/>
      <c r="FO786" s="35"/>
      <c r="FP786" s="35"/>
      <c r="FQ786" s="35"/>
      <c r="FR786" s="35"/>
      <c r="FS786" s="35"/>
      <c r="FT786" s="35"/>
      <c r="FU786" s="35"/>
      <c r="FV786" s="35"/>
      <c r="FW786" s="35"/>
      <c r="FX786" s="35"/>
      <c r="FY786" s="35"/>
      <c r="FZ786" s="35"/>
      <c r="GA786" s="35"/>
      <c r="GB786" s="35"/>
      <c r="GC786" s="35"/>
      <c r="GD786" s="35"/>
      <c r="GE786" s="35"/>
      <c r="GF786" s="35"/>
      <c r="GG786" s="35"/>
      <c r="GH786" s="35"/>
      <c r="GI786" s="35"/>
      <c r="GJ786" s="35"/>
      <c r="GK786" s="35"/>
      <c r="GL786" s="35"/>
      <c r="GM786" s="35"/>
      <c r="GN786" s="35"/>
      <c r="GO786" s="35"/>
      <c r="GP786" s="35"/>
      <c r="GQ786" s="35"/>
      <c r="GR786" s="35"/>
      <c r="GS786" s="35"/>
      <c r="GT786" s="35"/>
      <c r="GU786" s="35"/>
      <c r="GV786" s="35"/>
      <c r="GW786" s="35"/>
      <c r="GX786" s="35"/>
      <c r="GY786" s="35"/>
      <c r="GZ786" s="35"/>
      <c r="HA786" s="35"/>
      <c r="HB786" s="35"/>
      <c r="HC786" s="35"/>
    </row>
    <row r="787" spans="1:211" s="30" customFormat="1" x14ac:dyDescent="0.25">
      <c r="A787" s="30" t="e">
        <f t="shared" si="135"/>
        <v>#REF!</v>
      </c>
      <c r="B787" s="31" t="s">
        <v>83</v>
      </c>
      <c r="C787" s="31" t="s">
        <v>84</v>
      </c>
      <c r="D787" s="87" t="s">
        <v>655</v>
      </c>
      <c r="E787" s="34" t="s">
        <v>629</v>
      </c>
      <c r="F787" s="31" t="s">
        <v>348</v>
      </c>
      <c r="G787" s="31"/>
      <c r="H787" s="31" t="s">
        <v>349</v>
      </c>
      <c r="I787" s="31" t="s">
        <v>537</v>
      </c>
      <c r="J787" s="31" t="s">
        <v>538</v>
      </c>
      <c r="K787" s="47" t="s">
        <v>434</v>
      </c>
      <c r="L787" s="41"/>
      <c r="M787" s="41"/>
      <c r="N787" s="41"/>
      <c r="O787" s="41"/>
      <c r="P787" s="41">
        <v>3885777.36</v>
      </c>
      <c r="Q787" s="41">
        <v>784157.79</v>
      </c>
      <c r="R787" s="41">
        <v>764092.46</v>
      </c>
      <c r="S787" s="41">
        <v>0</v>
      </c>
      <c r="T787" s="41">
        <v>1568185.36</v>
      </c>
      <c r="U787" s="41">
        <v>0</v>
      </c>
      <c r="V787" s="41">
        <v>1560921.2</v>
      </c>
      <c r="W787" s="41">
        <v>0</v>
      </c>
      <c r="X787" s="41">
        <v>1575709.97</v>
      </c>
      <c r="Y787" s="41">
        <v>758436.79</v>
      </c>
      <c r="Z787" s="41">
        <v>0</v>
      </c>
      <c r="AA787" s="41">
        <v>1594036.59</v>
      </c>
      <c r="AB787" s="41">
        <v>0</v>
      </c>
      <c r="AC787" s="41">
        <v>0</v>
      </c>
      <c r="AD787" s="41">
        <v>1646580.78</v>
      </c>
      <c r="AE787" s="41">
        <v>58069.34</v>
      </c>
      <c r="AF787" s="41">
        <v>0</v>
      </c>
      <c r="AG787" s="41">
        <v>116138.68</v>
      </c>
      <c r="AH787" s="41">
        <v>0</v>
      </c>
      <c r="AI787" s="41">
        <v>0</v>
      </c>
      <c r="AJ787" s="41">
        <v>116138.68</v>
      </c>
      <c r="AK787" s="41">
        <v>0</v>
      </c>
      <c r="AL787" s="41">
        <v>0</v>
      </c>
      <c r="AM787" s="41">
        <v>0</v>
      </c>
      <c r="AN787" s="41">
        <v>116138.68</v>
      </c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3"/>
      <c r="BU787" s="39">
        <f t="shared" si="141"/>
        <v>8563134.1699999999</v>
      </c>
      <c r="BV787" s="39">
        <f t="shared" si="142"/>
        <v>5748972.1499999994</v>
      </c>
      <c r="BW787" s="39">
        <f t="shared" si="140"/>
        <v>232277.36</v>
      </c>
      <c r="BX787" s="39">
        <f t="shared" si="139"/>
        <v>0</v>
      </c>
      <c r="BY787" s="39">
        <f t="shared" si="143"/>
        <v>0</v>
      </c>
      <c r="BZ787" s="35"/>
      <c r="CA787" s="35"/>
      <c r="CB787" s="35"/>
      <c r="CC787" s="35"/>
      <c r="CD787" s="35"/>
      <c r="CE787" s="35"/>
      <c r="CF787" s="35"/>
      <c r="CG787" s="35"/>
      <c r="CH787" s="35"/>
      <c r="CI787" s="35"/>
      <c r="CJ787" s="35"/>
      <c r="CK787" s="35"/>
      <c r="CL787" s="35"/>
      <c r="CM787" s="35"/>
      <c r="CN787" s="35"/>
      <c r="CO787" s="35"/>
      <c r="CP787" s="35"/>
      <c r="CQ787" s="35"/>
      <c r="CR787" s="35"/>
      <c r="CS787" s="35"/>
      <c r="CT787" s="35"/>
      <c r="CU787" s="35"/>
      <c r="CV787" s="35"/>
      <c r="CW787" s="35"/>
      <c r="CX787" s="35"/>
      <c r="CY787" s="35"/>
      <c r="CZ787" s="35"/>
      <c r="DA787" s="35"/>
      <c r="DB787" s="35"/>
      <c r="DC787" s="35"/>
      <c r="DD787" s="35"/>
      <c r="DE787" s="35"/>
      <c r="DF787" s="35"/>
      <c r="DG787" s="35"/>
      <c r="DH787" s="35"/>
      <c r="DI787" s="35"/>
      <c r="DJ787" s="35"/>
      <c r="DK787" s="35"/>
      <c r="DL787" s="35"/>
      <c r="DM787" s="35"/>
      <c r="DN787" s="35"/>
      <c r="DO787" s="35"/>
      <c r="DP787" s="35"/>
      <c r="DQ787" s="35"/>
      <c r="DR787" s="35"/>
      <c r="DS787" s="35"/>
      <c r="DT787" s="35"/>
      <c r="DU787" s="35"/>
      <c r="DV787" s="35"/>
      <c r="DW787" s="35"/>
      <c r="DX787" s="35"/>
      <c r="DY787" s="35"/>
      <c r="DZ787" s="35"/>
      <c r="EA787" s="35"/>
      <c r="EB787" s="35"/>
      <c r="EC787" s="35"/>
      <c r="ED787" s="35"/>
      <c r="EE787" s="35"/>
      <c r="EF787" s="35"/>
      <c r="EG787" s="35"/>
      <c r="EH787" s="35"/>
      <c r="EI787" s="35"/>
      <c r="EJ787" s="35"/>
      <c r="EK787" s="35"/>
      <c r="EL787" s="35"/>
      <c r="EM787" s="35"/>
      <c r="EN787" s="35"/>
      <c r="EO787" s="35"/>
      <c r="EP787" s="35"/>
      <c r="EQ787" s="35"/>
      <c r="ER787" s="35"/>
      <c r="ES787" s="35"/>
      <c r="ET787" s="35"/>
      <c r="EU787" s="35"/>
      <c r="EV787" s="35"/>
      <c r="EW787" s="35"/>
      <c r="EX787" s="35"/>
      <c r="EY787" s="35"/>
      <c r="EZ787" s="35"/>
      <c r="FA787" s="35"/>
      <c r="FB787" s="35"/>
      <c r="FC787" s="35"/>
      <c r="FD787" s="35"/>
      <c r="FE787" s="35"/>
      <c r="FF787" s="35"/>
      <c r="FG787" s="35"/>
      <c r="FH787" s="35"/>
      <c r="FI787" s="35"/>
      <c r="FJ787" s="35"/>
      <c r="FK787" s="35"/>
      <c r="FL787" s="35"/>
      <c r="FM787" s="35"/>
      <c r="FN787" s="35"/>
      <c r="FO787" s="35"/>
      <c r="FP787" s="35"/>
      <c r="FQ787" s="35"/>
      <c r="FR787" s="35"/>
      <c r="FS787" s="35"/>
      <c r="FT787" s="35"/>
      <c r="FU787" s="35"/>
      <c r="FV787" s="35"/>
      <c r="FW787" s="35"/>
      <c r="FX787" s="35"/>
      <c r="FY787" s="35"/>
      <c r="FZ787" s="35"/>
      <c r="GA787" s="35"/>
      <c r="GB787" s="35"/>
      <c r="GC787" s="35"/>
      <c r="GD787" s="35"/>
      <c r="GE787" s="35"/>
      <c r="GF787" s="35"/>
      <c r="GG787" s="35"/>
      <c r="GH787" s="35"/>
      <c r="GI787" s="35"/>
      <c r="GJ787" s="35"/>
      <c r="GK787" s="35"/>
      <c r="GL787" s="35"/>
      <c r="GM787" s="35"/>
      <c r="GN787" s="35"/>
      <c r="GO787" s="35"/>
      <c r="GP787" s="35"/>
      <c r="GQ787" s="35"/>
      <c r="GR787" s="35"/>
      <c r="GS787" s="35"/>
      <c r="GT787" s="35"/>
      <c r="GU787" s="35"/>
      <c r="GV787" s="35"/>
      <c r="GW787" s="35"/>
      <c r="GX787" s="35"/>
      <c r="GY787" s="35"/>
      <c r="GZ787" s="35"/>
      <c r="HA787" s="35"/>
      <c r="HB787" s="35"/>
      <c r="HC787" s="35"/>
    </row>
    <row r="788" spans="1:211" s="26" customFormat="1" x14ac:dyDescent="0.25">
      <c r="A788" s="26" t="e">
        <f t="shared" si="135"/>
        <v>#REF!</v>
      </c>
      <c r="B788" s="15" t="s">
        <v>83</v>
      </c>
      <c r="C788" s="15" t="s">
        <v>84</v>
      </c>
      <c r="D788" s="18" t="s">
        <v>647</v>
      </c>
      <c r="E788" s="15" t="s">
        <v>601</v>
      </c>
      <c r="F788" s="15" t="s">
        <v>348</v>
      </c>
      <c r="G788" s="15"/>
      <c r="H788" s="15" t="s">
        <v>349</v>
      </c>
      <c r="I788" s="15" t="s">
        <v>537</v>
      </c>
      <c r="J788" s="15" t="s">
        <v>538</v>
      </c>
      <c r="K788" s="47" t="s">
        <v>434</v>
      </c>
      <c r="L788" s="42">
        <v>0</v>
      </c>
      <c r="M788" s="42">
        <v>0</v>
      </c>
      <c r="N788" s="41">
        <v>0</v>
      </c>
      <c r="O788" s="42">
        <v>0</v>
      </c>
      <c r="P788" s="42">
        <v>0</v>
      </c>
      <c r="Q788" s="42">
        <v>0</v>
      </c>
      <c r="R788" s="42">
        <v>0</v>
      </c>
      <c r="S788" s="42">
        <v>0</v>
      </c>
      <c r="T788" s="42">
        <v>0</v>
      </c>
      <c r="U788" s="42">
        <v>0</v>
      </c>
      <c r="V788" s="42"/>
      <c r="W788" s="42">
        <v>0</v>
      </c>
      <c r="X788" s="42"/>
      <c r="Y788" s="42">
        <v>0</v>
      </c>
      <c r="Z788" s="42">
        <v>0</v>
      </c>
      <c r="AA788" s="42">
        <v>0</v>
      </c>
      <c r="AB788" s="42">
        <v>0</v>
      </c>
      <c r="AC788" s="42">
        <v>0</v>
      </c>
      <c r="AD788" s="42">
        <v>0</v>
      </c>
      <c r="AE788" s="121">
        <v>0</v>
      </c>
      <c r="AF788" s="42">
        <v>0</v>
      </c>
      <c r="AG788" s="42">
        <v>0</v>
      </c>
      <c r="AH788" s="42">
        <v>0</v>
      </c>
      <c r="AI788" s="42">
        <v>0</v>
      </c>
      <c r="AJ788" s="42">
        <v>0</v>
      </c>
      <c r="AK788" s="42">
        <v>0</v>
      </c>
      <c r="AL788" s="42">
        <v>0</v>
      </c>
      <c r="AM788" s="42">
        <v>0</v>
      </c>
      <c r="AN788" s="42">
        <v>0</v>
      </c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  <c r="BO788" s="42"/>
      <c r="BP788" s="42"/>
      <c r="BQ788" s="42"/>
      <c r="BR788" s="42"/>
      <c r="BS788" s="42"/>
      <c r="BT788" s="43"/>
      <c r="BU788" s="40">
        <f t="shared" si="141"/>
        <v>0</v>
      </c>
      <c r="BV788" s="40">
        <f t="shared" si="142"/>
        <v>0</v>
      </c>
      <c r="BW788" s="40">
        <f t="shared" si="140"/>
        <v>0</v>
      </c>
      <c r="BX788" s="40">
        <f t="shared" si="139"/>
        <v>0</v>
      </c>
      <c r="BY788" s="40">
        <f t="shared" si="143"/>
        <v>0</v>
      </c>
      <c r="BZ788" s="29"/>
      <c r="CA788" s="29"/>
      <c r="CB788" s="29"/>
      <c r="CC788" s="29"/>
      <c r="CD788" s="29"/>
      <c r="CE788" s="29"/>
      <c r="CF788" s="29"/>
      <c r="CG788" s="29"/>
      <c r="CH788" s="29"/>
      <c r="CI788" s="29"/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/>
      <c r="DH788" s="29"/>
      <c r="DI788" s="29"/>
      <c r="DJ788" s="29"/>
      <c r="DK788" s="29"/>
      <c r="DL788" s="29"/>
      <c r="DM788" s="29"/>
      <c r="DN788" s="29"/>
      <c r="DO788" s="29"/>
      <c r="DP788" s="29"/>
      <c r="DQ788" s="29"/>
      <c r="DR788" s="29"/>
      <c r="DS788" s="29"/>
      <c r="DT788" s="29"/>
      <c r="DU788" s="29"/>
      <c r="DV788" s="29"/>
      <c r="DW788" s="29"/>
      <c r="DX788" s="29"/>
      <c r="DY788" s="29"/>
      <c r="DZ788" s="29"/>
      <c r="EA788" s="29"/>
      <c r="EB788" s="29"/>
      <c r="EC788" s="29"/>
      <c r="ED788" s="29"/>
      <c r="EE788" s="29"/>
      <c r="EF788" s="29"/>
      <c r="EG788" s="29"/>
      <c r="EH788" s="29"/>
      <c r="EI788" s="29"/>
      <c r="EJ788" s="29"/>
      <c r="EK788" s="29"/>
      <c r="EL788" s="29"/>
      <c r="EM788" s="29"/>
      <c r="EN788" s="29"/>
      <c r="EO788" s="29"/>
      <c r="EP788" s="29"/>
      <c r="EQ788" s="29"/>
      <c r="ER788" s="29"/>
      <c r="ES788" s="29"/>
      <c r="ET788" s="29"/>
      <c r="EU788" s="29"/>
      <c r="EV788" s="29"/>
      <c r="EW788" s="29"/>
      <c r="EX788" s="29"/>
      <c r="EY788" s="29"/>
      <c r="EZ788" s="29"/>
      <c r="FA788" s="29"/>
      <c r="FB788" s="29"/>
      <c r="FC788" s="29"/>
      <c r="FD788" s="29"/>
      <c r="FE788" s="29"/>
      <c r="FF788" s="29"/>
      <c r="FG788" s="29"/>
      <c r="FH788" s="29"/>
      <c r="FI788" s="29"/>
      <c r="FJ788" s="29"/>
      <c r="FK788" s="29"/>
      <c r="FL788" s="29"/>
      <c r="FM788" s="29"/>
      <c r="FN788" s="29"/>
      <c r="FO788" s="29"/>
      <c r="FP788" s="29"/>
      <c r="FQ788" s="29"/>
      <c r="FR788" s="29"/>
      <c r="FS788" s="29"/>
      <c r="FT788" s="29"/>
      <c r="FU788" s="29"/>
      <c r="FV788" s="29"/>
      <c r="FW788" s="29"/>
      <c r="FX788" s="29"/>
      <c r="FY788" s="29"/>
      <c r="FZ788" s="29"/>
      <c r="GA788" s="29"/>
      <c r="GB788" s="29"/>
      <c r="GC788" s="29"/>
      <c r="GD788" s="29"/>
      <c r="GE788" s="29"/>
      <c r="GF788" s="29"/>
      <c r="GG788" s="29"/>
      <c r="GH788" s="29"/>
      <c r="GI788" s="29"/>
      <c r="GJ788" s="29"/>
      <c r="GK788" s="29"/>
      <c r="GL788" s="29"/>
      <c r="GM788" s="29"/>
      <c r="GN788" s="29"/>
      <c r="GO788" s="29"/>
      <c r="GP788" s="29"/>
      <c r="GQ788" s="29"/>
      <c r="GR788" s="29"/>
      <c r="GS788" s="29"/>
      <c r="GT788" s="29"/>
      <c r="GU788" s="29"/>
      <c r="GV788" s="29"/>
      <c r="GW788" s="29"/>
      <c r="GX788" s="29"/>
      <c r="GY788" s="29"/>
      <c r="GZ788" s="29"/>
      <c r="HA788" s="29"/>
      <c r="HB788" s="29"/>
      <c r="HC788" s="29"/>
    </row>
    <row r="789" spans="1:211" s="26" customFormat="1" x14ac:dyDescent="0.25">
      <c r="A789" s="26" t="e">
        <f t="shared" si="135"/>
        <v>#REF!</v>
      </c>
      <c r="B789" s="15" t="s">
        <v>91</v>
      </c>
      <c r="C789" s="15" t="s">
        <v>92</v>
      </c>
      <c r="D789" s="18" t="s">
        <v>623</v>
      </c>
      <c r="E789" s="15" t="s">
        <v>577</v>
      </c>
      <c r="F789" s="15" t="s">
        <v>348</v>
      </c>
      <c r="G789" s="15"/>
      <c r="H789" s="15" t="s">
        <v>349</v>
      </c>
      <c r="I789" s="15" t="s">
        <v>537</v>
      </c>
      <c r="J789" s="15" t="s">
        <v>538</v>
      </c>
      <c r="K789" s="47" t="s">
        <v>434</v>
      </c>
      <c r="L789" s="42">
        <v>0</v>
      </c>
      <c r="M789" s="42">
        <v>0</v>
      </c>
      <c r="N789" s="41">
        <v>0</v>
      </c>
      <c r="O789" s="42">
        <v>0</v>
      </c>
      <c r="P789" s="42">
        <v>0</v>
      </c>
      <c r="Q789" s="42">
        <v>0</v>
      </c>
      <c r="R789" s="42">
        <v>0</v>
      </c>
      <c r="S789" s="42">
        <v>0</v>
      </c>
      <c r="T789" s="42">
        <v>0</v>
      </c>
      <c r="U789" s="42">
        <v>0</v>
      </c>
      <c r="V789" s="42"/>
      <c r="W789" s="42">
        <v>0</v>
      </c>
      <c r="X789" s="42"/>
      <c r="Y789" s="42">
        <v>0</v>
      </c>
      <c r="Z789" s="42">
        <v>0</v>
      </c>
      <c r="AA789" s="42">
        <v>0</v>
      </c>
      <c r="AB789" s="42">
        <v>0</v>
      </c>
      <c r="AC789" s="42">
        <v>0</v>
      </c>
      <c r="AD789" s="42">
        <v>0</v>
      </c>
      <c r="AE789" s="121">
        <v>0</v>
      </c>
      <c r="AF789" s="42">
        <v>0</v>
      </c>
      <c r="AG789" s="42">
        <v>0</v>
      </c>
      <c r="AH789" s="42">
        <v>0</v>
      </c>
      <c r="AI789" s="42">
        <v>0</v>
      </c>
      <c r="AJ789" s="42">
        <v>0</v>
      </c>
      <c r="AK789" s="42">
        <v>0</v>
      </c>
      <c r="AL789" s="42">
        <v>0</v>
      </c>
      <c r="AM789" s="42">
        <v>0</v>
      </c>
      <c r="AN789" s="42">
        <v>0</v>
      </c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  <c r="BO789" s="42"/>
      <c r="BP789" s="42"/>
      <c r="BQ789" s="42"/>
      <c r="BR789" s="42"/>
      <c r="BS789" s="42"/>
      <c r="BT789" s="43"/>
      <c r="BU789" s="40">
        <f t="shared" si="141"/>
        <v>0</v>
      </c>
      <c r="BV789" s="40">
        <f t="shared" si="142"/>
        <v>0</v>
      </c>
      <c r="BW789" s="40">
        <f t="shared" si="140"/>
        <v>0</v>
      </c>
      <c r="BX789" s="40">
        <f t="shared" si="139"/>
        <v>0</v>
      </c>
      <c r="BY789" s="40">
        <f t="shared" si="143"/>
        <v>0</v>
      </c>
      <c r="BZ789" s="29"/>
      <c r="CA789" s="29"/>
      <c r="CB789" s="29"/>
      <c r="CC789" s="29"/>
      <c r="CD789" s="29"/>
      <c r="CE789" s="29"/>
      <c r="CF789" s="29"/>
      <c r="CG789" s="29"/>
      <c r="CH789" s="29"/>
      <c r="CI789" s="29"/>
      <c r="CJ789" s="29"/>
      <c r="CK789" s="29"/>
      <c r="CL789" s="29"/>
      <c r="CM789" s="29"/>
      <c r="CN789" s="29"/>
      <c r="CO789" s="29"/>
      <c r="CP789" s="29"/>
      <c r="CQ789" s="29"/>
      <c r="CR789" s="29"/>
      <c r="CS789" s="29"/>
      <c r="CT789" s="29"/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/>
      <c r="DH789" s="29"/>
      <c r="DI789" s="29"/>
      <c r="DJ789" s="29"/>
      <c r="DK789" s="29"/>
      <c r="DL789" s="29"/>
      <c r="DM789" s="29"/>
      <c r="DN789" s="29"/>
      <c r="DO789" s="29"/>
      <c r="DP789" s="29"/>
      <c r="DQ789" s="29"/>
      <c r="DR789" s="29"/>
      <c r="DS789" s="29"/>
      <c r="DT789" s="29"/>
      <c r="DU789" s="29"/>
      <c r="DV789" s="29"/>
      <c r="DW789" s="29"/>
      <c r="DX789" s="29"/>
      <c r="DY789" s="29"/>
      <c r="DZ789" s="29"/>
      <c r="EA789" s="29"/>
      <c r="EB789" s="29"/>
      <c r="EC789" s="29"/>
      <c r="ED789" s="29"/>
      <c r="EE789" s="29"/>
      <c r="EF789" s="29"/>
      <c r="EG789" s="29"/>
      <c r="EH789" s="29"/>
      <c r="EI789" s="29"/>
      <c r="EJ789" s="29"/>
      <c r="EK789" s="29"/>
      <c r="EL789" s="29"/>
      <c r="EM789" s="29"/>
      <c r="EN789" s="29"/>
      <c r="EO789" s="29"/>
      <c r="EP789" s="29"/>
      <c r="EQ789" s="29"/>
      <c r="ER789" s="29"/>
      <c r="ES789" s="29"/>
      <c r="ET789" s="29"/>
      <c r="EU789" s="29"/>
      <c r="EV789" s="29"/>
      <c r="EW789" s="29"/>
      <c r="EX789" s="29"/>
      <c r="EY789" s="29"/>
      <c r="EZ789" s="29"/>
      <c r="FA789" s="29"/>
      <c r="FB789" s="29"/>
      <c r="FC789" s="29"/>
      <c r="FD789" s="29"/>
      <c r="FE789" s="29"/>
      <c r="FF789" s="29"/>
      <c r="FG789" s="29"/>
      <c r="FH789" s="29"/>
      <c r="FI789" s="29"/>
      <c r="FJ789" s="29"/>
      <c r="FK789" s="29"/>
      <c r="FL789" s="29"/>
      <c r="FM789" s="29"/>
      <c r="FN789" s="29"/>
      <c r="FO789" s="29"/>
      <c r="FP789" s="29"/>
      <c r="FQ789" s="29"/>
      <c r="FR789" s="29"/>
      <c r="FS789" s="29"/>
      <c r="FT789" s="29"/>
      <c r="FU789" s="29"/>
      <c r="FV789" s="29"/>
      <c r="FW789" s="29"/>
      <c r="FX789" s="29"/>
      <c r="FY789" s="29"/>
      <c r="FZ789" s="29"/>
      <c r="GA789" s="29"/>
      <c r="GB789" s="29"/>
      <c r="GC789" s="29"/>
      <c r="GD789" s="29"/>
      <c r="GE789" s="29"/>
      <c r="GF789" s="29"/>
      <c r="GG789" s="29"/>
      <c r="GH789" s="29"/>
      <c r="GI789" s="29"/>
      <c r="GJ789" s="29"/>
      <c r="GK789" s="29"/>
      <c r="GL789" s="29"/>
      <c r="GM789" s="29"/>
      <c r="GN789" s="29"/>
      <c r="GO789" s="29"/>
      <c r="GP789" s="29"/>
      <c r="GQ789" s="29"/>
      <c r="GR789" s="29"/>
      <c r="GS789" s="29"/>
      <c r="GT789" s="29"/>
      <c r="GU789" s="29"/>
      <c r="GV789" s="29"/>
      <c r="GW789" s="29"/>
      <c r="GX789" s="29"/>
      <c r="GY789" s="29"/>
      <c r="GZ789" s="29"/>
      <c r="HA789" s="29"/>
      <c r="HB789" s="29"/>
      <c r="HC789" s="29"/>
    </row>
    <row r="790" spans="1:211" s="26" customFormat="1" x14ac:dyDescent="0.25">
      <c r="A790" s="26" t="e">
        <f t="shared" si="135"/>
        <v>#REF!</v>
      </c>
      <c r="B790" s="15" t="s">
        <v>91</v>
      </c>
      <c r="C790" s="15" t="s">
        <v>92</v>
      </c>
      <c r="D790" s="18">
        <v>899</v>
      </c>
      <c r="E790" s="15" t="s">
        <v>578</v>
      </c>
      <c r="F790" s="15" t="s">
        <v>348</v>
      </c>
      <c r="G790" s="15"/>
      <c r="H790" s="15" t="s">
        <v>349</v>
      </c>
      <c r="I790" s="15" t="s">
        <v>537</v>
      </c>
      <c r="J790" s="15" t="s">
        <v>538</v>
      </c>
      <c r="K790" s="47" t="s">
        <v>434</v>
      </c>
      <c r="L790" s="42"/>
      <c r="M790" s="42"/>
      <c r="N790" s="41"/>
      <c r="O790" s="42"/>
      <c r="P790" s="42"/>
      <c r="Q790" s="42"/>
      <c r="R790" s="42"/>
      <c r="S790" s="42">
        <v>14989.4</v>
      </c>
      <c r="T790" s="42">
        <v>0</v>
      </c>
      <c r="U790" s="42">
        <v>0</v>
      </c>
      <c r="V790" s="42"/>
      <c r="W790" s="42">
        <v>0</v>
      </c>
      <c r="X790" s="42"/>
      <c r="Y790" s="42">
        <v>0</v>
      </c>
      <c r="Z790" s="42">
        <v>0</v>
      </c>
      <c r="AA790" s="42">
        <v>0</v>
      </c>
      <c r="AB790" s="42">
        <v>0</v>
      </c>
      <c r="AC790" s="42">
        <v>0</v>
      </c>
      <c r="AD790" s="42">
        <v>0</v>
      </c>
      <c r="AE790" s="121">
        <v>0</v>
      </c>
      <c r="AF790" s="42">
        <v>0</v>
      </c>
      <c r="AG790" s="42">
        <v>0</v>
      </c>
      <c r="AH790" s="42">
        <v>0</v>
      </c>
      <c r="AI790" s="42">
        <v>0</v>
      </c>
      <c r="AJ790" s="42">
        <v>0</v>
      </c>
      <c r="AK790" s="42">
        <v>0</v>
      </c>
      <c r="AL790" s="42">
        <v>0</v>
      </c>
      <c r="AM790" s="42">
        <v>0</v>
      </c>
      <c r="AN790" s="42">
        <v>0</v>
      </c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  <c r="BO790" s="42"/>
      <c r="BP790" s="42"/>
      <c r="BQ790" s="42"/>
      <c r="BR790" s="42"/>
      <c r="BS790" s="42"/>
      <c r="BT790" s="43"/>
      <c r="BU790" s="40">
        <f t="shared" si="141"/>
        <v>14989.4</v>
      </c>
      <c r="BV790" s="40">
        <f t="shared" si="142"/>
        <v>0</v>
      </c>
      <c r="BW790" s="40">
        <f t="shared" si="140"/>
        <v>0</v>
      </c>
      <c r="BX790" s="40">
        <f t="shared" si="139"/>
        <v>0</v>
      </c>
      <c r="BY790" s="40">
        <f t="shared" si="143"/>
        <v>0</v>
      </c>
      <c r="BZ790" s="29"/>
      <c r="CA790" s="29"/>
      <c r="CB790" s="29"/>
      <c r="CC790" s="29"/>
      <c r="CD790" s="29"/>
      <c r="CE790" s="29"/>
      <c r="CF790" s="29"/>
      <c r="CG790" s="29"/>
      <c r="CH790" s="29"/>
      <c r="CI790" s="29"/>
      <c r="CJ790" s="29"/>
      <c r="CK790" s="29"/>
      <c r="CL790" s="29"/>
      <c r="CM790" s="29"/>
      <c r="CN790" s="29"/>
      <c r="CO790" s="29"/>
      <c r="CP790" s="29"/>
      <c r="CQ790" s="29"/>
      <c r="CR790" s="29"/>
      <c r="CS790" s="29"/>
      <c r="CT790" s="29"/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/>
      <c r="DH790" s="29"/>
      <c r="DI790" s="29"/>
      <c r="DJ790" s="29"/>
      <c r="DK790" s="29"/>
      <c r="DL790" s="29"/>
      <c r="DM790" s="29"/>
      <c r="DN790" s="29"/>
      <c r="DO790" s="29"/>
      <c r="DP790" s="29"/>
      <c r="DQ790" s="29"/>
      <c r="DR790" s="29"/>
      <c r="DS790" s="29"/>
      <c r="DT790" s="29"/>
      <c r="DU790" s="29"/>
      <c r="DV790" s="29"/>
      <c r="DW790" s="29"/>
      <c r="DX790" s="29"/>
      <c r="DY790" s="29"/>
      <c r="DZ790" s="29"/>
      <c r="EA790" s="29"/>
      <c r="EB790" s="29"/>
      <c r="EC790" s="29"/>
      <c r="ED790" s="29"/>
      <c r="EE790" s="29"/>
      <c r="EF790" s="29"/>
      <c r="EG790" s="29"/>
      <c r="EH790" s="29"/>
      <c r="EI790" s="29"/>
      <c r="EJ790" s="29"/>
      <c r="EK790" s="29"/>
      <c r="EL790" s="29"/>
      <c r="EM790" s="29"/>
      <c r="EN790" s="29"/>
      <c r="EO790" s="29"/>
      <c r="EP790" s="29"/>
      <c r="EQ790" s="29"/>
      <c r="ER790" s="29"/>
      <c r="ES790" s="29"/>
      <c r="ET790" s="29"/>
      <c r="EU790" s="29"/>
      <c r="EV790" s="29"/>
      <c r="EW790" s="29"/>
      <c r="EX790" s="29"/>
      <c r="EY790" s="29"/>
      <c r="EZ790" s="29"/>
      <c r="FA790" s="29"/>
      <c r="FB790" s="29"/>
      <c r="FC790" s="29"/>
      <c r="FD790" s="29"/>
      <c r="FE790" s="29"/>
      <c r="FF790" s="29"/>
      <c r="FG790" s="29"/>
      <c r="FH790" s="29"/>
      <c r="FI790" s="29"/>
      <c r="FJ790" s="29"/>
      <c r="FK790" s="29"/>
      <c r="FL790" s="29"/>
      <c r="FM790" s="29"/>
      <c r="FN790" s="29"/>
      <c r="FO790" s="29"/>
      <c r="FP790" s="29"/>
      <c r="FQ790" s="29"/>
      <c r="FR790" s="29"/>
      <c r="FS790" s="29"/>
      <c r="FT790" s="29"/>
      <c r="FU790" s="29"/>
      <c r="FV790" s="29"/>
      <c r="FW790" s="29"/>
      <c r="FX790" s="29"/>
      <c r="FY790" s="29"/>
      <c r="FZ790" s="29"/>
      <c r="GA790" s="29"/>
      <c r="GB790" s="29"/>
      <c r="GC790" s="29"/>
      <c r="GD790" s="29"/>
      <c r="GE790" s="29"/>
      <c r="GF790" s="29"/>
      <c r="GG790" s="29"/>
      <c r="GH790" s="29"/>
      <c r="GI790" s="29"/>
      <c r="GJ790" s="29"/>
      <c r="GK790" s="29"/>
      <c r="GL790" s="29"/>
      <c r="GM790" s="29"/>
      <c r="GN790" s="29"/>
      <c r="GO790" s="29"/>
      <c r="GP790" s="29"/>
      <c r="GQ790" s="29"/>
      <c r="GR790" s="29"/>
      <c r="GS790" s="29"/>
      <c r="GT790" s="29"/>
      <c r="GU790" s="29"/>
      <c r="GV790" s="29"/>
      <c r="GW790" s="29"/>
      <c r="GX790" s="29"/>
      <c r="GY790" s="29"/>
      <c r="GZ790" s="29"/>
      <c r="HA790" s="29"/>
      <c r="HB790" s="29"/>
      <c r="HC790" s="29"/>
    </row>
    <row r="791" spans="1:211" s="30" customFormat="1" x14ac:dyDescent="0.25">
      <c r="A791" s="30" t="e">
        <f t="shared" si="135"/>
        <v>#REF!</v>
      </c>
      <c r="B791" s="31" t="s">
        <v>91</v>
      </c>
      <c r="C791" s="31" t="s">
        <v>92</v>
      </c>
      <c r="D791" s="32" t="s">
        <v>634</v>
      </c>
      <c r="E791" s="31" t="s">
        <v>581</v>
      </c>
      <c r="F791" s="31" t="s">
        <v>348</v>
      </c>
      <c r="G791" s="31"/>
      <c r="H791" s="31" t="s">
        <v>349</v>
      </c>
      <c r="I791" s="31" t="s">
        <v>537</v>
      </c>
      <c r="J791" s="31" t="s">
        <v>538</v>
      </c>
      <c r="K791" s="47" t="s">
        <v>434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>
        <v>0</v>
      </c>
      <c r="R791" s="41">
        <v>0</v>
      </c>
      <c r="S791" s="41">
        <v>0</v>
      </c>
      <c r="T791" s="41">
        <v>0</v>
      </c>
      <c r="U791" s="41">
        <v>0</v>
      </c>
      <c r="V791" s="41"/>
      <c r="W791" s="41">
        <v>0</v>
      </c>
      <c r="X791" s="41"/>
      <c r="Y791" s="41">
        <v>0</v>
      </c>
      <c r="Z791" s="41">
        <v>0</v>
      </c>
      <c r="AA791" s="41">
        <v>0</v>
      </c>
      <c r="AB791" s="41">
        <v>0</v>
      </c>
      <c r="AC791" s="41">
        <v>0</v>
      </c>
      <c r="AD791" s="41">
        <v>0</v>
      </c>
      <c r="AE791" s="82">
        <v>0</v>
      </c>
      <c r="AF791" s="41">
        <v>0</v>
      </c>
      <c r="AG791" s="41">
        <v>0</v>
      </c>
      <c r="AH791" s="41">
        <v>0</v>
      </c>
      <c r="AI791" s="41">
        <v>0</v>
      </c>
      <c r="AJ791" s="41">
        <v>0</v>
      </c>
      <c r="AK791" s="41">
        <v>0</v>
      </c>
      <c r="AL791" s="41">
        <v>0</v>
      </c>
      <c r="AM791" s="41">
        <v>0</v>
      </c>
      <c r="AN791" s="41">
        <v>0</v>
      </c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3"/>
      <c r="BU791" s="39">
        <f t="shared" si="141"/>
        <v>0</v>
      </c>
      <c r="BV791" s="39">
        <f t="shared" si="142"/>
        <v>0</v>
      </c>
      <c r="BW791" s="39">
        <f t="shared" si="140"/>
        <v>0</v>
      </c>
      <c r="BX791" s="39">
        <f t="shared" si="139"/>
        <v>0</v>
      </c>
      <c r="BY791" s="39">
        <f t="shared" si="143"/>
        <v>0</v>
      </c>
      <c r="BZ791" s="35"/>
      <c r="CA791" s="35"/>
      <c r="CB791" s="35"/>
      <c r="CC791" s="35"/>
      <c r="CD791" s="35"/>
      <c r="CE791" s="35"/>
      <c r="CF791" s="35"/>
      <c r="CG791" s="35"/>
      <c r="CH791" s="35"/>
      <c r="CI791" s="35"/>
      <c r="CJ791" s="35"/>
      <c r="CK791" s="35"/>
      <c r="CL791" s="35"/>
      <c r="CM791" s="35"/>
      <c r="CN791" s="35"/>
      <c r="CO791" s="35"/>
      <c r="CP791" s="35"/>
      <c r="CQ791" s="35"/>
      <c r="CR791" s="35"/>
      <c r="CS791" s="35"/>
      <c r="CT791" s="35"/>
      <c r="CU791" s="35"/>
      <c r="CV791" s="35"/>
      <c r="CW791" s="35"/>
      <c r="CX791" s="35"/>
      <c r="CY791" s="35"/>
      <c r="CZ791" s="35"/>
      <c r="DA791" s="35"/>
      <c r="DB791" s="35"/>
      <c r="DC791" s="35"/>
      <c r="DD791" s="35"/>
      <c r="DE791" s="35"/>
      <c r="DF791" s="35"/>
      <c r="DG791" s="35"/>
      <c r="DH791" s="35"/>
      <c r="DI791" s="35"/>
      <c r="DJ791" s="35"/>
      <c r="DK791" s="35"/>
      <c r="DL791" s="35"/>
      <c r="DM791" s="35"/>
      <c r="DN791" s="35"/>
      <c r="DO791" s="35"/>
      <c r="DP791" s="35"/>
      <c r="DQ791" s="35"/>
      <c r="DR791" s="35"/>
      <c r="DS791" s="35"/>
      <c r="DT791" s="35"/>
      <c r="DU791" s="35"/>
      <c r="DV791" s="35"/>
      <c r="DW791" s="35"/>
      <c r="DX791" s="35"/>
      <c r="DY791" s="35"/>
      <c r="DZ791" s="35"/>
      <c r="EA791" s="35"/>
      <c r="EB791" s="35"/>
      <c r="EC791" s="35"/>
      <c r="ED791" s="35"/>
      <c r="EE791" s="35"/>
      <c r="EF791" s="35"/>
      <c r="EG791" s="35"/>
      <c r="EH791" s="35"/>
      <c r="EI791" s="35"/>
      <c r="EJ791" s="35"/>
      <c r="EK791" s="35"/>
      <c r="EL791" s="35"/>
      <c r="EM791" s="35"/>
      <c r="EN791" s="35"/>
      <c r="EO791" s="35"/>
      <c r="EP791" s="35"/>
      <c r="EQ791" s="35"/>
      <c r="ER791" s="35"/>
      <c r="ES791" s="35"/>
      <c r="ET791" s="35"/>
      <c r="EU791" s="35"/>
      <c r="EV791" s="35"/>
      <c r="EW791" s="35"/>
      <c r="EX791" s="35"/>
      <c r="EY791" s="35"/>
      <c r="EZ791" s="35"/>
      <c r="FA791" s="35"/>
      <c r="FB791" s="35"/>
      <c r="FC791" s="35"/>
      <c r="FD791" s="35"/>
      <c r="FE791" s="35"/>
      <c r="FF791" s="35"/>
      <c r="FG791" s="35"/>
      <c r="FH791" s="35"/>
      <c r="FI791" s="35"/>
      <c r="FJ791" s="35"/>
      <c r="FK791" s="35"/>
      <c r="FL791" s="35"/>
      <c r="FM791" s="35"/>
      <c r="FN791" s="35"/>
      <c r="FO791" s="35"/>
      <c r="FP791" s="35"/>
      <c r="FQ791" s="35"/>
      <c r="FR791" s="35"/>
      <c r="FS791" s="35"/>
      <c r="FT791" s="35"/>
      <c r="FU791" s="35"/>
      <c r="FV791" s="35"/>
      <c r="FW791" s="35"/>
      <c r="FX791" s="35"/>
      <c r="FY791" s="35"/>
      <c r="FZ791" s="35"/>
      <c r="GA791" s="35"/>
      <c r="GB791" s="35"/>
      <c r="GC791" s="35"/>
      <c r="GD791" s="35"/>
      <c r="GE791" s="35"/>
      <c r="GF791" s="35"/>
      <c r="GG791" s="35"/>
      <c r="GH791" s="35"/>
      <c r="GI791" s="35"/>
      <c r="GJ791" s="35"/>
      <c r="GK791" s="35"/>
      <c r="GL791" s="35"/>
      <c r="GM791" s="35"/>
      <c r="GN791" s="35"/>
      <c r="GO791" s="35"/>
      <c r="GP791" s="35"/>
      <c r="GQ791" s="35"/>
      <c r="GR791" s="35"/>
      <c r="GS791" s="35"/>
      <c r="GT791" s="35"/>
      <c r="GU791" s="35"/>
      <c r="GV791" s="35"/>
      <c r="GW791" s="35"/>
      <c r="GX791" s="35"/>
      <c r="GY791" s="35"/>
      <c r="GZ791" s="35"/>
      <c r="HA791" s="35"/>
      <c r="HB791" s="35"/>
      <c r="HC791" s="35"/>
    </row>
    <row r="792" spans="1:211" s="26" customFormat="1" x14ac:dyDescent="0.25">
      <c r="A792" s="26" t="e">
        <f t="shared" si="135"/>
        <v>#REF!</v>
      </c>
      <c r="B792" s="15" t="s">
        <v>94</v>
      </c>
      <c r="C792" s="15" t="s">
        <v>95</v>
      </c>
      <c r="D792" s="18" t="s">
        <v>623</v>
      </c>
      <c r="E792" s="15" t="s">
        <v>577</v>
      </c>
      <c r="F792" s="15" t="s">
        <v>348</v>
      </c>
      <c r="G792" s="15"/>
      <c r="H792" s="15" t="s">
        <v>349</v>
      </c>
      <c r="I792" s="15" t="s">
        <v>537</v>
      </c>
      <c r="J792" s="15" t="s">
        <v>538</v>
      </c>
      <c r="K792" s="47" t="s">
        <v>434</v>
      </c>
      <c r="L792" s="42">
        <v>0</v>
      </c>
      <c r="M792" s="42">
        <v>0</v>
      </c>
      <c r="N792" s="41">
        <v>0</v>
      </c>
      <c r="O792" s="42">
        <v>0</v>
      </c>
      <c r="P792" s="42">
        <v>0</v>
      </c>
      <c r="Q792" s="42">
        <v>0</v>
      </c>
      <c r="R792" s="42">
        <v>0</v>
      </c>
      <c r="S792" s="42">
        <v>0</v>
      </c>
      <c r="T792" s="42">
        <v>0</v>
      </c>
      <c r="U792" s="42">
        <v>0</v>
      </c>
      <c r="V792" s="42"/>
      <c r="W792" s="42">
        <v>0</v>
      </c>
      <c r="X792" s="42"/>
      <c r="Y792" s="42">
        <v>0</v>
      </c>
      <c r="Z792" s="42">
        <v>0</v>
      </c>
      <c r="AA792" s="42">
        <v>0</v>
      </c>
      <c r="AB792" s="42">
        <v>0</v>
      </c>
      <c r="AC792" s="42">
        <v>0</v>
      </c>
      <c r="AD792" s="42">
        <v>0</v>
      </c>
      <c r="AE792" s="121">
        <v>0</v>
      </c>
      <c r="AF792" s="42">
        <v>0</v>
      </c>
      <c r="AG792" s="42">
        <v>0</v>
      </c>
      <c r="AH792" s="42">
        <v>0</v>
      </c>
      <c r="AI792" s="42">
        <v>0</v>
      </c>
      <c r="AJ792" s="42">
        <v>0</v>
      </c>
      <c r="AK792" s="42">
        <v>0</v>
      </c>
      <c r="AL792" s="42">
        <v>0</v>
      </c>
      <c r="AM792" s="42">
        <v>0</v>
      </c>
      <c r="AN792" s="42">
        <v>0</v>
      </c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  <c r="BO792" s="42"/>
      <c r="BP792" s="42"/>
      <c r="BQ792" s="42"/>
      <c r="BR792" s="42"/>
      <c r="BS792" s="42"/>
      <c r="BT792" s="43"/>
      <c r="BU792" s="40">
        <f t="shared" si="141"/>
        <v>0</v>
      </c>
      <c r="BV792" s="40">
        <f t="shared" si="142"/>
        <v>0</v>
      </c>
      <c r="BW792" s="40">
        <f t="shared" si="140"/>
        <v>0</v>
      </c>
      <c r="BX792" s="40">
        <f t="shared" si="139"/>
        <v>0</v>
      </c>
      <c r="BY792" s="40">
        <f t="shared" si="143"/>
        <v>0</v>
      </c>
      <c r="BZ792" s="29"/>
      <c r="CA792" s="29"/>
      <c r="CB792" s="29"/>
      <c r="CC792" s="29"/>
      <c r="CD792" s="29"/>
      <c r="CE792" s="29"/>
      <c r="CF792" s="29"/>
      <c r="CG792" s="29"/>
      <c r="CH792" s="29"/>
      <c r="CI792" s="29"/>
      <c r="CJ792" s="29"/>
      <c r="CK792" s="29"/>
      <c r="CL792" s="29"/>
      <c r="CM792" s="29"/>
      <c r="CN792" s="29"/>
      <c r="CO792" s="29"/>
      <c r="CP792" s="29"/>
      <c r="CQ792" s="29"/>
      <c r="CR792" s="29"/>
      <c r="CS792" s="29"/>
      <c r="CT792" s="29"/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/>
      <c r="DH792" s="29"/>
      <c r="DI792" s="29"/>
      <c r="DJ792" s="29"/>
      <c r="DK792" s="29"/>
      <c r="DL792" s="29"/>
      <c r="DM792" s="29"/>
      <c r="DN792" s="29"/>
      <c r="DO792" s="29"/>
      <c r="DP792" s="29"/>
      <c r="DQ792" s="29"/>
      <c r="DR792" s="29"/>
      <c r="DS792" s="29"/>
      <c r="DT792" s="29"/>
      <c r="DU792" s="29"/>
      <c r="DV792" s="29"/>
      <c r="DW792" s="29"/>
      <c r="DX792" s="29"/>
      <c r="DY792" s="29"/>
      <c r="DZ792" s="29"/>
      <c r="EA792" s="29"/>
      <c r="EB792" s="29"/>
      <c r="EC792" s="29"/>
      <c r="ED792" s="29"/>
      <c r="EE792" s="29"/>
      <c r="EF792" s="29"/>
      <c r="EG792" s="29"/>
      <c r="EH792" s="29"/>
      <c r="EI792" s="29"/>
      <c r="EJ792" s="29"/>
      <c r="EK792" s="29"/>
      <c r="EL792" s="29"/>
      <c r="EM792" s="29"/>
      <c r="EN792" s="29"/>
      <c r="EO792" s="29"/>
      <c r="EP792" s="29"/>
      <c r="EQ792" s="29"/>
      <c r="ER792" s="29"/>
      <c r="ES792" s="29"/>
      <c r="ET792" s="29"/>
      <c r="EU792" s="29"/>
      <c r="EV792" s="29"/>
      <c r="EW792" s="29"/>
      <c r="EX792" s="29"/>
      <c r="EY792" s="29"/>
      <c r="EZ792" s="29"/>
      <c r="FA792" s="29"/>
      <c r="FB792" s="29"/>
      <c r="FC792" s="29"/>
      <c r="FD792" s="29"/>
      <c r="FE792" s="29"/>
      <c r="FF792" s="29"/>
      <c r="FG792" s="29"/>
      <c r="FH792" s="29"/>
      <c r="FI792" s="29"/>
      <c r="FJ792" s="29"/>
      <c r="FK792" s="29"/>
      <c r="FL792" s="29"/>
      <c r="FM792" s="29"/>
      <c r="FN792" s="29"/>
      <c r="FO792" s="29"/>
      <c r="FP792" s="29"/>
      <c r="FQ792" s="29"/>
      <c r="FR792" s="29"/>
      <c r="FS792" s="29"/>
      <c r="FT792" s="29"/>
      <c r="FU792" s="29"/>
      <c r="FV792" s="29"/>
      <c r="FW792" s="29"/>
      <c r="FX792" s="29"/>
      <c r="FY792" s="29"/>
      <c r="FZ792" s="29"/>
      <c r="GA792" s="29"/>
      <c r="GB792" s="29"/>
      <c r="GC792" s="29"/>
      <c r="GD792" s="29"/>
      <c r="GE792" s="29"/>
      <c r="GF792" s="29"/>
      <c r="GG792" s="29"/>
      <c r="GH792" s="29"/>
      <c r="GI792" s="29"/>
      <c r="GJ792" s="29"/>
      <c r="GK792" s="29"/>
      <c r="GL792" s="29"/>
      <c r="GM792" s="29"/>
      <c r="GN792" s="29"/>
      <c r="GO792" s="29"/>
      <c r="GP792" s="29"/>
      <c r="GQ792" s="29"/>
      <c r="GR792" s="29"/>
      <c r="GS792" s="29"/>
      <c r="GT792" s="29"/>
      <c r="GU792" s="29"/>
      <c r="GV792" s="29"/>
      <c r="GW792" s="29"/>
      <c r="GX792" s="29"/>
      <c r="GY792" s="29"/>
      <c r="GZ792" s="29"/>
      <c r="HA792" s="29"/>
      <c r="HB792" s="29"/>
      <c r="HC792" s="29"/>
    </row>
    <row r="793" spans="1:211" s="30" customFormat="1" x14ac:dyDescent="0.25">
      <c r="A793" s="30" t="e">
        <f t="shared" si="135"/>
        <v>#REF!</v>
      </c>
      <c r="B793" s="31" t="s">
        <v>96</v>
      </c>
      <c r="C793" s="31" t="s">
        <v>97</v>
      </c>
      <c r="D793" s="33" t="s">
        <v>651</v>
      </c>
      <c r="E793" s="34" t="s">
        <v>607</v>
      </c>
      <c r="F793" s="36" t="s">
        <v>561</v>
      </c>
      <c r="G793" s="31"/>
      <c r="H793" s="31" t="s">
        <v>567</v>
      </c>
      <c r="I793" s="31" t="s">
        <v>537</v>
      </c>
      <c r="J793" s="31" t="s">
        <v>538</v>
      </c>
      <c r="K793" s="47" t="s">
        <v>434</v>
      </c>
      <c r="L793" s="41">
        <v>0</v>
      </c>
      <c r="M793" s="41">
        <v>0</v>
      </c>
      <c r="N793" s="41">
        <v>0</v>
      </c>
      <c r="O793" s="41">
        <v>0</v>
      </c>
      <c r="P793" s="41">
        <v>0</v>
      </c>
      <c r="Q793" s="41">
        <v>0</v>
      </c>
      <c r="R793" s="41">
        <v>0</v>
      </c>
      <c r="S793" s="41">
        <v>0</v>
      </c>
      <c r="T793" s="41">
        <v>0</v>
      </c>
      <c r="U793" s="41">
        <v>0</v>
      </c>
      <c r="V793" s="41"/>
      <c r="W793" s="41">
        <v>0</v>
      </c>
      <c r="X793" s="41"/>
      <c r="Y793" s="41">
        <v>0</v>
      </c>
      <c r="Z793" s="41">
        <v>0</v>
      </c>
      <c r="AA793" s="41">
        <v>0</v>
      </c>
      <c r="AB793" s="41">
        <v>0</v>
      </c>
      <c r="AC793" s="41">
        <v>0</v>
      </c>
      <c r="AD793" s="41">
        <v>326410.57</v>
      </c>
      <c r="AE793" s="41">
        <v>-326410.57</v>
      </c>
      <c r="AF793" s="41">
        <v>0</v>
      </c>
      <c r="AG793" s="41">
        <v>0</v>
      </c>
      <c r="AH793" s="41">
        <v>22715.58</v>
      </c>
      <c r="AI793" s="41">
        <v>30383.93</v>
      </c>
      <c r="AJ793" s="41">
        <v>0</v>
      </c>
      <c r="AK793" s="41">
        <v>0</v>
      </c>
      <c r="AL793" s="41">
        <v>0</v>
      </c>
      <c r="AM793" s="41">
        <v>0</v>
      </c>
      <c r="AN793" s="41">
        <v>0</v>
      </c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3"/>
      <c r="BU793" s="39">
        <f t="shared" si="141"/>
        <v>0</v>
      </c>
      <c r="BV793" s="39">
        <f t="shared" si="142"/>
        <v>53099.51</v>
      </c>
      <c r="BW793" s="39">
        <f t="shared" si="140"/>
        <v>0</v>
      </c>
      <c r="BX793" s="39">
        <f t="shared" si="139"/>
        <v>0</v>
      </c>
      <c r="BY793" s="39">
        <f t="shared" si="143"/>
        <v>0</v>
      </c>
      <c r="BZ793" s="35"/>
      <c r="CA793" s="35"/>
      <c r="CB793" s="35"/>
      <c r="CC793" s="35"/>
      <c r="CD793" s="35"/>
      <c r="CE793" s="35"/>
      <c r="CF793" s="35"/>
      <c r="CG793" s="35"/>
      <c r="CH793" s="35"/>
      <c r="CI793" s="35"/>
      <c r="CJ793" s="35"/>
      <c r="CK793" s="35"/>
      <c r="CL793" s="35"/>
      <c r="CM793" s="35"/>
      <c r="CN793" s="35"/>
      <c r="CO793" s="35"/>
      <c r="CP793" s="35"/>
      <c r="CQ793" s="35"/>
      <c r="CR793" s="35"/>
      <c r="CS793" s="35"/>
      <c r="CT793" s="35"/>
      <c r="CU793" s="35"/>
      <c r="CV793" s="35"/>
      <c r="CW793" s="35"/>
      <c r="CX793" s="35"/>
      <c r="CY793" s="35"/>
      <c r="CZ793" s="35"/>
      <c r="DA793" s="35"/>
      <c r="DB793" s="35"/>
      <c r="DC793" s="35"/>
      <c r="DD793" s="35"/>
      <c r="DE793" s="35"/>
      <c r="DF793" s="35"/>
      <c r="DG793" s="35"/>
      <c r="DH793" s="35"/>
      <c r="DI793" s="35"/>
      <c r="DJ793" s="35"/>
      <c r="DK793" s="35"/>
      <c r="DL793" s="35"/>
      <c r="DM793" s="35"/>
      <c r="DN793" s="35"/>
      <c r="DO793" s="35"/>
      <c r="DP793" s="35"/>
      <c r="DQ793" s="35"/>
      <c r="DR793" s="35"/>
      <c r="DS793" s="35"/>
      <c r="DT793" s="35"/>
      <c r="DU793" s="35"/>
      <c r="DV793" s="35"/>
      <c r="DW793" s="35"/>
      <c r="DX793" s="35"/>
      <c r="DY793" s="35"/>
      <c r="DZ793" s="35"/>
      <c r="EA793" s="35"/>
      <c r="EB793" s="35"/>
      <c r="EC793" s="35"/>
      <c r="ED793" s="35"/>
      <c r="EE793" s="35"/>
      <c r="EF793" s="35"/>
      <c r="EG793" s="35"/>
      <c r="EH793" s="35"/>
      <c r="EI793" s="35"/>
      <c r="EJ793" s="35"/>
      <c r="EK793" s="35"/>
      <c r="EL793" s="35"/>
      <c r="EM793" s="35"/>
      <c r="EN793" s="35"/>
      <c r="EO793" s="35"/>
      <c r="EP793" s="35"/>
      <c r="EQ793" s="35"/>
      <c r="ER793" s="35"/>
      <c r="ES793" s="35"/>
      <c r="ET793" s="35"/>
      <c r="EU793" s="35"/>
      <c r="EV793" s="35"/>
      <c r="EW793" s="35"/>
      <c r="EX793" s="35"/>
      <c r="EY793" s="35"/>
      <c r="EZ793" s="35"/>
      <c r="FA793" s="35"/>
      <c r="FB793" s="35"/>
      <c r="FC793" s="35"/>
      <c r="FD793" s="35"/>
      <c r="FE793" s="35"/>
      <c r="FF793" s="35"/>
      <c r="FG793" s="35"/>
      <c r="FH793" s="35"/>
      <c r="FI793" s="35"/>
      <c r="FJ793" s="35"/>
      <c r="FK793" s="35"/>
      <c r="FL793" s="35"/>
      <c r="FM793" s="35"/>
      <c r="FN793" s="35"/>
      <c r="FO793" s="35"/>
      <c r="FP793" s="35"/>
      <c r="FQ793" s="35"/>
      <c r="FR793" s="35"/>
      <c r="FS793" s="35"/>
      <c r="FT793" s="35"/>
      <c r="FU793" s="35"/>
      <c r="FV793" s="35"/>
      <c r="FW793" s="35"/>
      <c r="FX793" s="35"/>
      <c r="FY793" s="35"/>
      <c r="FZ793" s="35"/>
      <c r="GA793" s="35"/>
      <c r="GB793" s="35"/>
      <c r="GC793" s="35"/>
      <c r="GD793" s="35"/>
      <c r="GE793" s="35"/>
      <c r="GF793" s="35"/>
      <c r="GG793" s="35"/>
      <c r="GH793" s="35"/>
      <c r="GI793" s="35"/>
      <c r="GJ793" s="35"/>
      <c r="GK793" s="35"/>
      <c r="GL793" s="35"/>
      <c r="GM793" s="35"/>
      <c r="GN793" s="35"/>
      <c r="GO793" s="35"/>
      <c r="GP793" s="35"/>
      <c r="GQ793" s="35"/>
      <c r="GR793" s="35"/>
      <c r="GS793" s="35"/>
      <c r="GT793" s="35"/>
      <c r="GU793" s="35"/>
      <c r="GV793" s="35"/>
      <c r="GW793" s="35"/>
      <c r="GX793" s="35"/>
      <c r="GY793" s="35"/>
      <c r="GZ793" s="35"/>
      <c r="HA793" s="35"/>
      <c r="HB793" s="35"/>
      <c r="HC793" s="35"/>
    </row>
    <row r="794" spans="1:211" s="30" customFormat="1" x14ac:dyDescent="0.25">
      <c r="A794" s="30" t="e">
        <f t="shared" si="135"/>
        <v>#REF!</v>
      </c>
      <c r="B794" s="31" t="s">
        <v>96</v>
      </c>
      <c r="C794" s="31" t="s">
        <v>97</v>
      </c>
      <c r="D794" s="33">
        <v>602</v>
      </c>
      <c r="E794" s="34" t="s">
        <v>698</v>
      </c>
      <c r="F794" s="36" t="s">
        <v>561</v>
      </c>
      <c r="G794" s="31"/>
      <c r="H794" s="31" t="s">
        <v>567</v>
      </c>
      <c r="I794" s="31" t="s">
        <v>537</v>
      </c>
      <c r="J794" s="31" t="s">
        <v>538</v>
      </c>
      <c r="K794" s="47" t="s">
        <v>434</v>
      </c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>
        <v>151037.51999999999</v>
      </c>
      <c r="AJ794" s="41">
        <v>0</v>
      </c>
      <c r="AK794" s="41">
        <v>0</v>
      </c>
      <c r="AL794" s="41">
        <v>0</v>
      </c>
      <c r="AM794" s="41">
        <v>0</v>
      </c>
      <c r="AN794" s="41">
        <v>0</v>
      </c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3"/>
      <c r="BU794" s="39"/>
      <c r="BV794" s="39">
        <f t="shared" si="142"/>
        <v>151037.51999999999</v>
      </c>
      <c r="BW794" s="39">
        <f t="shared" si="140"/>
        <v>0</v>
      </c>
      <c r="BX794" s="39">
        <f t="shared" si="139"/>
        <v>0</v>
      </c>
      <c r="BY794" s="39">
        <f t="shared" si="143"/>
        <v>0</v>
      </c>
      <c r="BZ794" s="35"/>
      <c r="CA794" s="35"/>
      <c r="CB794" s="35"/>
      <c r="CC794" s="35"/>
      <c r="CD794" s="35"/>
      <c r="CE794" s="35"/>
      <c r="CF794" s="35"/>
      <c r="CG794" s="35"/>
      <c r="CH794" s="35"/>
      <c r="CI794" s="35"/>
      <c r="CJ794" s="35"/>
      <c r="CK794" s="35"/>
      <c r="CL794" s="35"/>
      <c r="CM794" s="35"/>
      <c r="CN794" s="35"/>
      <c r="CO794" s="35"/>
      <c r="CP794" s="35"/>
      <c r="CQ794" s="35"/>
      <c r="CR794" s="35"/>
      <c r="CS794" s="35"/>
      <c r="CT794" s="35"/>
      <c r="CU794" s="35"/>
      <c r="CV794" s="35"/>
      <c r="CW794" s="35"/>
      <c r="CX794" s="35"/>
      <c r="CY794" s="35"/>
      <c r="CZ794" s="35"/>
      <c r="DA794" s="35"/>
      <c r="DB794" s="35"/>
      <c r="DC794" s="35"/>
      <c r="DD794" s="35"/>
      <c r="DE794" s="35"/>
      <c r="DF794" s="35"/>
      <c r="DG794" s="35"/>
      <c r="DH794" s="35"/>
      <c r="DI794" s="35"/>
      <c r="DJ794" s="35"/>
      <c r="DK794" s="35"/>
      <c r="DL794" s="35"/>
      <c r="DM794" s="35"/>
      <c r="DN794" s="35"/>
      <c r="DO794" s="35"/>
      <c r="DP794" s="35"/>
      <c r="DQ794" s="35"/>
      <c r="DR794" s="35"/>
      <c r="DS794" s="35"/>
      <c r="DT794" s="35"/>
      <c r="DU794" s="35"/>
      <c r="DV794" s="35"/>
      <c r="DW794" s="35"/>
      <c r="DX794" s="35"/>
      <c r="DY794" s="35"/>
      <c r="DZ794" s="35"/>
      <c r="EA794" s="35"/>
      <c r="EB794" s="35"/>
      <c r="EC794" s="35"/>
      <c r="ED794" s="35"/>
      <c r="EE794" s="35"/>
      <c r="EF794" s="35"/>
      <c r="EG794" s="35"/>
      <c r="EH794" s="35"/>
      <c r="EI794" s="35"/>
      <c r="EJ794" s="35"/>
      <c r="EK794" s="35"/>
      <c r="EL794" s="35"/>
      <c r="EM794" s="35"/>
      <c r="EN794" s="35"/>
      <c r="EO794" s="35"/>
      <c r="EP794" s="35"/>
      <c r="EQ794" s="35"/>
      <c r="ER794" s="35"/>
      <c r="ES794" s="35"/>
      <c r="ET794" s="35"/>
      <c r="EU794" s="35"/>
      <c r="EV794" s="35"/>
      <c r="EW794" s="35"/>
      <c r="EX794" s="35"/>
      <c r="EY794" s="35"/>
      <c r="EZ794" s="35"/>
      <c r="FA794" s="35"/>
      <c r="FB794" s="35"/>
      <c r="FC794" s="35"/>
      <c r="FD794" s="35"/>
      <c r="FE794" s="35"/>
      <c r="FF794" s="35"/>
      <c r="FG794" s="35"/>
      <c r="FH794" s="35"/>
      <c r="FI794" s="35"/>
      <c r="FJ794" s="35"/>
      <c r="FK794" s="35"/>
      <c r="FL794" s="35"/>
      <c r="FM794" s="35"/>
      <c r="FN794" s="35"/>
      <c r="FO794" s="35"/>
      <c r="FP794" s="35"/>
      <c r="FQ794" s="35"/>
      <c r="FR794" s="35"/>
      <c r="FS794" s="35"/>
      <c r="FT794" s="35"/>
      <c r="FU794" s="35"/>
      <c r="FV794" s="35"/>
      <c r="FW794" s="35"/>
      <c r="FX794" s="35"/>
      <c r="FY794" s="35"/>
      <c r="FZ794" s="35"/>
      <c r="GA794" s="35"/>
      <c r="GB794" s="35"/>
      <c r="GC794" s="35"/>
      <c r="GD794" s="35"/>
      <c r="GE794" s="35"/>
      <c r="GF794" s="35"/>
      <c r="GG794" s="35"/>
      <c r="GH794" s="35"/>
      <c r="GI794" s="35"/>
      <c r="GJ794" s="35"/>
      <c r="GK794" s="35"/>
      <c r="GL794" s="35"/>
      <c r="GM794" s="35"/>
      <c r="GN794" s="35"/>
      <c r="GO794" s="35"/>
      <c r="GP794" s="35"/>
      <c r="GQ794" s="35"/>
      <c r="GR794" s="35"/>
      <c r="GS794" s="35"/>
      <c r="GT794" s="35"/>
      <c r="GU794" s="35"/>
      <c r="GV794" s="35"/>
      <c r="GW794" s="35"/>
      <c r="GX794" s="35"/>
      <c r="GY794" s="35"/>
      <c r="GZ794" s="35"/>
      <c r="HA794" s="35"/>
      <c r="HB794" s="35"/>
      <c r="HC794" s="35"/>
    </row>
    <row r="795" spans="1:211" s="26" customFormat="1" x14ac:dyDescent="0.25">
      <c r="A795" s="26" t="e">
        <f t="shared" si="135"/>
        <v>#REF!</v>
      </c>
      <c r="B795" s="15" t="s">
        <v>96</v>
      </c>
      <c r="C795" s="15" t="s">
        <v>97</v>
      </c>
      <c r="D795" s="18" t="s">
        <v>623</v>
      </c>
      <c r="E795" s="15" t="s">
        <v>577</v>
      </c>
      <c r="F795" s="15" t="s">
        <v>348</v>
      </c>
      <c r="G795" s="15"/>
      <c r="H795" s="15" t="s">
        <v>349</v>
      </c>
      <c r="I795" s="15" t="s">
        <v>537</v>
      </c>
      <c r="J795" s="15" t="s">
        <v>538</v>
      </c>
      <c r="K795" s="47" t="s">
        <v>434</v>
      </c>
      <c r="L795" s="42">
        <v>0</v>
      </c>
      <c r="M795" s="42">
        <v>0</v>
      </c>
      <c r="N795" s="41">
        <v>0</v>
      </c>
      <c r="O795" s="42">
        <v>0</v>
      </c>
      <c r="P795" s="42">
        <v>0</v>
      </c>
      <c r="Q795" s="42">
        <v>0</v>
      </c>
      <c r="R795" s="42">
        <v>0</v>
      </c>
      <c r="S795" s="42">
        <v>0</v>
      </c>
      <c r="T795" s="42">
        <v>0</v>
      </c>
      <c r="U795" s="42">
        <v>0</v>
      </c>
      <c r="V795" s="42"/>
      <c r="W795" s="42">
        <v>0</v>
      </c>
      <c r="X795" s="42"/>
      <c r="Y795" s="42">
        <v>0</v>
      </c>
      <c r="Z795" s="42">
        <v>0</v>
      </c>
      <c r="AA795" s="42">
        <v>0</v>
      </c>
      <c r="AB795" s="42">
        <v>0</v>
      </c>
      <c r="AC795" s="42">
        <v>0</v>
      </c>
      <c r="AD795" s="42">
        <v>0</v>
      </c>
      <c r="AE795" s="121">
        <v>0</v>
      </c>
      <c r="AF795" s="42">
        <v>0</v>
      </c>
      <c r="AG795" s="42">
        <v>0</v>
      </c>
      <c r="AH795" s="42">
        <v>0</v>
      </c>
      <c r="AI795" s="42">
        <v>0</v>
      </c>
      <c r="AJ795" s="42">
        <v>0</v>
      </c>
      <c r="AK795" s="42">
        <v>0</v>
      </c>
      <c r="AL795" s="42">
        <v>0</v>
      </c>
      <c r="AM795" s="42">
        <v>0</v>
      </c>
      <c r="AN795" s="42">
        <v>0</v>
      </c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  <c r="BO795" s="42"/>
      <c r="BP795" s="42"/>
      <c r="BQ795" s="42"/>
      <c r="BR795" s="42"/>
      <c r="BS795" s="42"/>
      <c r="BT795" s="43"/>
      <c r="BU795" s="40">
        <f>SUM(L795:W795)</f>
        <v>0</v>
      </c>
      <c r="BV795" s="40">
        <f t="shared" si="142"/>
        <v>0</v>
      </c>
      <c r="BW795" s="40">
        <f t="shared" si="140"/>
        <v>0</v>
      </c>
      <c r="BX795" s="40">
        <f t="shared" si="139"/>
        <v>0</v>
      </c>
      <c r="BY795" s="40">
        <f t="shared" si="143"/>
        <v>0</v>
      </c>
      <c r="BZ795" s="29"/>
      <c r="CA795" s="29"/>
      <c r="CB795" s="29"/>
      <c r="CC795" s="29"/>
      <c r="CD795" s="29"/>
      <c r="CE795" s="29"/>
      <c r="CF795" s="29"/>
      <c r="CG795" s="29"/>
      <c r="CH795" s="29"/>
      <c r="CI795" s="29"/>
      <c r="CJ795" s="29"/>
      <c r="CK795" s="29"/>
      <c r="CL795" s="29"/>
      <c r="CM795" s="29"/>
      <c r="CN795" s="29"/>
      <c r="CO795" s="29"/>
      <c r="CP795" s="29"/>
      <c r="CQ795" s="29"/>
      <c r="CR795" s="29"/>
      <c r="CS795" s="29"/>
      <c r="CT795" s="29"/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/>
      <c r="DH795" s="29"/>
      <c r="DI795" s="29"/>
      <c r="DJ795" s="29"/>
      <c r="DK795" s="29"/>
      <c r="DL795" s="29"/>
      <c r="DM795" s="29"/>
      <c r="DN795" s="29"/>
      <c r="DO795" s="29"/>
      <c r="DP795" s="29"/>
      <c r="DQ795" s="29"/>
      <c r="DR795" s="29"/>
      <c r="DS795" s="29"/>
      <c r="DT795" s="29"/>
      <c r="DU795" s="29"/>
      <c r="DV795" s="29"/>
      <c r="DW795" s="29"/>
      <c r="DX795" s="29"/>
      <c r="DY795" s="29"/>
      <c r="DZ795" s="29"/>
      <c r="EA795" s="29"/>
      <c r="EB795" s="29"/>
      <c r="EC795" s="29"/>
      <c r="ED795" s="29"/>
      <c r="EE795" s="29"/>
      <c r="EF795" s="29"/>
      <c r="EG795" s="29"/>
      <c r="EH795" s="29"/>
      <c r="EI795" s="29"/>
      <c r="EJ795" s="29"/>
      <c r="EK795" s="29"/>
      <c r="EL795" s="29"/>
      <c r="EM795" s="29"/>
      <c r="EN795" s="29"/>
      <c r="EO795" s="29"/>
      <c r="EP795" s="29"/>
      <c r="EQ795" s="29"/>
      <c r="ER795" s="29"/>
      <c r="ES795" s="29"/>
      <c r="ET795" s="29"/>
      <c r="EU795" s="29"/>
      <c r="EV795" s="29"/>
      <c r="EW795" s="29"/>
      <c r="EX795" s="29"/>
      <c r="EY795" s="29"/>
      <c r="EZ795" s="29"/>
      <c r="FA795" s="29"/>
      <c r="FB795" s="29"/>
      <c r="FC795" s="29"/>
      <c r="FD795" s="29"/>
      <c r="FE795" s="29"/>
      <c r="FF795" s="29"/>
      <c r="FG795" s="29"/>
      <c r="FH795" s="29"/>
      <c r="FI795" s="29"/>
      <c r="FJ795" s="29"/>
      <c r="FK795" s="29"/>
      <c r="FL795" s="29"/>
      <c r="FM795" s="29"/>
      <c r="FN795" s="29"/>
      <c r="FO795" s="29"/>
      <c r="FP795" s="29"/>
      <c r="FQ795" s="29"/>
      <c r="FR795" s="29"/>
      <c r="FS795" s="29"/>
      <c r="FT795" s="29"/>
      <c r="FU795" s="29"/>
      <c r="FV795" s="29"/>
      <c r="FW795" s="29"/>
      <c r="FX795" s="29"/>
      <c r="FY795" s="29"/>
      <c r="FZ795" s="29"/>
      <c r="GA795" s="29"/>
      <c r="GB795" s="29"/>
      <c r="GC795" s="29"/>
      <c r="GD795" s="29"/>
      <c r="GE795" s="29"/>
      <c r="GF795" s="29"/>
      <c r="GG795" s="29"/>
      <c r="GH795" s="29"/>
      <c r="GI795" s="29"/>
      <c r="GJ795" s="29"/>
      <c r="GK795" s="29"/>
      <c r="GL795" s="29"/>
      <c r="GM795" s="29"/>
      <c r="GN795" s="29"/>
      <c r="GO795" s="29"/>
      <c r="GP795" s="29"/>
      <c r="GQ795" s="29"/>
      <c r="GR795" s="29"/>
      <c r="GS795" s="29"/>
      <c r="GT795" s="29"/>
      <c r="GU795" s="29"/>
      <c r="GV795" s="29"/>
      <c r="GW795" s="29"/>
      <c r="GX795" s="29"/>
      <c r="GY795" s="29"/>
      <c r="GZ795" s="29"/>
      <c r="HA795" s="29"/>
      <c r="HB795" s="29"/>
      <c r="HC795" s="29"/>
    </row>
    <row r="796" spans="1:211" s="30" customFormat="1" x14ac:dyDescent="0.25">
      <c r="A796" s="30" t="e">
        <f t="shared" si="135"/>
        <v>#REF!</v>
      </c>
      <c r="B796" s="31" t="s">
        <v>96</v>
      </c>
      <c r="C796" s="31" t="s">
        <v>97</v>
      </c>
      <c r="D796" s="32" t="s">
        <v>651</v>
      </c>
      <c r="E796" s="31" t="s">
        <v>607</v>
      </c>
      <c r="F796" s="31" t="s">
        <v>348</v>
      </c>
      <c r="G796" s="31"/>
      <c r="H796" s="31" t="s">
        <v>349</v>
      </c>
      <c r="I796" s="31" t="s">
        <v>537</v>
      </c>
      <c r="J796" s="31" t="s">
        <v>538</v>
      </c>
      <c r="K796" s="47" t="s">
        <v>434</v>
      </c>
      <c r="L796" s="41">
        <v>0</v>
      </c>
      <c r="M796" s="41">
        <v>0</v>
      </c>
      <c r="N796" s="41">
        <v>0</v>
      </c>
      <c r="O796" s="41">
        <v>0</v>
      </c>
      <c r="P796" s="41">
        <v>0</v>
      </c>
      <c r="Q796" s="41">
        <v>0</v>
      </c>
      <c r="R796" s="41">
        <v>0</v>
      </c>
      <c r="S796" s="41">
        <v>0</v>
      </c>
      <c r="T796" s="41">
        <v>0</v>
      </c>
      <c r="U796" s="41">
        <v>0</v>
      </c>
      <c r="V796" s="41"/>
      <c r="W796" s="41">
        <v>0</v>
      </c>
      <c r="X796" s="41"/>
      <c r="Y796" s="41">
        <v>0</v>
      </c>
      <c r="Z796" s="41">
        <v>0</v>
      </c>
      <c r="AA796" s="41">
        <v>0</v>
      </c>
      <c r="AB796" s="41">
        <v>0</v>
      </c>
      <c r="AC796" s="41">
        <v>0</v>
      </c>
      <c r="AD796" s="41">
        <v>0</v>
      </c>
      <c r="AE796" s="82">
        <v>0</v>
      </c>
      <c r="AF796" s="41">
        <v>0</v>
      </c>
      <c r="AG796" s="41">
        <v>0</v>
      </c>
      <c r="AH796" s="41">
        <v>0</v>
      </c>
      <c r="AI796" s="41">
        <v>0</v>
      </c>
      <c r="AJ796" s="41">
        <v>0</v>
      </c>
      <c r="AK796" s="41">
        <v>0</v>
      </c>
      <c r="AL796" s="41">
        <v>0</v>
      </c>
      <c r="AM796" s="41">
        <v>0</v>
      </c>
      <c r="AN796" s="41">
        <v>0</v>
      </c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3"/>
      <c r="BU796" s="39">
        <f>SUM(L796:W796)</f>
        <v>0</v>
      </c>
      <c r="BV796" s="39">
        <f t="shared" si="142"/>
        <v>0</v>
      </c>
      <c r="BW796" s="39">
        <f t="shared" si="140"/>
        <v>0</v>
      </c>
      <c r="BX796" s="39">
        <f t="shared" si="139"/>
        <v>0</v>
      </c>
      <c r="BY796" s="39">
        <f t="shared" si="143"/>
        <v>0</v>
      </c>
      <c r="BZ796" s="35"/>
      <c r="CA796" s="35"/>
      <c r="CB796" s="35"/>
      <c r="CC796" s="35"/>
      <c r="CD796" s="35"/>
      <c r="CE796" s="35"/>
      <c r="CF796" s="35"/>
      <c r="CG796" s="35"/>
      <c r="CH796" s="35"/>
      <c r="CI796" s="35"/>
      <c r="CJ796" s="35"/>
      <c r="CK796" s="35"/>
      <c r="CL796" s="35"/>
      <c r="CM796" s="35"/>
      <c r="CN796" s="35"/>
      <c r="CO796" s="35"/>
      <c r="CP796" s="35"/>
      <c r="CQ796" s="35"/>
      <c r="CR796" s="35"/>
      <c r="CS796" s="35"/>
      <c r="CT796" s="35"/>
      <c r="CU796" s="35"/>
      <c r="CV796" s="35"/>
      <c r="CW796" s="35"/>
      <c r="CX796" s="35"/>
      <c r="CY796" s="35"/>
      <c r="CZ796" s="35"/>
      <c r="DA796" s="35"/>
      <c r="DB796" s="35"/>
      <c r="DC796" s="35"/>
      <c r="DD796" s="35"/>
      <c r="DE796" s="35"/>
      <c r="DF796" s="35"/>
      <c r="DG796" s="35"/>
      <c r="DH796" s="35"/>
      <c r="DI796" s="35"/>
      <c r="DJ796" s="35"/>
      <c r="DK796" s="35"/>
      <c r="DL796" s="35"/>
      <c r="DM796" s="35"/>
      <c r="DN796" s="35"/>
      <c r="DO796" s="35"/>
      <c r="DP796" s="35"/>
      <c r="DQ796" s="35"/>
      <c r="DR796" s="35"/>
      <c r="DS796" s="35"/>
      <c r="DT796" s="35"/>
      <c r="DU796" s="35"/>
      <c r="DV796" s="35"/>
      <c r="DW796" s="35"/>
      <c r="DX796" s="35"/>
      <c r="DY796" s="35"/>
      <c r="DZ796" s="35"/>
      <c r="EA796" s="35"/>
      <c r="EB796" s="35"/>
      <c r="EC796" s="35"/>
      <c r="ED796" s="35"/>
      <c r="EE796" s="35"/>
      <c r="EF796" s="35"/>
      <c r="EG796" s="35"/>
      <c r="EH796" s="35"/>
      <c r="EI796" s="35"/>
      <c r="EJ796" s="35"/>
      <c r="EK796" s="35"/>
      <c r="EL796" s="35"/>
      <c r="EM796" s="35"/>
      <c r="EN796" s="35"/>
      <c r="EO796" s="35"/>
      <c r="EP796" s="35"/>
      <c r="EQ796" s="35"/>
      <c r="ER796" s="35"/>
      <c r="ES796" s="35"/>
      <c r="ET796" s="35"/>
      <c r="EU796" s="35"/>
      <c r="EV796" s="35"/>
      <c r="EW796" s="35"/>
      <c r="EX796" s="35"/>
      <c r="EY796" s="35"/>
      <c r="EZ796" s="35"/>
      <c r="FA796" s="35"/>
      <c r="FB796" s="35"/>
      <c r="FC796" s="35"/>
      <c r="FD796" s="35"/>
      <c r="FE796" s="35"/>
      <c r="FF796" s="35"/>
      <c r="FG796" s="35"/>
      <c r="FH796" s="35"/>
      <c r="FI796" s="35"/>
      <c r="FJ796" s="35"/>
      <c r="FK796" s="35"/>
      <c r="FL796" s="35"/>
      <c r="FM796" s="35"/>
      <c r="FN796" s="35"/>
      <c r="FO796" s="35"/>
      <c r="FP796" s="35"/>
      <c r="FQ796" s="35"/>
      <c r="FR796" s="35"/>
      <c r="FS796" s="35"/>
      <c r="FT796" s="35"/>
      <c r="FU796" s="35"/>
      <c r="FV796" s="35"/>
      <c r="FW796" s="35"/>
      <c r="FX796" s="35"/>
      <c r="FY796" s="35"/>
      <c r="FZ796" s="35"/>
      <c r="GA796" s="35"/>
      <c r="GB796" s="35"/>
      <c r="GC796" s="35"/>
      <c r="GD796" s="35"/>
      <c r="GE796" s="35"/>
      <c r="GF796" s="35"/>
      <c r="GG796" s="35"/>
      <c r="GH796" s="35"/>
      <c r="GI796" s="35"/>
      <c r="GJ796" s="35"/>
      <c r="GK796" s="35"/>
      <c r="GL796" s="35"/>
      <c r="GM796" s="35"/>
      <c r="GN796" s="35"/>
      <c r="GO796" s="35"/>
      <c r="GP796" s="35"/>
      <c r="GQ796" s="35"/>
      <c r="GR796" s="35"/>
      <c r="GS796" s="35"/>
      <c r="GT796" s="35"/>
      <c r="GU796" s="35"/>
      <c r="GV796" s="35"/>
      <c r="GW796" s="35"/>
      <c r="GX796" s="35"/>
      <c r="GY796" s="35"/>
      <c r="GZ796" s="35"/>
      <c r="HA796" s="35"/>
      <c r="HB796" s="35"/>
      <c r="HC796" s="35"/>
    </row>
    <row r="797" spans="1:211" s="26" customFormat="1" x14ac:dyDescent="0.25">
      <c r="A797" s="26" t="e">
        <f t="shared" si="135"/>
        <v>#REF!</v>
      </c>
      <c r="B797" s="15" t="s">
        <v>96</v>
      </c>
      <c r="C797" s="15" t="s">
        <v>97</v>
      </c>
      <c r="D797" s="27" t="s">
        <v>623</v>
      </c>
      <c r="E797" s="16" t="s">
        <v>577</v>
      </c>
      <c r="F797" s="15" t="s">
        <v>348</v>
      </c>
      <c r="G797" s="15"/>
      <c r="H797" s="15" t="s">
        <v>349</v>
      </c>
      <c r="I797" s="15" t="s">
        <v>537</v>
      </c>
      <c r="J797" s="15" t="s">
        <v>538</v>
      </c>
      <c r="K797" s="47" t="s">
        <v>432</v>
      </c>
      <c r="L797" s="42">
        <v>158798.87</v>
      </c>
      <c r="M797" s="42">
        <v>181543.72</v>
      </c>
      <c r="N797" s="41">
        <v>488296.3</v>
      </c>
      <c r="O797" s="42">
        <v>152924.04</v>
      </c>
      <c r="P797" s="42">
        <v>656325.76</v>
      </c>
      <c r="Q797" s="42">
        <v>156530.23999999999</v>
      </c>
      <c r="R797" s="42">
        <v>322363.46000000002</v>
      </c>
      <c r="S797" s="42">
        <v>242065.66</v>
      </c>
      <c r="T797" s="42">
        <v>258942.75</v>
      </c>
      <c r="U797" s="42">
        <v>811338.04</v>
      </c>
      <c r="V797" s="42">
        <v>434322.67</v>
      </c>
      <c r="W797" s="42">
        <v>352046.05</v>
      </c>
      <c r="X797" s="42">
        <v>177987.21</v>
      </c>
      <c r="Y797" s="42">
        <v>440130.09</v>
      </c>
      <c r="Z797" s="42">
        <v>524776.89</v>
      </c>
      <c r="AA797" s="42">
        <v>1822892.91</v>
      </c>
      <c r="AB797" s="42">
        <v>370569.58</v>
      </c>
      <c r="AC797" s="42">
        <v>613322.69999999995</v>
      </c>
      <c r="AD797" s="42">
        <v>1519620.82</v>
      </c>
      <c r="AE797" s="42">
        <v>815923.34</v>
      </c>
      <c r="AF797" s="42">
        <v>750903.76</v>
      </c>
      <c r="AG797" s="42">
        <v>785908.44</v>
      </c>
      <c r="AH797" s="42">
        <v>1207880.6499999999</v>
      </c>
      <c r="AI797" s="42">
        <v>2249875.58</v>
      </c>
      <c r="AJ797" s="42">
        <v>40992.03</v>
      </c>
      <c r="AK797" s="42">
        <v>215993.68</v>
      </c>
      <c r="AL797" s="42">
        <v>590495.81000000006</v>
      </c>
      <c r="AM797" s="42">
        <v>501918.33</v>
      </c>
      <c r="AN797" s="42">
        <v>2550392.13</v>
      </c>
      <c r="AO797" s="42">
        <v>973262.32367307693</v>
      </c>
      <c r="AP797" s="42">
        <v>986350.40110002831</v>
      </c>
      <c r="AQ797" s="42">
        <v>1001033.9691367932</v>
      </c>
      <c r="AR797" s="42">
        <v>1064921.4757781327</v>
      </c>
      <c r="AS797" s="42">
        <v>1097123.6903103143</v>
      </c>
      <c r="AT797" s="42">
        <v>1145246.6265153661</v>
      </c>
      <c r="AU797" s="42">
        <v>1163959.7021787055</v>
      </c>
      <c r="AV797" s="42">
        <v>1072488.5407638922</v>
      </c>
      <c r="AW797" s="42">
        <v>1084298.2508928739</v>
      </c>
      <c r="AX797" s="42">
        <v>1106068.8350222036</v>
      </c>
      <c r="AY797" s="42">
        <v>1117501.1901877001</v>
      </c>
      <c r="AZ797" s="42">
        <v>1169813.1675134748</v>
      </c>
      <c r="BA797" s="42">
        <v>1184508.874829758</v>
      </c>
      <c r="BB797" s="42">
        <v>1199563.4445257373</v>
      </c>
      <c r="BC797" s="42">
        <v>1254924.0877031647</v>
      </c>
      <c r="BD797" s="42">
        <v>1284315.9539919011</v>
      </c>
      <c r="BE797" s="42">
        <v>1325094.5436346643</v>
      </c>
      <c r="BF797" s="42">
        <v>1342755.3263434842</v>
      </c>
      <c r="BG797" s="42">
        <v>1360963.0681826323</v>
      </c>
      <c r="BH797" s="42">
        <v>1387275.901062265</v>
      </c>
      <c r="BI797" s="42">
        <v>1404791.7860594243</v>
      </c>
      <c r="BJ797" s="42">
        <v>1427133.6997601576</v>
      </c>
      <c r="BK797" s="42">
        <v>1451185.4429135025</v>
      </c>
      <c r="BL797" s="42">
        <v>1472092.8254513107</v>
      </c>
      <c r="BM797" s="42">
        <v>1490925.8457730934</v>
      </c>
      <c r="BN797" s="42">
        <v>1512322.1893559694</v>
      </c>
      <c r="BO797" s="42">
        <v>1529700.0371249989</v>
      </c>
      <c r="BP797" s="42">
        <v>1554934.9956947863</v>
      </c>
      <c r="BQ797" s="42">
        <v>1571553.4837927036</v>
      </c>
      <c r="BR797" s="42">
        <v>1594522.4334635474</v>
      </c>
      <c r="BS797" s="42">
        <v>1635778.1005144231</v>
      </c>
      <c r="BT797" s="43"/>
      <c r="BU797" s="40">
        <f>SUM(L797:W797)</f>
        <v>4215497.5600000005</v>
      </c>
      <c r="BV797" s="40">
        <f t="shared" si="142"/>
        <v>11279791.970000001</v>
      </c>
      <c r="BW797" s="40">
        <f t="shared" si="140"/>
        <v>11331690.168692417</v>
      </c>
      <c r="BX797" s="40">
        <f t="shared" si="139"/>
        <v>14502295.283591487</v>
      </c>
      <c r="BY797" s="40">
        <f t="shared" si="143"/>
        <v>18032216.740966182</v>
      </c>
      <c r="BZ797" s="29"/>
      <c r="CA797" s="29"/>
      <c r="CB797" s="29"/>
      <c r="CC797" s="29"/>
      <c r="CD797" s="29"/>
      <c r="CE797" s="29"/>
      <c r="CF797" s="29"/>
      <c r="CG797" s="29"/>
      <c r="CH797" s="29"/>
      <c r="CI797" s="29"/>
      <c r="CJ797" s="29"/>
      <c r="CK797" s="29"/>
      <c r="CL797" s="29"/>
      <c r="CM797" s="29"/>
      <c r="CN797" s="29"/>
      <c r="CO797" s="29"/>
      <c r="CP797" s="29"/>
      <c r="CQ797" s="29"/>
      <c r="CR797" s="29"/>
      <c r="CS797" s="29"/>
      <c r="CT797" s="29"/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/>
      <c r="DH797" s="29"/>
      <c r="DI797" s="29"/>
      <c r="DJ797" s="29"/>
      <c r="DK797" s="29"/>
      <c r="DL797" s="29"/>
      <c r="DM797" s="29"/>
      <c r="DN797" s="29"/>
      <c r="DO797" s="29"/>
      <c r="DP797" s="29"/>
      <c r="DQ797" s="29"/>
      <c r="DR797" s="29"/>
      <c r="DS797" s="29"/>
      <c r="DT797" s="29"/>
      <c r="DU797" s="29"/>
      <c r="DV797" s="29"/>
      <c r="DW797" s="29"/>
      <c r="DX797" s="29"/>
      <c r="DY797" s="29"/>
      <c r="DZ797" s="29"/>
      <c r="EA797" s="29"/>
      <c r="EB797" s="29"/>
      <c r="EC797" s="29"/>
      <c r="ED797" s="29"/>
      <c r="EE797" s="29"/>
      <c r="EF797" s="29"/>
      <c r="EG797" s="29"/>
      <c r="EH797" s="29"/>
      <c r="EI797" s="29"/>
      <c r="EJ797" s="29"/>
      <c r="EK797" s="29"/>
      <c r="EL797" s="29"/>
      <c r="EM797" s="29"/>
      <c r="EN797" s="29"/>
      <c r="EO797" s="29"/>
      <c r="EP797" s="29"/>
      <c r="EQ797" s="29"/>
      <c r="ER797" s="29"/>
      <c r="ES797" s="29"/>
      <c r="ET797" s="29"/>
      <c r="EU797" s="29"/>
      <c r="EV797" s="29"/>
      <c r="EW797" s="29"/>
      <c r="EX797" s="29"/>
      <c r="EY797" s="29"/>
      <c r="EZ797" s="29"/>
      <c r="FA797" s="29"/>
      <c r="FB797" s="29"/>
      <c r="FC797" s="29"/>
      <c r="FD797" s="29"/>
      <c r="FE797" s="29"/>
      <c r="FF797" s="29"/>
      <c r="FG797" s="29"/>
      <c r="FH797" s="29"/>
      <c r="FI797" s="29"/>
      <c r="FJ797" s="29"/>
      <c r="FK797" s="29"/>
      <c r="FL797" s="29"/>
      <c r="FM797" s="29"/>
      <c r="FN797" s="29"/>
      <c r="FO797" s="29"/>
      <c r="FP797" s="29"/>
      <c r="FQ797" s="29"/>
      <c r="FR797" s="29"/>
      <c r="FS797" s="29"/>
      <c r="FT797" s="29"/>
      <c r="FU797" s="29"/>
      <c r="FV797" s="29"/>
      <c r="FW797" s="29"/>
      <c r="FX797" s="29"/>
      <c r="FY797" s="29"/>
      <c r="FZ797" s="29"/>
      <c r="GA797" s="29"/>
      <c r="GB797" s="29"/>
      <c r="GC797" s="29"/>
      <c r="GD797" s="29"/>
      <c r="GE797" s="29"/>
      <c r="GF797" s="29"/>
      <c r="GG797" s="29"/>
      <c r="GH797" s="29"/>
      <c r="GI797" s="29"/>
      <c r="GJ797" s="29"/>
      <c r="GK797" s="29"/>
      <c r="GL797" s="29"/>
      <c r="GM797" s="29"/>
      <c r="GN797" s="29"/>
      <c r="GO797" s="29"/>
      <c r="GP797" s="29"/>
      <c r="GQ797" s="29"/>
      <c r="GR797" s="29"/>
      <c r="GS797" s="29"/>
      <c r="GT797" s="29"/>
      <c r="GU797" s="29"/>
      <c r="GV797" s="29"/>
      <c r="GW797" s="29"/>
      <c r="GX797" s="29"/>
      <c r="GY797" s="29"/>
      <c r="GZ797" s="29"/>
      <c r="HA797" s="29"/>
      <c r="HB797" s="29"/>
      <c r="HC797" s="29"/>
    </row>
    <row r="798" spans="1:211" s="30" customFormat="1" x14ac:dyDescent="0.25">
      <c r="A798" s="30" t="e">
        <f t="shared" si="135"/>
        <v>#REF!</v>
      </c>
      <c r="B798" s="31" t="s">
        <v>96</v>
      </c>
      <c r="C798" s="31" t="s">
        <v>97</v>
      </c>
      <c r="D798" s="32" t="s">
        <v>638</v>
      </c>
      <c r="E798" s="31" t="s">
        <v>588</v>
      </c>
      <c r="F798" s="31" t="s">
        <v>348</v>
      </c>
      <c r="G798" s="31"/>
      <c r="H798" s="31" t="s">
        <v>349</v>
      </c>
      <c r="I798" s="31" t="s">
        <v>537</v>
      </c>
      <c r="J798" s="31" t="s">
        <v>538</v>
      </c>
      <c r="K798" s="47" t="s">
        <v>434</v>
      </c>
      <c r="L798" s="41">
        <v>0</v>
      </c>
      <c r="M798" s="41">
        <v>0</v>
      </c>
      <c r="N798" s="41">
        <v>0</v>
      </c>
      <c r="O798" s="41">
        <v>0</v>
      </c>
      <c r="P798" s="41">
        <v>0</v>
      </c>
      <c r="Q798" s="41">
        <v>0</v>
      </c>
      <c r="R798" s="41">
        <v>0</v>
      </c>
      <c r="S798" s="41">
        <v>0</v>
      </c>
      <c r="T798" s="41">
        <v>0</v>
      </c>
      <c r="U798" s="41">
        <v>0</v>
      </c>
      <c r="V798" s="41"/>
      <c r="W798" s="41">
        <v>0</v>
      </c>
      <c r="X798" s="41"/>
      <c r="Y798" s="41">
        <v>0</v>
      </c>
      <c r="Z798" s="41">
        <v>0</v>
      </c>
      <c r="AA798" s="41">
        <v>0</v>
      </c>
      <c r="AB798" s="41">
        <v>0</v>
      </c>
      <c r="AC798" s="41">
        <v>0</v>
      </c>
      <c r="AD798" s="41">
        <v>0</v>
      </c>
      <c r="AE798" s="82">
        <v>0</v>
      </c>
      <c r="AF798" s="41">
        <v>0</v>
      </c>
      <c r="AG798" s="41">
        <v>0</v>
      </c>
      <c r="AH798" s="41">
        <v>0</v>
      </c>
      <c r="AI798" s="41">
        <v>0</v>
      </c>
      <c r="AJ798" s="41">
        <v>0</v>
      </c>
      <c r="AK798" s="41">
        <v>0</v>
      </c>
      <c r="AL798" s="41">
        <v>0</v>
      </c>
      <c r="AM798" s="41">
        <v>0</v>
      </c>
      <c r="AN798" s="41">
        <v>0</v>
      </c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3"/>
      <c r="BU798" s="39">
        <f>SUM(L798:W798)</f>
        <v>0</v>
      </c>
      <c r="BV798" s="39">
        <f t="shared" si="142"/>
        <v>0</v>
      </c>
      <c r="BW798" s="39">
        <f t="shared" si="140"/>
        <v>0</v>
      </c>
      <c r="BX798" s="39">
        <f t="shared" si="139"/>
        <v>0</v>
      </c>
      <c r="BY798" s="39">
        <f t="shared" si="143"/>
        <v>0</v>
      </c>
      <c r="BZ798" s="35"/>
      <c r="CA798" s="35"/>
      <c r="CB798" s="35"/>
      <c r="CC798" s="35"/>
      <c r="CD798" s="35"/>
      <c r="CE798" s="35"/>
      <c r="CF798" s="35"/>
      <c r="CG798" s="35"/>
      <c r="CH798" s="35"/>
      <c r="CI798" s="35"/>
      <c r="CJ798" s="35"/>
      <c r="CK798" s="35"/>
      <c r="CL798" s="35"/>
      <c r="CM798" s="35"/>
      <c r="CN798" s="35"/>
      <c r="CO798" s="35"/>
      <c r="CP798" s="35"/>
      <c r="CQ798" s="35"/>
      <c r="CR798" s="35"/>
      <c r="CS798" s="35"/>
      <c r="CT798" s="35"/>
      <c r="CU798" s="35"/>
      <c r="CV798" s="35"/>
      <c r="CW798" s="35"/>
      <c r="CX798" s="35"/>
      <c r="CY798" s="35"/>
      <c r="CZ798" s="35"/>
      <c r="DA798" s="35"/>
      <c r="DB798" s="35"/>
      <c r="DC798" s="35"/>
      <c r="DD798" s="35"/>
      <c r="DE798" s="35"/>
      <c r="DF798" s="35"/>
      <c r="DG798" s="35"/>
      <c r="DH798" s="35"/>
      <c r="DI798" s="35"/>
      <c r="DJ798" s="35"/>
      <c r="DK798" s="35"/>
      <c r="DL798" s="35"/>
      <c r="DM798" s="35"/>
      <c r="DN798" s="35"/>
      <c r="DO798" s="35"/>
      <c r="DP798" s="35"/>
      <c r="DQ798" s="35"/>
      <c r="DR798" s="35"/>
      <c r="DS798" s="35"/>
      <c r="DT798" s="35"/>
      <c r="DU798" s="35"/>
      <c r="DV798" s="35"/>
      <c r="DW798" s="35"/>
      <c r="DX798" s="35"/>
      <c r="DY798" s="35"/>
      <c r="DZ798" s="35"/>
      <c r="EA798" s="35"/>
      <c r="EB798" s="35"/>
      <c r="EC798" s="35"/>
      <c r="ED798" s="35"/>
      <c r="EE798" s="35"/>
      <c r="EF798" s="35"/>
      <c r="EG798" s="35"/>
      <c r="EH798" s="35"/>
      <c r="EI798" s="35"/>
      <c r="EJ798" s="35"/>
      <c r="EK798" s="35"/>
      <c r="EL798" s="35"/>
      <c r="EM798" s="35"/>
      <c r="EN798" s="35"/>
      <c r="EO798" s="35"/>
      <c r="EP798" s="35"/>
      <c r="EQ798" s="35"/>
      <c r="ER798" s="35"/>
      <c r="ES798" s="35"/>
      <c r="ET798" s="35"/>
      <c r="EU798" s="35"/>
      <c r="EV798" s="35"/>
      <c r="EW798" s="35"/>
      <c r="EX798" s="35"/>
      <c r="EY798" s="35"/>
      <c r="EZ798" s="35"/>
      <c r="FA798" s="35"/>
      <c r="FB798" s="35"/>
      <c r="FC798" s="35"/>
      <c r="FD798" s="35"/>
      <c r="FE798" s="35"/>
      <c r="FF798" s="35"/>
      <c r="FG798" s="35"/>
      <c r="FH798" s="35"/>
      <c r="FI798" s="35"/>
      <c r="FJ798" s="35"/>
      <c r="FK798" s="35"/>
      <c r="FL798" s="35"/>
      <c r="FM798" s="35"/>
      <c r="FN798" s="35"/>
      <c r="FO798" s="35"/>
      <c r="FP798" s="35"/>
      <c r="FQ798" s="35"/>
      <c r="FR798" s="35"/>
      <c r="FS798" s="35"/>
      <c r="FT798" s="35"/>
      <c r="FU798" s="35"/>
      <c r="FV798" s="35"/>
      <c r="FW798" s="35"/>
      <c r="FX798" s="35"/>
      <c r="FY798" s="35"/>
      <c r="FZ798" s="35"/>
      <c r="GA798" s="35"/>
      <c r="GB798" s="35"/>
      <c r="GC798" s="35"/>
      <c r="GD798" s="35"/>
      <c r="GE798" s="35"/>
      <c r="GF798" s="35"/>
      <c r="GG798" s="35"/>
      <c r="GH798" s="35"/>
      <c r="GI798" s="35"/>
      <c r="GJ798" s="35"/>
      <c r="GK798" s="35"/>
      <c r="GL798" s="35"/>
      <c r="GM798" s="35"/>
      <c r="GN798" s="35"/>
      <c r="GO798" s="35"/>
      <c r="GP798" s="35"/>
      <c r="GQ798" s="35"/>
      <c r="GR798" s="35"/>
      <c r="GS798" s="35"/>
      <c r="GT798" s="35"/>
      <c r="GU798" s="35"/>
      <c r="GV798" s="35"/>
      <c r="GW798" s="35"/>
      <c r="GX798" s="35"/>
      <c r="GY798" s="35"/>
      <c r="GZ798" s="35"/>
      <c r="HA798" s="35"/>
      <c r="HB798" s="35"/>
      <c r="HC798" s="35"/>
    </row>
    <row r="799" spans="1:211" s="26" customFormat="1" x14ac:dyDescent="0.25">
      <c r="A799" s="26" t="e">
        <f t="shared" si="135"/>
        <v>#REF!</v>
      </c>
      <c r="B799" s="15" t="s">
        <v>96</v>
      </c>
      <c r="C799" s="15" t="s">
        <v>97</v>
      </c>
      <c r="D799" s="18">
        <v>631</v>
      </c>
      <c r="E799" s="15" t="s">
        <v>609</v>
      </c>
      <c r="F799" s="15" t="s">
        <v>348</v>
      </c>
      <c r="G799" s="15"/>
      <c r="H799" s="15" t="s">
        <v>349</v>
      </c>
      <c r="I799" s="15" t="s">
        <v>537</v>
      </c>
      <c r="J799" s="15" t="s">
        <v>538</v>
      </c>
      <c r="K799" s="47" t="s">
        <v>436</v>
      </c>
      <c r="L799" s="42"/>
      <c r="M799" s="42"/>
      <c r="N799" s="41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121"/>
      <c r="AF799" s="42"/>
      <c r="AG799" s="42"/>
      <c r="AH799" s="42"/>
      <c r="AI799" s="42">
        <v>9136.2000000000007</v>
      </c>
      <c r="AJ799" s="42">
        <v>0</v>
      </c>
      <c r="AK799" s="42">
        <v>0</v>
      </c>
      <c r="AL799" s="42">
        <v>0</v>
      </c>
      <c r="AM799" s="42">
        <v>0</v>
      </c>
      <c r="AN799" s="42">
        <v>0</v>
      </c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3"/>
      <c r="BU799" s="40"/>
      <c r="BV799" s="40">
        <f t="shared" si="142"/>
        <v>9136.2000000000007</v>
      </c>
      <c r="BW799" s="40">
        <f t="shared" si="140"/>
        <v>0</v>
      </c>
      <c r="BX799" s="40">
        <f t="shared" si="139"/>
        <v>0</v>
      </c>
      <c r="BY799" s="40">
        <f t="shared" si="143"/>
        <v>0</v>
      </c>
      <c r="BZ799" s="29"/>
      <c r="CA799" s="29"/>
      <c r="CB799" s="29"/>
      <c r="CC799" s="29"/>
      <c r="CD799" s="29"/>
      <c r="CE799" s="29"/>
      <c r="CF799" s="29"/>
      <c r="CG799" s="29"/>
      <c r="CH799" s="29"/>
      <c r="CI799" s="29"/>
      <c r="CJ799" s="29"/>
      <c r="CK799" s="29"/>
      <c r="CL799" s="29"/>
      <c r="CM799" s="29"/>
      <c r="CN799" s="29"/>
      <c r="CO799" s="29"/>
      <c r="CP799" s="29"/>
      <c r="CQ799" s="29"/>
      <c r="CR799" s="29"/>
      <c r="CS799" s="29"/>
      <c r="CT799" s="29"/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/>
      <c r="DH799" s="29"/>
      <c r="DI799" s="29"/>
      <c r="DJ799" s="29"/>
      <c r="DK799" s="29"/>
      <c r="DL799" s="29"/>
      <c r="DM799" s="29"/>
      <c r="DN799" s="29"/>
      <c r="DO799" s="29"/>
      <c r="DP799" s="29"/>
      <c r="DQ799" s="29"/>
      <c r="DR799" s="29"/>
      <c r="DS799" s="29"/>
      <c r="DT799" s="29"/>
      <c r="DU799" s="29"/>
      <c r="DV799" s="29"/>
      <c r="DW799" s="29"/>
      <c r="DX799" s="29"/>
      <c r="DY799" s="29"/>
      <c r="DZ799" s="29"/>
      <c r="EA799" s="29"/>
      <c r="EB799" s="29"/>
      <c r="EC799" s="29"/>
      <c r="ED799" s="29"/>
      <c r="EE799" s="29"/>
      <c r="EF799" s="29"/>
      <c r="EG799" s="29"/>
      <c r="EH799" s="29"/>
      <c r="EI799" s="29"/>
      <c r="EJ799" s="29"/>
      <c r="EK799" s="29"/>
      <c r="EL799" s="29"/>
      <c r="EM799" s="29"/>
      <c r="EN799" s="29"/>
      <c r="EO799" s="29"/>
      <c r="EP799" s="29"/>
      <c r="EQ799" s="29"/>
      <c r="ER799" s="29"/>
      <c r="ES799" s="29"/>
      <c r="ET799" s="29"/>
      <c r="EU799" s="29"/>
      <c r="EV799" s="29"/>
      <c r="EW799" s="29"/>
      <c r="EX799" s="29"/>
      <c r="EY799" s="29"/>
      <c r="EZ799" s="29"/>
      <c r="FA799" s="29"/>
      <c r="FB799" s="29"/>
      <c r="FC799" s="29"/>
      <c r="FD799" s="29"/>
      <c r="FE799" s="29"/>
      <c r="FF799" s="29"/>
      <c r="FG799" s="29"/>
      <c r="FH799" s="29"/>
      <c r="FI799" s="29"/>
      <c r="FJ799" s="29"/>
      <c r="FK799" s="29"/>
      <c r="FL799" s="29"/>
      <c r="FM799" s="29"/>
      <c r="FN799" s="29"/>
      <c r="FO799" s="29"/>
      <c r="FP799" s="29"/>
      <c r="FQ799" s="29"/>
      <c r="FR799" s="29"/>
      <c r="FS799" s="29"/>
      <c r="FT799" s="29"/>
      <c r="FU799" s="29"/>
      <c r="FV799" s="29"/>
      <c r="FW799" s="29"/>
      <c r="FX799" s="29"/>
      <c r="FY799" s="29"/>
      <c r="FZ799" s="29"/>
      <c r="GA799" s="29"/>
      <c r="GB799" s="29"/>
      <c r="GC799" s="29"/>
      <c r="GD799" s="29"/>
      <c r="GE799" s="29"/>
      <c r="GF799" s="29"/>
      <c r="GG799" s="29"/>
      <c r="GH799" s="29"/>
      <c r="GI799" s="29"/>
      <c r="GJ799" s="29"/>
      <c r="GK799" s="29"/>
      <c r="GL799" s="29"/>
      <c r="GM799" s="29"/>
      <c r="GN799" s="29"/>
      <c r="GO799" s="29"/>
      <c r="GP799" s="29"/>
      <c r="GQ799" s="29"/>
      <c r="GR799" s="29"/>
      <c r="GS799" s="29"/>
      <c r="GT799" s="29"/>
      <c r="GU799" s="29"/>
      <c r="GV799" s="29"/>
      <c r="GW799" s="29"/>
      <c r="GX799" s="29"/>
      <c r="GY799" s="29"/>
      <c r="GZ799" s="29"/>
      <c r="HA799" s="29"/>
      <c r="HB799" s="29"/>
      <c r="HC799" s="29"/>
    </row>
    <row r="800" spans="1:211" s="26" customFormat="1" x14ac:dyDescent="0.25">
      <c r="A800" s="26" t="e">
        <f t="shared" si="135"/>
        <v>#REF!</v>
      </c>
      <c r="B800" s="15" t="s">
        <v>96</v>
      </c>
      <c r="C800" s="15" t="s">
        <v>97</v>
      </c>
      <c r="D800" s="18">
        <v>899</v>
      </c>
      <c r="E800" s="15" t="s">
        <v>578</v>
      </c>
      <c r="F800" s="15" t="s">
        <v>348</v>
      </c>
      <c r="G800" s="15"/>
      <c r="H800" s="15" t="s">
        <v>349</v>
      </c>
      <c r="I800" s="15" t="s">
        <v>537</v>
      </c>
      <c r="J800" s="15" t="s">
        <v>538</v>
      </c>
      <c r="K800" s="47" t="s">
        <v>434</v>
      </c>
      <c r="L800" s="42"/>
      <c r="M800" s="42"/>
      <c r="N800" s="41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121"/>
      <c r="AF800" s="42"/>
      <c r="AG800" s="42"/>
      <c r="AH800" s="42"/>
      <c r="AI800" s="42"/>
      <c r="AJ800" s="42">
        <v>3840</v>
      </c>
      <c r="AK800" s="42">
        <v>6750</v>
      </c>
      <c r="AL800" s="42">
        <v>0</v>
      </c>
      <c r="AM800" s="42">
        <v>0</v>
      </c>
      <c r="AN800" s="42">
        <v>0</v>
      </c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3"/>
      <c r="BU800" s="40"/>
      <c r="BV800" s="40"/>
      <c r="BW800" s="40">
        <f t="shared" si="140"/>
        <v>10590</v>
      </c>
      <c r="BX800" s="40">
        <f t="shared" si="139"/>
        <v>0</v>
      </c>
      <c r="BY800" s="40"/>
      <c r="BZ800" s="29"/>
      <c r="CA800" s="29"/>
      <c r="CB800" s="29"/>
      <c r="CC800" s="29"/>
      <c r="CD800" s="29"/>
      <c r="CE800" s="29"/>
      <c r="CF800" s="29"/>
      <c r="CG800" s="29"/>
      <c r="CH800" s="29"/>
      <c r="CI800" s="29"/>
      <c r="CJ800" s="29"/>
      <c r="CK800" s="29"/>
      <c r="CL800" s="29"/>
      <c r="CM800" s="29"/>
      <c r="CN800" s="29"/>
      <c r="CO800" s="29"/>
      <c r="CP800" s="29"/>
      <c r="CQ800" s="29"/>
      <c r="CR800" s="29"/>
      <c r="CS800" s="29"/>
      <c r="CT800" s="29"/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/>
      <c r="DH800" s="29"/>
      <c r="DI800" s="29"/>
      <c r="DJ800" s="29"/>
      <c r="DK800" s="29"/>
      <c r="DL800" s="29"/>
      <c r="DM800" s="29"/>
      <c r="DN800" s="29"/>
      <c r="DO800" s="29"/>
      <c r="DP800" s="29"/>
      <c r="DQ800" s="29"/>
      <c r="DR800" s="29"/>
      <c r="DS800" s="29"/>
      <c r="DT800" s="29"/>
      <c r="DU800" s="29"/>
      <c r="DV800" s="29"/>
      <c r="DW800" s="29"/>
      <c r="DX800" s="29"/>
      <c r="DY800" s="29"/>
      <c r="DZ800" s="29"/>
      <c r="EA800" s="29"/>
      <c r="EB800" s="29"/>
      <c r="EC800" s="29"/>
      <c r="ED800" s="29"/>
      <c r="EE800" s="29"/>
      <c r="EF800" s="29"/>
      <c r="EG800" s="29"/>
      <c r="EH800" s="29"/>
      <c r="EI800" s="29"/>
      <c r="EJ800" s="29"/>
      <c r="EK800" s="29"/>
      <c r="EL800" s="29"/>
      <c r="EM800" s="29"/>
      <c r="EN800" s="29"/>
      <c r="EO800" s="29"/>
      <c r="EP800" s="29"/>
      <c r="EQ800" s="29"/>
      <c r="ER800" s="29"/>
      <c r="ES800" s="29"/>
      <c r="ET800" s="29"/>
      <c r="EU800" s="29"/>
      <c r="EV800" s="29"/>
      <c r="EW800" s="29"/>
      <c r="EX800" s="29"/>
      <c r="EY800" s="29"/>
      <c r="EZ800" s="29"/>
      <c r="FA800" s="29"/>
      <c r="FB800" s="29"/>
      <c r="FC800" s="29"/>
      <c r="FD800" s="29"/>
      <c r="FE800" s="29"/>
      <c r="FF800" s="29"/>
      <c r="FG800" s="29"/>
      <c r="FH800" s="29"/>
      <c r="FI800" s="29"/>
      <c r="FJ800" s="29"/>
      <c r="FK800" s="29"/>
      <c r="FL800" s="29"/>
      <c r="FM800" s="29"/>
      <c r="FN800" s="29"/>
      <c r="FO800" s="29"/>
      <c r="FP800" s="29"/>
      <c r="FQ800" s="29"/>
      <c r="FR800" s="29"/>
      <c r="FS800" s="29"/>
      <c r="FT800" s="29"/>
      <c r="FU800" s="29"/>
      <c r="FV800" s="29"/>
      <c r="FW800" s="29"/>
      <c r="FX800" s="29"/>
      <c r="FY800" s="29"/>
      <c r="FZ800" s="29"/>
      <c r="GA800" s="29"/>
      <c r="GB800" s="29"/>
      <c r="GC800" s="29"/>
      <c r="GD800" s="29"/>
      <c r="GE800" s="29"/>
      <c r="GF800" s="29"/>
      <c r="GG800" s="29"/>
      <c r="GH800" s="29"/>
      <c r="GI800" s="29"/>
      <c r="GJ800" s="29"/>
      <c r="GK800" s="29"/>
      <c r="GL800" s="29"/>
      <c r="GM800" s="29"/>
      <c r="GN800" s="29"/>
      <c r="GO800" s="29"/>
      <c r="GP800" s="29"/>
      <c r="GQ800" s="29"/>
      <c r="GR800" s="29"/>
      <c r="GS800" s="29"/>
      <c r="GT800" s="29"/>
      <c r="GU800" s="29"/>
      <c r="GV800" s="29"/>
      <c r="GW800" s="29"/>
      <c r="GX800" s="29"/>
      <c r="GY800" s="29"/>
      <c r="GZ800" s="29"/>
      <c r="HA800" s="29"/>
      <c r="HB800" s="29"/>
      <c r="HC800" s="29"/>
    </row>
    <row r="801" spans="1:211" s="30" customFormat="1" x14ac:dyDescent="0.25">
      <c r="A801" s="30" t="e">
        <f t="shared" si="135"/>
        <v>#REF!</v>
      </c>
      <c r="B801" s="31" t="s">
        <v>96</v>
      </c>
      <c r="C801" s="31" t="s">
        <v>97</v>
      </c>
      <c r="D801" s="33" t="s">
        <v>633</v>
      </c>
      <c r="E801" s="34" t="s">
        <v>580</v>
      </c>
      <c r="F801" s="31" t="s">
        <v>348</v>
      </c>
      <c r="G801" s="31"/>
      <c r="H801" s="31" t="s">
        <v>349</v>
      </c>
      <c r="I801" s="31" t="s">
        <v>537</v>
      </c>
      <c r="J801" s="31" t="s">
        <v>538</v>
      </c>
      <c r="K801" s="47" t="s">
        <v>434</v>
      </c>
      <c r="L801" s="41">
        <v>0</v>
      </c>
      <c r="M801" s="41">
        <v>98.96</v>
      </c>
      <c r="N801" s="41">
        <v>123.7</v>
      </c>
      <c r="O801" s="41">
        <v>0</v>
      </c>
      <c r="P801" s="41">
        <v>0</v>
      </c>
      <c r="Q801" s="41">
        <v>0</v>
      </c>
      <c r="R801" s="41">
        <v>0</v>
      </c>
      <c r="S801" s="41">
        <v>0</v>
      </c>
      <c r="T801" s="41">
        <v>0</v>
      </c>
      <c r="U801" s="41">
        <v>0</v>
      </c>
      <c r="V801" s="41"/>
      <c r="W801" s="41">
        <v>0</v>
      </c>
      <c r="X801" s="41"/>
      <c r="Y801" s="41">
        <v>0</v>
      </c>
      <c r="Z801" s="41">
        <v>0</v>
      </c>
      <c r="AA801" s="41">
        <v>0</v>
      </c>
      <c r="AB801" s="41">
        <v>0</v>
      </c>
      <c r="AC801" s="41">
        <v>0</v>
      </c>
      <c r="AD801" s="41">
        <v>0</v>
      </c>
      <c r="AE801" s="82">
        <v>0</v>
      </c>
      <c r="AF801" s="41">
        <v>0</v>
      </c>
      <c r="AG801" s="41">
        <v>0</v>
      </c>
      <c r="AH801" s="41">
        <v>0</v>
      </c>
      <c r="AI801" s="41">
        <v>0</v>
      </c>
      <c r="AJ801" s="41">
        <v>0</v>
      </c>
      <c r="AK801" s="41">
        <v>0</v>
      </c>
      <c r="AL801" s="41">
        <v>0</v>
      </c>
      <c r="AM801" s="41">
        <v>0</v>
      </c>
      <c r="AN801" s="41">
        <v>0</v>
      </c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3"/>
      <c r="BU801" s="39">
        <f>SUM(L801:W801)</f>
        <v>222.66</v>
      </c>
      <c r="BV801" s="39">
        <f t="shared" ref="BV801:BV809" si="144">SUM(X801:AI801)</f>
        <v>0</v>
      </c>
      <c r="BW801" s="39">
        <f t="shared" si="140"/>
        <v>0</v>
      </c>
      <c r="BX801" s="39">
        <f t="shared" si="139"/>
        <v>0</v>
      </c>
      <c r="BY801" s="39">
        <f t="shared" ref="BY801:BY809" si="145">SUM(BH801:BS801)</f>
        <v>0</v>
      </c>
      <c r="BZ801" s="35"/>
      <c r="CA801" s="35"/>
      <c r="CB801" s="35"/>
      <c r="CC801" s="35"/>
      <c r="CD801" s="35"/>
      <c r="CE801" s="35"/>
      <c r="CF801" s="35"/>
      <c r="CG801" s="35"/>
      <c r="CH801" s="35"/>
      <c r="CI801" s="35"/>
      <c r="CJ801" s="35"/>
      <c r="CK801" s="35"/>
      <c r="CL801" s="35"/>
      <c r="CM801" s="35"/>
      <c r="CN801" s="35"/>
      <c r="CO801" s="35"/>
      <c r="CP801" s="35"/>
      <c r="CQ801" s="35"/>
      <c r="CR801" s="35"/>
      <c r="CS801" s="35"/>
      <c r="CT801" s="35"/>
      <c r="CU801" s="35"/>
      <c r="CV801" s="35"/>
      <c r="CW801" s="35"/>
      <c r="CX801" s="35"/>
      <c r="CY801" s="35"/>
      <c r="CZ801" s="35"/>
      <c r="DA801" s="35"/>
      <c r="DB801" s="35"/>
      <c r="DC801" s="35"/>
      <c r="DD801" s="35"/>
      <c r="DE801" s="35"/>
      <c r="DF801" s="35"/>
      <c r="DG801" s="35"/>
      <c r="DH801" s="35"/>
      <c r="DI801" s="35"/>
      <c r="DJ801" s="35"/>
      <c r="DK801" s="35"/>
      <c r="DL801" s="35"/>
      <c r="DM801" s="35"/>
      <c r="DN801" s="35"/>
      <c r="DO801" s="35"/>
      <c r="DP801" s="35"/>
      <c r="DQ801" s="35"/>
      <c r="DR801" s="35"/>
      <c r="DS801" s="35"/>
      <c r="DT801" s="35"/>
      <c r="DU801" s="35"/>
      <c r="DV801" s="35"/>
      <c r="DW801" s="35"/>
      <c r="DX801" s="35"/>
      <c r="DY801" s="35"/>
      <c r="DZ801" s="35"/>
      <c r="EA801" s="35"/>
      <c r="EB801" s="35"/>
      <c r="EC801" s="35"/>
      <c r="ED801" s="35"/>
      <c r="EE801" s="35"/>
      <c r="EF801" s="35"/>
      <c r="EG801" s="35"/>
      <c r="EH801" s="35"/>
      <c r="EI801" s="35"/>
      <c r="EJ801" s="35"/>
      <c r="EK801" s="35"/>
      <c r="EL801" s="35"/>
      <c r="EM801" s="35"/>
      <c r="EN801" s="35"/>
      <c r="EO801" s="35"/>
      <c r="EP801" s="35"/>
      <c r="EQ801" s="35"/>
      <c r="ER801" s="35"/>
      <c r="ES801" s="35"/>
      <c r="ET801" s="35"/>
      <c r="EU801" s="35"/>
      <c r="EV801" s="35"/>
      <c r="EW801" s="35"/>
      <c r="EX801" s="35"/>
      <c r="EY801" s="35"/>
      <c r="EZ801" s="35"/>
      <c r="FA801" s="35"/>
      <c r="FB801" s="35"/>
      <c r="FC801" s="35"/>
      <c r="FD801" s="35"/>
      <c r="FE801" s="35"/>
      <c r="FF801" s="35"/>
      <c r="FG801" s="35"/>
      <c r="FH801" s="35"/>
      <c r="FI801" s="35"/>
      <c r="FJ801" s="35"/>
      <c r="FK801" s="35"/>
      <c r="FL801" s="35"/>
      <c r="FM801" s="35"/>
      <c r="FN801" s="35"/>
      <c r="FO801" s="35"/>
      <c r="FP801" s="35"/>
      <c r="FQ801" s="35"/>
      <c r="FR801" s="35"/>
      <c r="FS801" s="35"/>
      <c r="FT801" s="35"/>
      <c r="FU801" s="35"/>
      <c r="FV801" s="35"/>
      <c r="FW801" s="35"/>
      <c r="FX801" s="35"/>
      <c r="FY801" s="35"/>
      <c r="FZ801" s="35"/>
      <c r="GA801" s="35"/>
      <c r="GB801" s="35"/>
      <c r="GC801" s="35"/>
      <c r="GD801" s="35"/>
      <c r="GE801" s="35"/>
      <c r="GF801" s="35"/>
      <c r="GG801" s="35"/>
      <c r="GH801" s="35"/>
      <c r="GI801" s="35"/>
      <c r="GJ801" s="35"/>
      <c r="GK801" s="35"/>
      <c r="GL801" s="35"/>
      <c r="GM801" s="35"/>
      <c r="GN801" s="35"/>
      <c r="GO801" s="35"/>
      <c r="GP801" s="35"/>
      <c r="GQ801" s="35"/>
      <c r="GR801" s="35"/>
      <c r="GS801" s="35"/>
      <c r="GT801" s="35"/>
      <c r="GU801" s="35"/>
      <c r="GV801" s="35"/>
      <c r="GW801" s="35"/>
      <c r="GX801" s="35"/>
      <c r="GY801" s="35"/>
      <c r="GZ801" s="35"/>
      <c r="HA801" s="35"/>
      <c r="HB801" s="35"/>
      <c r="HC801" s="35"/>
    </row>
    <row r="802" spans="1:211" s="26" customFormat="1" x14ac:dyDescent="0.25">
      <c r="A802" s="26" t="e">
        <f t="shared" si="135"/>
        <v>#REF!</v>
      </c>
      <c r="B802" s="15" t="s">
        <v>96</v>
      </c>
      <c r="C802" s="15" t="s">
        <v>97</v>
      </c>
      <c r="D802" s="18" t="s">
        <v>761</v>
      </c>
      <c r="E802" s="15" t="s">
        <v>628</v>
      </c>
      <c r="F802" s="15" t="s">
        <v>348</v>
      </c>
      <c r="G802" s="15"/>
      <c r="H802" s="15" t="s">
        <v>349</v>
      </c>
      <c r="I802" s="15" t="s">
        <v>537</v>
      </c>
      <c r="J802" s="15" t="s">
        <v>538</v>
      </c>
      <c r="K802" s="47" t="s">
        <v>434</v>
      </c>
      <c r="L802" s="42">
        <v>0</v>
      </c>
      <c r="M802" s="42">
        <v>0</v>
      </c>
      <c r="N802" s="41">
        <v>0</v>
      </c>
      <c r="O802" s="42">
        <v>0</v>
      </c>
      <c r="P802" s="42">
        <v>0</v>
      </c>
      <c r="Q802" s="42">
        <v>0</v>
      </c>
      <c r="R802" s="42">
        <v>0</v>
      </c>
      <c r="S802" s="42">
        <v>0</v>
      </c>
      <c r="T802" s="42">
        <v>0</v>
      </c>
      <c r="U802" s="42">
        <v>0</v>
      </c>
      <c r="V802" s="42"/>
      <c r="W802" s="42">
        <v>0</v>
      </c>
      <c r="X802" s="42"/>
      <c r="Y802" s="42">
        <v>0</v>
      </c>
      <c r="Z802" s="42">
        <v>0</v>
      </c>
      <c r="AA802" s="42">
        <v>0</v>
      </c>
      <c r="AB802" s="42">
        <v>0</v>
      </c>
      <c r="AC802" s="42">
        <v>0</v>
      </c>
      <c r="AD802" s="42">
        <v>0</v>
      </c>
      <c r="AE802" s="121">
        <v>0</v>
      </c>
      <c r="AF802" s="42">
        <v>0</v>
      </c>
      <c r="AG802" s="42">
        <v>0</v>
      </c>
      <c r="AH802" s="42">
        <v>0</v>
      </c>
      <c r="AI802" s="42">
        <v>0</v>
      </c>
      <c r="AJ802" s="42">
        <v>0</v>
      </c>
      <c r="AK802" s="42">
        <v>0</v>
      </c>
      <c r="AL802" s="42">
        <v>0</v>
      </c>
      <c r="AM802" s="42">
        <v>0</v>
      </c>
      <c r="AN802" s="42">
        <v>0</v>
      </c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3"/>
      <c r="BU802" s="40">
        <f>SUM(L802:W802)</f>
        <v>0</v>
      </c>
      <c r="BV802" s="40">
        <f t="shared" si="144"/>
        <v>0</v>
      </c>
      <c r="BW802" s="40">
        <f t="shared" si="140"/>
        <v>0</v>
      </c>
      <c r="BX802" s="40">
        <f t="shared" si="139"/>
        <v>0</v>
      </c>
      <c r="BY802" s="40">
        <f t="shared" si="145"/>
        <v>0</v>
      </c>
      <c r="BZ802" s="29"/>
      <c r="CA802" s="29"/>
      <c r="CB802" s="29"/>
      <c r="CC802" s="29"/>
      <c r="CD802" s="29"/>
      <c r="CE802" s="29"/>
      <c r="CF802" s="29"/>
      <c r="CG802" s="29"/>
      <c r="CH802" s="29"/>
      <c r="CI802" s="29"/>
      <c r="CJ802" s="29"/>
      <c r="CK802" s="29"/>
      <c r="CL802" s="29"/>
      <c r="CM802" s="29"/>
      <c r="CN802" s="29"/>
      <c r="CO802" s="29"/>
      <c r="CP802" s="29"/>
      <c r="CQ802" s="29"/>
      <c r="CR802" s="29"/>
      <c r="CS802" s="29"/>
      <c r="CT802" s="29"/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/>
      <c r="DH802" s="29"/>
      <c r="DI802" s="29"/>
      <c r="DJ802" s="29"/>
      <c r="DK802" s="29"/>
      <c r="DL802" s="29"/>
      <c r="DM802" s="29"/>
      <c r="DN802" s="29"/>
      <c r="DO802" s="29"/>
      <c r="DP802" s="29"/>
      <c r="DQ802" s="29"/>
      <c r="DR802" s="29"/>
      <c r="DS802" s="29"/>
      <c r="DT802" s="29"/>
      <c r="DU802" s="29"/>
      <c r="DV802" s="29"/>
      <c r="DW802" s="29"/>
      <c r="DX802" s="29"/>
      <c r="DY802" s="29"/>
      <c r="DZ802" s="29"/>
      <c r="EA802" s="29"/>
      <c r="EB802" s="29"/>
      <c r="EC802" s="29"/>
      <c r="ED802" s="29"/>
      <c r="EE802" s="29"/>
      <c r="EF802" s="29"/>
      <c r="EG802" s="29"/>
      <c r="EH802" s="29"/>
      <c r="EI802" s="29"/>
      <c r="EJ802" s="29"/>
      <c r="EK802" s="29"/>
      <c r="EL802" s="29"/>
      <c r="EM802" s="29"/>
      <c r="EN802" s="29"/>
      <c r="EO802" s="29"/>
      <c r="EP802" s="29"/>
      <c r="EQ802" s="29"/>
      <c r="ER802" s="29"/>
      <c r="ES802" s="29"/>
      <c r="ET802" s="29"/>
      <c r="EU802" s="29"/>
      <c r="EV802" s="29"/>
      <c r="EW802" s="29"/>
      <c r="EX802" s="29"/>
      <c r="EY802" s="29"/>
      <c r="EZ802" s="29"/>
      <c r="FA802" s="29"/>
      <c r="FB802" s="29"/>
      <c r="FC802" s="29"/>
      <c r="FD802" s="29"/>
      <c r="FE802" s="29"/>
      <c r="FF802" s="29"/>
      <c r="FG802" s="29"/>
      <c r="FH802" s="29"/>
      <c r="FI802" s="29"/>
      <c r="FJ802" s="29"/>
      <c r="FK802" s="29"/>
      <c r="FL802" s="29"/>
      <c r="FM802" s="29"/>
      <c r="FN802" s="29"/>
      <c r="FO802" s="29"/>
      <c r="FP802" s="29"/>
      <c r="FQ802" s="29"/>
      <c r="FR802" s="29"/>
      <c r="FS802" s="29"/>
      <c r="FT802" s="29"/>
      <c r="FU802" s="29"/>
      <c r="FV802" s="29"/>
      <c r="FW802" s="29"/>
      <c r="FX802" s="29"/>
      <c r="FY802" s="29"/>
      <c r="FZ802" s="29"/>
      <c r="GA802" s="29"/>
      <c r="GB802" s="29"/>
      <c r="GC802" s="29"/>
      <c r="GD802" s="29"/>
      <c r="GE802" s="29"/>
      <c r="GF802" s="29"/>
      <c r="GG802" s="29"/>
      <c r="GH802" s="29"/>
      <c r="GI802" s="29"/>
      <c r="GJ802" s="29"/>
      <c r="GK802" s="29"/>
      <c r="GL802" s="29"/>
      <c r="GM802" s="29"/>
      <c r="GN802" s="29"/>
      <c r="GO802" s="29"/>
      <c r="GP802" s="29"/>
      <c r="GQ802" s="29"/>
      <c r="GR802" s="29"/>
      <c r="GS802" s="29"/>
      <c r="GT802" s="29"/>
      <c r="GU802" s="29"/>
      <c r="GV802" s="29"/>
      <c r="GW802" s="29"/>
      <c r="GX802" s="29"/>
      <c r="GY802" s="29"/>
      <c r="GZ802" s="29"/>
      <c r="HA802" s="29"/>
      <c r="HB802" s="29"/>
      <c r="HC802" s="29"/>
    </row>
    <row r="803" spans="1:211" s="30" customFormat="1" x14ac:dyDescent="0.25">
      <c r="A803" s="30" t="e">
        <f t="shared" si="135"/>
        <v>#REF!</v>
      </c>
      <c r="B803" s="31" t="s">
        <v>100</v>
      </c>
      <c r="C803" s="31" t="s">
        <v>101</v>
      </c>
      <c r="D803" s="33">
        <v>600</v>
      </c>
      <c r="E803" s="34" t="s">
        <v>607</v>
      </c>
      <c r="F803" s="31" t="s">
        <v>347</v>
      </c>
      <c r="G803" s="31"/>
      <c r="H803" s="31" t="s">
        <v>163</v>
      </c>
      <c r="I803" s="31" t="s">
        <v>537</v>
      </c>
      <c r="J803" s="31" t="s">
        <v>538</v>
      </c>
      <c r="K803" s="47" t="s">
        <v>434</v>
      </c>
      <c r="L803" s="41"/>
      <c r="M803" s="41"/>
      <c r="N803" s="41"/>
      <c r="O803" s="41"/>
      <c r="P803" s="41"/>
      <c r="Q803" s="41"/>
      <c r="R803" s="41"/>
      <c r="S803" s="41"/>
      <c r="T803" s="41"/>
      <c r="U803" s="41">
        <v>3922.3</v>
      </c>
      <c r="V803" s="41"/>
      <c r="W803" s="41">
        <v>1125</v>
      </c>
      <c r="X803" s="41"/>
      <c r="Y803" s="41">
        <v>0</v>
      </c>
      <c r="Z803" s="41">
        <v>0</v>
      </c>
      <c r="AA803" s="41">
        <v>0</v>
      </c>
      <c r="AB803" s="41">
        <v>0</v>
      </c>
      <c r="AC803" s="41">
        <v>0</v>
      </c>
      <c r="AD803" s="41">
        <v>0</v>
      </c>
      <c r="AE803" s="82">
        <v>0</v>
      </c>
      <c r="AF803" s="41">
        <v>0</v>
      </c>
      <c r="AG803" s="41">
        <v>0</v>
      </c>
      <c r="AH803" s="41">
        <v>0</v>
      </c>
      <c r="AI803" s="41">
        <v>0</v>
      </c>
      <c r="AJ803" s="41">
        <v>0</v>
      </c>
      <c r="AK803" s="41">
        <v>0</v>
      </c>
      <c r="AL803" s="41">
        <v>0</v>
      </c>
      <c r="AM803" s="41">
        <v>0</v>
      </c>
      <c r="AN803" s="41">
        <v>0</v>
      </c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3"/>
      <c r="BU803" s="39">
        <f>SUM(L803:W803)</f>
        <v>5047.3</v>
      </c>
      <c r="BV803" s="39">
        <f t="shared" si="144"/>
        <v>0</v>
      </c>
      <c r="BW803" s="39">
        <f t="shared" si="140"/>
        <v>0</v>
      </c>
      <c r="BX803" s="39">
        <f t="shared" si="139"/>
        <v>0</v>
      </c>
      <c r="BY803" s="39">
        <f t="shared" si="145"/>
        <v>0</v>
      </c>
      <c r="BZ803" s="35"/>
      <c r="CA803" s="35"/>
      <c r="CB803" s="35"/>
      <c r="CC803" s="35"/>
      <c r="CD803" s="35"/>
      <c r="CE803" s="35"/>
      <c r="CF803" s="35"/>
      <c r="CG803" s="35"/>
      <c r="CH803" s="35"/>
      <c r="CI803" s="35"/>
      <c r="CJ803" s="35"/>
      <c r="CK803" s="35"/>
      <c r="CL803" s="35"/>
      <c r="CM803" s="35"/>
      <c r="CN803" s="35"/>
      <c r="CO803" s="35"/>
      <c r="CP803" s="35"/>
      <c r="CQ803" s="35"/>
      <c r="CR803" s="35"/>
      <c r="CS803" s="35"/>
      <c r="CT803" s="35"/>
      <c r="CU803" s="35"/>
      <c r="CV803" s="35"/>
      <c r="CW803" s="35"/>
      <c r="CX803" s="35"/>
      <c r="CY803" s="35"/>
      <c r="CZ803" s="35"/>
      <c r="DA803" s="35"/>
      <c r="DB803" s="35"/>
      <c r="DC803" s="35"/>
      <c r="DD803" s="35"/>
      <c r="DE803" s="35"/>
      <c r="DF803" s="35"/>
      <c r="DG803" s="35"/>
      <c r="DH803" s="35"/>
      <c r="DI803" s="35"/>
      <c r="DJ803" s="35"/>
      <c r="DK803" s="35"/>
      <c r="DL803" s="35"/>
      <c r="DM803" s="35"/>
      <c r="DN803" s="35"/>
      <c r="DO803" s="35"/>
      <c r="DP803" s="35"/>
      <c r="DQ803" s="35"/>
      <c r="DR803" s="35"/>
      <c r="DS803" s="35"/>
      <c r="DT803" s="35"/>
      <c r="DU803" s="35"/>
      <c r="DV803" s="35"/>
      <c r="DW803" s="35"/>
      <c r="DX803" s="35"/>
      <c r="DY803" s="35"/>
      <c r="DZ803" s="35"/>
      <c r="EA803" s="35"/>
      <c r="EB803" s="35"/>
      <c r="EC803" s="35"/>
      <c r="ED803" s="35"/>
      <c r="EE803" s="35"/>
      <c r="EF803" s="35"/>
      <c r="EG803" s="35"/>
      <c r="EH803" s="35"/>
      <c r="EI803" s="35"/>
      <c r="EJ803" s="35"/>
      <c r="EK803" s="35"/>
      <c r="EL803" s="35"/>
      <c r="EM803" s="35"/>
      <c r="EN803" s="35"/>
      <c r="EO803" s="35"/>
      <c r="EP803" s="35"/>
      <c r="EQ803" s="35"/>
      <c r="ER803" s="35"/>
      <c r="ES803" s="35"/>
      <c r="ET803" s="35"/>
      <c r="EU803" s="35"/>
      <c r="EV803" s="35"/>
      <c r="EW803" s="35"/>
      <c r="EX803" s="35"/>
      <c r="EY803" s="35"/>
      <c r="EZ803" s="35"/>
      <c r="FA803" s="35"/>
      <c r="FB803" s="35"/>
      <c r="FC803" s="35"/>
      <c r="FD803" s="35"/>
      <c r="FE803" s="35"/>
      <c r="FF803" s="35"/>
      <c r="FG803" s="35"/>
      <c r="FH803" s="35"/>
      <c r="FI803" s="35"/>
      <c r="FJ803" s="35"/>
      <c r="FK803" s="35"/>
      <c r="FL803" s="35"/>
      <c r="FM803" s="35"/>
      <c r="FN803" s="35"/>
      <c r="FO803" s="35"/>
      <c r="FP803" s="35"/>
      <c r="FQ803" s="35"/>
      <c r="FR803" s="35"/>
      <c r="FS803" s="35"/>
      <c r="FT803" s="35"/>
      <c r="FU803" s="35"/>
      <c r="FV803" s="35"/>
      <c r="FW803" s="35"/>
      <c r="FX803" s="35"/>
      <c r="FY803" s="35"/>
      <c r="FZ803" s="35"/>
      <c r="GA803" s="35"/>
      <c r="GB803" s="35"/>
      <c r="GC803" s="35"/>
      <c r="GD803" s="35"/>
      <c r="GE803" s="35"/>
      <c r="GF803" s="35"/>
      <c r="GG803" s="35"/>
      <c r="GH803" s="35"/>
      <c r="GI803" s="35"/>
      <c r="GJ803" s="35"/>
      <c r="GK803" s="35"/>
      <c r="GL803" s="35"/>
      <c r="GM803" s="35"/>
      <c r="GN803" s="35"/>
      <c r="GO803" s="35"/>
      <c r="GP803" s="35"/>
      <c r="GQ803" s="35"/>
      <c r="GR803" s="35"/>
      <c r="GS803" s="35"/>
      <c r="GT803" s="35"/>
      <c r="GU803" s="35"/>
      <c r="GV803" s="35"/>
      <c r="GW803" s="35"/>
      <c r="GX803" s="35"/>
      <c r="GY803" s="35"/>
      <c r="GZ803" s="35"/>
      <c r="HA803" s="35"/>
      <c r="HB803" s="35"/>
      <c r="HC803" s="35"/>
    </row>
    <row r="804" spans="1:211" s="26" customFormat="1" x14ac:dyDescent="0.25">
      <c r="A804" s="26" t="e">
        <f t="shared" si="135"/>
        <v>#REF!</v>
      </c>
      <c r="B804" s="15" t="s">
        <v>100</v>
      </c>
      <c r="C804" s="15" t="s">
        <v>101</v>
      </c>
      <c r="D804" s="27" t="s">
        <v>623</v>
      </c>
      <c r="E804" s="16" t="s">
        <v>577</v>
      </c>
      <c r="F804" s="28" t="s">
        <v>347</v>
      </c>
      <c r="G804" s="15"/>
      <c r="H804" s="15" t="s">
        <v>163</v>
      </c>
      <c r="I804" s="15" t="s">
        <v>537</v>
      </c>
      <c r="J804" s="15" t="s">
        <v>538</v>
      </c>
      <c r="K804" s="47" t="s">
        <v>434</v>
      </c>
      <c r="L804" s="42"/>
      <c r="M804" s="42">
        <v>250</v>
      </c>
      <c r="N804" s="41">
        <v>0</v>
      </c>
      <c r="O804" s="42">
        <v>0</v>
      </c>
      <c r="P804" s="42">
        <v>0</v>
      </c>
      <c r="Q804" s="42">
        <v>0</v>
      </c>
      <c r="R804" s="42">
        <v>0</v>
      </c>
      <c r="S804" s="42">
        <v>0</v>
      </c>
      <c r="T804" s="42">
        <v>0</v>
      </c>
      <c r="U804" s="42">
        <v>0</v>
      </c>
      <c r="V804" s="42">
        <v>1666.31</v>
      </c>
      <c r="W804" s="42">
        <v>0</v>
      </c>
      <c r="X804" s="42"/>
      <c r="Y804" s="42">
        <v>0</v>
      </c>
      <c r="Z804" s="42">
        <v>0</v>
      </c>
      <c r="AA804" s="42">
        <v>0</v>
      </c>
      <c r="AB804" s="42">
        <v>0</v>
      </c>
      <c r="AC804" s="42">
        <v>0</v>
      </c>
      <c r="AD804" s="42">
        <v>0</v>
      </c>
      <c r="AE804" s="121">
        <v>0</v>
      </c>
      <c r="AF804" s="42">
        <v>0</v>
      </c>
      <c r="AG804" s="42">
        <v>0</v>
      </c>
      <c r="AH804" s="42">
        <v>0</v>
      </c>
      <c r="AI804" s="42">
        <v>0</v>
      </c>
      <c r="AJ804" s="42">
        <v>0</v>
      </c>
      <c r="AK804" s="42">
        <v>0</v>
      </c>
      <c r="AL804" s="42">
        <v>0</v>
      </c>
      <c r="AM804" s="42">
        <v>0</v>
      </c>
      <c r="AN804" s="42">
        <v>0</v>
      </c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3"/>
      <c r="BU804" s="40">
        <f>SUM(L804:W804)</f>
        <v>1916.31</v>
      </c>
      <c r="BV804" s="40">
        <f t="shared" si="144"/>
        <v>0</v>
      </c>
      <c r="BW804" s="40">
        <f t="shared" si="140"/>
        <v>0</v>
      </c>
      <c r="BX804" s="40">
        <f t="shared" si="139"/>
        <v>0</v>
      </c>
      <c r="BY804" s="40">
        <f t="shared" si="145"/>
        <v>0</v>
      </c>
      <c r="BZ804" s="29"/>
      <c r="CA804" s="29"/>
      <c r="CB804" s="29"/>
      <c r="CC804" s="29"/>
      <c r="CD804" s="29"/>
      <c r="CE804" s="29"/>
      <c r="CF804" s="29"/>
      <c r="CG804" s="29"/>
      <c r="CH804" s="29"/>
      <c r="CI804" s="29"/>
      <c r="CJ804" s="29"/>
      <c r="CK804" s="29"/>
      <c r="CL804" s="29"/>
      <c r="CM804" s="29"/>
      <c r="CN804" s="29"/>
      <c r="CO804" s="29"/>
      <c r="CP804" s="29"/>
      <c r="CQ804" s="29"/>
      <c r="CR804" s="29"/>
      <c r="CS804" s="29"/>
      <c r="CT804" s="29"/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/>
      <c r="DH804" s="29"/>
      <c r="DI804" s="29"/>
      <c r="DJ804" s="29"/>
      <c r="DK804" s="29"/>
      <c r="DL804" s="29"/>
      <c r="DM804" s="29"/>
      <c r="DN804" s="29"/>
      <c r="DO804" s="29"/>
      <c r="DP804" s="29"/>
      <c r="DQ804" s="29"/>
      <c r="DR804" s="29"/>
      <c r="DS804" s="29"/>
      <c r="DT804" s="29"/>
      <c r="DU804" s="29"/>
      <c r="DV804" s="29"/>
      <c r="DW804" s="29"/>
      <c r="DX804" s="29"/>
      <c r="DY804" s="29"/>
      <c r="DZ804" s="29"/>
      <c r="EA804" s="29"/>
      <c r="EB804" s="29"/>
      <c r="EC804" s="29"/>
      <c r="ED804" s="29"/>
      <c r="EE804" s="29"/>
      <c r="EF804" s="29"/>
      <c r="EG804" s="29"/>
      <c r="EH804" s="29"/>
      <c r="EI804" s="29"/>
      <c r="EJ804" s="29"/>
      <c r="EK804" s="29"/>
      <c r="EL804" s="29"/>
      <c r="EM804" s="29"/>
      <c r="EN804" s="29"/>
      <c r="EO804" s="29"/>
      <c r="EP804" s="29"/>
      <c r="EQ804" s="29"/>
      <c r="ER804" s="29"/>
      <c r="ES804" s="29"/>
      <c r="ET804" s="29"/>
      <c r="EU804" s="29"/>
      <c r="EV804" s="29"/>
      <c r="EW804" s="29"/>
      <c r="EX804" s="29"/>
      <c r="EY804" s="29"/>
      <c r="EZ804" s="29"/>
      <c r="FA804" s="29"/>
      <c r="FB804" s="29"/>
      <c r="FC804" s="29"/>
      <c r="FD804" s="29"/>
      <c r="FE804" s="29"/>
      <c r="FF804" s="29"/>
      <c r="FG804" s="29"/>
      <c r="FH804" s="29"/>
      <c r="FI804" s="29"/>
      <c r="FJ804" s="29"/>
      <c r="FK804" s="29"/>
      <c r="FL804" s="29"/>
      <c r="FM804" s="29"/>
      <c r="FN804" s="29"/>
      <c r="FO804" s="29"/>
      <c r="FP804" s="29"/>
      <c r="FQ804" s="29"/>
      <c r="FR804" s="29"/>
      <c r="FS804" s="29"/>
      <c r="FT804" s="29"/>
      <c r="FU804" s="29"/>
      <c r="FV804" s="29"/>
      <c r="FW804" s="29"/>
      <c r="FX804" s="29"/>
      <c r="FY804" s="29"/>
      <c r="FZ804" s="29"/>
      <c r="GA804" s="29"/>
      <c r="GB804" s="29"/>
      <c r="GC804" s="29"/>
      <c r="GD804" s="29"/>
      <c r="GE804" s="29"/>
      <c r="GF804" s="29"/>
      <c r="GG804" s="29"/>
      <c r="GH804" s="29"/>
      <c r="GI804" s="29"/>
      <c r="GJ804" s="29"/>
      <c r="GK804" s="29"/>
      <c r="GL804" s="29"/>
      <c r="GM804" s="29"/>
      <c r="GN804" s="29"/>
      <c r="GO804" s="29"/>
      <c r="GP804" s="29"/>
      <c r="GQ804" s="29"/>
      <c r="GR804" s="29"/>
      <c r="GS804" s="29"/>
      <c r="GT804" s="29"/>
      <c r="GU804" s="29"/>
      <c r="GV804" s="29"/>
      <c r="GW804" s="29"/>
      <c r="GX804" s="29"/>
      <c r="GY804" s="29"/>
      <c r="GZ804" s="29"/>
      <c r="HA804" s="29"/>
      <c r="HB804" s="29"/>
      <c r="HC804" s="29"/>
    </row>
    <row r="805" spans="1:211" s="26" customFormat="1" x14ac:dyDescent="0.25">
      <c r="A805" s="26" t="e">
        <f t="shared" si="135"/>
        <v>#REF!</v>
      </c>
      <c r="B805" s="15" t="s">
        <v>100</v>
      </c>
      <c r="C805" s="15" t="s">
        <v>101</v>
      </c>
      <c r="D805" s="27">
        <v>869</v>
      </c>
      <c r="E805" s="16" t="s">
        <v>630</v>
      </c>
      <c r="F805" s="28" t="s">
        <v>347</v>
      </c>
      <c r="G805" s="15"/>
      <c r="H805" s="15" t="s">
        <v>163</v>
      </c>
      <c r="I805" s="15" t="s">
        <v>537</v>
      </c>
      <c r="J805" s="15" t="s">
        <v>538</v>
      </c>
      <c r="K805" s="47" t="s">
        <v>434</v>
      </c>
      <c r="L805" s="42"/>
      <c r="M805" s="42"/>
      <c r="N805" s="41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>
        <v>74196.33</v>
      </c>
      <c r="AB805" s="42">
        <v>0</v>
      </c>
      <c r="AC805" s="42">
        <v>0</v>
      </c>
      <c r="AD805" s="42">
        <v>0</v>
      </c>
      <c r="AE805" s="121">
        <v>0</v>
      </c>
      <c r="AF805" s="42">
        <v>0</v>
      </c>
      <c r="AG805" s="42">
        <v>0</v>
      </c>
      <c r="AH805" s="42">
        <v>0</v>
      </c>
      <c r="AI805" s="42">
        <v>-74196.33</v>
      </c>
      <c r="AJ805" s="42">
        <v>0</v>
      </c>
      <c r="AK805" s="42">
        <v>0</v>
      </c>
      <c r="AL805" s="42">
        <v>0</v>
      </c>
      <c r="AM805" s="42">
        <v>0</v>
      </c>
      <c r="AN805" s="42">
        <v>0</v>
      </c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3"/>
      <c r="BU805" s="40"/>
      <c r="BV805" s="40">
        <f t="shared" si="144"/>
        <v>0</v>
      </c>
      <c r="BW805" s="40">
        <f t="shared" si="140"/>
        <v>0</v>
      </c>
      <c r="BX805" s="40">
        <f t="shared" si="139"/>
        <v>0</v>
      </c>
      <c r="BY805" s="40">
        <f t="shared" si="145"/>
        <v>0</v>
      </c>
      <c r="BZ805" s="29"/>
      <c r="CA805" s="29"/>
      <c r="CB805" s="29"/>
      <c r="CC805" s="29"/>
      <c r="CD805" s="29"/>
      <c r="CE805" s="29"/>
      <c r="CF805" s="29"/>
      <c r="CG805" s="29"/>
      <c r="CH805" s="29"/>
      <c r="CI805" s="29"/>
      <c r="CJ805" s="29"/>
      <c r="CK805" s="29"/>
      <c r="CL805" s="29"/>
      <c r="CM805" s="29"/>
      <c r="CN805" s="29"/>
      <c r="CO805" s="29"/>
      <c r="CP805" s="29"/>
      <c r="CQ805" s="29"/>
      <c r="CR805" s="29"/>
      <c r="CS805" s="29"/>
      <c r="CT805" s="29"/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/>
      <c r="DH805" s="29"/>
      <c r="DI805" s="29"/>
      <c r="DJ805" s="29"/>
      <c r="DK805" s="29"/>
      <c r="DL805" s="29"/>
      <c r="DM805" s="29"/>
      <c r="DN805" s="29"/>
      <c r="DO805" s="29"/>
      <c r="DP805" s="29"/>
      <c r="DQ805" s="29"/>
      <c r="DR805" s="29"/>
      <c r="DS805" s="29"/>
      <c r="DT805" s="29"/>
      <c r="DU805" s="29"/>
      <c r="DV805" s="29"/>
      <c r="DW805" s="29"/>
      <c r="DX805" s="29"/>
      <c r="DY805" s="29"/>
      <c r="DZ805" s="29"/>
      <c r="EA805" s="29"/>
      <c r="EB805" s="29"/>
      <c r="EC805" s="29"/>
      <c r="ED805" s="29"/>
      <c r="EE805" s="29"/>
      <c r="EF805" s="29"/>
      <c r="EG805" s="29"/>
      <c r="EH805" s="29"/>
      <c r="EI805" s="29"/>
      <c r="EJ805" s="29"/>
      <c r="EK805" s="29"/>
      <c r="EL805" s="29"/>
      <c r="EM805" s="29"/>
      <c r="EN805" s="29"/>
      <c r="EO805" s="29"/>
      <c r="EP805" s="29"/>
      <c r="EQ805" s="29"/>
      <c r="ER805" s="29"/>
      <c r="ES805" s="29"/>
      <c r="ET805" s="29"/>
      <c r="EU805" s="29"/>
      <c r="EV805" s="29"/>
      <c r="EW805" s="29"/>
      <c r="EX805" s="29"/>
      <c r="EY805" s="29"/>
      <c r="EZ805" s="29"/>
      <c r="FA805" s="29"/>
      <c r="FB805" s="29"/>
      <c r="FC805" s="29"/>
      <c r="FD805" s="29"/>
      <c r="FE805" s="29"/>
      <c r="FF805" s="29"/>
      <c r="FG805" s="29"/>
      <c r="FH805" s="29"/>
      <c r="FI805" s="29"/>
      <c r="FJ805" s="29"/>
      <c r="FK805" s="29"/>
      <c r="FL805" s="29"/>
      <c r="FM805" s="29"/>
      <c r="FN805" s="29"/>
      <c r="FO805" s="29"/>
      <c r="FP805" s="29"/>
      <c r="FQ805" s="29"/>
      <c r="FR805" s="29"/>
      <c r="FS805" s="29"/>
      <c r="FT805" s="29"/>
      <c r="FU805" s="29"/>
      <c r="FV805" s="29"/>
      <c r="FW805" s="29"/>
      <c r="FX805" s="29"/>
      <c r="FY805" s="29"/>
      <c r="FZ805" s="29"/>
      <c r="GA805" s="29"/>
      <c r="GB805" s="29"/>
      <c r="GC805" s="29"/>
      <c r="GD805" s="29"/>
      <c r="GE805" s="29"/>
      <c r="GF805" s="29"/>
      <c r="GG805" s="29"/>
      <c r="GH805" s="29"/>
      <c r="GI805" s="29"/>
      <c r="GJ805" s="29"/>
      <c r="GK805" s="29"/>
      <c r="GL805" s="29"/>
      <c r="GM805" s="29"/>
      <c r="GN805" s="29"/>
      <c r="GO805" s="29"/>
      <c r="GP805" s="29"/>
      <c r="GQ805" s="29"/>
      <c r="GR805" s="29"/>
      <c r="GS805" s="29"/>
      <c r="GT805" s="29"/>
      <c r="GU805" s="29"/>
      <c r="GV805" s="29"/>
      <c r="GW805" s="29"/>
      <c r="GX805" s="29"/>
      <c r="GY805" s="29"/>
      <c r="GZ805" s="29"/>
      <c r="HA805" s="29"/>
      <c r="HB805" s="29"/>
      <c r="HC805" s="29"/>
    </row>
    <row r="806" spans="1:211" s="26" customFormat="1" x14ac:dyDescent="0.25">
      <c r="A806" s="26" t="e">
        <f t="shared" si="135"/>
        <v>#REF!</v>
      </c>
      <c r="B806" s="15" t="s">
        <v>100</v>
      </c>
      <c r="C806" s="15" t="s">
        <v>101</v>
      </c>
      <c r="D806" s="27">
        <v>899</v>
      </c>
      <c r="E806" s="16" t="s">
        <v>578</v>
      </c>
      <c r="F806" s="28" t="s">
        <v>347</v>
      </c>
      <c r="G806" s="15"/>
      <c r="H806" s="15" t="s">
        <v>163</v>
      </c>
      <c r="I806" s="15" t="s">
        <v>537</v>
      </c>
      <c r="J806" s="15" t="s">
        <v>538</v>
      </c>
      <c r="K806" s="47" t="s">
        <v>434</v>
      </c>
      <c r="L806" s="42"/>
      <c r="M806" s="42"/>
      <c r="N806" s="41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121"/>
      <c r="AF806" s="42"/>
      <c r="AG806" s="42"/>
      <c r="AH806" s="42"/>
      <c r="AI806" s="42">
        <v>4398.83</v>
      </c>
      <c r="AJ806" s="42">
        <v>0</v>
      </c>
      <c r="AK806" s="42">
        <v>0</v>
      </c>
      <c r="AL806" s="42">
        <v>0</v>
      </c>
      <c r="AM806" s="42">
        <v>0</v>
      </c>
      <c r="AN806" s="42">
        <v>0</v>
      </c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3"/>
      <c r="BU806" s="40"/>
      <c r="BV806" s="40">
        <f t="shared" si="144"/>
        <v>4398.83</v>
      </c>
      <c r="BW806" s="40">
        <f t="shared" si="140"/>
        <v>0</v>
      </c>
      <c r="BX806" s="40">
        <f t="shared" si="139"/>
        <v>0</v>
      </c>
      <c r="BY806" s="40">
        <f t="shared" si="145"/>
        <v>0</v>
      </c>
      <c r="BZ806" s="29"/>
      <c r="CA806" s="29"/>
      <c r="CB806" s="29"/>
      <c r="CC806" s="29"/>
      <c r="CD806" s="29"/>
      <c r="CE806" s="29"/>
      <c r="CF806" s="29"/>
      <c r="CG806" s="29"/>
      <c r="CH806" s="29"/>
      <c r="CI806" s="29"/>
      <c r="CJ806" s="29"/>
      <c r="CK806" s="29"/>
      <c r="CL806" s="29"/>
      <c r="CM806" s="29"/>
      <c r="CN806" s="29"/>
      <c r="CO806" s="29"/>
      <c r="CP806" s="29"/>
      <c r="CQ806" s="29"/>
      <c r="CR806" s="29"/>
      <c r="CS806" s="29"/>
      <c r="CT806" s="29"/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/>
      <c r="DH806" s="29"/>
      <c r="DI806" s="29"/>
      <c r="DJ806" s="29"/>
      <c r="DK806" s="29"/>
      <c r="DL806" s="29"/>
      <c r="DM806" s="29"/>
      <c r="DN806" s="29"/>
      <c r="DO806" s="29"/>
      <c r="DP806" s="29"/>
      <c r="DQ806" s="29"/>
      <c r="DR806" s="29"/>
      <c r="DS806" s="29"/>
      <c r="DT806" s="29"/>
      <c r="DU806" s="29"/>
      <c r="DV806" s="29"/>
      <c r="DW806" s="29"/>
      <c r="DX806" s="29"/>
      <c r="DY806" s="29"/>
      <c r="DZ806" s="29"/>
      <c r="EA806" s="29"/>
      <c r="EB806" s="29"/>
      <c r="EC806" s="29"/>
      <c r="ED806" s="29"/>
      <c r="EE806" s="29"/>
      <c r="EF806" s="29"/>
      <c r="EG806" s="29"/>
      <c r="EH806" s="29"/>
      <c r="EI806" s="29"/>
      <c r="EJ806" s="29"/>
      <c r="EK806" s="29"/>
      <c r="EL806" s="29"/>
      <c r="EM806" s="29"/>
      <c r="EN806" s="29"/>
      <c r="EO806" s="29"/>
      <c r="EP806" s="29"/>
      <c r="EQ806" s="29"/>
      <c r="ER806" s="29"/>
      <c r="ES806" s="29"/>
      <c r="ET806" s="29"/>
      <c r="EU806" s="29"/>
      <c r="EV806" s="29"/>
      <c r="EW806" s="29"/>
      <c r="EX806" s="29"/>
      <c r="EY806" s="29"/>
      <c r="EZ806" s="29"/>
      <c r="FA806" s="29"/>
      <c r="FB806" s="29"/>
      <c r="FC806" s="29"/>
      <c r="FD806" s="29"/>
      <c r="FE806" s="29"/>
      <c r="FF806" s="29"/>
      <c r="FG806" s="29"/>
      <c r="FH806" s="29"/>
      <c r="FI806" s="29"/>
      <c r="FJ806" s="29"/>
      <c r="FK806" s="29"/>
      <c r="FL806" s="29"/>
      <c r="FM806" s="29"/>
      <c r="FN806" s="29"/>
      <c r="FO806" s="29"/>
      <c r="FP806" s="29"/>
      <c r="FQ806" s="29"/>
      <c r="FR806" s="29"/>
      <c r="FS806" s="29"/>
      <c r="FT806" s="29"/>
      <c r="FU806" s="29"/>
      <c r="FV806" s="29"/>
      <c r="FW806" s="29"/>
      <c r="FX806" s="29"/>
      <c r="FY806" s="29"/>
      <c r="FZ806" s="29"/>
      <c r="GA806" s="29"/>
      <c r="GB806" s="29"/>
      <c r="GC806" s="29"/>
      <c r="GD806" s="29"/>
      <c r="GE806" s="29"/>
      <c r="GF806" s="29"/>
      <c r="GG806" s="29"/>
      <c r="GH806" s="29"/>
      <c r="GI806" s="29"/>
      <c r="GJ806" s="29"/>
      <c r="GK806" s="29"/>
      <c r="GL806" s="29"/>
      <c r="GM806" s="29"/>
      <c r="GN806" s="29"/>
      <c r="GO806" s="29"/>
      <c r="GP806" s="29"/>
      <c r="GQ806" s="29"/>
      <c r="GR806" s="29"/>
      <c r="GS806" s="29"/>
      <c r="GT806" s="29"/>
      <c r="GU806" s="29"/>
      <c r="GV806" s="29"/>
      <c r="GW806" s="29"/>
      <c r="GX806" s="29"/>
      <c r="GY806" s="29"/>
      <c r="GZ806" s="29"/>
      <c r="HA806" s="29"/>
      <c r="HB806" s="29"/>
      <c r="HC806" s="29"/>
    </row>
    <row r="807" spans="1:211" s="30" customFormat="1" x14ac:dyDescent="0.25">
      <c r="A807" s="30" t="e">
        <f t="shared" si="135"/>
        <v>#REF!</v>
      </c>
      <c r="B807" s="31" t="s">
        <v>100</v>
      </c>
      <c r="C807" s="31" t="s">
        <v>101</v>
      </c>
      <c r="D807" s="32" t="s">
        <v>651</v>
      </c>
      <c r="E807" s="31" t="s">
        <v>607</v>
      </c>
      <c r="F807" s="31" t="s">
        <v>348</v>
      </c>
      <c r="G807" s="31"/>
      <c r="H807" s="31" t="s">
        <v>349</v>
      </c>
      <c r="I807" s="31" t="s">
        <v>537</v>
      </c>
      <c r="J807" s="31" t="s">
        <v>538</v>
      </c>
      <c r="K807" s="47" t="s">
        <v>434</v>
      </c>
      <c r="L807" s="41">
        <v>0</v>
      </c>
      <c r="M807" s="41">
        <v>0</v>
      </c>
      <c r="N807" s="41">
        <v>0</v>
      </c>
      <c r="O807" s="41">
        <v>0</v>
      </c>
      <c r="P807" s="41">
        <v>0</v>
      </c>
      <c r="Q807" s="41">
        <v>0</v>
      </c>
      <c r="R807" s="41">
        <v>0</v>
      </c>
      <c r="S807" s="41">
        <v>0</v>
      </c>
      <c r="T807" s="41">
        <v>0</v>
      </c>
      <c r="U807" s="41">
        <v>0</v>
      </c>
      <c r="V807" s="41"/>
      <c r="W807" s="41">
        <v>0</v>
      </c>
      <c r="X807" s="41"/>
      <c r="Y807" s="41">
        <v>0</v>
      </c>
      <c r="Z807" s="41">
        <v>0</v>
      </c>
      <c r="AA807" s="41">
        <v>0</v>
      </c>
      <c r="AB807" s="41">
        <v>0</v>
      </c>
      <c r="AC807" s="41">
        <v>0</v>
      </c>
      <c r="AD807" s="41">
        <v>0</v>
      </c>
      <c r="AE807" s="82">
        <v>0</v>
      </c>
      <c r="AF807" s="41">
        <v>0</v>
      </c>
      <c r="AG807" s="41">
        <v>0</v>
      </c>
      <c r="AH807" s="41">
        <v>0</v>
      </c>
      <c r="AI807" s="41">
        <v>0</v>
      </c>
      <c r="AJ807" s="41">
        <v>0</v>
      </c>
      <c r="AK807" s="41">
        <v>0</v>
      </c>
      <c r="AL807" s="41">
        <v>0</v>
      </c>
      <c r="AM807" s="41">
        <v>0</v>
      </c>
      <c r="AN807" s="41">
        <v>0</v>
      </c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3"/>
      <c r="BU807" s="39">
        <f>SUM(L807:W807)</f>
        <v>0</v>
      </c>
      <c r="BV807" s="39">
        <f t="shared" si="144"/>
        <v>0</v>
      </c>
      <c r="BW807" s="39">
        <f t="shared" si="140"/>
        <v>0</v>
      </c>
      <c r="BX807" s="39">
        <f t="shared" si="139"/>
        <v>0</v>
      </c>
      <c r="BY807" s="39">
        <f t="shared" si="145"/>
        <v>0</v>
      </c>
      <c r="BZ807" s="35"/>
      <c r="CA807" s="35"/>
      <c r="CB807" s="35"/>
      <c r="CC807" s="35"/>
      <c r="CD807" s="35"/>
      <c r="CE807" s="35"/>
      <c r="CF807" s="35"/>
      <c r="CG807" s="35"/>
      <c r="CH807" s="35"/>
      <c r="CI807" s="35"/>
      <c r="CJ807" s="35"/>
      <c r="CK807" s="35"/>
      <c r="CL807" s="35"/>
      <c r="CM807" s="35"/>
      <c r="CN807" s="35"/>
      <c r="CO807" s="35"/>
      <c r="CP807" s="35"/>
      <c r="CQ807" s="35"/>
      <c r="CR807" s="35"/>
      <c r="CS807" s="35"/>
      <c r="CT807" s="35"/>
      <c r="CU807" s="35"/>
      <c r="CV807" s="35"/>
      <c r="CW807" s="35"/>
      <c r="CX807" s="35"/>
      <c r="CY807" s="35"/>
      <c r="CZ807" s="35"/>
      <c r="DA807" s="35"/>
      <c r="DB807" s="35"/>
      <c r="DC807" s="35"/>
      <c r="DD807" s="35"/>
      <c r="DE807" s="35"/>
      <c r="DF807" s="35"/>
      <c r="DG807" s="35"/>
      <c r="DH807" s="35"/>
      <c r="DI807" s="35"/>
      <c r="DJ807" s="35"/>
      <c r="DK807" s="35"/>
      <c r="DL807" s="35"/>
      <c r="DM807" s="35"/>
      <c r="DN807" s="35"/>
      <c r="DO807" s="35"/>
      <c r="DP807" s="35"/>
      <c r="DQ807" s="35"/>
      <c r="DR807" s="35"/>
      <c r="DS807" s="35"/>
      <c r="DT807" s="35"/>
      <c r="DU807" s="35"/>
      <c r="DV807" s="35"/>
      <c r="DW807" s="35"/>
      <c r="DX807" s="35"/>
      <c r="DY807" s="35"/>
      <c r="DZ807" s="35"/>
      <c r="EA807" s="35"/>
      <c r="EB807" s="35"/>
      <c r="EC807" s="35"/>
      <c r="ED807" s="35"/>
      <c r="EE807" s="35"/>
      <c r="EF807" s="35"/>
      <c r="EG807" s="35"/>
      <c r="EH807" s="35"/>
      <c r="EI807" s="35"/>
      <c r="EJ807" s="35"/>
      <c r="EK807" s="35"/>
      <c r="EL807" s="35"/>
      <c r="EM807" s="35"/>
      <c r="EN807" s="35"/>
      <c r="EO807" s="35"/>
      <c r="EP807" s="35"/>
      <c r="EQ807" s="35"/>
      <c r="ER807" s="35"/>
      <c r="ES807" s="35"/>
      <c r="ET807" s="35"/>
      <c r="EU807" s="35"/>
      <c r="EV807" s="35"/>
      <c r="EW807" s="35"/>
      <c r="EX807" s="35"/>
      <c r="EY807" s="35"/>
      <c r="EZ807" s="35"/>
      <c r="FA807" s="35"/>
      <c r="FB807" s="35"/>
      <c r="FC807" s="35"/>
      <c r="FD807" s="35"/>
      <c r="FE807" s="35"/>
      <c r="FF807" s="35"/>
      <c r="FG807" s="35"/>
      <c r="FH807" s="35"/>
      <c r="FI807" s="35"/>
      <c r="FJ807" s="35"/>
      <c r="FK807" s="35"/>
      <c r="FL807" s="35"/>
      <c r="FM807" s="35"/>
      <c r="FN807" s="35"/>
      <c r="FO807" s="35"/>
      <c r="FP807" s="35"/>
      <c r="FQ807" s="35"/>
      <c r="FR807" s="35"/>
      <c r="FS807" s="35"/>
      <c r="FT807" s="35"/>
      <c r="FU807" s="35"/>
      <c r="FV807" s="35"/>
      <c r="FW807" s="35"/>
      <c r="FX807" s="35"/>
      <c r="FY807" s="35"/>
      <c r="FZ807" s="35"/>
      <c r="GA807" s="35"/>
      <c r="GB807" s="35"/>
      <c r="GC807" s="35"/>
      <c r="GD807" s="35"/>
      <c r="GE807" s="35"/>
      <c r="GF807" s="35"/>
      <c r="GG807" s="35"/>
      <c r="GH807" s="35"/>
      <c r="GI807" s="35"/>
      <c r="GJ807" s="35"/>
      <c r="GK807" s="35"/>
      <c r="GL807" s="35"/>
      <c r="GM807" s="35"/>
      <c r="GN807" s="35"/>
      <c r="GO807" s="35"/>
      <c r="GP807" s="35"/>
      <c r="GQ807" s="35"/>
      <c r="GR807" s="35"/>
      <c r="GS807" s="35"/>
      <c r="GT807" s="35"/>
      <c r="GU807" s="35"/>
      <c r="GV807" s="35"/>
      <c r="GW807" s="35"/>
      <c r="GX807" s="35"/>
      <c r="GY807" s="35"/>
      <c r="GZ807" s="35"/>
      <c r="HA807" s="35"/>
      <c r="HB807" s="35"/>
      <c r="HC807" s="35"/>
    </row>
    <row r="808" spans="1:211" s="26" customFormat="1" x14ac:dyDescent="0.25">
      <c r="A808" s="26" t="e">
        <f t="shared" si="135"/>
        <v>#REF!</v>
      </c>
      <c r="B808" s="15" t="s">
        <v>100</v>
      </c>
      <c r="C808" s="15" t="s">
        <v>101</v>
      </c>
      <c r="D808" s="18" t="s">
        <v>623</v>
      </c>
      <c r="E808" s="15" t="s">
        <v>577</v>
      </c>
      <c r="F808" s="15" t="s">
        <v>348</v>
      </c>
      <c r="G808" s="15"/>
      <c r="H808" s="15" t="s">
        <v>349</v>
      </c>
      <c r="I808" s="15" t="s">
        <v>537</v>
      </c>
      <c r="J808" s="15" t="s">
        <v>538</v>
      </c>
      <c r="K808" s="47" t="s">
        <v>434</v>
      </c>
      <c r="L808" s="42">
        <v>0</v>
      </c>
      <c r="M808" s="42">
        <v>0</v>
      </c>
      <c r="N808" s="41">
        <v>0</v>
      </c>
      <c r="O808" s="42">
        <v>0</v>
      </c>
      <c r="P808" s="42">
        <v>0</v>
      </c>
      <c r="Q808" s="42">
        <v>1173.8800000000001</v>
      </c>
      <c r="R808" s="42">
        <v>0</v>
      </c>
      <c r="S808" s="42">
        <v>0</v>
      </c>
      <c r="T808" s="42">
        <v>0</v>
      </c>
      <c r="U808" s="42">
        <v>0</v>
      </c>
      <c r="V808" s="42"/>
      <c r="W808" s="42">
        <v>0</v>
      </c>
      <c r="X808" s="42"/>
      <c r="Y808" s="42">
        <v>0</v>
      </c>
      <c r="Z808" s="42">
        <v>0</v>
      </c>
      <c r="AA808" s="42">
        <v>0</v>
      </c>
      <c r="AB808" s="42">
        <v>0</v>
      </c>
      <c r="AC808" s="42">
        <v>0</v>
      </c>
      <c r="AD808" s="42">
        <v>0</v>
      </c>
      <c r="AE808" s="121">
        <v>0</v>
      </c>
      <c r="AF808" s="42">
        <v>0</v>
      </c>
      <c r="AG808" s="42">
        <v>0</v>
      </c>
      <c r="AH808" s="42">
        <v>0</v>
      </c>
      <c r="AI808" s="42">
        <v>0</v>
      </c>
      <c r="AJ808" s="42">
        <v>0</v>
      </c>
      <c r="AK808" s="42">
        <v>0</v>
      </c>
      <c r="AL808" s="42">
        <v>0</v>
      </c>
      <c r="AM808" s="42">
        <v>0</v>
      </c>
      <c r="AN808" s="42">
        <v>0</v>
      </c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3"/>
      <c r="BU808" s="40">
        <f>SUM(L808:W808)</f>
        <v>1173.8800000000001</v>
      </c>
      <c r="BV808" s="40">
        <f t="shared" si="144"/>
        <v>0</v>
      </c>
      <c r="BW808" s="40">
        <f t="shared" si="140"/>
        <v>0</v>
      </c>
      <c r="BX808" s="40">
        <f t="shared" si="139"/>
        <v>0</v>
      </c>
      <c r="BY808" s="40">
        <f t="shared" si="145"/>
        <v>0</v>
      </c>
      <c r="BZ808" s="29"/>
      <c r="CA808" s="29"/>
      <c r="CB808" s="29"/>
      <c r="CC808" s="29"/>
      <c r="CD808" s="29"/>
      <c r="CE808" s="29"/>
      <c r="CF808" s="29"/>
      <c r="CG808" s="29"/>
      <c r="CH808" s="29"/>
      <c r="CI808" s="29"/>
      <c r="CJ808" s="29"/>
      <c r="CK808" s="29"/>
      <c r="CL808" s="29"/>
      <c r="CM808" s="29"/>
      <c r="CN808" s="29"/>
      <c r="CO808" s="29"/>
      <c r="CP808" s="29"/>
      <c r="CQ808" s="29"/>
      <c r="CR808" s="29"/>
      <c r="CS808" s="29"/>
      <c r="CT808" s="29"/>
      <c r="CU808" s="29"/>
      <c r="CV808" s="29"/>
      <c r="CW808" s="29"/>
      <c r="CX808" s="29"/>
      <c r="CY808" s="29"/>
      <c r="CZ808" s="29"/>
      <c r="DA808" s="29"/>
      <c r="DB808" s="29"/>
      <c r="DC808" s="29"/>
      <c r="DD808" s="29"/>
      <c r="DE808" s="29"/>
      <c r="DF808" s="29"/>
      <c r="DG808" s="29"/>
      <c r="DH808" s="29"/>
      <c r="DI808" s="29"/>
      <c r="DJ808" s="29"/>
      <c r="DK808" s="29"/>
      <c r="DL808" s="29"/>
      <c r="DM808" s="29"/>
      <c r="DN808" s="29"/>
      <c r="DO808" s="29"/>
      <c r="DP808" s="29"/>
      <c r="DQ808" s="29"/>
      <c r="DR808" s="29"/>
      <c r="DS808" s="29"/>
      <c r="DT808" s="29"/>
      <c r="DU808" s="29"/>
      <c r="DV808" s="29"/>
      <c r="DW808" s="29"/>
      <c r="DX808" s="29"/>
      <c r="DY808" s="29"/>
      <c r="DZ808" s="29"/>
      <c r="EA808" s="29"/>
      <c r="EB808" s="29"/>
      <c r="EC808" s="29"/>
      <c r="ED808" s="29"/>
      <c r="EE808" s="29"/>
      <c r="EF808" s="29"/>
      <c r="EG808" s="29"/>
      <c r="EH808" s="29"/>
      <c r="EI808" s="29"/>
      <c r="EJ808" s="29"/>
      <c r="EK808" s="29"/>
      <c r="EL808" s="29"/>
      <c r="EM808" s="29"/>
      <c r="EN808" s="29"/>
      <c r="EO808" s="29"/>
      <c r="EP808" s="29"/>
      <c r="EQ808" s="29"/>
      <c r="ER808" s="29"/>
      <c r="ES808" s="29"/>
      <c r="ET808" s="29"/>
      <c r="EU808" s="29"/>
      <c r="EV808" s="29"/>
      <c r="EW808" s="29"/>
      <c r="EX808" s="29"/>
      <c r="EY808" s="29"/>
      <c r="EZ808" s="29"/>
      <c r="FA808" s="29"/>
      <c r="FB808" s="29"/>
      <c r="FC808" s="29"/>
      <c r="FD808" s="29"/>
      <c r="FE808" s="29"/>
      <c r="FF808" s="29"/>
      <c r="FG808" s="29"/>
      <c r="FH808" s="29"/>
      <c r="FI808" s="29"/>
      <c r="FJ808" s="29"/>
      <c r="FK808" s="29"/>
      <c r="FL808" s="29"/>
      <c r="FM808" s="29"/>
      <c r="FN808" s="29"/>
      <c r="FO808" s="29"/>
      <c r="FP808" s="29"/>
      <c r="FQ808" s="29"/>
      <c r="FR808" s="29"/>
      <c r="FS808" s="29"/>
      <c r="FT808" s="29"/>
      <c r="FU808" s="29"/>
      <c r="FV808" s="29"/>
      <c r="FW808" s="29"/>
      <c r="FX808" s="29"/>
      <c r="FY808" s="29"/>
      <c r="FZ808" s="29"/>
      <c r="GA808" s="29"/>
      <c r="GB808" s="29"/>
      <c r="GC808" s="29"/>
      <c r="GD808" s="29"/>
      <c r="GE808" s="29"/>
      <c r="GF808" s="29"/>
      <c r="GG808" s="29"/>
      <c r="GH808" s="29"/>
      <c r="GI808" s="29"/>
      <c r="GJ808" s="29"/>
      <c r="GK808" s="29"/>
      <c r="GL808" s="29"/>
      <c r="GM808" s="29"/>
      <c r="GN808" s="29"/>
      <c r="GO808" s="29"/>
      <c r="GP808" s="29"/>
      <c r="GQ808" s="29"/>
      <c r="GR808" s="29"/>
      <c r="GS808" s="29"/>
      <c r="GT808" s="29"/>
      <c r="GU808" s="29"/>
      <c r="GV808" s="29"/>
      <c r="GW808" s="29"/>
      <c r="GX808" s="29"/>
      <c r="GY808" s="29"/>
      <c r="GZ808" s="29"/>
      <c r="HA808" s="29"/>
      <c r="HB808" s="29"/>
      <c r="HC808" s="29"/>
    </row>
    <row r="809" spans="1:211" s="30" customFormat="1" x14ac:dyDescent="0.25">
      <c r="A809" s="30" t="e">
        <f t="shared" si="135"/>
        <v>#REF!</v>
      </c>
      <c r="B809" s="31" t="s">
        <v>106</v>
      </c>
      <c r="C809" s="31" t="s">
        <v>107</v>
      </c>
      <c r="D809" s="32" t="s">
        <v>642</v>
      </c>
      <c r="E809" s="31" t="s">
        <v>594</v>
      </c>
      <c r="F809" s="31" t="s">
        <v>348</v>
      </c>
      <c r="G809" s="31"/>
      <c r="H809" s="31" t="s">
        <v>349</v>
      </c>
      <c r="I809" s="31" t="s">
        <v>537</v>
      </c>
      <c r="J809" s="31" t="s">
        <v>538</v>
      </c>
      <c r="K809" s="47" t="s">
        <v>434</v>
      </c>
      <c r="L809" s="41">
        <v>0</v>
      </c>
      <c r="M809" s="41">
        <v>0</v>
      </c>
      <c r="N809" s="41">
        <v>0</v>
      </c>
      <c r="O809" s="41">
        <v>0</v>
      </c>
      <c r="P809" s="41">
        <v>0</v>
      </c>
      <c r="Q809" s="41">
        <v>0</v>
      </c>
      <c r="R809" s="41">
        <v>0</v>
      </c>
      <c r="S809" s="41">
        <v>0</v>
      </c>
      <c r="T809" s="41">
        <v>0</v>
      </c>
      <c r="U809" s="41">
        <v>0</v>
      </c>
      <c r="V809" s="41"/>
      <c r="W809" s="41">
        <v>0</v>
      </c>
      <c r="X809" s="41"/>
      <c r="Y809" s="41">
        <v>0</v>
      </c>
      <c r="Z809" s="41">
        <v>0</v>
      </c>
      <c r="AA809" s="41">
        <v>0</v>
      </c>
      <c r="AB809" s="41">
        <v>0</v>
      </c>
      <c r="AC809" s="41">
        <v>0</v>
      </c>
      <c r="AD809" s="41">
        <v>0</v>
      </c>
      <c r="AE809" s="82">
        <v>0</v>
      </c>
      <c r="AF809" s="41">
        <v>0</v>
      </c>
      <c r="AG809" s="41">
        <v>0</v>
      </c>
      <c r="AH809" s="41">
        <v>0</v>
      </c>
      <c r="AI809" s="41">
        <v>0</v>
      </c>
      <c r="AJ809" s="41">
        <v>0</v>
      </c>
      <c r="AK809" s="41">
        <v>0</v>
      </c>
      <c r="AL809" s="41">
        <v>0</v>
      </c>
      <c r="AM809" s="41">
        <v>0</v>
      </c>
      <c r="AN809" s="41">
        <v>0</v>
      </c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3"/>
      <c r="BU809" s="39">
        <f>SUM(L809:W809)</f>
        <v>0</v>
      </c>
      <c r="BV809" s="39">
        <f t="shared" si="144"/>
        <v>0</v>
      </c>
      <c r="BW809" s="39">
        <f t="shared" si="140"/>
        <v>0</v>
      </c>
      <c r="BX809" s="39">
        <f t="shared" si="139"/>
        <v>0</v>
      </c>
      <c r="BY809" s="39">
        <f t="shared" si="145"/>
        <v>0</v>
      </c>
      <c r="BZ809" s="35"/>
      <c r="CA809" s="35"/>
      <c r="CB809" s="35"/>
      <c r="CC809" s="35"/>
      <c r="CD809" s="35"/>
      <c r="CE809" s="35"/>
      <c r="CF809" s="35"/>
      <c r="CG809" s="35"/>
      <c r="CH809" s="35"/>
      <c r="CI809" s="35"/>
      <c r="CJ809" s="35"/>
      <c r="CK809" s="35"/>
      <c r="CL809" s="35"/>
      <c r="CM809" s="35"/>
      <c r="CN809" s="35"/>
      <c r="CO809" s="35"/>
      <c r="CP809" s="35"/>
      <c r="CQ809" s="35"/>
      <c r="CR809" s="35"/>
      <c r="CS809" s="35"/>
      <c r="CT809" s="35"/>
      <c r="CU809" s="35"/>
      <c r="CV809" s="35"/>
      <c r="CW809" s="35"/>
      <c r="CX809" s="35"/>
      <c r="CY809" s="35"/>
      <c r="CZ809" s="35"/>
      <c r="DA809" s="35"/>
      <c r="DB809" s="35"/>
      <c r="DC809" s="35"/>
      <c r="DD809" s="35"/>
      <c r="DE809" s="35"/>
      <c r="DF809" s="35"/>
      <c r="DG809" s="35"/>
      <c r="DH809" s="35"/>
      <c r="DI809" s="35"/>
      <c r="DJ809" s="35"/>
      <c r="DK809" s="35"/>
      <c r="DL809" s="35"/>
      <c r="DM809" s="35"/>
      <c r="DN809" s="35"/>
      <c r="DO809" s="35"/>
      <c r="DP809" s="35"/>
      <c r="DQ809" s="35"/>
      <c r="DR809" s="35"/>
      <c r="DS809" s="35"/>
      <c r="DT809" s="35"/>
      <c r="DU809" s="35"/>
      <c r="DV809" s="35"/>
      <c r="DW809" s="35"/>
      <c r="DX809" s="35"/>
      <c r="DY809" s="35"/>
      <c r="DZ809" s="35"/>
      <c r="EA809" s="35"/>
      <c r="EB809" s="35"/>
      <c r="EC809" s="35"/>
      <c r="ED809" s="35"/>
      <c r="EE809" s="35"/>
      <c r="EF809" s="35"/>
      <c r="EG809" s="35"/>
      <c r="EH809" s="35"/>
      <c r="EI809" s="35"/>
      <c r="EJ809" s="35"/>
      <c r="EK809" s="35"/>
      <c r="EL809" s="35"/>
      <c r="EM809" s="35"/>
      <c r="EN809" s="35"/>
      <c r="EO809" s="35"/>
      <c r="EP809" s="35"/>
      <c r="EQ809" s="35"/>
      <c r="ER809" s="35"/>
      <c r="ES809" s="35"/>
      <c r="ET809" s="35"/>
      <c r="EU809" s="35"/>
      <c r="EV809" s="35"/>
      <c r="EW809" s="35"/>
      <c r="EX809" s="35"/>
      <c r="EY809" s="35"/>
      <c r="EZ809" s="35"/>
      <c r="FA809" s="35"/>
      <c r="FB809" s="35"/>
      <c r="FC809" s="35"/>
      <c r="FD809" s="35"/>
      <c r="FE809" s="35"/>
      <c r="FF809" s="35"/>
      <c r="FG809" s="35"/>
      <c r="FH809" s="35"/>
      <c r="FI809" s="35"/>
      <c r="FJ809" s="35"/>
      <c r="FK809" s="35"/>
      <c r="FL809" s="35"/>
      <c r="FM809" s="35"/>
      <c r="FN809" s="35"/>
      <c r="FO809" s="35"/>
      <c r="FP809" s="35"/>
      <c r="FQ809" s="35"/>
      <c r="FR809" s="35"/>
      <c r="FS809" s="35"/>
      <c r="FT809" s="35"/>
      <c r="FU809" s="35"/>
      <c r="FV809" s="35"/>
      <c r="FW809" s="35"/>
      <c r="FX809" s="35"/>
      <c r="FY809" s="35"/>
      <c r="FZ809" s="35"/>
      <c r="GA809" s="35"/>
      <c r="GB809" s="35"/>
      <c r="GC809" s="35"/>
      <c r="GD809" s="35"/>
      <c r="GE809" s="35"/>
      <c r="GF809" s="35"/>
      <c r="GG809" s="35"/>
      <c r="GH809" s="35"/>
      <c r="GI809" s="35"/>
      <c r="GJ809" s="35"/>
      <c r="GK809" s="35"/>
      <c r="GL809" s="35"/>
      <c r="GM809" s="35"/>
      <c r="GN809" s="35"/>
      <c r="GO809" s="35"/>
      <c r="GP809" s="35"/>
      <c r="GQ809" s="35"/>
      <c r="GR809" s="35"/>
      <c r="GS809" s="35"/>
      <c r="GT809" s="35"/>
      <c r="GU809" s="35"/>
      <c r="GV809" s="35"/>
      <c r="GW809" s="35"/>
      <c r="GX809" s="35"/>
      <c r="GY809" s="35"/>
      <c r="GZ809" s="35"/>
      <c r="HA809" s="35"/>
      <c r="HB809" s="35"/>
      <c r="HC809" s="35"/>
    </row>
    <row r="810" spans="1:211" s="30" customFormat="1" x14ac:dyDescent="0.25">
      <c r="A810" s="30" t="e">
        <f t="shared" si="135"/>
        <v>#REF!</v>
      </c>
      <c r="B810" s="31" t="s">
        <v>108</v>
      </c>
      <c r="C810" s="31" t="s">
        <v>109</v>
      </c>
      <c r="D810" s="32" t="s">
        <v>625</v>
      </c>
      <c r="E810" s="31" t="s">
        <v>579</v>
      </c>
      <c r="F810" s="64" t="s">
        <v>747</v>
      </c>
      <c r="G810" s="31"/>
      <c r="H810" s="31" t="s">
        <v>748</v>
      </c>
      <c r="I810" s="31" t="s">
        <v>537</v>
      </c>
      <c r="J810" s="31" t="s">
        <v>538</v>
      </c>
      <c r="K810" s="47" t="s">
        <v>434</v>
      </c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82"/>
      <c r="AF810" s="41"/>
      <c r="AG810" s="41"/>
      <c r="AH810" s="41"/>
      <c r="AI810" s="41"/>
      <c r="AJ810" s="41"/>
      <c r="AK810" s="41"/>
      <c r="AL810" s="41">
        <v>7211338.4500000002</v>
      </c>
      <c r="AM810" s="41">
        <v>0</v>
      </c>
      <c r="AN810" s="41">
        <v>0</v>
      </c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3"/>
      <c r="BU810" s="39"/>
      <c r="BV810" s="39"/>
      <c r="BW810" s="39">
        <f t="shared" si="140"/>
        <v>7211338.4500000002</v>
      </c>
      <c r="BX810" s="39"/>
      <c r="BY810" s="39"/>
      <c r="BZ810" s="35"/>
      <c r="CA810" s="35"/>
      <c r="CB810" s="35"/>
      <c r="CC810" s="35"/>
      <c r="CD810" s="35"/>
      <c r="CE810" s="35"/>
      <c r="CF810" s="35"/>
      <c r="CG810" s="35"/>
      <c r="CH810" s="35"/>
      <c r="CI810" s="35"/>
      <c r="CJ810" s="35"/>
      <c r="CK810" s="35"/>
      <c r="CL810" s="35"/>
      <c r="CM810" s="35"/>
      <c r="CN810" s="35"/>
      <c r="CO810" s="35"/>
      <c r="CP810" s="35"/>
      <c r="CQ810" s="35"/>
      <c r="CR810" s="35"/>
      <c r="CS810" s="35"/>
      <c r="CT810" s="35"/>
      <c r="CU810" s="35"/>
      <c r="CV810" s="35"/>
      <c r="CW810" s="35"/>
      <c r="CX810" s="35"/>
      <c r="CY810" s="35"/>
      <c r="CZ810" s="35"/>
      <c r="DA810" s="35"/>
      <c r="DB810" s="35"/>
      <c r="DC810" s="35"/>
      <c r="DD810" s="35"/>
      <c r="DE810" s="35"/>
      <c r="DF810" s="35"/>
      <c r="DG810" s="35"/>
      <c r="DH810" s="35"/>
      <c r="DI810" s="35"/>
      <c r="DJ810" s="35"/>
      <c r="DK810" s="35"/>
      <c r="DL810" s="35"/>
      <c r="DM810" s="35"/>
      <c r="DN810" s="35"/>
      <c r="DO810" s="35"/>
      <c r="DP810" s="35"/>
      <c r="DQ810" s="35"/>
      <c r="DR810" s="35"/>
      <c r="DS810" s="35"/>
      <c r="DT810" s="35"/>
      <c r="DU810" s="35"/>
      <c r="DV810" s="35"/>
      <c r="DW810" s="35"/>
      <c r="DX810" s="35"/>
      <c r="DY810" s="35"/>
      <c r="DZ810" s="35"/>
      <c r="EA810" s="35"/>
      <c r="EB810" s="35"/>
      <c r="EC810" s="35"/>
      <c r="ED810" s="35"/>
      <c r="EE810" s="35"/>
      <c r="EF810" s="35"/>
      <c r="EG810" s="35"/>
      <c r="EH810" s="35"/>
      <c r="EI810" s="35"/>
      <c r="EJ810" s="35"/>
      <c r="EK810" s="35"/>
      <c r="EL810" s="35"/>
      <c r="EM810" s="35"/>
      <c r="EN810" s="35"/>
      <c r="EO810" s="35"/>
      <c r="EP810" s="35"/>
      <c r="EQ810" s="35"/>
      <c r="ER810" s="35"/>
      <c r="ES810" s="35"/>
      <c r="ET810" s="35"/>
      <c r="EU810" s="35"/>
      <c r="EV810" s="35"/>
      <c r="EW810" s="35"/>
      <c r="EX810" s="35"/>
      <c r="EY810" s="35"/>
      <c r="EZ810" s="35"/>
      <c r="FA810" s="35"/>
      <c r="FB810" s="35"/>
      <c r="FC810" s="35"/>
      <c r="FD810" s="35"/>
      <c r="FE810" s="35"/>
      <c r="FF810" s="35"/>
      <c r="FG810" s="35"/>
      <c r="FH810" s="35"/>
      <c r="FI810" s="35"/>
      <c r="FJ810" s="35"/>
      <c r="FK810" s="35"/>
      <c r="FL810" s="35"/>
      <c r="FM810" s="35"/>
      <c r="FN810" s="35"/>
      <c r="FO810" s="35"/>
      <c r="FP810" s="35"/>
      <c r="FQ810" s="35"/>
      <c r="FR810" s="35"/>
      <c r="FS810" s="35"/>
      <c r="FT810" s="35"/>
      <c r="FU810" s="35"/>
      <c r="FV810" s="35"/>
      <c r="FW810" s="35"/>
      <c r="FX810" s="35"/>
      <c r="FY810" s="35"/>
      <c r="FZ810" s="35"/>
      <c r="GA810" s="35"/>
      <c r="GB810" s="35"/>
      <c r="GC810" s="35"/>
      <c r="GD810" s="35"/>
      <c r="GE810" s="35"/>
      <c r="GF810" s="35"/>
      <c r="GG810" s="35"/>
      <c r="GH810" s="35"/>
      <c r="GI810" s="35"/>
      <c r="GJ810" s="35"/>
      <c r="GK810" s="35"/>
      <c r="GL810" s="35"/>
      <c r="GM810" s="35"/>
      <c r="GN810" s="35"/>
      <c r="GO810" s="35"/>
      <c r="GP810" s="35"/>
      <c r="GQ810" s="35"/>
      <c r="GR810" s="35"/>
      <c r="GS810" s="35"/>
      <c r="GT810" s="35"/>
      <c r="GU810" s="35"/>
      <c r="GV810" s="35"/>
      <c r="GW810" s="35"/>
      <c r="GX810" s="35"/>
      <c r="GY810" s="35"/>
      <c r="GZ810" s="35"/>
      <c r="HA810" s="35"/>
      <c r="HB810" s="35"/>
      <c r="HC810" s="35"/>
    </row>
    <row r="811" spans="1:211" s="30" customFormat="1" x14ac:dyDescent="0.25">
      <c r="A811" s="30" t="e">
        <f t="shared" si="135"/>
        <v>#REF!</v>
      </c>
      <c r="B811" s="31" t="s">
        <v>108</v>
      </c>
      <c r="C811" s="31" t="s">
        <v>109</v>
      </c>
      <c r="D811" s="32">
        <v>869</v>
      </c>
      <c r="E811" s="31" t="s">
        <v>630</v>
      </c>
      <c r="F811" s="64" t="s">
        <v>347</v>
      </c>
      <c r="G811" s="31"/>
      <c r="H811" s="31" t="s">
        <v>163</v>
      </c>
      <c r="I811" s="31" t="s">
        <v>537</v>
      </c>
      <c r="J811" s="31" t="s">
        <v>538</v>
      </c>
      <c r="K811" s="47" t="s">
        <v>434</v>
      </c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>
        <v>27</v>
      </c>
      <c r="Y811" s="41">
        <v>0</v>
      </c>
      <c r="Z811" s="41">
        <v>200829.6</v>
      </c>
      <c r="AA811" s="41">
        <v>0</v>
      </c>
      <c r="AB811" s="41">
        <v>2483.2399999999998</v>
      </c>
      <c r="AC811" s="41">
        <v>-2483.2399999999998</v>
      </c>
      <c r="AD811" s="41">
        <v>0</v>
      </c>
      <c r="AE811" s="41">
        <v>429.28</v>
      </c>
      <c r="AF811" s="41">
        <v>0</v>
      </c>
      <c r="AG811" s="41">
        <v>0</v>
      </c>
      <c r="AH811" s="41">
        <v>0</v>
      </c>
      <c r="AI811" s="41">
        <v>-201285.88</v>
      </c>
      <c r="AJ811" s="41">
        <v>0</v>
      </c>
      <c r="AK811" s="41">
        <v>0</v>
      </c>
      <c r="AL811" s="41">
        <v>0</v>
      </c>
      <c r="AM811" s="41">
        <v>0</v>
      </c>
      <c r="AN811" s="41">
        <v>0</v>
      </c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3"/>
      <c r="BU811" s="39"/>
      <c r="BV811" s="39">
        <f>SUM(X811:AI811)</f>
        <v>0</v>
      </c>
      <c r="BW811" s="39">
        <f t="shared" si="140"/>
        <v>0</v>
      </c>
      <c r="BX811" s="39">
        <f>SUM(AV811:BG811)</f>
        <v>0</v>
      </c>
      <c r="BY811" s="39">
        <f>SUM(BH811:BS811)</f>
        <v>0</v>
      </c>
      <c r="BZ811" s="35"/>
      <c r="CA811" s="35"/>
      <c r="CB811" s="35"/>
      <c r="CC811" s="35"/>
      <c r="CD811" s="35"/>
      <c r="CE811" s="35"/>
      <c r="CF811" s="35"/>
      <c r="CG811" s="35"/>
      <c r="CH811" s="35"/>
      <c r="CI811" s="35"/>
      <c r="CJ811" s="35"/>
      <c r="CK811" s="35"/>
      <c r="CL811" s="35"/>
      <c r="CM811" s="35"/>
      <c r="CN811" s="35"/>
      <c r="CO811" s="35"/>
      <c r="CP811" s="35"/>
      <c r="CQ811" s="35"/>
      <c r="CR811" s="35"/>
      <c r="CS811" s="35"/>
      <c r="CT811" s="35"/>
      <c r="CU811" s="35"/>
      <c r="CV811" s="35"/>
      <c r="CW811" s="35"/>
      <c r="CX811" s="35"/>
      <c r="CY811" s="35"/>
      <c r="CZ811" s="35"/>
      <c r="DA811" s="35"/>
      <c r="DB811" s="35"/>
      <c r="DC811" s="35"/>
      <c r="DD811" s="35"/>
      <c r="DE811" s="35"/>
      <c r="DF811" s="35"/>
      <c r="DG811" s="35"/>
      <c r="DH811" s="35"/>
      <c r="DI811" s="35"/>
      <c r="DJ811" s="35"/>
      <c r="DK811" s="35"/>
      <c r="DL811" s="35"/>
      <c r="DM811" s="35"/>
      <c r="DN811" s="35"/>
      <c r="DO811" s="35"/>
      <c r="DP811" s="35"/>
      <c r="DQ811" s="35"/>
      <c r="DR811" s="35"/>
      <c r="DS811" s="35"/>
      <c r="DT811" s="35"/>
      <c r="DU811" s="35"/>
      <c r="DV811" s="35"/>
      <c r="DW811" s="35"/>
      <c r="DX811" s="35"/>
      <c r="DY811" s="35"/>
      <c r="DZ811" s="35"/>
      <c r="EA811" s="35"/>
      <c r="EB811" s="35"/>
      <c r="EC811" s="35"/>
      <c r="ED811" s="35"/>
      <c r="EE811" s="35"/>
      <c r="EF811" s="35"/>
      <c r="EG811" s="35"/>
      <c r="EH811" s="35"/>
      <c r="EI811" s="35"/>
      <c r="EJ811" s="35"/>
      <c r="EK811" s="35"/>
      <c r="EL811" s="35"/>
      <c r="EM811" s="35"/>
      <c r="EN811" s="35"/>
      <c r="EO811" s="35"/>
      <c r="EP811" s="35"/>
      <c r="EQ811" s="35"/>
      <c r="ER811" s="35"/>
      <c r="ES811" s="35"/>
      <c r="ET811" s="35"/>
      <c r="EU811" s="35"/>
      <c r="EV811" s="35"/>
      <c r="EW811" s="35"/>
      <c r="EX811" s="35"/>
      <c r="EY811" s="35"/>
      <c r="EZ811" s="35"/>
      <c r="FA811" s="35"/>
      <c r="FB811" s="35"/>
      <c r="FC811" s="35"/>
      <c r="FD811" s="35"/>
      <c r="FE811" s="35"/>
      <c r="FF811" s="35"/>
      <c r="FG811" s="35"/>
      <c r="FH811" s="35"/>
      <c r="FI811" s="35"/>
      <c r="FJ811" s="35"/>
      <c r="FK811" s="35"/>
      <c r="FL811" s="35"/>
      <c r="FM811" s="35"/>
      <c r="FN811" s="35"/>
      <c r="FO811" s="35"/>
      <c r="FP811" s="35"/>
      <c r="FQ811" s="35"/>
      <c r="FR811" s="35"/>
      <c r="FS811" s="35"/>
      <c r="FT811" s="35"/>
      <c r="FU811" s="35"/>
      <c r="FV811" s="35"/>
      <c r="FW811" s="35"/>
      <c r="FX811" s="35"/>
      <c r="FY811" s="35"/>
      <c r="FZ811" s="35"/>
      <c r="GA811" s="35"/>
      <c r="GB811" s="35"/>
      <c r="GC811" s="35"/>
      <c r="GD811" s="35"/>
      <c r="GE811" s="35"/>
      <c r="GF811" s="35"/>
      <c r="GG811" s="35"/>
      <c r="GH811" s="35"/>
      <c r="GI811" s="35"/>
      <c r="GJ811" s="35"/>
      <c r="GK811" s="35"/>
      <c r="GL811" s="35"/>
      <c r="GM811" s="35"/>
      <c r="GN811" s="35"/>
      <c r="GO811" s="35"/>
      <c r="GP811" s="35"/>
      <c r="GQ811" s="35"/>
      <c r="GR811" s="35"/>
      <c r="GS811" s="35"/>
      <c r="GT811" s="35"/>
      <c r="GU811" s="35"/>
      <c r="GV811" s="35"/>
      <c r="GW811" s="35"/>
      <c r="GX811" s="35"/>
      <c r="GY811" s="35"/>
      <c r="GZ811" s="35"/>
      <c r="HA811" s="35"/>
      <c r="HB811" s="35"/>
      <c r="HC811" s="35"/>
    </row>
    <row r="812" spans="1:211" s="30" customFormat="1" x14ac:dyDescent="0.25">
      <c r="A812" s="30" t="e">
        <f t="shared" si="135"/>
        <v>#REF!</v>
      </c>
      <c r="B812" s="31" t="s">
        <v>108</v>
      </c>
      <c r="C812" s="31" t="s">
        <v>109</v>
      </c>
      <c r="D812" s="86" t="s">
        <v>654</v>
      </c>
      <c r="E812" s="31" t="s">
        <v>590</v>
      </c>
      <c r="F812" s="64" t="s">
        <v>348</v>
      </c>
      <c r="G812" s="31"/>
      <c r="H812" s="31" t="s">
        <v>349</v>
      </c>
      <c r="I812" s="31" t="s">
        <v>537</v>
      </c>
      <c r="J812" s="31" t="s">
        <v>538</v>
      </c>
      <c r="K812" s="47" t="s">
        <v>434</v>
      </c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>
        <v>6452.5</v>
      </c>
      <c r="Y812" s="41">
        <v>0</v>
      </c>
      <c r="Z812" s="41">
        <v>0</v>
      </c>
      <c r="AA812" s="41">
        <v>0</v>
      </c>
      <c r="AB812" s="41">
        <v>0</v>
      </c>
      <c r="AC812" s="41">
        <v>-6452.5</v>
      </c>
      <c r="AD812" s="41">
        <v>0</v>
      </c>
      <c r="AE812" s="82">
        <v>0</v>
      </c>
      <c r="AF812" s="41">
        <v>0</v>
      </c>
      <c r="AG812" s="41">
        <v>0</v>
      </c>
      <c r="AH812" s="41">
        <v>0</v>
      </c>
      <c r="AI812" s="41">
        <v>0</v>
      </c>
      <c r="AJ812" s="41">
        <v>0</v>
      </c>
      <c r="AK812" s="41">
        <v>0</v>
      </c>
      <c r="AL812" s="41">
        <v>0</v>
      </c>
      <c r="AM812" s="41">
        <v>0</v>
      </c>
      <c r="AN812" s="41">
        <v>0</v>
      </c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3"/>
      <c r="BU812" s="39"/>
      <c r="BV812" s="39">
        <f>SUM(X812:AI812)</f>
        <v>0</v>
      </c>
      <c r="BW812" s="39">
        <f t="shared" si="140"/>
        <v>0</v>
      </c>
      <c r="BX812" s="39">
        <f>SUM(AV812:BG812)</f>
        <v>0</v>
      </c>
      <c r="BY812" s="39">
        <f>SUM(BH812:BS812)</f>
        <v>0</v>
      </c>
      <c r="BZ812" s="35"/>
      <c r="CA812" s="35"/>
      <c r="CB812" s="35"/>
      <c r="CC812" s="35"/>
      <c r="CD812" s="35"/>
      <c r="CE812" s="35"/>
      <c r="CF812" s="35"/>
      <c r="CG812" s="35"/>
      <c r="CH812" s="35"/>
      <c r="CI812" s="35"/>
      <c r="CJ812" s="35"/>
      <c r="CK812" s="35"/>
      <c r="CL812" s="35"/>
      <c r="CM812" s="35"/>
      <c r="CN812" s="35"/>
      <c r="CO812" s="35"/>
      <c r="CP812" s="35"/>
      <c r="CQ812" s="35"/>
      <c r="CR812" s="35"/>
      <c r="CS812" s="35"/>
      <c r="CT812" s="35"/>
      <c r="CU812" s="35"/>
      <c r="CV812" s="35"/>
      <c r="CW812" s="35"/>
      <c r="CX812" s="35"/>
      <c r="CY812" s="35"/>
      <c r="CZ812" s="35"/>
      <c r="DA812" s="35"/>
      <c r="DB812" s="35"/>
      <c r="DC812" s="35"/>
      <c r="DD812" s="35"/>
      <c r="DE812" s="35"/>
      <c r="DF812" s="35"/>
      <c r="DG812" s="35"/>
      <c r="DH812" s="35"/>
      <c r="DI812" s="35"/>
      <c r="DJ812" s="35"/>
      <c r="DK812" s="35"/>
      <c r="DL812" s="35"/>
      <c r="DM812" s="35"/>
      <c r="DN812" s="35"/>
      <c r="DO812" s="35"/>
      <c r="DP812" s="35"/>
      <c r="DQ812" s="35"/>
      <c r="DR812" s="35"/>
      <c r="DS812" s="35"/>
      <c r="DT812" s="35"/>
      <c r="DU812" s="35"/>
      <c r="DV812" s="35"/>
      <c r="DW812" s="35"/>
      <c r="DX812" s="35"/>
      <c r="DY812" s="35"/>
      <c r="DZ812" s="35"/>
      <c r="EA812" s="35"/>
      <c r="EB812" s="35"/>
      <c r="EC812" s="35"/>
      <c r="ED812" s="35"/>
      <c r="EE812" s="35"/>
      <c r="EF812" s="35"/>
      <c r="EG812" s="35"/>
      <c r="EH812" s="35"/>
      <c r="EI812" s="35"/>
      <c r="EJ812" s="35"/>
      <c r="EK812" s="35"/>
      <c r="EL812" s="35"/>
      <c r="EM812" s="35"/>
      <c r="EN812" s="35"/>
      <c r="EO812" s="35"/>
      <c r="EP812" s="35"/>
      <c r="EQ812" s="35"/>
      <c r="ER812" s="35"/>
      <c r="ES812" s="35"/>
      <c r="ET812" s="35"/>
      <c r="EU812" s="35"/>
      <c r="EV812" s="35"/>
      <c r="EW812" s="35"/>
      <c r="EX812" s="35"/>
      <c r="EY812" s="35"/>
      <c r="EZ812" s="35"/>
      <c r="FA812" s="35"/>
      <c r="FB812" s="35"/>
      <c r="FC812" s="35"/>
      <c r="FD812" s="35"/>
      <c r="FE812" s="35"/>
      <c r="FF812" s="35"/>
      <c r="FG812" s="35"/>
      <c r="FH812" s="35"/>
      <c r="FI812" s="35"/>
      <c r="FJ812" s="35"/>
      <c r="FK812" s="35"/>
      <c r="FL812" s="35"/>
      <c r="FM812" s="35"/>
      <c r="FN812" s="35"/>
      <c r="FO812" s="35"/>
      <c r="FP812" s="35"/>
      <c r="FQ812" s="35"/>
      <c r="FR812" s="35"/>
      <c r="FS812" s="35"/>
      <c r="FT812" s="35"/>
      <c r="FU812" s="35"/>
      <c r="FV812" s="35"/>
      <c r="FW812" s="35"/>
      <c r="FX812" s="35"/>
      <c r="FY812" s="35"/>
      <c r="FZ812" s="35"/>
      <c r="GA812" s="35"/>
      <c r="GB812" s="35"/>
      <c r="GC812" s="35"/>
      <c r="GD812" s="35"/>
      <c r="GE812" s="35"/>
      <c r="GF812" s="35"/>
      <c r="GG812" s="35"/>
      <c r="GH812" s="35"/>
      <c r="GI812" s="35"/>
      <c r="GJ812" s="35"/>
      <c r="GK812" s="35"/>
      <c r="GL812" s="35"/>
      <c r="GM812" s="35"/>
      <c r="GN812" s="35"/>
      <c r="GO812" s="35"/>
      <c r="GP812" s="35"/>
      <c r="GQ812" s="35"/>
      <c r="GR812" s="35"/>
      <c r="GS812" s="35"/>
      <c r="GT812" s="35"/>
      <c r="GU812" s="35"/>
      <c r="GV812" s="35"/>
      <c r="GW812" s="35"/>
      <c r="GX812" s="35"/>
      <c r="GY812" s="35"/>
      <c r="GZ812" s="35"/>
      <c r="HA812" s="35"/>
      <c r="HB812" s="35"/>
      <c r="HC812" s="35"/>
    </row>
    <row r="813" spans="1:211" s="26" customFormat="1" x14ac:dyDescent="0.25">
      <c r="A813" s="26" t="e">
        <f t="shared" si="135"/>
        <v>#REF!</v>
      </c>
      <c r="B813" s="15" t="s">
        <v>108</v>
      </c>
      <c r="C813" s="15" t="s">
        <v>109</v>
      </c>
      <c r="D813" s="27" t="s">
        <v>625</v>
      </c>
      <c r="E813" s="16" t="s">
        <v>579</v>
      </c>
      <c r="F813" s="15" t="s">
        <v>348</v>
      </c>
      <c r="G813" s="15"/>
      <c r="H813" s="15" t="s">
        <v>349</v>
      </c>
      <c r="I813" s="15" t="s">
        <v>537</v>
      </c>
      <c r="J813" s="15" t="s">
        <v>538</v>
      </c>
      <c r="K813" s="47" t="s">
        <v>434</v>
      </c>
      <c r="L813" s="42">
        <v>5395</v>
      </c>
      <c r="M813" s="42">
        <v>4490</v>
      </c>
      <c r="N813" s="41">
        <v>0</v>
      </c>
      <c r="O813" s="42">
        <v>0</v>
      </c>
      <c r="P813" s="42">
        <v>0</v>
      </c>
      <c r="Q813" s="42">
        <v>536.75</v>
      </c>
      <c r="R813" s="42">
        <v>1500</v>
      </c>
      <c r="S813" s="42">
        <v>0</v>
      </c>
      <c r="T813" s="42">
        <v>0</v>
      </c>
      <c r="U813" s="42">
        <v>0</v>
      </c>
      <c r="V813" s="42"/>
      <c r="W813" s="42">
        <v>9</v>
      </c>
      <c r="X813" s="42">
        <v>667.5</v>
      </c>
      <c r="Y813" s="42">
        <v>-9</v>
      </c>
      <c r="Z813" s="42">
        <v>0</v>
      </c>
      <c r="AA813" s="42">
        <v>0</v>
      </c>
      <c r="AB813" s="42">
        <v>0</v>
      </c>
      <c r="AC813" s="42">
        <v>0</v>
      </c>
      <c r="AD813" s="42">
        <v>0</v>
      </c>
      <c r="AE813" s="121">
        <v>0</v>
      </c>
      <c r="AF813" s="42">
        <v>0</v>
      </c>
      <c r="AG813" s="42">
        <v>0</v>
      </c>
      <c r="AH813" s="42">
        <v>0</v>
      </c>
      <c r="AI813" s="42">
        <v>0</v>
      </c>
      <c r="AJ813" s="42">
        <v>0</v>
      </c>
      <c r="AK813" s="42">
        <v>0</v>
      </c>
      <c r="AL813" s="42">
        <v>0</v>
      </c>
      <c r="AM813" s="42">
        <v>0</v>
      </c>
      <c r="AN813" s="42">
        <v>0</v>
      </c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  <c r="BO813" s="42"/>
      <c r="BP813" s="42"/>
      <c r="BQ813" s="42"/>
      <c r="BR813" s="42"/>
      <c r="BS813" s="42"/>
      <c r="BT813" s="43"/>
      <c r="BU813" s="40">
        <f>SUM(L813:W813)</f>
        <v>11930.75</v>
      </c>
      <c r="BV813" s="40">
        <f>SUM(X813:AI813)</f>
        <v>658.5</v>
      </c>
      <c r="BW813" s="40">
        <f t="shared" si="140"/>
        <v>0</v>
      </c>
      <c r="BX813" s="40">
        <f>SUM(AV813:BG813)</f>
        <v>0</v>
      </c>
      <c r="BY813" s="40">
        <f>SUM(BH813:BS813)</f>
        <v>0</v>
      </c>
      <c r="BZ813" s="29"/>
      <c r="CA813" s="29"/>
      <c r="CB813" s="29"/>
      <c r="CC813" s="29"/>
      <c r="CD813" s="29"/>
      <c r="CE813" s="29"/>
      <c r="CF813" s="29"/>
      <c r="CG813" s="29"/>
      <c r="CH813" s="29"/>
      <c r="CI813" s="29"/>
      <c r="CJ813" s="29"/>
      <c r="CK813" s="29"/>
      <c r="CL813" s="29"/>
      <c r="CM813" s="29"/>
      <c r="CN813" s="29"/>
      <c r="CO813" s="29"/>
      <c r="CP813" s="29"/>
      <c r="CQ813" s="29"/>
      <c r="CR813" s="29"/>
      <c r="CS813" s="29"/>
      <c r="CT813" s="29"/>
      <c r="CU813" s="29"/>
      <c r="CV813" s="29"/>
      <c r="CW813" s="29"/>
      <c r="CX813" s="29"/>
      <c r="CY813" s="29"/>
      <c r="CZ813" s="29"/>
      <c r="DA813" s="29"/>
      <c r="DB813" s="29"/>
      <c r="DC813" s="29"/>
      <c r="DD813" s="29"/>
      <c r="DE813" s="29"/>
      <c r="DF813" s="29"/>
      <c r="DG813" s="29"/>
      <c r="DH813" s="29"/>
      <c r="DI813" s="29"/>
      <c r="DJ813" s="29"/>
      <c r="DK813" s="29"/>
      <c r="DL813" s="29"/>
      <c r="DM813" s="29"/>
      <c r="DN813" s="29"/>
      <c r="DO813" s="29"/>
      <c r="DP813" s="29"/>
      <c r="DQ813" s="29"/>
      <c r="DR813" s="29"/>
      <c r="DS813" s="29"/>
      <c r="DT813" s="29"/>
      <c r="DU813" s="29"/>
      <c r="DV813" s="29"/>
      <c r="DW813" s="29"/>
      <c r="DX813" s="29"/>
      <c r="DY813" s="29"/>
      <c r="DZ813" s="29"/>
      <c r="EA813" s="29"/>
      <c r="EB813" s="29"/>
      <c r="EC813" s="29"/>
      <c r="ED813" s="29"/>
      <c r="EE813" s="29"/>
      <c r="EF813" s="29"/>
      <c r="EG813" s="29"/>
      <c r="EH813" s="29"/>
      <c r="EI813" s="29"/>
      <c r="EJ813" s="29"/>
      <c r="EK813" s="29"/>
      <c r="EL813" s="29"/>
      <c r="EM813" s="29"/>
      <c r="EN813" s="29"/>
      <c r="EO813" s="29"/>
      <c r="EP813" s="29"/>
      <c r="EQ813" s="29"/>
      <c r="ER813" s="29"/>
      <c r="ES813" s="29"/>
      <c r="ET813" s="29"/>
      <c r="EU813" s="29"/>
      <c r="EV813" s="29"/>
      <c r="EW813" s="29"/>
      <c r="EX813" s="29"/>
      <c r="EY813" s="29"/>
      <c r="EZ813" s="29"/>
      <c r="FA813" s="29"/>
      <c r="FB813" s="29"/>
      <c r="FC813" s="29"/>
      <c r="FD813" s="29"/>
      <c r="FE813" s="29"/>
      <c r="FF813" s="29"/>
      <c r="FG813" s="29"/>
      <c r="FH813" s="29"/>
      <c r="FI813" s="29"/>
      <c r="FJ813" s="29"/>
      <c r="FK813" s="29"/>
      <c r="FL813" s="29"/>
      <c r="FM813" s="29"/>
      <c r="FN813" s="29"/>
      <c r="FO813" s="29"/>
      <c r="FP813" s="29"/>
      <c r="FQ813" s="29"/>
      <c r="FR813" s="29"/>
      <c r="FS813" s="29"/>
      <c r="FT813" s="29"/>
      <c r="FU813" s="29"/>
      <c r="FV813" s="29"/>
      <c r="FW813" s="29"/>
      <c r="FX813" s="29"/>
      <c r="FY813" s="29"/>
      <c r="FZ813" s="29"/>
      <c r="GA813" s="29"/>
      <c r="GB813" s="29"/>
      <c r="GC813" s="29"/>
      <c r="GD813" s="29"/>
      <c r="GE813" s="29"/>
      <c r="GF813" s="29"/>
      <c r="GG813" s="29"/>
      <c r="GH813" s="29"/>
      <c r="GI813" s="29"/>
      <c r="GJ813" s="29"/>
      <c r="GK813" s="29"/>
      <c r="GL813" s="29"/>
      <c r="GM813" s="29"/>
      <c r="GN813" s="29"/>
      <c r="GO813" s="29"/>
      <c r="GP813" s="29"/>
      <c r="GQ813" s="29"/>
      <c r="GR813" s="29"/>
      <c r="GS813" s="29"/>
      <c r="GT813" s="29"/>
      <c r="GU813" s="29"/>
      <c r="GV813" s="29"/>
      <c r="GW813" s="29"/>
      <c r="GX813" s="29"/>
      <c r="GY813" s="29"/>
      <c r="GZ813" s="29"/>
      <c r="HA813" s="29"/>
      <c r="HB813" s="29"/>
      <c r="HC813" s="29"/>
    </row>
    <row r="814" spans="1:211" s="30" customFormat="1" x14ac:dyDescent="0.25">
      <c r="A814" s="30" t="e">
        <f t="shared" si="135"/>
        <v>#REF!</v>
      </c>
      <c r="B814" s="31" t="s">
        <v>114</v>
      </c>
      <c r="C814" s="31" t="s">
        <v>115</v>
      </c>
      <c r="D814" s="32" t="s">
        <v>623</v>
      </c>
      <c r="E814" s="31" t="s">
        <v>577</v>
      </c>
      <c r="F814" s="31" t="s">
        <v>348</v>
      </c>
      <c r="G814" s="31"/>
      <c r="H814" s="31" t="s">
        <v>349</v>
      </c>
      <c r="I814" s="31" t="s">
        <v>537</v>
      </c>
      <c r="J814" s="31" t="s">
        <v>538</v>
      </c>
      <c r="K814" s="47" t="s">
        <v>434</v>
      </c>
      <c r="L814" s="41">
        <v>0</v>
      </c>
      <c r="M814" s="41">
        <v>0</v>
      </c>
      <c r="N814" s="41">
        <v>0</v>
      </c>
      <c r="O814" s="41">
        <v>0</v>
      </c>
      <c r="P814" s="41">
        <v>0</v>
      </c>
      <c r="Q814" s="41">
        <v>0</v>
      </c>
      <c r="R814" s="41">
        <v>0</v>
      </c>
      <c r="S814" s="41">
        <v>0</v>
      </c>
      <c r="T814" s="41">
        <v>0</v>
      </c>
      <c r="U814" s="41">
        <v>0</v>
      </c>
      <c r="V814" s="41"/>
      <c r="W814" s="41">
        <v>0</v>
      </c>
      <c r="X814" s="41"/>
      <c r="Y814" s="41">
        <v>0</v>
      </c>
      <c r="Z814" s="41">
        <v>0</v>
      </c>
      <c r="AA814" s="41">
        <v>0</v>
      </c>
      <c r="AB814" s="41">
        <v>0</v>
      </c>
      <c r="AC814" s="41">
        <v>0</v>
      </c>
      <c r="AD814" s="41">
        <v>0</v>
      </c>
      <c r="AE814" s="82">
        <v>0</v>
      </c>
      <c r="AF814" s="41">
        <v>0</v>
      </c>
      <c r="AG814" s="41">
        <v>0</v>
      </c>
      <c r="AH814" s="41">
        <v>0</v>
      </c>
      <c r="AI814" s="41">
        <v>0</v>
      </c>
      <c r="AJ814" s="41">
        <v>0</v>
      </c>
      <c r="AK814" s="41">
        <v>0</v>
      </c>
      <c r="AL814" s="41">
        <v>0</v>
      </c>
      <c r="AM814" s="41">
        <v>0</v>
      </c>
      <c r="AN814" s="41">
        <v>0</v>
      </c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3"/>
      <c r="BU814" s="39">
        <f>SUM(L814:W814)</f>
        <v>0</v>
      </c>
      <c r="BV814" s="39">
        <f>SUM(X814:AI814)</f>
        <v>0</v>
      </c>
      <c r="BW814" s="39">
        <f t="shared" si="140"/>
        <v>0</v>
      </c>
      <c r="BX814" s="39">
        <f>SUM(AV814:BG814)</f>
        <v>0</v>
      </c>
      <c r="BY814" s="39">
        <f>SUM(BH814:BS814)</f>
        <v>0</v>
      </c>
      <c r="BZ814" s="35"/>
      <c r="CA814" s="35"/>
      <c r="CB814" s="35"/>
      <c r="CC814" s="35"/>
      <c r="CD814" s="35"/>
      <c r="CE814" s="35"/>
      <c r="CF814" s="35"/>
      <c r="CG814" s="35"/>
      <c r="CH814" s="35"/>
      <c r="CI814" s="35"/>
      <c r="CJ814" s="35"/>
      <c r="CK814" s="35"/>
      <c r="CL814" s="35"/>
      <c r="CM814" s="35"/>
      <c r="CN814" s="35"/>
      <c r="CO814" s="35"/>
      <c r="CP814" s="35"/>
      <c r="CQ814" s="35"/>
      <c r="CR814" s="35"/>
      <c r="CS814" s="35"/>
      <c r="CT814" s="35"/>
      <c r="CU814" s="35"/>
      <c r="CV814" s="35"/>
      <c r="CW814" s="35"/>
      <c r="CX814" s="35"/>
      <c r="CY814" s="35"/>
      <c r="CZ814" s="35"/>
      <c r="DA814" s="35"/>
      <c r="DB814" s="35"/>
      <c r="DC814" s="35"/>
      <c r="DD814" s="35"/>
      <c r="DE814" s="35"/>
      <c r="DF814" s="35"/>
      <c r="DG814" s="35"/>
      <c r="DH814" s="35"/>
      <c r="DI814" s="35"/>
      <c r="DJ814" s="35"/>
      <c r="DK814" s="35"/>
      <c r="DL814" s="35"/>
      <c r="DM814" s="35"/>
      <c r="DN814" s="35"/>
      <c r="DO814" s="35"/>
      <c r="DP814" s="35"/>
      <c r="DQ814" s="35"/>
      <c r="DR814" s="35"/>
      <c r="DS814" s="35"/>
      <c r="DT814" s="35"/>
      <c r="DU814" s="35"/>
      <c r="DV814" s="35"/>
      <c r="DW814" s="35"/>
      <c r="DX814" s="35"/>
      <c r="DY814" s="35"/>
      <c r="DZ814" s="35"/>
      <c r="EA814" s="35"/>
      <c r="EB814" s="35"/>
      <c r="EC814" s="35"/>
      <c r="ED814" s="35"/>
      <c r="EE814" s="35"/>
      <c r="EF814" s="35"/>
      <c r="EG814" s="35"/>
      <c r="EH814" s="35"/>
      <c r="EI814" s="35"/>
      <c r="EJ814" s="35"/>
      <c r="EK814" s="35"/>
      <c r="EL814" s="35"/>
      <c r="EM814" s="35"/>
      <c r="EN814" s="35"/>
      <c r="EO814" s="35"/>
      <c r="EP814" s="35"/>
      <c r="EQ814" s="35"/>
      <c r="ER814" s="35"/>
      <c r="ES814" s="35"/>
      <c r="ET814" s="35"/>
      <c r="EU814" s="35"/>
      <c r="EV814" s="35"/>
      <c r="EW814" s="35"/>
      <c r="EX814" s="35"/>
      <c r="EY814" s="35"/>
      <c r="EZ814" s="35"/>
      <c r="FA814" s="35"/>
      <c r="FB814" s="35"/>
      <c r="FC814" s="35"/>
      <c r="FD814" s="35"/>
      <c r="FE814" s="35"/>
      <c r="FF814" s="35"/>
      <c r="FG814" s="35"/>
      <c r="FH814" s="35"/>
      <c r="FI814" s="35"/>
      <c r="FJ814" s="35"/>
      <c r="FK814" s="35"/>
      <c r="FL814" s="35"/>
      <c r="FM814" s="35"/>
      <c r="FN814" s="35"/>
      <c r="FO814" s="35"/>
      <c r="FP814" s="35"/>
      <c r="FQ814" s="35"/>
      <c r="FR814" s="35"/>
      <c r="FS814" s="35"/>
      <c r="FT814" s="35"/>
      <c r="FU814" s="35"/>
      <c r="FV814" s="35"/>
      <c r="FW814" s="35"/>
      <c r="FX814" s="35"/>
      <c r="FY814" s="35"/>
      <c r="FZ814" s="35"/>
      <c r="GA814" s="35"/>
      <c r="GB814" s="35"/>
      <c r="GC814" s="35"/>
      <c r="GD814" s="35"/>
      <c r="GE814" s="35"/>
      <c r="GF814" s="35"/>
      <c r="GG814" s="35"/>
      <c r="GH814" s="35"/>
      <c r="GI814" s="35"/>
      <c r="GJ814" s="35"/>
      <c r="GK814" s="35"/>
      <c r="GL814" s="35"/>
      <c r="GM814" s="35"/>
      <c r="GN814" s="35"/>
      <c r="GO814" s="35"/>
      <c r="GP814" s="35"/>
      <c r="GQ814" s="35"/>
      <c r="GR814" s="35"/>
      <c r="GS814" s="35"/>
      <c r="GT814" s="35"/>
      <c r="GU814" s="35"/>
      <c r="GV814" s="35"/>
      <c r="GW814" s="35"/>
      <c r="GX814" s="35"/>
      <c r="GY814" s="35"/>
      <c r="GZ814" s="35"/>
      <c r="HA814" s="35"/>
      <c r="HB814" s="35"/>
      <c r="HC814" s="35"/>
    </row>
    <row r="815" spans="1:211" s="26" customFormat="1" x14ac:dyDescent="0.25">
      <c r="A815" s="26" t="e">
        <f t="shared" si="135"/>
        <v>#REF!</v>
      </c>
      <c r="B815" s="15" t="s">
        <v>122</v>
      </c>
      <c r="C815" s="15" t="s">
        <v>123</v>
      </c>
      <c r="D815" s="27" t="s">
        <v>634</v>
      </c>
      <c r="E815" s="16" t="s">
        <v>581</v>
      </c>
      <c r="F815" s="15" t="s">
        <v>347</v>
      </c>
      <c r="G815" s="15"/>
      <c r="H815" s="15" t="s">
        <v>163</v>
      </c>
      <c r="I815" s="15" t="s">
        <v>537</v>
      </c>
      <c r="J815" s="15" t="s">
        <v>538</v>
      </c>
      <c r="K815" s="47" t="s">
        <v>434</v>
      </c>
      <c r="L815" s="42"/>
      <c r="M815" s="42"/>
      <c r="N815" s="41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121"/>
      <c r="AF815" s="42"/>
      <c r="AG815" s="42"/>
      <c r="AH815" s="42"/>
      <c r="AI815" s="42"/>
      <c r="AJ815" s="42"/>
      <c r="AK815" s="42"/>
      <c r="AL815" s="42"/>
      <c r="AM815" s="42">
        <v>36.69</v>
      </c>
      <c r="AN815" s="42">
        <v>0</v>
      </c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  <c r="BO815" s="42"/>
      <c r="BP815" s="42"/>
      <c r="BQ815" s="42"/>
      <c r="BR815" s="42"/>
      <c r="BS815" s="42"/>
      <c r="BT815" s="43"/>
      <c r="BU815" s="40"/>
      <c r="BV815" s="40"/>
      <c r="BW815" s="40">
        <f t="shared" si="140"/>
        <v>36.69</v>
      </c>
      <c r="BX815" s="40"/>
      <c r="BY815" s="40"/>
      <c r="BZ815" s="29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/>
      <c r="DK815" s="29"/>
      <c r="DL815" s="29"/>
      <c r="DM815" s="29"/>
      <c r="DN815" s="29"/>
      <c r="DO815" s="29"/>
      <c r="DP815" s="29"/>
      <c r="DQ815" s="29"/>
      <c r="DR815" s="29"/>
      <c r="DS815" s="29"/>
      <c r="DT815" s="29"/>
      <c r="DU815" s="29"/>
      <c r="DV815" s="29"/>
      <c r="DW815" s="29"/>
      <c r="DX815" s="29"/>
      <c r="DY815" s="29"/>
      <c r="DZ815" s="29"/>
      <c r="EA815" s="29"/>
      <c r="EB815" s="29"/>
      <c r="EC815" s="29"/>
      <c r="ED815" s="29"/>
      <c r="EE815" s="29"/>
      <c r="EF815" s="29"/>
      <c r="EG815" s="29"/>
      <c r="EH815" s="29"/>
      <c r="EI815" s="29"/>
      <c r="EJ815" s="29"/>
      <c r="EK815" s="29"/>
      <c r="EL815" s="29"/>
      <c r="EM815" s="29"/>
      <c r="EN815" s="29"/>
      <c r="EO815" s="29"/>
      <c r="EP815" s="29"/>
      <c r="EQ815" s="29"/>
      <c r="ER815" s="29"/>
      <c r="ES815" s="29"/>
      <c r="ET815" s="29"/>
      <c r="EU815" s="29"/>
      <c r="EV815" s="29"/>
      <c r="EW815" s="29"/>
      <c r="EX815" s="29"/>
      <c r="EY815" s="29"/>
      <c r="EZ815" s="29"/>
      <c r="FA815" s="29"/>
      <c r="FB815" s="29"/>
      <c r="FC815" s="29"/>
      <c r="FD815" s="29"/>
      <c r="FE815" s="29"/>
      <c r="FF815" s="29"/>
      <c r="FG815" s="29"/>
      <c r="FH815" s="29"/>
      <c r="FI815" s="29"/>
      <c r="FJ815" s="29"/>
      <c r="FK815" s="29"/>
      <c r="FL815" s="29"/>
      <c r="FM815" s="29"/>
      <c r="FN815" s="29"/>
      <c r="FO815" s="29"/>
      <c r="FP815" s="29"/>
      <c r="FQ815" s="29"/>
      <c r="FR815" s="29"/>
      <c r="FS815" s="29"/>
      <c r="FT815" s="29"/>
      <c r="FU815" s="29"/>
      <c r="FV815" s="29"/>
      <c r="FW815" s="29"/>
      <c r="FX815" s="29"/>
      <c r="FY815" s="29"/>
      <c r="FZ815" s="29"/>
      <c r="GA815" s="29"/>
      <c r="GB815" s="29"/>
      <c r="GC815" s="29"/>
      <c r="GD815" s="29"/>
      <c r="GE815" s="29"/>
      <c r="GF815" s="29"/>
      <c r="GG815" s="29"/>
      <c r="GH815" s="29"/>
      <c r="GI815" s="29"/>
      <c r="GJ815" s="29"/>
      <c r="GK815" s="29"/>
      <c r="GL815" s="29"/>
      <c r="GM815" s="29"/>
      <c r="GN815" s="29"/>
      <c r="GO815" s="29"/>
      <c r="GP815" s="29"/>
      <c r="GQ815" s="29"/>
      <c r="GR815" s="29"/>
      <c r="GS815" s="29"/>
      <c r="GT815" s="29"/>
      <c r="GU815" s="29"/>
      <c r="GV815" s="29"/>
      <c r="GW815" s="29"/>
      <c r="GX815" s="29"/>
      <c r="GY815" s="29"/>
      <c r="GZ815" s="29"/>
      <c r="HA815" s="29"/>
      <c r="HB815" s="29"/>
      <c r="HC815" s="29"/>
    </row>
    <row r="816" spans="1:211" s="26" customFormat="1" x14ac:dyDescent="0.25">
      <c r="A816" s="26" t="e">
        <f t="shared" si="135"/>
        <v>#REF!</v>
      </c>
      <c r="B816" s="15" t="s">
        <v>122</v>
      </c>
      <c r="C816" s="15" t="s">
        <v>123</v>
      </c>
      <c r="D816" s="27">
        <v>899</v>
      </c>
      <c r="E816" s="16" t="s">
        <v>578</v>
      </c>
      <c r="F816" s="80" t="s">
        <v>347</v>
      </c>
      <c r="G816" s="15"/>
      <c r="H816" s="15" t="s">
        <v>163</v>
      </c>
      <c r="I816" s="15" t="s">
        <v>537</v>
      </c>
      <c r="J816" s="15" t="s">
        <v>538</v>
      </c>
      <c r="K816" s="47" t="s">
        <v>434</v>
      </c>
      <c r="L816" s="42"/>
      <c r="M816" s="42"/>
      <c r="N816" s="41"/>
      <c r="O816" s="42"/>
      <c r="P816" s="42"/>
      <c r="Q816" s="42"/>
      <c r="R816" s="42"/>
      <c r="S816" s="42"/>
      <c r="T816" s="42"/>
      <c r="U816" s="42"/>
      <c r="V816" s="42"/>
      <c r="W816" s="42">
        <v>2225.84</v>
      </c>
      <c r="X816" s="42"/>
      <c r="Y816" s="42">
        <v>0</v>
      </c>
      <c r="Z816" s="42">
        <v>0</v>
      </c>
      <c r="AA816" s="42">
        <v>0</v>
      </c>
      <c r="AB816" s="42">
        <v>0</v>
      </c>
      <c r="AC816" s="42">
        <v>0</v>
      </c>
      <c r="AD816" s="42">
        <v>0</v>
      </c>
      <c r="AE816" s="121">
        <v>0</v>
      </c>
      <c r="AF816" s="42">
        <v>0</v>
      </c>
      <c r="AG816" s="42">
        <v>0</v>
      </c>
      <c r="AH816" s="42">
        <v>0</v>
      </c>
      <c r="AI816" s="42">
        <v>0</v>
      </c>
      <c r="AJ816" s="42">
        <v>0</v>
      </c>
      <c r="AK816" s="42">
        <v>0</v>
      </c>
      <c r="AL816" s="42">
        <v>0</v>
      </c>
      <c r="AM816" s="42">
        <v>0</v>
      </c>
      <c r="AN816" s="42">
        <v>0</v>
      </c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  <c r="BO816" s="42"/>
      <c r="BP816" s="42"/>
      <c r="BQ816" s="42"/>
      <c r="BR816" s="42"/>
      <c r="BS816" s="42"/>
      <c r="BT816" s="43"/>
      <c r="BU816" s="40">
        <f>SUM(L816:W816)</f>
        <v>2225.84</v>
      </c>
      <c r="BV816" s="40">
        <f t="shared" ref="BV816:BV823" si="146">SUM(X816:AI816)</f>
        <v>0</v>
      </c>
      <c r="BW816" s="40">
        <f t="shared" si="140"/>
        <v>0</v>
      </c>
      <c r="BX816" s="40">
        <f t="shared" ref="BX816:BX823" si="147">SUM(AV816:BG816)</f>
        <v>0</v>
      </c>
      <c r="BY816" s="40">
        <f t="shared" ref="BY816:BY823" si="148">SUM(BH816:BS816)</f>
        <v>0</v>
      </c>
      <c r="BZ816" s="29"/>
      <c r="CA816" s="29"/>
      <c r="CB816" s="29"/>
      <c r="CC816" s="29"/>
      <c r="CD816" s="29"/>
      <c r="CE816" s="29"/>
      <c r="CF816" s="29"/>
      <c r="CG816" s="29"/>
      <c r="CH816" s="29"/>
      <c r="CI816" s="29"/>
      <c r="CJ816" s="29"/>
      <c r="CK816" s="29"/>
      <c r="CL816" s="29"/>
      <c r="CM816" s="29"/>
      <c r="CN816" s="29"/>
      <c r="CO816" s="29"/>
      <c r="CP816" s="29"/>
      <c r="CQ816" s="29"/>
      <c r="CR816" s="29"/>
      <c r="CS816" s="29"/>
      <c r="CT816" s="29"/>
      <c r="CU816" s="29"/>
      <c r="CV816" s="29"/>
      <c r="CW816" s="29"/>
      <c r="CX816" s="29"/>
      <c r="CY816" s="29"/>
      <c r="CZ816" s="29"/>
      <c r="DA816" s="29"/>
      <c r="DB816" s="29"/>
      <c r="DC816" s="29"/>
      <c r="DD816" s="29"/>
      <c r="DE816" s="29"/>
      <c r="DF816" s="29"/>
      <c r="DG816" s="29"/>
      <c r="DH816" s="29"/>
      <c r="DI816" s="29"/>
      <c r="DJ816" s="29"/>
      <c r="DK816" s="29"/>
      <c r="DL816" s="29"/>
      <c r="DM816" s="29"/>
      <c r="DN816" s="29"/>
      <c r="DO816" s="29"/>
      <c r="DP816" s="29"/>
      <c r="DQ816" s="29"/>
      <c r="DR816" s="29"/>
      <c r="DS816" s="29"/>
      <c r="DT816" s="29"/>
      <c r="DU816" s="29"/>
      <c r="DV816" s="29"/>
      <c r="DW816" s="29"/>
      <c r="DX816" s="29"/>
      <c r="DY816" s="29"/>
      <c r="DZ816" s="29"/>
      <c r="EA816" s="29"/>
      <c r="EB816" s="29"/>
      <c r="EC816" s="29"/>
      <c r="ED816" s="29"/>
      <c r="EE816" s="29"/>
      <c r="EF816" s="29"/>
      <c r="EG816" s="29"/>
      <c r="EH816" s="29"/>
      <c r="EI816" s="29"/>
      <c r="EJ816" s="29"/>
      <c r="EK816" s="29"/>
      <c r="EL816" s="29"/>
      <c r="EM816" s="29"/>
      <c r="EN816" s="29"/>
      <c r="EO816" s="29"/>
      <c r="EP816" s="29"/>
      <c r="EQ816" s="29"/>
      <c r="ER816" s="29"/>
      <c r="ES816" s="29"/>
      <c r="ET816" s="29"/>
      <c r="EU816" s="29"/>
      <c r="EV816" s="29"/>
      <c r="EW816" s="29"/>
      <c r="EX816" s="29"/>
      <c r="EY816" s="29"/>
      <c r="EZ816" s="29"/>
      <c r="FA816" s="29"/>
      <c r="FB816" s="29"/>
      <c r="FC816" s="29"/>
      <c r="FD816" s="29"/>
      <c r="FE816" s="29"/>
      <c r="FF816" s="29"/>
      <c r="FG816" s="29"/>
      <c r="FH816" s="29"/>
      <c r="FI816" s="29"/>
      <c r="FJ816" s="29"/>
      <c r="FK816" s="29"/>
      <c r="FL816" s="29"/>
      <c r="FM816" s="29"/>
      <c r="FN816" s="29"/>
      <c r="FO816" s="29"/>
      <c r="FP816" s="29"/>
      <c r="FQ816" s="29"/>
      <c r="FR816" s="29"/>
      <c r="FS816" s="29"/>
      <c r="FT816" s="29"/>
      <c r="FU816" s="29"/>
      <c r="FV816" s="29"/>
      <c r="FW816" s="29"/>
      <c r="FX816" s="29"/>
      <c r="FY816" s="29"/>
      <c r="FZ816" s="29"/>
      <c r="GA816" s="29"/>
      <c r="GB816" s="29"/>
      <c r="GC816" s="29"/>
      <c r="GD816" s="29"/>
      <c r="GE816" s="29"/>
      <c r="GF816" s="29"/>
      <c r="GG816" s="29"/>
      <c r="GH816" s="29"/>
      <c r="GI816" s="29"/>
      <c r="GJ816" s="29"/>
      <c r="GK816" s="29"/>
      <c r="GL816" s="29"/>
      <c r="GM816" s="29"/>
      <c r="GN816" s="29"/>
      <c r="GO816" s="29"/>
      <c r="GP816" s="29"/>
      <c r="GQ816" s="29"/>
      <c r="GR816" s="29"/>
      <c r="GS816" s="29"/>
      <c r="GT816" s="29"/>
      <c r="GU816" s="29"/>
      <c r="GV816" s="29"/>
      <c r="GW816" s="29"/>
      <c r="GX816" s="29"/>
      <c r="GY816" s="29"/>
      <c r="GZ816" s="29"/>
      <c r="HA816" s="29"/>
      <c r="HB816" s="29"/>
      <c r="HC816" s="29"/>
    </row>
    <row r="817" spans="1:211" s="26" customFormat="1" x14ac:dyDescent="0.25">
      <c r="A817" s="26" t="e">
        <f t="shared" si="135"/>
        <v>#REF!</v>
      </c>
      <c r="B817" s="15" t="s">
        <v>122</v>
      </c>
      <c r="C817" s="15" t="s">
        <v>123</v>
      </c>
      <c r="D817" s="27">
        <v>899</v>
      </c>
      <c r="E817" s="16" t="s">
        <v>578</v>
      </c>
      <c r="F817" s="15" t="s">
        <v>348</v>
      </c>
      <c r="G817" s="15"/>
      <c r="H817" s="15" t="s">
        <v>349</v>
      </c>
      <c r="I817" s="15" t="s">
        <v>537</v>
      </c>
      <c r="J817" s="15" t="s">
        <v>538</v>
      </c>
      <c r="K817" s="47" t="s">
        <v>434</v>
      </c>
      <c r="L817" s="42"/>
      <c r="M817" s="42"/>
      <c r="N817" s="41"/>
      <c r="O817" s="42"/>
      <c r="P817" s="42"/>
      <c r="Q817" s="42"/>
      <c r="R817" s="42"/>
      <c r="S817" s="42">
        <v>6911.53</v>
      </c>
      <c r="T817" s="42">
        <v>0</v>
      </c>
      <c r="U817" s="42">
        <v>0</v>
      </c>
      <c r="V817" s="42"/>
      <c r="W817" s="42">
        <v>0</v>
      </c>
      <c r="X817" s="42"/>
      <c r="Y817" s="42">
        <v>0</v>
      </c>
      <c r="Z817" s="42">
        <v>0</v>
      </c>
      <c r="AA817" s="42">
        <v>0</v>
      </c>
      <c r="AB817" s="42">
        <v>0</v>
      </c>
      <c r="AC817" s="42">
        <v>0</v>
      </c>
      <c r="AD817" s="42">
        <v>0</v>
      </c>
      <c r="AE817" s="121">
        <v>0</v>
      </c>
      <c r="AF817" s="42">
        <v>0</v>
      </c>
      <c r="AG817" s="42">
        <v>0</v>
      </c>
      <c r="AH817" s="42">
        <v>0</v>
      </c>
      <c r="AI817" s="42">
        <v>0</v>
      </c>
      <c r="AJ817" s="42">
        <v>0</v>
      </c>
      <c r="AK817" s="42">
        <v>0</v>
      </c>
      <c r="AL817" s="42">
        <v>0</v>
      </c>
      <c r="AM817" s="42">
        <v>0</v>
      </c>
      <c r="AN817" s="42">
        <v>0</v>
      </c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  <c r="BO817" s="42"/>
      <c r="BP817" s="42"/>
      <c r="BQ817" s="42"/>
      <c r="BR817" s="42"/>
      <c r="BS817" s="42"/>
      <c r="BT817" s="43"/>
      <c r="BU817" s="40">
        <f>SUM(L817:W817)</f>
        <v>6911.53</v>
      </c>
      <c r="BV817" s="40">
        <f t="shared" si="146"/>
        <v>0</v>
      </c>
      <c r="BW817" s="40">
        <f t="shared" si="140"/>
        <v>0</v>
      </c>
      <c r="BX817" s="40">
        <f t="shared" si="147"/>
        <v>0</v>
      </c>
      <c r="BY817" s="40">
        <f t="shared" si="148"/>
        <v>0</v>
      </c>
      <c r="BZ817" s="29"/>
      <c r="CA817" s="29"/>
      <c r="CB817" s="29"/>
      <c r="CC817" s="29"/>
      <c r="CD817" s="29"/>
      <c r="CE817" s="29"/>
      <c r="CF817" s="29"/>
      <c r="CG817" s="29"/>
      <c r="CH817" s="29"/>
      <c r="CI817" s="29"/>
      <c r="CJ817" s="29"/>
      <c r="CK817" s="29"/>
      <c r="CL817" s="29"/>
      <c r="CM817" s="29"/>
      <c r="CN817" s="29"/>
      <c r="CO817" s="29"/>
      <c r="CP817" s="29"/>
      <c r="CQ817" s="29"/>
      <c r="CR817" s="29"/>
      <c r="CS817" s="29"/>
      <c r="CT817" s="29"/>
      <c r="CU817" s="29"/>
      <c r="CV817" s="29"/>
      <c r="CW817" s="29"/>
      <c r="CX817" s="29"/>
      <c r="CY817" s="29"/>
      <c r="CZ817" s="29"/>
      <c r="DA817" s="29"/>
      <c r="DB817" s="29"/>
      <c r="DC817" s="29"/>
      <c r="DD817" s="29"/>
      <c r="DE817" s="29"/>
      <c r="DF817" s="29"/>
      <c r="DG817" s="29"/>
      <c r="DH817" s="29"/>
      <c r="DI817" s="29"/>
      <c r="DJ817" s="29"/>
      <c r="DK817" s="29"/>
      <c r="DL817" s="29"/>
      <c r="DM817" s="29"/>
      <c r="DN817" s="29"/>
      <c r="DO817" s="29"/>
      <c r="DP817" s="29"/>
      <c r="DQ817" s="29"/>
      <c r="DR817" s="29"/>
      <c r="DS817" s="29"/>
      <c r="DT817" s="29"/>
      <c r="DU817" s="29"/>
      <c r="DV817" s="29"/>
      <c r="DW817" s="29"/>
      <c r="DX817" s="29"/>
      <c r="DY817" s="29"/>
      <c r="DZ817" s="29"/>
      <c r="EA817" s="29"/>
      <c r="EB817" s="29"/>
      <c r="EC817" s="29"/>
      <c r="ED817" s="29"/>
      <c r="EE817" s="29"/>
      <c r="EF817" s="29"/>
      <c r="EG817" s="29"/>
      <c r="EH817" s="29"/>
      <c r="EI817" s="29"/>
      <c r="EJ817" s="29"/>
      <c r="EK817" s="29"/>
      <c r="EL817" s="29"/>
      <c r="EM817" s="29"/>
      <c r="EN817" s="29"/>
      <c r="EO817" s="29"/>
      <c r="EP817" s="29"/>
      <c r="EQ817" s="29"/>
      <c r="ER817" s="29"/>
      <c r="ES817" s="29"/>
      <c r="ET817" s="29"/>
      <c r="EU817" s="29"/>
      <c r="EV817" s="29"/>
      <c r="EW817" s="29"/>
      <c r="EX817" s="29"/>
      <c r="EY817" s="29"/>
      <c r="EZ817" s="29"/>
      <c r="FA817" s="29"/>
      <c r="FB817" s="29"/>
      <c r="FC817" s="29"/>
      <c r="FD817" s="29"/>
      <c r="FE817" s="29"/>
      <c r="FF817" s="29"/>
      <c r="FG817" s="29"/>
      <c r="FH817" s="29"/>
      <c r="FI817" s="29"/>
      <c r="FJ817" s="29"/>
      <c r="FK817" s="29"/>
      <c r="FL817" s="29"/>
      <c r="FM817" s="29"/>
      <c r="FN817" s="29"/>
      <c r="FO817" s="29"/>
      <c r="FP817" s="29"/>
      <c r="FQ817" s="29"/>
      <c r="FR817" s="29"/>
      <c r="FS817" s="29"/>
      <c r="FT817" s="29"/>
      <c r="FU817" s="29"/>
      <c r="FV817" s="29"/>
      <c r="FW817" s="29"/>
      <c r="FX817" s="29"/>
      <c r="FY817" s="29"/>
      <c r="FZ817" s="29"/>
      <c r="GA817" s="29"/>
      <c r="GB817" s="29"/>
      <c r="GC817" s="29"/>
      <c r="GD817" s="29"/>
      <c r="GE817" s="29"/>
      <c r="GF817" s="29"/>
      <c r="GG817" s="29"/>
      <c r="GH817" s="29"/>
      <c r="GI817" s="29"/>
      <c r="GJ817" s="29"/>
      <c r="GK817" s="29"/>
      <c r="GL817" s="29"/>
      <c r="GM817" s="29"/>
      <c r="GN817" s="29"/>
      <c r="GO817" s="29"/>
      <c r="GP817" s="29"/>
      <c r="GQ817" s="29"/>
      <c r="GR817" s="29"/>
      <c r="GS817" s="29"/>
      <c r="GT817" s="29"/>
      <c r="GU817" s="29"/>
      <c r="GV817" s="29"/>
      <c r="GW817" s="29"/>
      <c r="GX817" s="29"/>
      <c r="GY817" s="29"/>
      <c r="GZ817" s="29"/>
      <c r="HA817" s="29"/>
      <c r="HB817" s="29"/>
      <c r="HC817" s="29"/>
    </row>
    <row r="818" spans="1:211" s="30" customFormat="1" x14ac:dyDescent="0.25">
      <c r="A818" s="30" t="e">
        <f t="shared" si="135"/>
        <v>#REF!</v>
      </c>
      <c r="B818" s="31" t="s">
        <v>122</v>
      </c>
      <c r="C818" s="31" t="s">
        <v>123</v>
      </c>
      <c r="D818" s="33" t="s">
        <v>634</v>
      </c>
      <c r="E818" s="34" t="s">
        <v>581</v>
      </c>
      <c r="F818" s="31" t="s">
        <v>348</v>
      </c>
      <c r="G818" s="31"/>
      <c r="H818" s="31" t="s">
        <v>349</v>
      </c>
      <c r="I818" s="31" t="s">
        <v>537</v>
      </c>
      <c r="J818" s="31" t="s">
        <v>538</v>
      </c>
      <c r="K818" s="47" t="s">
        <v>434</v>
      </c>
      <c r="L818" s="41">
        <v>89.1</v>
      </c>
      <c r="M818" s="41">
        <v>0</v>
      </c>
      <c r="N818" s="41">
        <v>0</v>
      </c>
      <c r="O818" s="41">
        <v>0</v>
      </c>
      <c r="P818" s="41">
        <v>0</v>
      </c>
      <c r="Q818" s="41">
        <v>0</v>
      </c>
      <c r="R818" s="41">
        <v>0</v>
      </c>
      <c r="S818" s="41">
        <v>0</v>
      </c>
      <c r="T818" s="41">
        <v>0</v>
      </c>
      <c r="U818" s="41">
        <v>0</v>
      </c>
      <c r="V818" s="41"/>
      <c r="W818" s="41">
        <v>0</v>
      </c>
      <c r="X818" s="41"/>
      <c r="Y818" s="41">
        <v>0</v>
      </c>
      <c r="Z818" s="41">
        <v>0</v>
      </c>
      <c r="AA818" s="41">
        <v>0</v>
      </c>
      <c r="AB818" s="41">
        <v>0</v>
      </c>
      <c r="AC818" s="41">
        <v>0</v>
      </c>
      <c r="AD818" s="41">
        <v>0</v>
      </c>
      <c r="AE818" s="82">
        <v>0</v>
      </c>
      <c r="AF818" s="41">
        <v>0</v>
      </c>
      <c r="AG818" s="41">
        <v>0</v>
      </c>
      <c r="AH818" s="41">
        <v>0</v>
      </c>
      <c r="AI818" s="41">
        <v>0</v>
      </c>
      <c r="AJ818" s="41">
        <v>0</v>
      </c>
      <c r="AK818" s="41">
        <v>0</v>
      </c>
      <c r="AL818" s="41">
        <v>0</v>
      </c>
      <c r="AM818" s="41">
        <v>0</v>
      </c>
      <c r="AN818" s="41">
        <v>0</v>
      </c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3"/>
      <c r="BU818" s="39">
        <f>SUM(L818:W818)</f>
        <v>89.1</v>
      </c>
      <c r="BV818" s="39">
        <f t="shared" si="146"/>
        <v>0</v>
      </c>
      <c r="BW818" s="39">
        <f t="shared" si="140"/>
        <v>0</v>
      </c>
      <c r="BX818" s="39">
        <f t="shared" si="147"/>
        <v>0</v>
      </c>
      <c r="BY818" s="39">
        <f t="shared" si="148"/>
        <v>0</v>
      </c>
      <c r="BZ818" s="35"/>
      <c r="CA818" s="35"/>
      <c r="CB818" s="35"/>
      <c r="CC818" s="35"/>
      <c r="CD818" s="35"/>
      <c r="CE818" s="35"/>
      <c r="CF818" s="35"/>
      <c r="CG818" s="35"/>
      <c r="CH818" s="35"/>
      <c r="CI818" s="35"/>
      <c r="CJ818" s="35"/>
      <c r="CK818" s="35"/>
      <c r="CL818" s="35"/>
      <c r="CM818" s="35"/>
      <c r="CN818" s="35"/>
      <c r="CO818" s="35"/>
      <c r="CP818" s="35"/>
      <c r="CQ818" s="35"/>
      <c r="CR818" s="35"/>
      <c r="CS818" s="35"/>
      <c r="CT818" s="35"/>
      <c r="CU818" s="35"/>
      <c r="CV818" s="35"/>
      <c r="CW818" s="35"/>
      <c r="CX818" s="35"/>
      <c r="CY818" s="35"/>
      <c r="CZ818" s="35"/>
      <c r="DA818" s="35"/>
      <c r="DB818" s="35"/>
      <c r="DC818" s="35"/>
      <c r="DD818" s="35"/>
      <c r="DE818" s="35"/>
      <c r="DF818" s="35"/>
      <c r="DG818" s="35"/>
      <c r="DH818" s="35"/>
      <c r="DI818" s="35"/>
      <c r="DJ818" s="35"/>
      <c r="DK818" s="35"/>
      <c r="DL818" s="35"/>
      <c r="DM818" s="35"/>
      <c r="DN818" s="35"/>
      <c r="DO818" s="35"/>
      <c r="DP818" s="35"/>
      <c r="DQ818" s="35"/>
      <c r="DR818" s="35"/>
      <c r="DS818" s="35"/>
      <c r="DT818" s="35"/>
      <c r="DU818" s="35"/>
      <c r="DV818" s="35"/>
      <c r="DW818" s="35"/>
      <c r="DX818" s="35"/>
      <c r="DY818" s="35"/>
      <c r="DZ818" s="35"/>
      <c r="EA818" s="35"/>
      <c r="EB818" s="35"/>
      <c r="EC818" s="35"/>
      <c r="ED818" s="35"/>
      <c r="EE818" s="35"/>
      <c r="EF818" s="35"/>
      <c r="EG818" s="35"/>
      <c r="EH818" s="35"/>
      <c r="EI818" s="35"/>
      <c r="EJ818" s="35"/>
      <c r="EK818" s="35"/>
      <c r="EL818" s="35"/>
      <c r="EM818" s="35"/>
      <c r="EN818" s="35"/>
      <c r="EO818" s="35"/>
      <c r="EP818" s="35"/>
      <c r="EQ818" s="35"/>
      <c r="ER818" s="35"/>
      <c r="ES818" s="35"/>
      <c r="ET818" s="35"/>
      <c r="EU818" s="35"/>
      <c r="EV818" s="35"/>
      <c r="EW818" s="35"/>
      <c r="EX818" s="35"/>
      <c r="EY818" s="35"/>
      <c r="EZ818" s="35"/>
      <c r="FA818" s="35"/>
      <c r="FB818" s="35"/>
      <c r="FC818" s="35"/>
      <c r="FD818" s="35"/>
      <c r="FE818" s="35"/>
      <c r="FF818" s="35"/>
      <c r="FG818" s="35"/>
      <c r="FH818" s="35"/>
      <c r="FI818" s="35"/>
      <c r="FJ818" s="35"/>
      <c r="FK818" s="35"/>
      <c r="FL818" s="35"/>
      <c r="FM818" s="35"/>
      <c r="FN818" s="35"/>
      <c r="FO818" s="35"/>
      <c r="FP818" s="35"/>
      <c r="FQ818" s="35"/>
      <c r="FR818" s="35"/>
      <c r="FS818" s="35"/>
      <c r="FT818" s="35"/>
      <c r="FU818" s="35"/>
      <c r="FV818" s="35"/>
      <c r="FW818" s="35"/>
      <c r="FX818" s="35"/>
      <c r="FY818" s="35"/>
      <c r="FZ818" s="35"/>
      <c r="GA818" s="35"/>
      <c r="GB818" s="35"/>
      <c r="GC818" s="35"/>
      <c r="GD818" s="35"/>
      <c r="GE818" s="35"/>
      <c r="GF818" s="35"/>
      <c r="GG818" s="35"/>
      <c r="GH818" s="35"/>
      <c r="GI818" s="35"/>
      <c r="GJ818" s="35"/>
      <c r="GK818" s="35"/>
      <c r="GL818" s="35"/>
      <c r="GM818" s="35"/>
      <c r="GN818" s="35"/>
      <c r="GO818" s="35"/>
      <c r="GP818" s="35"/>
      <c r="GQ818" s="35"/>
      <c r="GR818" s="35"/>
      <c r="GS818" s="35"/>
      <c r="GT818" s="35"/>
      <c r="GU818" s="35"/>
      <c r="GV818" s="35"/>
      <c r="GW818" s="35"/>
      <c r="GX818" s="35"/>
      <c r="GY818" s="35"/>
      <c r="GZ818" s="35"/>
      <c r="HA818" s="35"/>
      <c r="HB818" s="35"/>
      <c r="HC818" s="35"/>
    </row>
    <row r="819" spans="1:211" s="30" customFormat="1" x14ac:dyDescent="0.25">
      <c r="A819" s="30" t="e">
        <f t="shared" si="135"/>
        <v>#REF!</v>
      </c>
      <c r="B819" s="31" t="s">
        <v>124</v>
      </c>
      <c r="C819" s="31" t="s">
        <v>125</v>
      </c>
      <c r="D819" s="33">
        <v>899</v>
      </c>
      <c r="E819" s="34" t="s">
        <v>578</v>
      </c>
      <c r="F819" s="64" t="s">
        <v>347</v>
      </c>
      <c r="G819" s="31"/>
      <c r="H819" s="31" t="s">
        <v>163</v>
      </c>
      <c r="I819" s="31" t="s">
        <v>537</v>
      </c>
      <c r="J819" s="31" t="s">
        <v>538</v>
      </c>
      <c r="K819" s="47" t="s">
        <v>434</v>
      </c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>
        <v>1205.47</v>
      </c>
      <c r="Z819" s="41">
        <v>-1205.47</v>
      </c>
      <c r="AA819" s="41">
        <v>0</v>
      </c>
      <c r="AB819" s="41">
        <v>0</v>
      </c>
      <c r="AC819" s="41">
        <v>0</v>
      </c>
      <c r="AD819" s="41">
        <v>0</v>
      </c>
      <c r="AE819" s="82">
        <v>0</v>
      </c>
      <c r="AF819" s="41">
        <v>0</v>
      </c>
      <c r="AG819" s="41">
        <v>8683.82</v>
      </c>
      <c r="AH819" s="41">
        <v>0</v>
      </c>
      <c r="AI819" s="41">
        <v>0</v>
      </c>
      <c r="AJ819" s="41">
        <v>0</v>
      </c>
      <c r="AK819" s="41">
        <v>0</v>
      </c>
      <c r="AL819" s="41">
        <v>0</v>
      </c>
      <c r="AM819" s="41">
        <v>0</v>
      </c>
      <c r="AN819" s="41">
        <v>0</v>
      </c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3"/>
      <c r="BU819" s="39"/>
      <c r="BV819" s="39">
        <f t="shared" si="146"/>
        <v>8683.82</v>
      </c>
      <c r="BW819" s="39">
        <f t="shared" si="140"/>
        <v>0</v>
      </c>
      <c r="BX819" s="39">
        <f t="shared" si="147"/>
        <v>0</v>
      </c>
      <c r="BY819" s="39">
        <f t="shared" si="148"/>
        <v>0</v>
      </c>
      <c r="BZ819" s="35"/>
      <c r="CA819" s="35"/>
      <c r="CB819" s="35"/>
      <c r="CC819" s="35"/>
      <c r="CD819" s="35"/>
      <c r="CE819" s="35"/>
      <c r="CF819" s="35"/>
      <c r="CG819" s="35"/>
      <c r="CH819" s="35"/>
      <c r="CI819" s="35"/>
      <c r="CJ819" s="35"/>
      <c r="CK819" s="35"/>
      <c r="CL819" s="35"/>
      <c r="CM819" s="35"/>
      <c r="CN819" s="35"/>
      <c r="CO819" s="35"/>
      <c r="CP819" s="35"/>
      <c r="CQ819" s="35"/>
      <c r="CR819" s="35"/>
      <c r="CS819" s="35"/>
      <c r="CT819" s="35"/>
      <c r="CU819" s="35"/>
      <c r="CV819" s="35"/>
      <c r="CW819" s="35"/>
      <c r="CX819" s="35"/>
      <c r="CY819" s="35"/>
      <c r="CZ819" s="35"/>
      <c r="DA819" s="35"/>
      <c r="DB819" s="35"/>
      <c r="DC819" s="35"/>
      <c r="DD819" s="35"/>
      <c r="DE819" s="35"/>
      <c r="DF819" s="35"/>
      <c r="DG819" s="35"/>
      <c r="DH819" s="35"/>
      <c r="DI819" s="35"/>
      <c r="DJ819" s="35"/>
      <c r="DK819" s="35"/>
      <c r="DL819" s="35"/>
      <c r="DM819" s="35"/>
      <c r="DN819" s="35"/>
      <c r="DO819" s="35"/>
      <c r="DP819" s="35"/>
      <c r="DQ819" s="35"/>
      <c r="DR819" s="35"/>
      <c r="DS819" s="35"/>
      <c r="DT819" s="35"/>
      <c r="DU819" s="35"/>
      <c r="DV819" s="35"/>
      <c r="DW819" s="35"/>
      <c r="DX819" s="35"/>
      <c r="DY819" s="35"/>
      <c r="DZ819" s="35"/>
      <c r="EA819" s="35"/>
      <c r="EB819" s="35"/>
      <c r="EC819" s="35"/>
      <c r="ED819" s="35"/>
      <c r="EE819" s="35"/>
      <c r="EF819" s="35"/>
      <c r="EG819" s="35"/>
      <c r="EH819" s="35"/>
      <c r="EI819" s="35"/>
      <c r="EJ819" s="35"/>
      <c r="EK819" s="35"/>
      <c r="EL819" s="35"/>
      <c r="EM819" s="35"/>
      <c r="EN819" s="35"/>
      <c r="EO819" s="35"/>
      <c r="EP819" s="35"/>
      <c r="EQ819" s="35"/>
      <c r="ER819" s="35"/>
      <c r="ES819" s="35"/>
      <c r="ET819" s="35"/>
      <c r="EU819" s="35"/>
      <c r="EV819" s="35"/>
      <c r="EW819" s="35"/>
      <c r="EX819" s="35"/>
      <c r="EY819" s="35"/>
      <c r="EZ819" s="35"/>
      <c r="FA819" s="35"/>
      <c r="FB819" s="35"/>
      <c r="FC819" s="35"/>
      <c r="FD819" s="35"/>
      <c r="FE819" s="35"/>
      <c r="FF819" s="35"/>
      <c r="FG819" s="35"/>
      <c r="FH819" s="35"/>
      <c r="FI819" s="35"/>
      <c r="FJ819" s="35"/>
      <c r="FK819" s="35"/>
      <c r="FL819" s="35"/>
      <c r="FM819" s="35"/>
      <c r="FN819" s="35"/>
      <c r="FO819" s="35"/>
      <c r="FP819" s="35"/>
      <c r="FQ819" s="35"/>
      <c r="FR819" s="35"/>
      <c r="FS819" s="35"/>
      <c r="FT819" s="35"/>
      <c r="FU819" s="35"/>
      <c r="FV819" s="35"/>
      <c r="FW819" s="35"/>
      <c r="FX819" s="35"/>
      <c r="FY819" s="35"/>
      <c r="FZ819" s="35"/>
      <c r="GA819" s="35"/>
      <c r="GB819" s="35"/>
      <c r="GC819" s="35"/>
      <c r="GD819" s="35"/>
      <c r="GE819" s="35"/>
      <c r="GF819" s="35"/>
      <c r="GG819" s="35"/>
      <c r="GH819" s="35"/>
      <c r="GI819" s="35"/>
      <c r="GJ819" s="35"/>
      <c r="GK819" s="35"/>
      <c r="GL819" s="35"/>
      <c r="GM819" s="35"/>
      <c r="GN819" s="35"/>
      <c r="GO819" s="35"/>
      <c r="GP819" s="35"/>
      <c r="GQ819" s="35"/>
      <c r="GR819" s="35"/>
      <c r="GS819" s="35"/>
      <c r="GT819" s="35"/>
      <c r="GU819" s="35"/>
      <c r="GV819" s="35"/>
      <c r="GW819" s="35"/>
      <c r="GX819" s="35"/>
      <c r="GY819" s="35"/>
      <c r="GZ819" s="35"/>
      <c r="HA819" s="35"/>
      <c r="HB819" s="35"/>
      <c r="HC819" s="35"/>
    </row>
    <row r="820" spans="1:211" s="26" customFormat="1" x14ac:dyDescent="0.25">
      <c r="A820" s="26" t="e">
        <f t="shared" si="135"/>
        <v>#REF!</v>
      </c>
      <c r="B820" s="15" t="s">
        <v>124</v>
      </c>
      <c r="C820" s="15" t="s">
        <v>125</v>
      </c>
      <c r="D820" s="18" t="s">
        <v>623</v>
      </c>
      <c r="E820" s="15" t="s">
        <v>577</v>
      </c>
      <c r="F820" s="15" t="s">
        <v>348</v>
      </c>
      <c r="G820" s="15"/>
      <c r="H820" s="15" t="s">
        <v>349</v>
      </c>
      <c r="I820" s="15" t="s">
        <v>537</v>
      </c>
      <c r="J820" s="15" t="s">
        <v>538</v>
      </c>
      <c r="K820" s="47" t="s">
        <v>434</v>
      </c>
      <c r="L820" s="42">
        <v>0</v>
      </c>
      <c r="M820" s="42">
        <v>0</v>
      </c>
      <c r="N820" s="41">
        <v>0</v>
      </c>
      <c r="O820" s="42">
        <v>0</v>
      </c>
      <c r="P820" s="42">
        <v>0</v>
      </c>
      <c r="Q820" s="42">
        <v>0</v>
      </c>
      <c r="R820" s="42">
        <v>0</v>
      </c>
      <c r="S820" s="42">
        <v>0</v>
      </c>
      <c r="T820" s="42">
        <v>0</v>
      </c>
      <c r="U820" s="42">
        <v>0</v>
      </c>
      <c r="V820" s="42"/>
      <c r="W820" s="42">
        <v>0</v>
      </c>
      <c r="X820" s="42"/>
      <c r="Y820" s="42">
        <v>0</v>
      </c>
      <c r="Z820" s="42">
        <v>0</v>
      </c>
      <c r="AA820" s="42">
        <v>0</v>
      </c>
      <c r="AB820" s="42">
        <v>0</v>
      </c>
      <c r="AC820" s="42">
        <v>0</v>
      </c>
      <c r="AD820" s="42">
        <v>0</v>
      </c>
      <c r="AE820" s="121">
        <v>0</v>
      </c>
      <c r="AF820" s="42">
        <v>0</v>
      </c>
      <c r="AG820" s="42">
        <v>0</v>
      </c>
      <c r="AH820" s="42">
        <v>0</v>
      </c>
      <c r="AI820" s="42">
        <v>0</v>
      </c>
      <c r="AJ820" s="42">
        <v>0</v>
      </c>
      <c r="AK820" s="42">
        <v>0</v>
      </c>
      <c r="AL820" s="42">
        <v>0</v>
      </c>
      <c r="AM820" s="42">
        <v>0</v>
      </c>
      <c r="AN820" s="42">
        <v>0</v>
      </c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  <c r="BO820" s="42"/>
      <c r="BP820" s="42"/>
      <c r="BQ820" s="42"/>
      <c r="BR820" s="42"/>
      <c r="BS820" s="42"/>
      <c r="BT820" s="43"/>
      <c r="BU820" s="40">
        <f>SUM(L820:W820)</f>
        <v>0</v>
      </c>
      <c r="BV820" s="40">
        <f t="shared" si="146"/>
        <v>0</v>
      </c>
      <c r="BW820" s="40">
        <f t="shared" si="140"/>
        <v>0</v>
      </c>
      <c r="BX820" s="40">
        <f t="shared" si="147"/>
        <v>0</v>
      </c>
      <c r="BY820" s="40">
        <f t="shared" si="148"/>
        <v>0</v>
      </c>
      <c r="BZ820" s="29"/>
      <c r="CA820" s="29"/>
      <c r="CB820" s="29"/>
      <c r="CC820" s="29"/>
      <c r="CD820" s="29"/>
      <c r="CE820" s="29"/>
      <c r="CF820" s="29"/>
      <c r="CG820" s="29"/>
      <c r="CH820" s="29"/>
      <c r="CI820" s="29"/>
      <c r="CJ820" s="29"/>
      <c r="CK820" s="29"/>
      <c r="CL820" s="29"/>
      <c r="CM820" s="29"/>
      <c r="CN820" s="29"/>
      <c r="CO820" s="29"/>
      <c r="CP820" s="29"/>
      <c r="CQ820" s="29"/>
      <c r="CR820" s="29"/>
      <c r="CS820" s="29"/>
      <c r="CT820" s="29"/>
      <c r="CU820" s="29"/>
      <c r="CV820" s="29"/>
      <c r="CW820" s="29"/>
      <c r="CX820" s="29"/>
      <c r="CY820" s="29"/>
      <c r="CZ820" s="29"/>
      <c r="DA820" s="29"/>
      <c r="DB820" s="29"/>
      <c r="DC820" s="29"/>
      <c r="DD820" s="29"/>
      <c r="DE820" s="29"/>
      <c r="DF820" s="29"/>
      <c r="DG820" s="29"/>
      <c r="DH820" s="29"/>
      <c r="DI820" s="29"/>
      <c r="DJ820" s="29"/>
      <c r="DK820" s="29"/>
      <c r="DL820" s="29"/>
      <c r="DM820" s="29"/>
      <c r="DN820" s="29"/>
      <c r="DO820" s="29"/>
      <c r="DP820" s="29"/>
      <c r="DQ820" s="29"/>
      <c r="DR820" s="29"/>
      <c r="DS820" s="29"/>
      <c r="DT820" s="29"/>
      <c r="DU820" s="29"/>
      <c r="DV820" s="29"/>
      <c r="DW820" s="29"/>
      <c r="DX820" s="29"/>
      <c r="DY820" s="29"/>
      <c r="DZ820" s="29"/>
      <c r="EA820" s="29"/>
      <c r="EB820" s="29"/>
      <c r="EC820" s="29"/>
      <c r="ED820" s="29"/>
      <c r="EE820" s="29"/>
      <c r="EF820" s="29"/>
      <c r="EG820" s="29"/>
      <c r="EH820" s="29"/>
      <c r="EI820" s="29"/>
      <c r="EJ820" s="29"/>
      <c r="EK820" s="29"/>
      <c r="EL820" s="29"/>
      <c r="EM820" s="29"/>
      <c r="EN820" s="29"/>
      <c r="EO820" s="29"/>
      <c r="EP820" s="29"/>
      <c r="EQ820" s="29"/>
      <c r="ER820" s="29"/>
      <c r="ES820" s="29"/>
      <c r="ET820" s="29"/>
      <c r="EU820" s="29"/>
      <c r="EV820" s="29"/>
      <c r="EW820" s="29"/>
      <c r="EX820" s="29"/>
      <c r="EY820" s="29"/>
      <c r="EZ820" s="29"/>
      <c r="FA820" s="29"/>
      <c r="FB820" s="29"/>
      <c r="FC820" s="29"/>
      <c r="FD820" s="29"/>
      <c r="FE820" s="29"/>
      <c r="FF820" s="29"/>
      <c r="FG820" s="29"/>
      <c r="FH820" s="29"/>
      <c r="FI820" s="29"/>
      <c r="FJ820" s="29"/>
      <c r="FK820" s="29"/>
      <c r="FL820" s="29"/>
      <c r="FM820" s="29"/>
      <c r="FN820" s="29"/>
      <c r="FO820" s="29"/>
      <c r="FP820" s="29"/>
      <c r="FQ820" s="29"/>
      <c r="FR820" s="29"/>
      <c r="FS820" s="29"/>
      <c r="FT820" s="29"/>
      <c r="FU820" s="29"/>
      <c r="FV820" s="29"/>
      <c r="FW820" s="29"/>
      <c r="FX820" s="29"/>
      <c r="FY820" s="29"/>
      <c r="FZ820" s="29"/>
      <c r="GA820" s="29"/>
      <c r="GB820" s="29"/>
      <c r="GC820" s="29"/>
      <c r="GD820" s="29"/>
      <c r="GE820" s="29"/>
      <c r="GF820" s="29"/>
      <c r="GG820" s="29"/>
      <c r="GH820" s="29"/>
      <c r="GI820" s="29"/>
      <c r="GJ820" s="29"/>
      <c r="GK820" s="29"/>
      <c r="GL820" s="29"/>
      <c r="GM820" s="29"/>
      <c r="GN820" s="29"/>
      <c r="GO820" s="29"/>
      <c r="GP820" s="29"/>
      <c r="GQ820" s="29"/>
      <c r="GR820" s="29"/>
      <c r="GS820" s="29"/>
      <c r="GT820" s="29"/>
      <c r="GU820" s="29"/>
      <c r="GV820" s="29"/>
      <c r="GW820" s="29"/>
      <c r="GX820" s="29"/>
      <c r="GY820" s="29"/>
      <c r="GZ820" s="29"/>
      <c r="HA820" s="29"/>
      <c r="HB820" s="29"/>
      <c r="HC820" s="29"/>
    </row>
    <row r="821" spans="1:211" s="30" customFormat="1" x14ac:dyDescent="0.25">
      <c r="A821" s="30" t="e">
        <f t="shared" si="135"/>
        <v>#REF!</v>
      </c>
      <c r="B821" s="31" t="s">
        <v>124</v>
      </c>
      <c r="C821" s="31" t="s">
        <v>125</v>
      </c>
      <c r="D821" s="32" t="s">
        <v>634</v>
      </c>
      <c r="E821" s="31" t="s">
        <v>581</v>
      </c>
      <c r="F821" s="31" t="s">
        <v>348</v>
      </c>
      <c r="G821" s="31"/>
      <c r="H821" s="31" t="s">
        <v>349</v>
      </c>
      <c r="I821" s="31" t="s">
        <v>537</v>
      </c>
      <c r="J821" s="31" t="s">
        <v>538</v>
      </c>
      <c r="K821" s="47" t="s">
        <v>434</v>
      </c>
      <c r="L821" s="41">
        <v>0</v>
      </c>
      <c r="M821" s="41">
        <v>0</v>
      </c>
      <c r="N821" s="41">
        <v>0</v>
      </c>
      <c r="O821" s="41">
        <v>0</v>
      </c>
      <c r="P821" s="41">
        <v>0</v>
      </c>
      <c r="Q821" s="41">
        <v>0</v>
      </c>
      <c r="R821" s="41">
        <v>0</v>
      </c>
      <c r="S821" s="41">
        <v>0</v>
      </c>
      <c r="T821" s="41">
        <v>0</v>
      </c>
      <c r="U821" s="41">
        <v>0</v>
      </c>
      <c r="V821" s="41"/>
      <c r="W821" s="41">
        <v>0</v>
      </c>
      <c r="X821" s="41"/>
      <c r="Y821" s="41">
        <v>0</v>
      </c>
      <c r="Z821" s="41">
        <v>0</v>
      </c>
      <c r="AA821" s="41">
        <v>0</v>
      </c>
      <c r="AB821" s="41">
        <v>0</v>
      </c>
      <c r="AC821" s="41">
        <v>0</v>
      </c>
      <c r="AD821" s="41">
        <v>0</v>
      </c>
      <c r="AE821" s="82">
        <v>0</v>
      </c>
      <c r="AF821" s="41">
        <v>0</v>
      </c>
      <c r="AG821" s="41">
        <v>0</v>
      </c>
      <c r="AH821" s="41">
        <v>0</v>
      </c>
      <c r="AI821" s="41">
        <v>0</v>
      </c>
      <c r="AJ821" s="41">
        <v>0</v>
      </c>
      <c r="AK821" s="41">
        <v>0</v>
      </c>
      <c r="AL821" s="41">
        <v>0</v>
      </c>
      <c r="AM821" s="41">
        <v>0</v>
      </c>
      <c r="AN821" s="41">
        <v>0</v>
      </c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3"/>
      <c r="BU821" s="39">
        <f>SUM(L821:W821)</f>
        <v>0</v>
      </c>
      <c r="BV821" s="39">
        <f t="shared" si="146"/>
        <v>0</v>
      </c>
      <c r="BW821" s="39">
        <f t="shared" si="140"/>
        <v>0</v>
      </c>
      <c r="BX821" s="39">
        <f t="shared" si="147"/>
        <v>0</v>
      </c>
      <c r="BY821" s="39">
        <f t="shared" si="148"/>
        <v>0</v>
      </c>
      <c r="BZ821" s="35"/>
      <c r="CA821" s="35"/>
      <c r="CB821" s="35"/>
      <c r="CC821" s="35"/>
      <c r="CD821" s="35"/>
      <c r="CE821" s="35"/>
      <c r="CF821" s="35"/>
      <c r="CG821" s="35"/>
      <c r="CH821" s="35"/>
      <c r="CI821" s="35"/>
      <c r="CJ821" s="35"/>
      <c r="CK821" s="35"/>
      <c r="CL821" s="35"/>
      <c r="CM821" s="35"/>
      <c r="CN821" s="35"/>
      <c r="CO821" s="35"/>
      <c r="CP821" s="35"/>
      <c r="CQ821" s="35"/>
      <c r="CR821" s="35"/>
      <c r="CS821" s="35"/>
      <c r="CT821" s="35"/>
      <c r="CU821" s="35"/>
      <c r="CV821" s="35"/>
      <c r="CW821" s="35"/>
      <c r="CX821" s="35"/>
      <c r="CY821" s="35"/>
      <c r="CZ821" s="35"/>
      <c r="DA821" s="35"/>
      <c r="DB821" s="35"/>
      <c r="DC821" s="35"/>
      <c r="DD821" s="35"/>
      <c r="DE821" s="35"/>
      <c r="DF821" s="35"/>
      <c r="DG821" s="35"/>
      <c r="DH821" s="35"/>
      <c r="DI821" s="35"/>
      <c r="DJ821" s="35"/>
      <c r="DK821" s="35"/>
      <c r="DL821" s="35"/>
      <c r="DM821" s="35"/>
      <c r="DN821" s="35"/>
      <c r="DO821" s="35"/>
      <c r="DP821" s="35"/>
      <c r="DQ821" s="35"/>
      <c r="DR821" s="35"/>
      <c r="DS821" s="35"/>
      <c r="DT821" s="35"/>
      <c r="DU821" s="35"/>
      <c r="DV821" s="35"/>
      <c r="DW821" s="35"/>
      <c r="DX821" s="35"/>
      <c r="DY821" s="35"/>
      <c r="DZ821" s="35"/>
      <c r="EA821" s="35"/>
      <c r="EB821" s="35"/>
      <c r="EC821" s="35"/>
      <c r="ED821" s="35"/>
      <c r="EE821" s="35"/>
      <c r="EF821" s="35"/>
      <c r="EG821" s="35"/>
      <c r="EH821" s="35"/>
      <c r="EI821" s="35"/>
      <c r="EJ821" s="35"/>
      <c r="EK821" s="35"/>
      <c r="EL821" s="35"/>
      <c r="EM821" s="35"/>
      <c r="EN821" s="35"/>
      <c r="EO821" s="35"/>
      <c r="EP821" s="35"/>
      <c r="EQ821" s="35"/>
      <c r="ER821" s="35"/>
      <c r="ES821" s="35"/>
      <c r="ET821" s="35"/>
      <c r="EU821" s="35"/>
      <c r="EV821" s="35"/>
      <c r="EW821" s="35"/>
      <c r="EX821" s="35"/>
      <c r="EY821" s="35"/>
      <c r="EZ821" s="35"/>
      <c r="FA821" s="35"/>
      <c r="FB821" s="35"/>
      <c r="FC821" s="35"/>
      <c r="FD821" s="35"/>
      <c r="FE821" s="35"/>
      <c r="FF821" s="35"/>
      <c r="FG821" s="35"/>
      <c r="FH821" s="35"/>
      <c r="FI821" s="35"/>
      <c r="FJ821" s="35"/>
      <c r="FK821" s="35"/>
      <c r="FL821" s="35"/>
      <c r="FM821" s="35"/>
      <c r="FN821" s="35"/>
      <c r="FO821" s="35"/>
      <c r="FP821" s="35"/>
      <c r="FQ821" s="35"/>
      <c r="FR821" s="35"/>
      <c r="FS821" s="35"/>
      <c r="FT821" s="35"/>
      <c r="FU821" s="35"/>
      <c r="FV821" s="35"/>
      <c r="FW821" s="35"/>
      <c r="FX821" s="35"/>
      <c r="FY821" s="35"/>
      <c r="FZ821" s="35"/>
      <c r="GA821" s="35"/>
      <c r="GB821" s="35"/>
      <c r="GC821" s="35"/>
      <c r="GD821" s="35"/>
      <c r="GE821" s="35"/>
      <c r="GF821" s="35"/>
      <c r="GG821" s="35"/>
      <c r="GH821" s="35"/>
      <c r="GI821" s="35"/>
      <c r="GJ821" s="35"/>
      <c r="GK821" s="35"/>
      <c r="GL821" s="35"/>
      <c r="GM821" s="35"/>
      <c r="GN821" s="35"/>
      <c r="GO821" s="35"/>
      <c r="GP821" s="35"/>
      <c r="GQ821" s="35"/>
      <c r="GR821" s="35"/>
      <c r="GS821" s="35"/>
      <c r="GT821" s="35"/>
      <c r="GU821" s="35"/>
      <c r="GV821" s="35"/>
      <c r="GW821" s="35"/>
      <c r="GX821" s="35"/>
      <c r="GY821" s="35"/>
      <c r="GZ821" s="35"/>
      <c r="HA821" s="35"/>
      <c r="HB821" s="35"/>
      <c r="HC821" s="35"/>
    </row>
    <row r="822" spans="1:211" s="30" customFormat="1" x14ac:dyDescent="0.25">
      <c r="A822" s="30" t="e">
        <f t="shared" si="135"/>
        <v>#REF!</v>
      </c>
      <c r="B822" s="31" t="s">
        <v>126</v>
      </c>
      <c r="C822" s="31" t="s">
        <v>127</v>
      </c>
      <c r="D822" s="33">
        <v>501</v>
      </c>
      <c r="E822" s="34" t="s">
        <v>580</v>
      </c>
      <c r="F822" s="31" t="s">
        <v>348</v>
      </c>
      <c r="G822" s="31"/>
      <c r="H822" s="31" t="s">
        <v>349</v>
      </c>
      <c r="I822" s="31" t="s">
        <v>537</v>
      </c>
      <c r="J822" s="31" t="s">
        <v>538</v>
      </c>
      <c r="K822" s="47" t="s">
        <v>434</v>
      </c>
      <c r="L822" s="41"/>
      <c r="M822" s="41"/>
      <c r="N822" s="41"/>
      <c r="O822" s="41"/>
      <c r="P822" s="41"/>
      <c r="Q822" s="41">
        <v>228.84</v>
      </c>
      <c r="R822" s="41">
        <v>0</v>
      </c>
      <c r="S822" s="41">
        <v>0</v>
      </c>
      <c r="T822" s="41">
        <v>0</v>
      </c>
      <c r="U822" s="41">
        <v>0</v>
      </c>
      <c r="V822" s="41"/>
      <c r="W822" s="41">
        <v>0</v>
      </c>
      <c r="X822" s="41"/>
      <c r="Y822" s="41">
        <v>0</v>
      </c>
      <c r="Z822" s="41">
        <v>52.85</v>
      </c>
      <c r="AA822" s="41">
        <v>0</v>
      </c>
      <c r="AB822" s="41">
        <v>0</v>
      </c>
      <c r="AC822" s="41">
        <v>0</v>
      </c>
      <c r="AD822" s="41">
        <v>379.61</v>
      </c>
      <c r="AE822" s="82">
        <v>0</v>
      </c>
      <c r="AF822" s="41">
        <v>0</v>
      </c>
      <c r="AG822" s="41">
        <v>0</v>
      </c>
      <c r="AH822" s="41">
        <v>63.66</v>
      </c>
      <c r="AI822" s="41">
        <v>0</v>
      </c>
      <c r="AJ822" s="41">
        <v>0</v>
      </c>
      <c r="AK822" s="41">
        <v>0</v>
      </c>
      <c r="AL822" s="41">
        <v>0</v>
      </c>
      <c r="AM822" s="41">
        <v>0</v>
      </c>
      <c r="AN822" s="41">
        <v>0</v>
      </c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3"/>
      <c r="BU822" s="39">
        <f>SUM(L822:W822)</f>
        <v>228.84</v>
      </c>
      <c r="BV822" s="39">
        <f t="shared" si="146"/>
        <v>496.12</v>
      </c>
      <c r="BW822" s="39">
        <f t="shared" si="140"/>
        <v>0</v>
      </c>
      <c r="BX822" s="39">
        <f t="shared" si="147"/>
        <v>0</v>
      </c>
      <c r="BY822" s="39">
        <f t="shared" si="148"/>
        <v>0</v>
      </c>
      <c r="BZ822" s="35"/>
      <c r="CA822" s="35"/>
      <c r="CB822" s="35"/>
      <c r="CC822" s="35"/>
      <c r="CD822" s="35"/>
      <c r="CE822" s="35"/>
      <c r="CF822" s="35"/>
      <c r="CG822" s="35"/>
      <c r="CH822" s="35"/>
      <c r="CI822" s="35"/>
      <c r="CJ822" s="35"/>
      <c r="CK822" s="35"/>
      <c r="CL822" s="35"/>
      <c r="CM822" s="35"/>
      <c r="CN822" s="35"/>
      <c r="CO822" s="35"/>
      <c r="CP822" s="35"/>
      <c r="CQ822" s="35"/>
      <c r="CR822" s="35"/>
      <c r="CS822" s="35"/>
      <c r="CT822" s="35"/>
      <c r="CU822" s="35"/>
      <c r="CV822" s="35"/>
      <c r="CW822" s="35"/>
      <c r="CX822" s="35"/>
      <c r="CY822" s="35"/>
      <c r="CZ822" s="35"/>
      <c r="DA822" s="35"/>
      <c r="DB822" s="35"/>
      <c r="DC822" s="35"/>
      <c r="DD822" s="35"/>
      <c r="DE822" s="35"/>
      <c r="DF822" s="35"/>
      <c r="DG822" s="35"/>
      <c r="DH822" s="35"/>
      <c r="DI822" s="35"/>
      <c r="DJ822" s="35"/>
      <c r="DK822" s="35"/>
      <c r="DL822" s="35"/>
      <c r="DM822" s="35"/>
      <c r="DN822" s="35"/>
      <c r="DO822" s="35"/>
      <c r="DP822" s="35"/>
      <c r="DQ822" s="35"/>
      <c r="DR822" s="35"/>
      <c r="DS822" s="35"/>
      <c r="DT822" s="35"/>
      <c r="DU822" s="35"/>
      <c r="DV822" s="35"/>
      <c r="DW822" s="35"/>
      <c r="DX822" s="35"/>
      <c r="DY822" s="35"/>
      <c r="DZ822" s="35"/>
      <c r="EA822" s="35"/>
      <c r="EB822" s="35"/>
      <c r="EC822" s="35"/>
      <c r="ED822" s="35"/>
      <c r="EE822" s="35"/>
      <c r="EF822" s="35"/>
      <c r="EG822" s="35"/>
      <c r="EH822" s="35"/>
      <c r="EI822" s="35"/>
      <c r="EJ822" s="35"/>
      <c r="EK822" s="35"/>
      <c r="EL822" s="35"/>
      <c r="EM822" s="35"/>
      <c r="EN822" s="35"/>
      <c r="EO822" s="35"/>
      <c r="EP822" s="35"/>
      <c r="EQ822" s="35"/>
      <c r="ER822" s="35"/>
      <c r="ES822" s="35"/>
      <c r="ET822" s="35"/>
      <c r="EU822" s="35"/>
      <c r="EV822" s="35"/>
      <c r="EW822" s="35"/>
      <c r="EX822" s="35"/>
      <c r="EY822" s="35"/>
      <c r="EZ822" s="35"/>
      <c r="FA822" s="35"/>
      <c r="FB822" s="35"/>
      <c r="FC822" s="35"/>
      <c r="FD822" s="35"/>
      <c r="FE822" s="35"/>
      <c r="FF822" s="35"/>
      <c r="FG822" s="35"/>
      <c r="FH822" s="35"/>
      <c r="FI822" s="35"/>
      <c r="FJ822" s="35"/>
      <c r="FK822" s="35"/>
      <c r="FL822" s="35"/>
      <c r="FM822" s="35"/>
      <c r="FN822" s="35"/>
      <c r="FO822" s="35"/>
      <c r="FP822" s="35"/>
      <c r="FQ822" s="35"/>
      <c r="FR822" s="35"/>
      <c r="FS822" s="35"/>
      <c r="FT822" s="35"/>
      <c r="FU822" s="35"/>
      <c r="FV822" s="35"/>
      <c r="FW822" s="35"/>
      <c r="FX822" s="35"/>
      <c r="FY822" s="35"/>
      <c r="FZ822" s="35"/>
      <c r="GA822" s="35"/>
      <c r="GB822" s="35"/>
      <c r="GC822" s="35"/>
      <c r="GD822" s="35"/>
      <c r="GE822" s="35"/>
      <c r="GF822" s="35"/>
      <c r="GG822" s="35"/>
      <c r="GH822" s="35"/>
      <c r="GI822" s="35"/>
      <c r="GJ822" s="35"/>
      <c r="GK822" s="35"/>
      <c r="GL822" s="35"/>
      <c r="GM822" s="35"/>
      <c r="GN822" s="35"/>
      <c r="GO822" s="35"/>
      <c r="GP822" s="35"/>
      <c r="GQ822" s="35"/>
      <c r="GR822" s="35"/>
      <c r="GS822" s="35"/>
      <c r="GT822" s="35"/>
      <c r="GU822" s="35"/>
      <c r="GV822" s="35"/>
      <c r="GW822" s="35"/>
      <c r="GX822" s="35"/>
      <c r="GY822" s="35"/>
      <c r="GZ822" s="35"/>
      <c r="HA822" s="35"/>
      <c r="HB822" s="35"/>
      <c r="HC822" s="35"/>
    </row>
    <row r="823" spans="1:211" s="26" customFormat="1" x14ac:dyDescent="0.25">
      <c r="A823" s="26" t="e">
        <f t="shared" si="135"/>
        <v>#REF!</v>
      </c>
      <c r="B823" s="15" t="s">
        <v>126</v>
      </c>
      <c r="C823" s="15" t="s">
        <v>127</v>
      </c>
      <c r="D823" s="27" t="s">
        <v>623</v>
      </c>
      <c r="E823" s="16" t="s">
        <v>577</v>
      </c>
      <c r="F823" s="15" t="s">
        <v>348</v>
      </c>
      <c r="G823" s="15"/>
      <c r="H823" s="15" t="s">
        <v>349</v>
      </c>
      <c r="I823" s="15" t="s">
        <v>537</v>
      </c>
      <c r="J823" s="15" t="s">
        <v>538</v>
      </c>
      <c r="K823" s="47" t="s">
        <v>434</v>
      </c>
      <c r="L823" s="42">
        <v>0</v>
      </c>
      <c r="M823" s="42">
        <v>0</v>
      </c>
      <c r="N823" s="41">
        <v>0</v>
      </c>
      <c r="O823" s="42">
        <v>180.67</v>
      </c>
      <c r="P823" s="42">
        <v>0</v>
      </c>
      <c r="Q823" s="42">
        <v>0</v>
      </c>
      <c r="R823" s="42">
        <v>0</v>
      </c>
      <c r="S823" s="42">
        <v>0</v>
      </c>
      <c r="T823" s="42">
        <v>0</v>
      </c>
      <c r="U823" s="42">
        <v>0</v>
      </c>
      <c r="V823" s="42">
        <v>12.11</v>
      </c>
      <c r="W823" s="42">
        <v>0</v>
      </c>
      <c r="X823" s="42"/>
      <c r="Y823" s="42">
        <v>0</v>
      </c>
      <c r="Z823" s="42">
        <v>0</v>
      </c>
      <c r="AA823" s="42">
        <v>0</v>
      </c>
      <c r="AB823" s="42">
        <v>0</v>
      </c>
      <c r="AC823" s="42">
        <v>0</v>
      </c>
      <c r="AD823" s="42">
        <v>0</v>
      </c>
      <c r="AE823" s="121">
        <v>0</v>
      </c>
      <c r="AF823" s="42">
        <v>0</v>
      </c>
      <c r="AG823" s="42">
        <v>0</v>
      </c>
      <c r="AH823" s="42">
        <v>0</v>
      </c>
      <c r="AI823" s="42">
        <v>0</v>
      </c>
      <c r="AJ823" s="42">
        <v>0</v>
      </c>
      <c r="AK823" s="42">
        <v>0</v>
      </c>
      <c r="AL823" s="42">
        <v>0</v>
      </c>
      <c r="AM823" s="42">
        <v>0</v>
      </c>
      <c r="AN823" s="42">
        <v>0</v>
      </c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  <c r="BO823" s="42"/>
      <c r="BP823" s="42"/>
      <c r="BQ823" s="42"/>
      <c r="BR823" s="42"/>
      <c r="BS823" s="42"/>
      <c r="BT823" s="43"/>
      <c r="BU823" s="40">
        <f>SUM(L823:W823)</f>
        <v>192.77999999999997</v>
      </c>
      <c r="BV823" s="40">
        <f t="shared" si="146"/>
        <v>0</v>
      </c>
      <c r="BW823" s="40">
        <f t="shared" si="140"/>
        <v>0</v>
      </c>
      <c r="BX823" s="40">
        <f t="shared" si="147"/>
        <v>0</v>
      </c>
      <c r="BY823" s="40">
        <f t="shared" si="148"/>
        <v>0</v>
      </c>
      <c r="BZ823" s="29"/>
      <c r="CA823" s="29"/>
      <c r="CB823" s="29"/>
      <c r="CC823" s="29"/>
      <c r="CD823" s="29"/>
      <c r="CE823" s="29"/>
      <c r="CF823" s="29"/>
      <c r="CG823" s="29"/>
      <c r="CH823" s="29"/>
      <c r="CI823" s="29"/>
      <c r="CJ823" s="29"/>
      <c r="CK823" s="29"/>
      <c r="CL823" s="29"/>
      <c r="CM823" s="29"/>
      <c r="CN823" s="29"/>
      <c r="CO823" s="29"/>
      <c r="CP823" s="29"/>
      <c r="CQ823" s="29"/>
      <c r="CR823" s="29"/>
      <c r="CS823" s="29"/>
      <c r="CT823" s="29"/>
      <c r="CU823" s="29"/>
      <c r="CV823" s="29"/>
      <c r="CW823" s="29"/>
      <c r="CX823" s="29"/>
      <c r="CY823" s="29"/>
      <c r="CZ823" s="29"/>
      <c r="DA823" s="29"/>
      <c r="DB823" s="29"/>
      <c r="DC823" s="29"/>
      <c r="DD823" s="29"/>
      <c r="DE823" s="29"/>
      <c r="DF823" s="29"/>
      <c r="DG823" s="29"/>
      <c r="DH823" s="29"/>
      <c r="DI823" s="29"/>
      <c r="DJ823" s="29"/>
      <c r="DK823" s="29"/>
      <c r="DL823" s="29"/>
      <c r="DM823" s="29"/>
      <c r="DN823" s="29"/>
      <c r="DO823" s="29"/>
      <c r="DP823" s="29"/>
      <c r="DQ823" s="29"/>
      <c r="DR823" s="29"/>
      <c r="DS823" s="29"/>
      <c r="DT823" s="29"/>
      <c r="DU823" s="29"/>
      <c r="DV823" s="29"/>
      <c r="DW823" s="29"/>
      <c r="DX823" s="29"/>
      <c r="DY823" s="29"/>
      <c r="DZ823" s="29"/>
      <c r="EA823" s="29"/>
      <c r="EB823" s="29"/>
      <c r="EC823" s="29"/>
      <c r="ED823" s="29"/>
      <c r="EE823" s="29"/>
      <c r="EF823" s="29"/>
      <c r="EG823" s="29"/>
      <c r="EH823" s="29"/>
      <c r="EI823" s="29"/>
      <c r="EJ823" s="29"/>
      <c r="EK823" s="29"/>
      <c r="EL823" s="29"/>
      <c r="EM823" s="29"/>
      <c r="EN823" s="29"/>
      <c r="EO823" s="29"/>
      <c r="EP823" s="29"/>
      <c r="EQ823" s="29"/>
      <c r="ER823" s="29"/>
      <c r="ES823" s="29"/>
      <c r="ET823" s="29"/>
      <c r="EU823" s="29"/>
      <c r="EV823" s="29"/>
      <c r="EW823" s="29"/>
      <c r="EX823" s="29"/>
      <c r="EY823" s="29"/>
      <c r="EZ823" s="29"/>
      <c r="FA823" s="29"/>
      <c r="FB823" s="29"/>
      <c r="FC823" s="29"/>
      <c r="FD823" s="29"/>
      <c r="FE823" s="29"/>
      <c r="FF823" s="29"/>
      <c r="FG823" s="29"/>
      <c r="FH823" s="29"/>
      <c r="FI823" s="29"/>
      <c r="FJ823" s="29"/>
      <c r="FK823" s="29"/>
      <c r="FL823" s="29"/>
      <c r="FM823" s="29"/>
      <c r="FN823" s="29"/>
      <c r="FO823" s="29"/>
      <c r="FP823" s="29"/>
      <c r="FQ823" s="29"/>
      <c r="FR823" s="29"/>
      <c r="FS823" s="29"/>
      <c r="FT823" s="29"/>
      <c r="FU823" s="29"/>
      <c r="FV823" s="29"/>
      <c r="FW823" s="29"/>
      <c r="FX823" s="29"/>
      <c r="FY823" s="29"/>
      <c r="FZ823" s="29"/>
      <c r="GA823" s="29"/>
      <c r="GB823" s="29"/>
      <c r="GC823" s="29"/>
      <c r="GD823" s="29"/>
      <c r="GE823" s="29"/>
      <c r="GF823" s="29"/>
      <c r="GG823" s="29"/>
      <c r="GH823" s="29"/>
      <c r="GI823" s="29"/>
      <c r="GJ823" s="29"/>
      <c r="GK823" s="29"/>
      <c r="GL823" s="29"/>
      <c r="GM823" s="29"/>
      <c r="GN823" s="29"/>
      <c r="GO823" s="29"/>
      <c r="GP823" s="29"/>
      <c r="GQ823" s="29"/>
      <c r="GR823" s="29"/>
      <c r="GS823" s="29"/>
      <c r="GT823" s="29"/>
      <c r="GU823" s="29"/>
      <c r="GV823" s="29"/>
      <c r="GW823" s="29"/>
      <c r="GX823" s="29"/>
      <c r="GY823" s="29"/>
      <c r="GZ823" s="29"/>
      <c r="HA823" s="29"/>
      <c r="HB823" s="29"/>
      <c r="HC823" s="29"/>
    </row>
    <row r="824" spans="1:211" s="26" customFormat="1" x14ac:dyDescent="0.25">
      <c r="A824" s="26" t="e">
        <f t="shared" si="135"/>
        <v>#REF!</v>
      </c>
      <c r="B824" s="15" t="s">
        <v>128</v>
      </c>
      <c r="C824" s="15" t="s">
        <v>129</v>
      </c>
      <c r="D824" s="27">
        <v>759</v>
      </c>
      <c r="E824" s="16" t="s">
        <v>579</v>
      </c>
      <c r="F824" s="80" t="s">
        <v>347</v>
      </c>
      <c r="G824" s="15"/>
      <c r="H824" s="15" t="s">
        <v>163</v>
      </c>
      <c r="I824" s="15" t="s">
        <v>537</v>
      </c>
      <c r="J824" s="15" t="s">
        <v>538</v>
      </c>
      <c r="K824" s="47" t="s">
        <v>434</v>
      </c>
      <c r="L824" s="42"/>
      <c r="M824" s="42"/>
      <c r="N824" s="41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121"/>
      <c r="AF824" s="42"/>
      <c r="AG824" s="42"/>
      <c r="AH824" s="42"/>
      <c r="AI824" s="42"/>
      <c r="AJ824" s="42"/>
      <c r="AK824" s="42"/>
      <c r="AL824" s="42"/>
      <c r="AM824" s="42">
        <v>615</v>
      </c>
      <c r="AN824" s="42">
        <v>0</v>
      </c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  <c r="BO824" s="42"/>
      <c r="BP824" s="42"/>
      <c r="BQ824" s="42"/>
      <c r="BR824" s="42"/>
      <c r="BS824" s="42"/>
      <c r="BT824" s="43"/>
      <c r="BU824" s="40"/>
      <c r="BV824" s="40"/>
      <c r="BW824" s="40">
        <f t="shared" si="140"/>
        <v>615</v>
      </c>
      <c r="BX824" s="40"/>
      <c r="BY824" s="40"/>
      <c r="BZ824" s="29"/>
      <c r="CA824" s="29"/>
      <c r="CB824" s="29"/>
      <c r="CC824" s="29"/>
      <c r="CD824" s="29"/>
      <c r="CE824" s="29"/>
      <c r="CF824" s="29"/>
      <c r="CG824" s="29"/>
      <c r="CH824" s="29"/>
      <c r="CI824" s="29"/>
      <c r="CJ824" s="29"/>
      <c r="CK824" s="29"/>
      <c r="CL824" s="29"/>
      <c r="CM824" s="29"/>
      <c r="CN824" s="29"/>
      <c r="CO824" s="29"/>
      <c r="CP824" s="29"/>
      <c r="CQ824" s="29"/>
      <c r="CR824" s="29"/>
      <c r="CS824" s="29"/>
      <c r="CT824" s="29"/>
      <c r="CU824" s="29"/>
      <c r="CV824" s="29"/>
      <c r="CW824" s="29"/>
      <c r="CX824" s="29"/>
      <c r="CY824" s="29"/>
      <c r="CZ824" s="29"/>
      <c r="DA824" s="29"/>
      <c r="DB824" s="29"/>
      <c r="DC824" s="29"/>
      <c r="DD824" s="29"/>
      <c r="DE824" s="29"/>
      <c r="DF824" s="29"/>
      <c r="DG824" s="29"/>
      <c r="DH824" s="29"/>
      <c r="DI824" s="29"/>
      <c r="DJ824" s="29"/>
      <c r="DK824" s="29"/>
      <c r="DL824" s="29"/>
      <c r="DM824" s="29"/>
      <c r="DN824" s="29"/>
      <c r="DO824" s="29"/>
      <c r="DP824" s="29"/>
      <c r="DQ824" s="29"/>
      <c r="DR824" s="29"/>
      <c r="DS824" s="29"/>
      <c r="DT824" s="29"/>
      <c r="DU824" s="29"/>
      <c r="DV824" s="29"/>
      <c r="DW824" s="29"/>
      <c r="DX824" s="29"/>
      <c r="DY824" s="29"/>
      <c r="DZ824" s="29"/>
      <c r="EA824" s="29"/>
      <c r="EB824" s="29"/>
      <c r="EC824" s="29"/>
      <c r="ED824" s="29"/>
      <c r="EE824" s="29"/>
      <c r="EF824" s="29"/>
      <c r="EG824" s="29"/>
      <c r="EH824" s="29"/>
      <c r="EI824" s="29"/>
      <c r="EJ824" s="29"/>
      <c r="EK824" s="29"/>
      <c r="EL824" s="29"/>
      <c r="EM824" s="29"/>
      <c r="EN824" s="29"/>
      <c r="EO824" s="29"/>
      <c r="EP824" s="29"/>
      <c r="EQ824" s="29"/>
      <c r="ER824" s="29"/>
      <c r="ES824" s="29"/>
      <c r="ET824" s="29"/>
      <c r="EU824" s="29"/>
      <c r="EV824" s="29"/>
      <c r="EW824" s="29"/>
      <c r="EX824" s="29"/>
      <c r="EY824" s="29"/>
      <c r="EZ824" s="29"/>
      <c r="FA824" s="29"/>
      <c r="FB824" s="29"/>
      <c r="FC824" s="29"/>
      <c r="FD824" s="29"/>
      <c r="FE824" s="29"/>
      <c r="FF824" s="29"/>
      <c r="FG824" s="29"/>
      <c r="FH824" s="29"/>
      <c r="FI824" s="29"/>
      <c r="FJ824" s="29"/>
      <c r="FK824" s="29"/>
      <c r="FL824" s="29"/>
      <c r="FM824" s="29"/>
      <c r="FN824" s="29"/>
      <c r="FO824" s="29"/>
      <c r="FP824" s="29"/>
      <c r="FQ824" s="29"/>
      <c r="FR824" s="29"/>
      <c r="FS824" s="29"/>
      <c r="FT824" s="29"/>
      <c r="FU824" s="29"/>
      <c r="FV824" s="29"/>
      <c r="FW824" s="29"/>
      <c r="FX824" s="29"/>
      <c r="FY824" s="29"/>
      <c r="FZ824" s="29"/>
      <c r="GA824" s="29"/>
      <c r="GB824" s="29"/>
      <c r="GC824" s="29"/>
      <c r="GD824" s="29"/>
      <c r="GE824" s="29"/>
      <c r="GF824" s="29"/>
      <c r="GG824" s="29"/>
      <c r="GH824" s="29"/>
      <c r="GI824" s="29"/>
      <c r="GJ824" s="29"/>
      <c r="GK824" s="29"/>
      <c r="GL824" s="29"/>
      <c r="GM824" s="29"/>
      <c r="GN824" s="29"/>
      <c r="GO824" s="29"/>
      <c r="GP824" s="29"/>
      <c r="GQ824" s="29"/>
      <c r="GR824" s="29"/>
      <c r="GS824" s="29"/>
      <c r="GT824" s="29"/>
      <c r="GU824" s="29"/>
      <c r="GV824" s="29"/>
      <c r="GW824" s="29"/>
      <c r="GX824" s="29"/>
      <c r="GY824" s="29"/>
      <c r="GZ824" s="29"/>
      <c r="HA824" s="29"/>
      <c r="HB824" s="29"/>
      <c r="HC824" s="29"/>
    </row>
    <row r="825" spans="1:211" s="30" customFormat="1" x14ac:dyDescent="0.25">
      <c r="A825" s="30" t="e">
        <f t="shared" si="135"/>
        <v>#REF!</v>
      </c>
      <c r="B825" s="31" t="s">
        <v>128</v>
      </c>
      <c r="C825" s="31" t="s">
        <v>129</v>
      </c>
      <c r="D825" s="32" t="s">
        <v>623</v>
      </c>
      <c r="E825" s="31" t="s">
        <v>577</v>
      </c>
      <c r="F825" s="31" t="s">
        <v>348</v>
      </c>
      <c r="G825" s="31"/>
      <c r="H825" s="31" t="s">
        <v>349</v>
      </c>
      <c r="I825" s="31" t="s">
        <v>537</v>
      </c>
      <c r="J825" s="31" t="s">
        <v>538</v>
      </c>
      <c r="K825" s="47" t="s">
        <v>434</v>
      </c>
      <c r="L825" s="41">
        <v>0</v>
      </c>
      <c r="M825" s="41">
        <v>0</v>
      </c>
      <c r="N825" s="41">
        <v>0</v>
      </c>
      <c r="O825" s="41">
        <v>0</v>
      </c>
      <c r="P825" s="41">
        <v>0</v>
      </c>
      <c r="Q825" s="41">
        <v>0</v>
      </c>
      <c r="R825" s="41">
        <v>0</v>
      </c>
      <c r="S825" s="41">
        <v>0</v>
      </c>
      <c r="T825" s="41">
        <v>0</v>
      </c>
      <c r="U825" s="41">
        <v>0</v>
      </c>
      <c r="V825" s="41"/>
      <c r="W825" s="41">
        <v>0</v>
      </c>
      <c r="X825" s="41"/>
      <c r="Y825" s="41">
        <v>0</v>
      </c>
      <c r="Z825" s="41">
        <v>0</v>
      </c>
      <c r="AA825" s="41">
        <v>0</v>
      </c>
      <c r="AB825" s="41">
        <v>0</v>
      </c>
      <c r="AC825" s="41">
        <v>0</v>
      </c>
      <c r="AD825" s="41">
        <v>0</v>
      </c>
      <c r="AE825" s="82">
        <v>0</v>
      </c>
      <c r="AF825" s="41">
        <v>0</v>
      </c>
      <c r="AG825" s="41">
        <v>0</v>
      </c>
      <c r="AH825" s="41">
        <v>0</v>
      </c>
      <c r="AI825" s="41">
        <v>0</v>
      </c>
      <c r="AJ825" s="41">
        <v>0</v>
      </c>
      <c r="AK825" s="41">
        <v>0</v>
      </c>
      <c r="AL825" s="41">
        <v>0</v>
      </c>
      <c r="AM825" s="41">
        <v>0</v>
      </c>
      <c r="AN825" s="41">
        <v>0</v>
      </c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3"/>
      <c r="BU825" s="39">
        <f t="shared" ref="BU825:BU830" si="149">SUM(L825:W825)</f>
        <v>0</v>
      </c>
      <c r="BV825" s="39">
        <f t="shared" ref="BV825:BV830" si="150">SUM(X825:AI825)</f>
        <v>0</v>
      </c>
      <c r="BW825" s="39">
        <f t="shared" si="140"/>
        <v>0</v>
      </c>
      <c r="BX825" s="39">
        <f t="shared" ref="BX825:BX830" si="151">SUM(AV825:BG825)</f>
        <v>0</v>
      </c>
      <c r="BY825" s="39">
        <f t="shared" ref="BY825:BY830" si="152">SUM(BH825:BS825)</f>
        <v>0</v>
      </c>
      <c r="BZ825" s="35"/>
      <c r="CA825" s="35"/>
      <c r="CB825" s="35"/>
      <c r="CC825" s="35"/>
      <c r="CD825" s="35"/>
      <c r="CE825" s="35"/>
      <c r="CF825" s="35"/>
      <c r="CG825" s="35"/>
      <c r="CH825" s="35"/>
      <c r="CI825" s="35"/>
      <c r="CJ825" s="35"/>
      <c r="CK825" s="35"/>
      <c r="CL825" s="35"/>
      <c r="CM825" s="35"/>
      <c r="CN825" s="35"/>
      <c r="CO825" s="35"/>
      <c r="CP825" s="35"/>
      <c r="CQ825" s="35"/>
      <c r="CR825" s="35"/>
      <c r="CS825" s="35"/>
      <c r="CT825" s="35"/>
      <c r="CU825" s="35"/>
      <c r="CV825" s="35"/>
      <c r="CW825" s="35"/>
      <c r="CX825" s="35"/>
      <c r="CY825" s="35"/>
      <c r="CZ825" s="35"/>
      <c r="DA825" s="35"/>
      <c r="DB825" s="35"/>
      <c r="DC825" s="35"/>
      <c r="DD825" s="35"/>
      <c r="DE825" s="35"/>
      <c r="DF825" s="35"/>
      <c r="DG825" s="35"/>
      <c r="DH825" s="35"/>
      <c r="DI825" s="35"/>
      <c r="DJ825" s="35"/>
      <c r="DK825" s="35"/>
      <c r="DL825" s="35"/>
      <c r="DM825" s="35"/>
      <c r="DN825" s="35"/>
      <c r="DO825" s="35"/>
      <c r="DP825" s="35"/>
      <c r="DQ825" s="35"/>
      <c r="DR825" s="35"/>
      <c r="DS825" s="35"/>
      <c r="DT825" s="35"/>
      <c r="DU825" s="35"/>
      <c r="DV825" s="35"/>
      <c r="DW825" s="35"/>
      <c r="DX825" s="35"/>
      <c r="DY825" s="35"/>
      <c r="DZ825" s="35"/>
      <c r="EA825" s="35"/>
      <c r="EB825" s="35"/>
      <c r="EC825" s="35"/>
      <c r="ED825" s="35"/>
      <c r="EE825" s="35"/>
      <c r="EF825" s="35"/>
      <c r="EG825" s="35"/>
      <c r="EH825" s="35"/>
      <c r="EI825" s="35"/>
      <c r="EJ825" s="35"/>
      <c r="EK825" s="35"/>
      <c r="EL825" s="35"/>
      <c r="EM825" s="35"/>
      <c r="EN825" s="35"/>
      <c r="EO825" s="35"/>
      <c r="EP825" s="35"/>
      <c r="EQ825" s="35"/>
      <c r="ER825" s="35"/>
      <c r="ES825" s="35"/>
      <c r="ET825" s="35"/>
      <c r="EU825" s="35"/>
      <c r="EV825" s="35"/>
      <c r="EW825" s="35"/>
      <c r="EX825" s="35"/>
      <c r="EY825" s="35"/>
      <c r="EZ825" s="35"/>
      <c r="FA825" s="35"/>
      <c r="FB825" s="35"/>
      <c r="FC825" s="35"/>
      <c r="FD825" s="35"/>
      <c r="FE825" s="35"/>
      <c r="FF825" s="35"/>
      <c r="FG825" s="35"/>
      <c r="FH825" s="35"/>
      <c r="FI825" s="35"/>
      <c r="FJ825" s="35"/>
      <c r="FK825" s="35"/>
      <c r="FL825" s="35"/>
      <c r="FM825" s="35"/>
      <c r="FN825" s="35"/>
      <c r="FO825" s="35"/>
      <c r="FP825" s="35"/>
      <c r="FQ825" s="35"/>
      <c r="FR825" s="35"/>
      <c r="FS825" s="35"/>
      <c r="FT825" s="35"/>
      <c r="FU825" s="35"/>
      <c r="FV825" s="35"/>
      <c r="FW825" s="35"/>
      <c r="FX825" s="35"/>
      <c r="FY825" s="35"/>
      <c r="FZ825" s="35"/>
      <c r="GA825" s="35"/>
      <c r="GB825" s="35"/>
      <c r="GC825" s="35"/>
      <c r="GD825" s="35"/>
      <c r="GE825" s="35"/>
      <c r="GF825" s="35"/>
      <c r="GG825" s="35"/>
      <c r="GH825" s="35"/>
      <c r="GI825" s="35"/>
      <c r="GJ825" s="35"/>
      <c r="GK825" s="35"/>
      <c r="GL825" s="35"/>
      <c r="GM825" s="35"/>
      <c r="GN825" s="35"/>
      <c r="GO825" s="35"/>
      <c r="GP825" s="35"/>
      <c r="GQ825" s="35"/>
      <c r="GR825" s="35"/>
      <c r="GS825" s="35"/>
      <c r="GT825" s="35"/>
      <c r="GU825" s="35"/>
      <c r="GV825" s="35"/>
      <c r="GW825" s="35"/>
      <c r="GX825" s="35"/>
      <c r="GY825" s="35"/>
      <c r="GZ825" s="35"/>
      <c r="HA825" s="35"/>
      <c r="HB825" s="35"/>
      <c r="HC825" s="35"/>
    </row>
    <row r="826" spans="1:211" s="30" customFormat="1" x14ac:dyDescent="0.25">
      <c r="A826" s="30" t="e">
        <f t="shared" ref="A826:A889" si="153">A825+1</f>
        <v>#REF!</v>
      </c>
      <c r="B826" s="31" t="s">
        <v>130</v>
      </c>
      <c r="C826" s="31" t="s">
        <v>131</v>
      </c>
      <c r="D826" s="32" t="s">
        <v>623</v>
      </c>
      <c r="E826" s="31" t="s">
        <v>577</v>
      </c>
      <c r="F826" s="31" t="s">
        <v>348</v>
      </c>
      <c r="G826" s="31"/>
      <c r="H826" s="31" t="s">
        <v>349</v>
      </c>
      <c r="I826" s="31" t="s">
        <v>537</v>
      </c>
      <c r="J826" s="31" t="s">
        <v>538</v>
      </c>
      <c r="K826" s="47" t="s">
        <v>434</v>
      </c>
      <c r="L826" s="41">
        <v>0</v>
      </c>
      <c r="M826" s="41">
        <v>0</v>
      </c>
      <c r="N826" s="41">
        <v>0</v>
      </c>
      <c r="O826" s="41">
        <v>0</v>
      </c>
      <c r="P826" s="41">
        <v>0</v>
      </c>
      <c r="Q826" s="41">
        <v>0</v>
      </c>
      <c r="R826" s="41">
        <v>0</v>
      </c>
      <c r="S826" s="41">
        <v>0</v>
      </c>
      <c r="T826" s="41">
        <v>0</v>
      </c>
      <c r="U826" s="41">
        <v>0</v>
      </c>
      <c r="V826" s="41"/>
      <c r="W826" s="41">
        <v>0</v>
      </c>
      <c r="X826" s="41"/>
      <c r="Y826" s="41">
        <v>0</v>
      </c>
      <c r="Z826" s="41">
        <v>0</v>
      </c>
      <c r="AA826" s="41">
        <v>0</v>
      </c>
      <c r="AB826" s="41">
        <v>0</v>
      </c>
      <c r="AC826" s="41">
        <v>0</v>
      </c>
      <c r="AD826" s="41">
        <v>0</v>
      </c>
      <c r="AE826" s="82">
        <v>0</v>
      </c>
      <c r="AF826" s="41">
        <v>0</v>
      </c>
      <c r="AG826" s="41">
        <v>0</v>
      </c>
      <c r="AH826" s="41">
        <v>0</v>
      </c>
      <c r="AI826" s="41">
        <v>0</v>
      </c>
      <c r="AJ826" s="41">
        <v>0</v>
      </c>
      <c r="AK826" s="41">
        <v>0</v>
      </c>
      <c r="AL826" s="41">
        <v>0</v>
      </c>
      <c r="AM826" s="41">
        <v>0</v>
      </c>
      <c r="AN826" s="41">
        <v>0</v>
      </c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3"/>
      <c r="BU826" s="39">
        <f t="shared" si="149"/>
        <v>0</v>
      </c>
      <c r="BV826" s="39">
        <f t="shared" si="150"/>
        <v>0</v>
      </c>
      <c r="BW826" s="39">
        <f t="shared" si="140"/>
        <v>0</v>
      </c>
      <c r="BX826" s="39">
        <f t="shared" si="151"/>
        <v>0</v>
      </c>
      <c r="BY826" s="39">
        <f t="shared" si="152"/>
        <v>0</v>
      </c>
      <c r="BZ826" s="35"/>
      <c r="CA826" s="35"/>
      <c r="CB826" s="35"/>
      <c r="CC826" s="35"/>
      <c r="CD826" s="35"/>
      <c r="CE826" s="35"/>
      <c r="CF826" s="35"/>
      <c r="CG826" s="35"/>
      <c r="CH826" s="35"/>
      <c r="CI826" s="35"/>
      <c r="CJ826" s="35"/>
      <c r="CK826" s="35"/>
      <c r="CL826" s="35"/>
      <c r="CM826" s="35"/>
      <c r="CN826" s="35"/>
      <c r="CO826" s="35"/>
      <c r="CP826" s="35"/>
      <c r="CQ826" s="35"/>
      <c r="CR826" s="35"/>
      <c r="CS826" s="35"/>
      <c r="CT826" s="35"/>
      <c r="CU826" s="35"/>
      <c r="CV826" s="35"/>
      <c r="CW826" s="35"/>
      <c r="CX826" s="35"/>
      <c r="CY826" s="35"/>
      <c r="CZ826" s="35"/>
      <c r="DA826" s="35"/>
      <c r="DB826" s="35"/>
      <c r="DC826" s="35"/>
      <c r="DD826" s="35"/>
      <c r="DE826" s="35"/>
      <c r="DF826" s="35"/>
      <c r="DG826" s="35"/>
      <c r="DH826" s="35"/>
      <c r="DI826" s="35"/>
      <c r="DJ826" s="35"/>
      <c r="DK826" s="35"/>
      <c r="DL826" s="35"/>
      <c r="DM826" s="35"/>
      <c r="DN826" s="35"/>
      <c r="DO826" s="35"/>
      <c r="DP826" s="35"/>
      <c r="DQ826" s="35"/>
      <c r="DR826" s="35"/>
      <c r="DS826" s="35"/>
      <c r="DT826" s="35"/>
      <c r="DU826" s="35"/>
      <c r="DV826" s="35"/>
      <c r="DW826" s="35"/>
      <c r="DX826" s="35"/>
      <c r="DY826" s="35"/>
      <c r="DZ826" s="35"/>
      <c r="EA826" s="35"/>
      <c r="EB826" s="35"/>
      <c r="EC826" s="35"/>
      <c r="ED826" s="35"/>
      <c r="EE826" s="35"/>
      <c r="EF826" s="35"/>
      <c r="EG826" s="35"/>
      <c r="EH826" s="35"/>
      <c r="EI826" s="35"/>
      <c r="EJ826" s="35"/>
      <c r="EK826" s="35"/>
      <c r="EL826" s="35"/>
      <c r="EM826" s="35"/>
      <c r="EN826" s="35"/>
      <c r="EO826" s="35"/>
      <c r="EP826" s="35"/>
      <c r="EQ826" s="35"/>
      <c r="ER826" s="35"/>
      <c r="ES826" s="35"/>
      <c r="ET826" s="35"/>
      <c r="EU826" s="35"/>
      <c r="EV826" s="35"/>
      <c r="EW826" s="35"/>
      <c r="EX826" s="35"/>
      <c r="EY826" s="35"/>
      <c r="EZ826" s="35"/>
      <c r="FA826" s="35"/>
      <c r="FB826" s="35"/>
      <c r="FC826" s="35"/>
      <c r="FD826" s="35"/>
      <c r="FE826" s="35"/>
      <c r="FF826" s="35"/>
      <c r="FG826" s="35"/>
      <c r="FH826" s="35"/>
      <c r="FI826" s="35"/>
      <c r="FJ826" s="35"/>
      <c r="FK826" s="35"/>
      <c r="FL826" s="35"/>
      <c r="FM826" s="35"/>
      <c r="FN826" s="35"/>
      <c r="FO826" s="35"/>
      <c r="FP826" s="35"/>
      <c r="FQ826" s="35"/>
      <c r="FR826" s="35"/>
      <c r="FS826" s="35"/>
      <c r="FT826" s="35"/>
      <c r="FU826" s="35"/>
      <c r="FV826" s="35"/>
      <c r="FW826" s="35"/>
      <c r="FX826" s="35"/>
      <c r="FY826" s="35"/>
      <c r="FZ826" s="35"/>
      <c r="GA826" s="35"/>
      <c r="GB826" s="35"/>
      <c r="GC826" s="35"/>
      <c r="GD826" s="35"/>
      <c r="GE826" s="35"/>
      <c r="GF826" s="35"/>
      <c r="GG826" s="35"/>
      <c r="GH826" s="35"/>
      <c r="GI826" s="35"/>
      <c r="GJ826" s="35"/>
      <c r="GK826" s="35"/>
      <c r="GL826" s="35"/>
      <c r="GM826" s="35"/>
      <c r="GN826" s="35"/>
      <c r="GO826" s="35"/>
      <c r="GP826" s="35"/>
      <c r="GQ826" s="35"/>
      <c r="GR826" s="35"/>
      <c r="GS826" s="35"/>
      <c r="GT826" s="35"/>
      <c r="GU826" s="35"/>
      <c r="GV826" s="35"/>
      <c r="GW826" s="35"/>
      <c r="GX826" s="35"/>
      <c r="GY826" s="35"/>
      <c r="GZ826" s="35"/>
      <c r="HA826" s="35"/>
      <c r="HB826" s="35"/>
      <c r="HC826" s="35"/>
    </row>
    <row r="827" spans="1:211" s="30" customFormat="1" x14ac:dyDescent="0.25">
      <c r="A827" s="30" t="e">
        <f t="shared" si="153"/>
        <v>#REF!</v>
      </c>
      <c r="B827" s="31" t="s">
        <v>134</v>
      </c>
      <c r="C827" s="31" t="s">
        <v>135</v>
      </c>
      <c r="D827" s="32" t="s">
        <v>624</v>
      </c>
      <c r="E827" s="31" t="s">
        <v>597</v>
      </c>
      <c r="F827" s="36" t="s">
        <v>156</v>
      </c>
      <c r="G827" s="31"/>
      <c r="H827" s="31" t="s">
        <v>343</v>
      </c>
      <c r="I827" s="31" t="s">
        <v>537</v>
      </c>
      <c r="J827" s="31" t="s">
        <v>538</v>
      </c>
      <c r="K827" s="47" t="s">
        <v>434</v>
      </c>
      <c r="L827" s="41">
        <v>0</v>
      </c>
      <c r="M827" s="41">
        <v>0</v>
      </c>
      <c r="N827" s="41">
        <v>0</v>
      </c>
      <c r="O827" s="41">
        <v>0</v>
      </c>
      <c r="P827" s="41">
        <v>0</v>
      </c>
      <c r="Q827" s="41">
        <v>0</v>
      </c>
      <c r="R827" s="41">
        <v>0</v>
      </c>
      <c r="S827" s="41">
        <v>0</v>
      </c>
      <c r="T827" s="41">
        <v>0</v>
      </c>
      <c r="U827" s="41">
        <v>0</v>
      </c>
      <c r="V827" s="41"/>
      <c r="W827" s="41">
        <v>0</v>
      </c>
      <c r="X827" s="41"/>
      <c r="Y827" s="41">
        <v>0</v>
      </c>
      <c r="Z827" s="41">
        <v>0</v>
      </c>
      <c r="AA827" s="41">
        <v>0</v>
      </c>
      <c r="AB827" s="41">
        <v>0</v>
      </c>
      <c r="AC827" s="41">
        <v>0</v>
      </c>
      <c r="AD827" s="41">
        <v>0</v>
      </c>
      <c r="AE827" s="82">
        <v>0</v>
      </c>
      <c r="AF827" s="41">
        <v>0</v>
      </c>
      <c r="AG827" s="41">
        <v>0</v>
      </c>
      <c r="AH827" s="41">
        <v>0</v>
      </c>
      <c r="AI827" s="41">
        <v>0</v>
      </c>
      <c r="AJ827" s="41">
        <v>0</v>
      </c>
      <c r="AK827" s="41">
        <v>0</v>
      </c>
      <c r="AL827" s="41">
        <v>0</v>
      </c>
      <c r="AM827" s="41">
        <v>0</v>
      </c>
      <c r="AN827" s="41">
        <v>0</v>
      </c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3"/>
      <c r="BU827" s="39">
        <f t="shared" si="149"/>
        <v>0</v>
      </c>
      <c r="BV827" s="39">
        <f t="shared" si="150"/>
        <v>0</v>
      </c>
      <c r="BW827" s="39">
        <f t="shared" si="140"/>
        <v>0</v>
      </c>
      <c r="BX827" s="39">
        <f t="shared" si="151"/>
        <v>0</v>
      </c>
      <c r="BY827" s="39">
        <f t="shared" si="152"/>
        <v>0</v>
      </c>
      <c r="BZ827" s="35"/>
      <c r="CA827" s="35"/>
      <c r="CB827" s="35"/>
      <c r="CC827" s="35"/>
      <c r="CD827" s="35"/>
      <c r="CE827" s="35"/>
      <c r="CF827" s="35"/>
      <c r="CG827" s="35"/>
      <c r="CH827" s="35"/>
      <c r="CI827" s="35"/>
      <c r="CJ827" s="35"/>
      <c r="CK827" s="35"/>
      <c r="CL827" s="35"/>
      <c r="CM827" s="35"/>
      <c r="CN827" s="35"/>
      <c r="CO827" s="35"/>
      <c r="CP827" s="35"/>
      <c r="CQ827" s="35"/>
      <c r="CR827" s="35"/>
      <c r="CS827" s="35"/>
      <c r="CT827" s="35"/>
      <c r="CU827" s="35"/>
      <c r="CV827" s="35"/>
      <c r="CW827" s="35"/>
      <c r="CX827" s="35"/>
      <c r="CY827" s="35"/>
      <c r="CZ827" s="35"/>
      <c r="DA827" s="35"/>
      <c r="DB827" s="35"/>
      <c r="DC827" s="35"/>
      <c r="DD827" s="35"/>
      <c r="DE827" s="35"/>
      <c r="DF827" s="35"/>
      <c r="DG827" s="35"/>
      <c r="DH827" s="35"/>
      <c r="DI827" s="35"/>
      <c r="DJ827" s="35"/>
      <c r="DK827" s="35"/>
      <c r="DL827" s="35"/>
      <c r="DM827" s="35"/>
      <c r="DN827" s="35"/>
      <c r="DO827" s="35"/>
      <c r="DP827" s="35"/>
      <c r="DQ827" s="35"/>
      <c r="DR827" s="35"/>
      <c r="DS827" s="35"/>
      <c r="DT827" s="35"/>
      <c r="DU827" s="35"/>
      <c r="DV827" s="35"/>
      <c r="DW827" s="35"/>
      <c r="DX827" s="35"/>
      <c r="DY827" s="35"/>
      <c r="DZ827" s="35"/>
      <c r="EA827" s="35"/>
      <c r="EB827" s="35"/>
      <c r="EC827" s="35"/>
      <c r="ED827" s="35"/>
      <c r="EE827" s="35"/>
      <c r="EF827" s="35"/>
      <c r="EG827" s="35"/>
      <c r="EH827" s="35"/>
      <c r="EI827" s="35"/>
      <c r="EJ827" s="35"/>
      <c r="EK827" s="35"/>
      <c r="EL827" s="35"/>
      <c r="EM827" s="35"/>
      <c r="EN827" s="35"/>
      <c r="EO827" s="35"/>
      <c r="EP827" s="35"/>
      <c r="EQ827" s="35"/>
      <c r="ER827" s="35"/>
      <c r="ES827" s="35"/>
      <c r="ET827" s="35"/>
      <c r="EU827" s="35"/>
      <c r="EV827" s="35"/>
      <c r="EW827" s="35"/>
      <c r="EX827" s="35"/>
      <c r="EY827" s="35"/>
      <c r="EZ827" s="35"/>
      <c r="FA827" s="35"/>
      <c r="FB827" s="35"/>
      <c r="FC827" s="35"/>
      <c r="FD827" s="35"/>
      <c r="FE827" s="35"/>
      <c r="FF827" s="35"/>
      <c r="FG827" s="35"/>
      <c r="FH827" s="35"/>
      <c r="FI827" s="35"/>
      <c r="FJ827" s="35"/>
      <c r="FK827" s="35"/>
      <c r="FL827" s="35"/>
      <c r="FM827" s="35"/>
      <c r="FN827" s="35"/>
      <c r="FO827" s="35"/>
      <c r="FP827" s="35"/>
      <c r="FQ827" s="35"/>
      <c r="FR827" s="35"/>
      <c r="FS827" s="35"/>
      <c r="FT827" s="35"/>
      <c r="FU827" s="35"/>
      <c r="FV827" s="35"/>
      <c r="FW827" s="35"/>
      <c r="FX827" s="35"/>
      <c r="FY827" s="35"/>
      <c r="FZ827" s="35"/>
      <c r="GA827" s="35"/>
      <c r="GB827" s="35"/>
      <c r="GC827" s="35"/>
      <c r="GD827" s="35"/>
      <c r="GE827" s="35"/>
      <c r="GF827" s="35"/>
      <c r="GG827" s="35"/>
      <c r="GH827" s="35"/>
      <c r="GI827" s="35"/>
      <c r="GJ827" s="35"/>
      <c r="GK827" s="35"/>
      <c r="GL827" s="35"/>
      <c r="GM827" s="35"/>
      <c r="GN827" s="35"/>
      <c r="GO827" s="35"/>
      <c r="GP827" s="35"/>
      <c r="GQ827" s="35"/>
      <c r="GR827" s="35"/>
      <c r="GS827" s="35"/>
      <c r="GT827" s="35"/>
      <c r="GU827" s="35"/>
      <c r="GV827" s="35"/>
      <c r="GW827" s="35"/>
      <c r="GX827" s="35"/>
      <c r="GY827" s="35"/>
      <c r="GZ827" s="35"/>
      <c r="HA827" s="35"/>
      <c r="HB827" s="35"/>
      <c r="HC827" s="35"/>
    </row>
    <row r="828" spans="1:211" s="26" customFormat="1" x14ac:dyDescent="0.25">
      <c r="A828" s="26" t="e">
        <f t="shared" si="153"/>
        <v>#REF!</v>
      </c>
      <c r="B828" s="15" t="s">
        <v>134</v>
      </c>
      <c r="C828" s="15" t="s">
        <v>135</v>
      </c>
      <c r="D828" s="18" t="s">
        <v>623</v>
      </c>
      <c r="E828" s="15" t="s">
        <v>577</v>
      </c>
      <c r="F828" s="15" t="s">
        <v>348</v>
      </c>
      <c r="G828" s="15"/>
      <c r="H828" s="15" t="s">
        <v>349</v>
      </c>
      <c r="I828" s="15" t="s">
        <v>537</v>
      </c>
      <c r="J828" s="15" t="s">
        <v>538</v>
      </c>
      <c r="K828" s="47" t="s">
        <v>434</v>
      </c>
      <c r="L828" s="42">
        <v>0</v>
      </c>
      <c r="M828" s="42">
        <v>0</v>
      </c>
      <c r="N828" s="41">
        <v>0</v>
      </c>
      <c r="O828" s="42">
        <v>0</v>
      </c>
      <c r="P828" s="42">
        <v>0</v>
      </c>
      <c r="Q828" s="42">
        <v>0</v>
      </c>
      <c r="R828" s="42">
        <v>0</v>
      </c>
      <c r="S828" s="42">
        <v>0</v>
      </c>
      <c r="T828" s="42">
        <v>0</v>
      </c>
      <c r="U828" s="42">
        <v>0</v>
      </c>
      <c r="V828" s="42"/>
      <c r="W828" s="42">
        <v>0</v>
      </c>
      <c r="X828" s="42"/>
      <c r="Y828" s="42">
        <v>0</v>
      </c>
      <c r="Z828" s="42">
        <v>0</v>
      </c>
      <c r="AA828" s="42">
        <v>0</v>
      </c>
      <c r="AB828" s="42">
        <v>0</v>
      </c>
      <c r="AC828" s="42">
        <v>0</v>
      </c>
      <c r="AD828" s="42">
        <v>0</v>
      </c>
      <c r="AE828" s="121">
        <v>0</v>
      </c>
      <c r="AF828" s="42">
        <v>0</v>
      </c>
      <c r="AG828" s="42">
        <v>0</v>
      </c>
      <c r="AH828" s="42">
        <v>0</v>
      </c>
      <c r="AI828" s="42">
        <v>0</v>
      </c>
      <c r="AJ828" s="42">
        <v>0</v>
      </c>
      <c r="AK828" s="42">
        <v>0</v>
      </c>
      <c r="AL828" s="42">
        <v>0</v>
      </c>
      <c r="AM828" s="42">
        <v>0</v>
      </c>
      <c r="AN828" s="42">
        <v>0</v>
      </c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  <c r="BO828" s="42"/>
      <c r="BP828" s="42"/>
      <c r="BQ828" s="42"/>
      <c r="BR828" s="42"/>
      <c r="BS828" s="42"/>
      <c r="BT828" s="43"/>
      <c r="BU828" s="40">
        <f t="shared" si="149"/>
        <v>0</v>
      </c>
      <c r="BV828" s="40">
        <f t="shared" si="150"/>
        <v>0</v>
      </c>
      <c r="BW828" s="40">
        <f t="shared" si="140"/>
        <v>0</v>
      </c>
      <c r="BX828" s="40">
        <f t="shared" si="151"/>
        <v>0</v>
      </c>
      <c r="BY828" s="40">
        <f t="shared" si="152"/>
        <v>0</v>
      </c>
      <c r="BZ828" s="29"/>
      <c r="CA828" s="29"/>
      <c r="CB828" s="29"/>
      <c r="CC828" s="29"/>
      <c r="CD828" s="29"/>
      <c r="CE828" s="29"/>
      <c r="CF828" s="29"/>
      <c r="CG828" s="29"/>
      <c r="CH828" s="29"/>
      <c r="CI828" s="29"/>
      <c r="CJ828" s="29"/>
      <c r="CK828" s="29"/>
      <c r="CL828" s="29"/>
      <c r="CM828" s="29"/>
      <c r="CN828" s="29"/>
      <c r="CO828" s="29"/>
      <c r="CP828" s="29"/>
      <c r="CQ828" s="29"/>
      <c r="CR828" s="29"/>
      <c r="CS828" s="29"/>
      <c r="CT828" s="29"/>
      <c r="CU828" s="29"/>
      <c r="CV828" s="29"/>
      <c r="CW828" s="29"/>
      <c r="CX828" s="29"/>
      <c r="CY828" s="29"/>
      <c r="CZ828" s="29"/>
      <c r="DA828" s="29"/>
      <c r="DB828" s="29"/>
      <c r="DC828" s="29"/>
      <c r="DD828" s="29"/>
      <c r="DE828" s="29"/>
      <c r="DF828" s="29"/>
      <c r="DG828" s="29"/>
      <c r="DH828" s="29"/>
      <c r="DI828" s="29"/>
      <c r="DJ828" s="29"/>
      <c r="DK828" s="29"/>
      <c r="DL828" s="29"/>
      <c r="DM828" s="29"/>
      <c r="DN828" s="29"/>
      <c r="DO828" s="29"/>
      <c r="DP828" s="29"/>
      <c r="DQ828" s="29"/>
      <c r="DR828" s="29"/>
      <c r="DS828" s="29"/>
      <c r="DT828" s="29"/>
      <c r="DU828" s="29"/>
      <c r="DV828" s="29"/>
      <c r="DW828" s="29"/>
      <c r="DX828" s="29"/>
      <c r="DY828" s="29"/>
      <c r="DZ828" s="29"/>
      <c r="EA828" s="29"/>
      <c r="EB828" s="29"/>
      <c r="EC828" s="29"/>
      <c r="ED828" s="29"/>
      <c r="EE828" s="29"/>
      <c r="EF828" s="29"/>
      <c r="EG828" s="29"/>
      <c r="EH828" s="29"/>
      <c r="EI828" s="29"/>
      <c r="EJ828" s="29"/>
      <c r="EK828" s="29"/>
      <c r="EL828" s="29"/>
      <c r="EM828" s="29"/>
      <c r="EN828" s="29"/>
      <c r="EO828" s="29"/>
      <c r="EP828" s="29"/>
      <c r="EQ828" s="29"/>
      <c r="ER828" s="29"/>
      <c r="ES828" s="29"/>
      <c r="ET828" s="29"/>
      <c r="EU828" s="29"/>
      <c r="EV828" s="29"/>
      <c r="EW828" s="29"/>
      <c r="EX828" s="29"/>
      <c r="EY828" s="29"/>
      <c r="EZ828" s="29"/>
      <c r="FA828" s="29"/>
      <c r="FB828" s="29"/>
      <c r="FC828" s="29"/>
      <c r="FD828" s="29"/>
      <c r="FE828" s="29"/>
      <c r="FF828" s="29"/>
      <c r="FG828" s="29"/>
      <c r="FH828" s="29"/>
      <c r="FI828" s="29"/>
      <c r="FJ828" s="29"/>
      <c r="FK828" s="29"/>
      <c r="FL828" s="29"/>
      <c r="FM828" s="29"/>
      <c r="FN828" s="29"/>
      <c r="FO828" s="29"/>
      <c r="FP828" s="29"/>
      <c r="FQ828" s="29"/>
      <c r="FR828" s="29"/>
      <c r="FS828" s="29"/>
      <c r="FT828" s="29"/>
      <c r="FU828" s="29"/>
      <c r="FV828" s="29"/>
      <c r="FW828" s="29"/>
      <c r="FX828" s="29"/>
      <c r="FY828" s="29"/>
      <c r="FZ828" s="29"/>
      <c r="GA828" s="29"/>
      <c r="GB828" s="29"/>
      <c r="GC828" s="29"/>
      <c r="GD828" s="29"/>
      <c r="GE828" s="29"/>
      <c r="GF828" s="29"/>
      <c r="GG828" s="29"/>
      <c r="GH828" s="29"/>
      <c r="GI828" s="29"/>
      <c r="GJ828" s="29"/>
      <c r="GK828" s="29"/>
      <c r="GL828" s="29"/>
      <c r="GM828" s="29"/>
      <c r="GN828" s="29"/>
      <c r="GO828" s="29"/>
      <c r="GP828" s="29"/>
      <c r="GQ828" s="29"/>
      <c r="GR828" s="29"/>
      <c r="GS828" s="29"/>
      <c r="GT828" s="29"/>
      <c r="GU828" s="29"/>
      <c r="GV828" s="29"/>
      <c r="GW828" s="29"/>
      <c r="GX828" s="29"/>
      <c r="GY828" s="29"/>
      <c r="GZ828" s="29"/>
      <c r="HA828" s="29"/>
      <c r="HB828" s="29"/>
      <c r="HC828" s="29"/>
    </row>
    <row r="829" spans="1:211" s="30" customFormat="1" x14ac:dyDescent="0.25">
      <c r="A829" s="30" t="e">
        <f t="shared" si="153"/>
        <v>#REF!</v>
      </c>
      <c r="B829" s="31" t="s">
        <v>136</v>
      </c>
      <c r="C829" s="31" t="s">
        <v>137</v>
      </c>
      <c r="D829" s="32" t="s">
        <v>625</v>
      </c>
      <c r="E829" s="31" t="s">
        <v>579</v>
      </c>
      <c r="F829" s="31" t="s">
        <v>348</v>
      </c>
      <c r="G829" s="31"/>
      <c r="H829" s="31" t="s">
        <v>349</v>
      </c>
      <c r="I829" s="31" t="s">
        <v>537</v>
      </c>
      <c r="J829" s="31" t="s">
        <v>538</v>
      </c>
      <c r="K829" s="47" t="s">
        <v>434</v>
      </c>
      <c r="L829" s="41">
        <v>0</v>
      </c>
      <c r="M829" s="41">
        <v>0</v>
      </c>
      <c r="N829" s="41">
        <v>0</v>
      </c>
      <c r="O829" s="41">
        <v>0</v>
      </c>
      <c r="P829" s="41">
        <v>0</v>
      </c>
      <c r="Q829" s="41">
        <v>0</v>
      </c>
      <c r="R829" s="41">
        <v>0</v>
      </c>
      <c r="S829" s="41">
        <v>0</v>
      </c>
      <c r="T829" s="41">
        <v>0</v>
      </c>
      <c r="U829" s="41">
        <v>0</v>
      </c>
      <c r="V829" s="41"/>
      <c r="W829" s="41">
        <v>0</v>
      </c>
      <c r="X829" s="41"/>
      <c r="Y829" s="41">
        <v>0</v>
      </c>
      <c r="Z829" s="41">
        <v>0</v>
      </c>
      <c r="AA829" s="41">
        <v>0</v>
      </c>
      <c r="AB829" s="41">
        <v>0</v>
      </c>
      <c r="AC829" s="41">
        <v>0</v>
      </c>
      <c r="AD829" s="41">
        <v>0</v>
      </c>
      <c r="AE829" s="82">
        <v>0</v>
      </c>
      <c r="AF829" s="41">
        <v>0</v>
      </c>
      <c r="AG829" s="41">
        <v>0</v>
      </c>
      <c r="AH829" s="41">
        <v>0</v>
      </c>
      <c r="AI829" s="41">
        <v>0</v>
      </c>
      <c r="AJ829" s="41">
        <v>0</v>
      </c>
      <c r="AK829" s="41">
        <v>0</v>
      </c>
      <c r="AL829" s="41">
        <v>0</v>
      </c>
      <c r="AM829" s="41">
        <v>0</v>
      </c>
      <c r="AN829" s="41">
        <v>0</v>
      </c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3"/>
      <c r="BU829" s="39">
        <f t="shared" si="149"/>
        <v>0</v>
      </c>
      <c r="BV829" s="39">
        <f t="shared" si="150"/>
        <v>0</v>
      </c>
      <c r="BW829" s="39">
        <f t="shared" si="140"/>
        <v>0</v>
      </c>
      <c r="BX829" s="39">
        <f t="shared" si="151"/>
        <v>0</v>
      </c>
      <c r="BY829" s="39">
        <f t="shared" si="152"/>
        <v>0</v>
      </c>
      <c r="BZ829" s="35"/>
      <c r="CA829" s="35"/>
      <c r="CB829" s="35"/>
      <c r="CC829" s="35"/>
      <c r="CD829" s="35"/>
      <c r="CE829" s="35"/>
      <c r="CF829" s="35"/>
      <c r="CG829" s="35"/>
      <c r="CH829" s="35"/>
      <c r="CI829" s="35"/>
      <c r="CJ829" s="35"/>
      <c r="CK829" s="35"/>
      <c r="CL829" s="35"/>
      <c r="CM829" s="35"/>
      <c r="CN829" s="35"/>
      <c r="CO829" s="35"/>
      <c r="CP829" s="35"/>
      <c r="CQ829" s="35"/>
      <c r="CR829" s="35"/>
      <c r="CS829" s="35"/>
      <c r="CT829" s="35"/>
      <c r="CU829" s="35"/>
      <c r="CV829" s="35"/>
      <c r="CW829" s="35"/>
      <c r="CX829" s="35"/>
      <c r="CY829" s="35"/>
      <c r="CZ829" s="35"/>
      <c r="DA829" s="35"/>
      <c r="DB829" s="35"/>
      <c r="DC829" s="35"/>
      <c r="DD829" s="35"/>
      <c r="DE829" s="35"/>
      <c r="DF829" s="35"/>
      <c r="DG829" s="35"/>
      <c r="DH829" s="35"/>
      <c r="DI829" s="35"/>
      <c r="DJ829" s="35"/>
      <c r="DK829" s="35"/>
      <c r="DL829" s="35"/>
      <c r="DM829" s="35"/>
      <c r="DN829" s="35"/>
      <c r="DO829" s="35"/>
      <c r="DP829" s="35"/>
      <c r="DQ829" s="35"/>
      <c r="DR829" s="35"/>
      <c r="DS829" s="35"/>
      <c r="DT829" s="35"/>
      <c r="DU829" s="35"/>
      <c r="DV829" s="35"/>
      <c r="DW829" s="35"/>
      <c r="DX829" s="35"/>
      <c r="DY829" s="35"/>
      <c r="DZ829" s="35"/>
      <c r="EA829" s="35"/>
      <c r="EB829" s="35"/>
      <c r="EC829" s="35"/>
      <c r="ED829" s="35"/>
      <c r="EE829" s="35"/>
      <c r="EF829" s="35"/>
      <c r="EG829" s="35"/>
      <c r="EH829" s="35"/>
      <c r="EI829" s="35"/>
      <c r="EJ829" s="35"/>
      <c r="EK829" s="35"/>
      <c r="EL829" s="35"/>
      <c r="EM829" s="35"/>
      <c r="EN829" s="35"/>
      <c r="EO829" s="35"/>
      <c r="EP829" s="35"/>
      <c r="EQ829" s="35"/>
      <c r="ER829" s="35"/>
      <c r="ES829" s="35"/>
      <c r="ET829" s="35"/>
      <c r="EU829" s="35"/>
      <c r="EV829" s="35"/>
      <c r="EW829" s="35"/>
      <c r="EX829" s="35"/>
      <c r="EY829" s="35"/>
      <c r="EZ829" s="35"/>
      <c r="FA829" s="35"/>
      <c r="FB829" s="35"/>
      <c r="FC829" s="35"/>
      <c r="FD829" s="35"/>
      <c r="FE829" s="35"/>
      <c r="FF829" s="35"/>
      <c r="FG829" s="35"/>
      <c r="FH829" s="35"/>
      <c r="FI829" s="35"/>
      <c r="FJ829" s="35"/>
      <c r="FK829" s="35"/>
      <c r="FL829" s="35"/>
      <c r="FM829" s="35"/>
      <c r="FN829" s="35"/>
      <c r="FO829" s="35"/>
      <c r="FP829" s="35"/>
      <c r="FQ829" s="35"/>
      <c r="FR829" s="35"/>
      <c r="FS829" s="35"/>
      <c r="FT829" s="35"/>
      <c r="FU829" s="35"/>
      <c r="FV829" s="35"/>
      <c r="FW829" s="35"/>
      <c r="FX829" s="35"/>
      <c r="FY829" s="35"/>
      <c r="FZ829" s="35"/>
      <c r="GA829" s="35"/>
      <c r="GB829" s="35"/>
      <c r="GC829" s="35"/>
      <c r="GD829" s="35"/>
      <c r="GE829" s="35"/>
      <c r="GF829" s="35"/>
      <c r="GG829" s="35"/>
      <c r="GH829" s="35"/>
      <c r="GI829" s="35"/>
      <c r="GJ829" s="35"/>
      <c r="GK829" s="35"/>
      <c r="GL829" s="35"/>
      <c r="GM829" s="35"/>
      <c r="GN829" s="35"/>
      <c r="GO829" s="35"/>
      <c r="GP829" s="35"/>
      <c r="GQ829" s="35"/>
      <c r="GR829" s="35"/>
      <c r="GS829" s="35"/>
      <c r="GT829" s="35"/>
      <c r="GU829" s="35"/>
      <c r="GV829" s="35"/>
      <c r="GW829" s="35"/>
      <c r="GX829" s="35"/>
      <c r="GY829" s="35"/>
      <c r="GZ829" s="35"/>
      <c r="HA829" s="35"/>
      <c r="HB829" s="35"/>
      <c r="HC829" s="35"/>
    </row>
    <row r="830" spans="1:211" s="26" customFormat="1" x14ac:dyDescent="0.25">
      <c r="A830" s="26" t="e">
        <f t="shared" si="153"/>
        <v>#REF!</v>
      </c>
      <c r="B830" s="15" t="s">
        <v>143</v>
      </c>
      <c r="C830" s="15" t="s">
        <v>144</v>
      </c>
      <c r="D830" s="18" t="s">
        <v>623</v>
      </c>
      <c r="E830" s="15" t="s">
        <v>577</v>
      </c>
      <c r="F830" s="15" t="s">
        <v>348</v>
      </c>
      <c r="G830" s="15"/>
      <c r="H830" s="15" t="s">
        <v>349</v>
      </c>
      <c r="I830" s="15" t="s">
        <v>537</v>
      </c>
      <c r="J830" s="15" t="s">
        <v>538</v>
      </c>
      <c r="K830" s="47" t="s">
        <v>434</v>
      </c>
      <c r="L830" s="42">
        <v>0</v>
      </c>
      <c r="M830" s="42">
        <v>0</v>
      </c>
      <c r="N830" s="41">
        <v>0</v>
      </c>
      <c r="O830" s="42">
        <v>0</v>
      </c>
      <c r="P830" s="42">
        <v>0</v>
      </c>
      <c r="Q830" s="42">
        <v>0</v>
      </c>
      <c r="R830" s="42">
        <v>0</v>
      </c>
      <c r="S830" s="42">
        <v>0</v>
      </c>
      <c r="T830" s="42">
        <v>0</v>
      </c>
      <c r="U830" s="42">
        <v>0</v>
      </c>
      <c r="V830" s="42"/>
      <c r="W830" s="42">
        <v>0</v>
      </c>
      <c r="X830" s="42"/>
      <c r="Y830" s="42">
        <v>0</v>
      </c>
      <c r="Z830" s="42">
        <v>0</v>
      </c>
      <c r="AA830" s="42">
        <v>0</v>
      </c>
      <c r="AB830" s="42">
        <v>0</v>
      </c>
      <c r="AC830" s="42">
        <v>0</v>
      </c>
      <c r="AD830" s="42">
        <v>0</v>
      </c>
      <c r="AE830" s="121">
        <v>0</v>
      </c>
      <c r="AF830" s="42">
        <v>0</v>
      </c>
      <c r="AG830" s="42">
        <v>0</v>
      </c>
      <c r="AH830" s="42">
        <v>0</v>
      </c>
      <c r="AI830" s="42">
        <v>0</v>
      </c>
      <c r="AJ830" s="42">
        <v>0</v>
      </c>
      <c r="AK830" s="42">
        <v>0</v>
      </c>
      <c r="AL830" s="42">
        <v>0</v>
      </c>
      <c r="AM830" s="42">
        <v>0</v>
      </c>
      <c r="AN830" s="42">
        <v>0</v>
      </c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3"/>
      <c r="BU830" s="40">
        <f t="shared" si="149"/>
        <v>0</v>
      </c>
      <c r="BV830" s="40">
        <f t="shared" si="150"/>
        <v>0</v>
      </c>
      <c r="BW830" s="40">
        <f t="shared" si="140"/>
        <v>0</v>
      </c>
      <c r="BX830" s="40">
        <f t="shared" si="151"/>
        <v>0</v>
      </c>
      <c r="BY830" s="40">
        <f t="shared" si="152"/>
        <v>0</v>
      </c>
      <c r="BZ830" s="29"/>
      <c r="CA830" s="29"/>
      <c r="CB830" s="29"/>
      <c r="CC830" s="29"/>
      <c r="CD830" s="29"/>
      <c r="CE830" s="29"/>
      <c r="CF830" s="29"/>
      <c r="CG830" s="29"/>
      <c r="CH830" s="29"/>
      <c r="CI830" s="29"/>
      <c r="CJ830" s="29"/>
      <c r="CK830" s="29"/>
      <c r="CL830" s="29"/>
      <c r="CM830" s="29"/>
      <c r="CN830" s="29"/>
      <c r="CO830" s="29"/>
      <c r="CP830" s="29"/>
      <c r="CQ830" s="29"/>
      <c r="CR830" s="29"/>
      <c r="CS830" s="29"/>
      <c r="CT830" s="29"/>
      <c r="CU830" s="29"/>
      <c r="CV830" s="29"/>
      <c r="CW830" s="29"/>
      <c r="CX830" s="29"/>
      <c r="CY830" s="29"/>
      <c r="CZ830" s="29"/>
      <c r="DA830" s="29"/>
      <c r="DB830" s="29"/>
      <c r="DC830" s="29"/>
      <c r="DD830" s="29"/>
      <c r="DE830" s="29"/>
      <c r="DF830" s="29"/>
      <c r="DG830" s="29"/>
      <c r="DH830" s="29"/>
      <c r="DI830" s="29"/>
      <c r="DJ830" s="29"/>
      <c r="DK830" s="29"/>
      <c r="DL830" s="29"/>
      <c r="DM830" s="29"/>
      <c r="DN830" s="29"/>
      <c r="DO830" s="29"/>
      <c r="DP830" s="29"/>
      <c r="DQ830" s="29"/>
      <c r="DR830" s="29"/>
      <c r="DS830" s="29"/>
      <c r="DT830" s="29"/>
      <c r="DU830" s="29"/>
      <c r="DV830" s="29"/>
      <c r="DW830" s="29"/>
      <c r="DX830" s="29"/>
      <c r="DY830" s="29"/>
      <c r="DZ830" s="29"/>
      <c r="EA830" s="29"/>
      <c r="EB830" s="29"/>
      <c r="EC830" s="29"/>
      <c r="ED830" s="29"/>
      <c r="EE830" s="29"/>
      <c r="EF830" s="29"/>
      <c r="EG830" s="29"/>
      <c r="EH830" s="29"/>
      <c r="EI830" s="29"/>
      <c r="EJ830" s="29"/>
      <c r="EK830" s="29"/>
      <c r="EL830" s="29"/>
      <c r="EM830" s="29"/>
      <c r="EN830" s="29"/>
      <c r="EO830" s="29"/>
      <c r="EP830" s="29"/>
      <c r="EQ830" s="29"/>
      <c r="ER830" s="29"/>
      <c r="ES830" s="29"/>
      <c r="ET830" s="29"/>
      <c r="EU830" s="29"/>
      <c r="EV830" s="29"/>
      <c r="EW830" s="29"/>
      <c r="EX830" s="29"/>
      <c r="EY830" s="29"/>
      <c r="EZ830" s="29"/>
      <c r="FA830" s="29"/>
      <c r="FB830" s="29"/>
      <c r="FC830" s="29"/>
      <c r="FD830" s="29"/>
      <c r="FE830" s="29"/>
      <c r="FF830" s="29"/>
      <c r="FG830" s="29"/>
      <c r="FH830" s="29"/>
      <c r="FI830" s="29"/>
      <c r="FJ830" s="29"/>
      <c r="FK830" s="29"/>
      <c r="FL830" s="29"/>
      <c r="FM830" s="29"/>
      <c r="FN830" s="29"/>
      <c r="FO830" s="29"/>
      <c r="FP830" s="29"/>
      <c r="FQ830" s="29"/>
      <c r="FR830" s="29"/>
      <c r="FS830" s="29"/>
      <c r="FT830" s="29"/>
      <c r="FU830" s="29"/>
      <c r="FV830" s="29"/>
      <c r="FW830" s="29"/>
      <c r="FX830" s="29"/>
      <c r="FY830" s="29"/>
      <c r="FZ830" s="29"/>
      <c r="GA830" s="29"/>
      <c r="GB830" s="29"/>
      <c r="GC830" s="29"/>
      <c r="GD830" s="29"/>
      <c r="GE830" s="29"/>
      <c r="GF830" s="29"/>
      <c r="GG830" s="29"/>
      <c r="GH830" s="29"/>
      <c r="GI830" s="29"/>
      <c r="GJ830" s="29"/>
      <c r="GK830" s="29"/>
      <c r="GL830" s="29"/>
      <c r="GM830" s="29"/>
      <c r="GN830" s="29"/>
      <c r="GO830" s="29"/>
      <c r="GP830" s="29"/>
      <c r="GQ830" s="29"/>
      <c r="GR830" s="29"/>
      <c r="GS830" s="29"/>
      <c r="GT830" s="29"/>
      <c r="GU830" s="29"/>
      <c r="GV830" s="29"/>
      <c r="GW830" s="29"/>
      <c r="GX830" s="29"/>
      <c r="GY830" s="29"/>
      <c r="GZ830" s="29"/>
      <c r="HA830" s="29"/>
      <c r="HB830" s="29"/>
      <c r="HC830" s="29"/>
    </row>
    <row r="831" spans="1:211" s="26" customFormat="1" x14ac:dyDescent="0.25">
      <c r="A831" s="26" t="e">
        <f t="shared" si="153"/>
        <v>#REF!</v>
      </c>
      <c r="B831" s="15" t="s">
        <v>143</v>
      </c>
      <c r="C831" s="15" t="s">
        <v>144</v>
      </c>
      <c r="D831" s="90" t="s">
        <v>635</v>
      </c>
      <c r="E831" s="16" t="s">
        <v>582</v>
      </c>
      <c r="F831" s="80" t="s">
        <v>391</v>
      </c>
      <c r="G831" s="15"/>
      <c r="H831" s="15" t="s">
        <v>392</v>
      </c>
      <c r="I831" s="15" t="s">
        <v>537</v>
      </c>
      <c r="J831" s="15" t="s">
        <v>538</v>
      </c>
      <c r="K831" s="47" t="s">
        <v>434</v>
      </c>
      <c r="L831" s="42"/>
      <c r="M831" s="42"/>
      <c r="N831" s="41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121"/>
      <c r="AF831" s="42"/>
      <c r="AG831" s="42"/>
      <c r="AH831" s="42"/>
      <c r="AI831" s="42"/>
      <c r="AJ831" s="42"/>
      <c r="AK831" s="42"/>
      <c r="AL831" s="42"/>
      <c r="AM831" s="42"/>
      <c r="AN831" s="42">
        <v>297979</v>
      </c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3"/>
      <c r="BU831" s="40"/>
      <c r="BV831" s="40"/>
      <c r="BW831" s="40">
        <f t="shared" si="140"/>
        <v>297979</v>
      </c>
      <c r="BX831" s="40"/>
      <c r="BY831" s="40"/>
      <c r="BZ831" s="29"/>
      <c r="CA831" s="29"/>
      <c r="CB831" s="29"/>
      <c r="CC831" s="29"/>
      <c r="CD831" s="29"/>
      <c r="CE831" s="29"/>
      <c r="CF831" s="29"/>
      <c r="CG831" s="29"/>
      <c r="CH831" s="29"/>
      <c r="CI831" s="29"/>
      <c r="CJ831" s="29"/>
      <c r="CK831" s="29"/>
      <c r="CL831" s="29"/>
      <c r="CM831" s="29"/>
      <c r="CN831" s="29"/>
      <c r="CO831" s="29"/>
      <c r="CP831" s="29"/>
      <c r="CQ831" s="29"/>
      <c r="CR831" s="29"/>
      <c r="CS831" s="29"/>
      <c r="CT831" s="29"/>
      <c r="CU831" s="29"/>
      <c r="CV831" s="29"/>
      <c r="CW831" s="29"/>
      <c r="CX831" s="29"/>
      <c r="CY831" s="29"/>
      <c r="CZ831" s="29"/>
      <c r="DA831" s="29"/>
      <c r="DB831" s="29"/>
      <c r="DC831" s="29"/>
      <c r="DD831" s="29"/>
      <c r="DE831" s="29"/>
      <c r="DF831" s="29"/>
      <c r="DG831" s="29"/>
      <c r="DH831" s="29"/>
      <c r="DI831" s="29"/>
      <c r="DJ831" s="29"/>
      <c r="DK831" s="29"/>
      <c r="DL831" s="29"/>
      <c r="DM831" s="29"/>
      <c r="DN831" s="29"/>
      <c r="DO831" s="29"/>
      <c r="DP831" s="29"/>
      <c r="DQ831" s="29"/>
      <c r="DR831" s="29"/>
      <c r="DS831" s="29"/>
      <c r="DT831" s="29"/>
      <c r="DU831" s="29"/>
      <c r="DV831" s="29"/>
      <c r="DW831" s="29"/>
      <c r="DX831" s="29"/>
      <c r="DY831" s="29"/>
      <c r="DZ831" s="29"/>
      <c r="EA831" s="29"/>
      <c r="EB831" s="29"/>
      <c r="EC831" s="29"/>
      <c r="ED831" s="29"/>
      <c r="EE831" s="29"/>
      <c r="EF831" s="29"/>
      <c r="EG831" s="29"/>
      <c r="EH831" s="29"/>
      <c r="EI831" s="29"/>
      <c r="EJ831" s="29"/>
      <c r="EK831" s="29"/>
      <c r="EL831" s="29"/>
      <c r="EM831" s="29"/>
      <c r="EN831" s="29"/>
      <c r="EO831" s="29"/>
      <c r="EP831" s="29"/>
      <c r="EQ831" s="29"/>
      <c r="ER831" s="29"/>
      <c r="ES831" s="29"/>
      <c r="ET831" s="29"/>
      <c r="EU831" s="29"/>
      <c r="EV831" s="29"/>
      <c r="EW831" s="29"/>
      <c r="EX831" s="29"/>
      <c r="EY831" s="29"/>
      <c r="EZ831" s="29"/>
      <c r="FA831" s="29"/>
      <c r="FB831" s="29"/>
      <c r="FC831" s="29"/>
      <c r="FD831" s="29"/>
      <c r="FE831" s="29"/>
      <c r="FF831" s="29"/>
      <c r="FG831" s="29"/>
      <c r="FH831" s="29"/>
      <c r="FI831" s="29"/>
      <c r="FJ831" s="29"/>
      <c r="FK831" s="29"/>
      <c r="FL831" s="29"/>
      <c r="FM831" s="29"/>
      <c r="FN831" s="29"/>
      <c r="FO831" s="29"/>
      <c r="FP831" s="29"/>
      <c r="FQ831" s="29"/>
      <c r="FR831" s="29"/>
      <c r="FS831" s="29"/>
      <c r="FT831" s="29"/>
      <c r="FU831" s="29"/>
      <c r="FV831" s="29"/>
      <c r="FW831" s="29"/>
      <c r="FX831" s="29"/>
      <c r="FY831" s="29"/>
      <c r="FZ831" s="29"/>
      <c r="GA831" s="29"/>
      <c r="GB831" s="29"/>
      <c r="GC831" s="29"/>
      <c r="GD831" s="29"/>
      <c r="GE831" s="29"/>
      <c r="GF831" s="29"/>
      <c r="GG831" s="29"/>
      <c r="GH831" s="29"/>
      <c r="GI831" s="29"/>
      <c r="GJ831" s="29"/>
      <c r="GK831" s="29"/>
      <c r="GL831" s="29"/>
      <c r="GM831" s="29"/>
      <c r="GN831" s="29"/>
      <c r="GO831" s="29"/>
      <c r="GP831" s="29"/>
      <c r="GQ831" s="29"/>
      <c r="GR831" s="29"/>
      <c r="GS831" s="29"/>
      <c r="GT831" s="29"/>
      <c r="GU831" s="29"/>
      <c r="GV831" s="29"/>
      <c r="GW831" s="29"/>
      <c r="GX831" s="29"/>
      <c r="GY831" s="29"/>
      <c r="GZ831" s="29"/>
      <c r="HA831" s="29"/>
      <c r="HB831" s="29"/>
      <c r="HC831" s="29"/>
    </row>
    <row r="832" spans="1:211" s="26" customFormat="1" x14ac:dyDescent="0.25">
      <c r="A832" s="26" t="e">
        <f t="shared" si="153"/>
        <v>#REF!</v>
      </c>
      <c r="B832" s="15" t="s">
        <v>143</v>
      </c>
      <c r="C832" s="15" t="s">
        <v>144</v>
      </c>
      <c r="D832" s="18">
        <v>749</v>
      </c>
      <c r="E832" s="15" t="s">
        <v>587</v>
      </c>
      <c r="F832" s="80" t="s">
        <v>356</v>
      </c>
      <c r="G832" s="15"/>
      <c r="H832" s="15" t="s">
        <v>357</v>
      </c>
      <c r="I832" s="15" t="s">
        <v>537</v>
      </c>
      <c r="J832" s="15" t="s">
        <v>538</v>
      </c>
      <c r="K832" s="47" t="s">
        <v>434</v>
      </c>
      <c r="L832" s="42"/>
      <c r="M832" s="42"/>
      <c r="N832" s="41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>
        <v>23209.01</v>
      </c>
      <c r="AB832" s="42">
        <v>11597289.09</v>
      </c>
      <c r="AC832" s="42">
        <v>0</v>
      </c>
      <c r="AD832" s="42">
        <v>0</v>
      </c>
      <c r="AE832" s="121">
        <v>0</v>
      </c>
      <c r="AF832" s="42">
        <v>0</v>
      </c>
      <c r="AG832" s="42">
        <v>0</v>
      </c>
      <c r="AH832" s="42">
        <v>0</v>
      </c>
      <c r="AI832" s="42">
        <v>0</v>
      </c>
      <c r="AJ832" s="42">
        <v>0</v>
      </c>
      <c r="AK832" s="42">
        <v>0</v>
      </c>
      <c r="AL832" s="42">
        <v>140125.37</v>
      </c>
      <c r="AM832" s="42">
        <v>0</v>
      </c>
      <c r="AN832" s="42">
        <v>0</v>
      </c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3"/>
      <c r="BU832" s="40"/>
      <c r="BV832" s="40">
        <f t="shared" ref="BV832:BV870" si="154">SUM(X832:AI832)</f>
        <v>11620498.1</v>
      </c>
      <c r="BW832" s="40">
        <f t="shared" si="140"/>
        <v>140125.37</v>
      </c>
      <c r="BX832" s="40">
        <f t="shared" ref="BX832:BX863" si="155">SUM(AV832:BG832)</f>
        <v>0</v>
      </c>
      <c r="BY832" s="40">
        <f t="shared" ref="BY832:BY870" si="156">SUM(BH832:BS832)</f>
        <v>0</v>
      </c>
      <c r="BZ832" s="29"/>
      <c r="CA832" s="29"/>
      <c r="CB832" s="29"/>
      <c r="CC832" s="29"/>
      <c r="CD832" s="29"/>
      <c r="CE832" s="29"/>
      <c r="CF832" s="29"/>
      <c r="CG832" s="29"/>
      <c r="CH832" s="29"/>
      <c r="CI832" s="29"/>
      <c r="CJ832" s="29"/>
      <c r="CK832" s="29"/>
      <c r="CL832" s="29"/>
      <c r="CM832" s="29"/>
      <c r="CN832" s="29"/>
      <c r="CO832" s="29"/>
      <c r="CP832" s="29"/>
      <c r="CQ832" s="29"/>
      <c r="CR832" s="29"/>
      <c r="CS832" s="29"/>
      <c r="CT832" s="29"/>
      <c r="CU832" s="29"/>
      <c r="CV832" s="29"/>
      <c r="CW832" s="29"/>
      <c r="CX832" s="29"/>
      <c r="CY832" s="29"/>
      <c r="CZ832" s="29"/>
      <c r="DA832" s="29"/>
      <c r="DB832" s="29"/>
      <c r="DC832" s="29"/>
      <c r="DD832" s="29"/>
      <c r="DE832" s="29"/>
      <c r="DF832" s="29"/>
      <c r="DG832" s="29"/>
      <c r="DH832" s="29"/>
      <c r="DI832" s="29"/>
      <c r="DJ832" s="29"/>
      <c r="DK832" s="29"/>
      <c r="DL832" s="29"/>
      <c r="DM832" s="29"/>
      <c r="DN832" s="29"/>
      <c r="DO832" s="29"/>
      <c r="DP832" s="29"/>
      <c r="DQ832" s="29"/>
      <c r="DR832" s="29"/>
      <c r="DS832" s="29"/>
      <c r="DT832" s="29"/>
      <c r="DU832" s="29"/>
      <c r="DV832" s="29"/>
      <c r="DW832" s="29"/>
      <c r="DX832" s="29"/>
      <c r="DY832" s="29"/>
      <c r="DZ832" s="29"/>
      <c r="EA832" s="29"/>
      <c r="EB832" s="29"/>
      <c r="EC832" s="29"/>
      <c r="ED832" s="29"/>
      <c r="EE832" s="29"/>
      <c r="EF832" s="29"/>
      <c r="EG832" s="29"/>
      <c r="EH832" s="29"/>
      <c r="EI832" s="29"/>
      <c r="EJ832" s="29"/>
      <c r="EK832" s="29"/>
      <c r="EL832" s="29"/>
      <c r="EM832" s="29"/>
      <c r="EN832" s="29"/>
      <c r="EO832" s="29"/>
      <c r="EP832" s="29"/>
      <c r="EQ832" s="29"/>
      <c r="ER832" s="29"/>
      <c r="ES832" s="29"/>
      <c r="ET832" s="29"/>
      <c r="EU832" s="29"/>
      <c r="EV832" s="29"/>
      <c r="EW832" s="29"/>
      <c r="EX832" s="29"/>
      <c r="EY832" s="29"/>
      <c r="EZ832" s="29"/>
      <c r="FA832" s="29"/>
      <c r="FB832" s="29"/>
      <c r="FC832" s="29"/>
      <c r="FD832" s="29"/>
      <c r="FE832" s="29"/>
      <c r="FF832" s="29"/>
      <c r="FG832" s="29"/>
      <c r="FH832" s="29"/>
      <c r="FI832" s="29"/>
      <c r="FJ832" s="29"/>
      <c r="FK832" s="29"/>
      <c r="FL832" s="29"/>
      <c r="FM832" s="29"/>
      <c r="FN832" s="29"/>
      <c r="FO832" s="29"/>
      <c r="FP832" s="29"/>
      <c r="FQ832" s="29"/>
      <c r="FR832" s="29"/>
      <c r="FS832" s="29"/>
      <c r="FT832" s="29"/>
      <c r="FU832" s="29"/>
      <c r="FV832" s="29"/>
      <c r="FW832" s="29"/>
      <c r="FX832" s="29"/>
      <c r="FY832" s="29"/>
      <c r="FZ832" s="29"/>
      <c r="GA832" s="29"/>
      <c r="GB832" s="29"/>
      <c r="GC832" s="29"/>
      <c r="GD832" s="29"/>
      <c r="GE832" s="29"/>
      <c r="GF832" s="29"/>
      <c r="GG832" s="29"/>
      <c r="GH832" s="29"/>
      <c r="GI832" s="29"/>
      <c r="GJ832" s="29"/>
      <c r="GK832" s="29"/>
      <c r="GL832" s="29"/>
      <c r="GM832" s="29"/>
      <c r="GN832" s="29"/>
      <c r="GO832" s="29"/>
      <c r="GP832" s="29"/>
      <c r="GQ832" s="29"/>
      <c r="GR832" s="29"/>
      <c r="GS832" s="29"/>
      <c r="GT832" s="29"/>
      <c r="GU832" s="29"/>
      <c r="GV832" s="29"/>
      <c r="GW832" s="29"/>
      <c r="GX832" s="29"/>
      <c r="GY832" s="29"/>
      <c r="GZ832" s="29"/>
      <c r="HA832" s="29"/>
      <c r="HB832" s="29"/>
      <c r="HC832" s="29"/>
    </row>
    <row r="833" spans="1:211" s="26" customFormat="1" x14ac:dyDescent="0.25">
      <c r="A833" s="26" t="e">
        <f t="shared" si="153"/>
        <v>#REF!</v>
      </c>
      <c r="B833" s="15" t="s">
        <v>146</v>
      </c>
      <c r="C833" s="15" t="s">
        <v>147</v>
      </c>
      <c r="D833" s="90" t="s">
        <v>641</v>
      </c>
      <c r="E833" s="16" t="s">
        <v>592</v>
      </c>
      <c r="F833" s="15" t="s">
        <v>234</v>
      </c>
      <c r="G833" s="15"/>
      <c r="H833" s="15" t="s">
        <v>235</v>
      </c>
      <c r="I833" s="15" t="s">
        <v>537</v>
      </c>
      <c r="J833" s="15" t="s">
        <v>538</v>
      </c>
      <c r="K833" s="47" t="s">
        <v>434</v>
      </c>
      <c r="L833" s="42"/>
      <c r="M833" s="42"/>
      <c r="N833" s="41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>
        <v>22062.97</v>
      </c>
      <c r="AA833" s="42">
        <v>7994.65</v>
      </c>
      <c r="AB833" s="42">
        <v>5070.8599999999997</v>
      </c>
      <c r="AC833" s="42">
        <v>732.5</v>
      </c>
      <c r="AD833" s="42">
        <v>3174.85</v>
      </c>
      <c r="AE833" s="42">
        <v>4918.4799999999996</v>
      </c>
      <c r="AF833" s="42">
        <v>5989.74</v>
      </c>
      <c r="AG833" s="42">
        <v>1620.24</v>
      </c>
      <c r="AH833" s="42">
        <v>1468.83</v>
      </c>
      <c r="AI833" s="42">
        <v>10603.24</v>
      </c>
      <c r="AJ833" s="42">
        <v>0</v>
      </c>
      <c r="AK833" s="42">
        <v>23737.39</v>
      </c>
      <c r="AL833" s="42">
        <v>1445.01</v>
      </c>
      <c r="AM833" s="42">
        <v>2345.91</v>
      </c>
      <c r="AN833" s="42">
        <v>10248.27</v>
      </c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3"/>
      <c r="BU833" s="40"/>
      <c r="BV833" s="40">
        <f t="shared" si="154"/>
        <v>63636.359999999993</v>
      </c>
      <c r="BW833" s="40">
        <f t="shared" si="140"/>
        <v>37776.58</v>
      </c>
      <c r="BX833" s="40">
        <f t="shared" si="155"/>
        <v>0</v>
      </c>
      <c r="BY833" s="40">
        <f t="shared" si="156"/>
        <v>0</v>
      </c>
      <c r="BZ833" s="29"/>
      <c r="CA833" s="29"/>
      <c r="CB833" s="29"/>
      <c r="CC833" s="29"/>
      <c r="CD833" s="29"/>
      <c r="CE833" s="29"/>
      <c r="CF833" s="29"/>
      <c r="CG833" s="29"/>
      <c r="CH833" s="29"/>
      <c r="CI833" s="29"/>
      <c r="CJ833" s="29"/>
      <c r="CK833" s="29"/>
      <c r="CL833" s="29"/>
      <c r="CM833" s="29"/>
      <c r="CN833" s="29"/>
      <c r="CO833" s="29"/>
      <c r="CP833" s="29"/>
      <c r="CQ833" s="29"/>
      <c r="CR833" s="29"/>
      <c r="CS833" s="29"/>
      <c r="CT833" s="29"/>
      <c r="CU833" s="29"/>
      <c r="CV833" s="29"/>
      <c r="CW833" s="29"/>
      <c r="CX833" s="29"/>
      <c r="CY833" s="29"/>
      <c r="CZ833" s="29"/>
      <c r="DA833" s="29"/>
      <c r="DB833" s="29"/>
      <c r="DC833" s="29"/>
      <c r="DD833" s="29"/>
      <c r="DE833" s="29"/>
      <c r="DF833" s="29"/>
      <c r="DG833" s="29"/>
      <c r="DH833" s="29"/>
      <c r="DI833" s="29"/>
      <c r="DJ833" s="29"/>
      <c r="DK833" s="29"/>
      <c r="DL833" s="29"/>
      <c r="DM833" s="29"/>
      <c r="DN833" s="29"/>
      <c r="DO833" s="29"/>
      <c r="DP833" s="29"/>
      <c r="DQ833" s="29"/>
      <c r="DR833" s="29"/>
      <c r="DS833" s="29"/>
      <c r="DT833" s="29"/>
      <c r="DU833" s="29"/>
      <c r="DV833" s="29"/>
      <c r="DW833" s="29"/>
      <c r="DX833" s="29"/>
      <c r="DY833" s="29"/>
      <c r="DZ833" s="29"/>
      <c r="EA833" s="29"/>
      <c r="EB833" s="29"/>
      <c r="EC833" s="29"/>
      <c r="ED833" s="29"/>
      <c r="EE833" s="29"/>
      <c r="EF833" s="29"/>
      <c r="EG833" s="29"/>
      <c r="EH833" s="29"/>
      <c r="EI833" s="29"/>
      <c r="EJ833" s="29"/>
      <c r="EK833" s="29"/>
      <c r="EL833" s="29"/>
      <c r="EM833" s="29"/>
      <c r="EN833" s="29"/>
      <c r="EO833" s="29"/>
      <c r="EP833" s="29"/>
      <c r="EQ833" s="29"/>
      <c r="ER833" s="29"/>
      <c r="ES833" s="29"/>
      <c r="ET833" s="29"/>
      <c r="EU833" s="29"/>
      <c r="EV833" s="29"/>
      <c r="EW833" s="29"/>
      <c r="EX833" s="29"/>
      <c r="EY833" s="29"/>
      <c r="EZ833" s="29"/>
      <c r="FA833" s="29"/>
      <c r="FB833" s="29"/>
      <c r="FC833" s="29"/>
      <c r="FD833" s="29"/>
      <c r="FE833" s="29"/>
      <c r="FF833" s="29"/>
      <c r="FG833" s="29"/>
      <c r="FH833" s="29"/>
      <c r="FI833" s="29"/>
      <c r="FJ833" s="29"/>
      <c r="FK833" s="29"/>
      <c r="FL833" s="29"/>
      <c r="FM833" s="29"/>
      <c r="FN833" s="29"/>
      <c r="FO833" s="29"/>
      <c r="FP833" s="29"/>
      <c r="FQ833" s="29"/>
      <c r="FR833" s="29"/>
      <c r="FS833" s="29"/>
      <c r="FT833" s="29"/>
      <c r="FU833" s="29"/>
      <c r="FV833" s="29"/>
      <c r="FW833" s="29"/>
      <c r="FX833" s="29"/>
      <c r="FY833" s="29"/>
      <c r="FZ833" s="29"/>
      <c r="GA833" s="29"/>
      <c r="GB833" s="29"/>
      <c r="GC833" s="29"/>
      <c r="GD833" s="29"/>
      <c r="GE833" s="29"/>
      <c r="GF833" s="29"/>
      <c r="GG833" s="29"/>
      <c r="GH833" s="29"/>
      <c r="GI833" s="29"/>
      <c r="GJ833" s="29"/>
      <c r="GK833" s="29"/>
      <c r="GL833" s="29"/>
      <c r="GM833" s="29"/>
      <c r="GN833" s="29"/>
      <c r="GO833" s="29"/>
      <c r="GP833" s="29"/>
      <c r="GQ833" s="29"/>
      <c r="GR833" s="29"/>
      <c r="GS833" s="29"/>
      <c r="GT833" s="29"/>
      <c r="GU833" s="29"/>
      <c r="GV833" s="29"/>
      <c r="GW833" s="29"/>
      <c r="GX833" s="29"/>
      <c r="GY833" s="29"/>
      <c r="GZ833" s="29"/>
      <c r="HA833" s="29"/>
      <c r="HB833" s="29"/>
      <c r="HC833" s="29"/>
    </row>
    <row r="834" spans="1:211" s="30" customFormat="1" x14ac:dyDescent="0.25">
      <c r="A834" s="30" t="e">
        <f t="shared" si="153"/>
        <v>#REF!</v>
      </c>
      <c r="B834" s="31" t="s">
        <v>146</v>
      </c>
      <c r="C834" s="31" t="s">
        <v>147</v>
      </c>
      <c r="D834" s="32" t="s">
        <v>640</v>
      </c>
      <c r="E834" s="31" t="s">
        <v>591</v>
      </c>
      <c r="F834" s="31" t="s">
        <v>236</v>
      </c>
      <c r="G834" s="31"/>
      <c r="H834" s="31" t="s">
        <v>237</v>
      </c>
      <c r="I834" s="31" t="s">
        <v>537</v>
      </c>
      <c r="J834" s="31" t="s">
        <v>538</v>
      </c>
      <c r="K834" s="47" t="s">
        <v>434</v>
      </c>
      <c r="L834" s="41">
        <v>0</v>
      </c>
      <c r="M834" s="41">
        <v>0</v>
      </c>
      <c r="N834" s="41">
        <v>0</v>
      </c>
      <c r="O834" s="41">
        <v>0</v>
      </c>
      <c r="P834" s="41">
        <v>0</v>
      </c>
      <c r="Q834" s="41">
        <v>0</v>
      </c>
      <c r="R834" s="41">
        <v>0</v>
      </c>
      <c r="S834" s="41">
        <v>0</v>
      </c>
      <c r="T834" s="41">
        <v>0</v>
      </c>
      <c r="U834" s="41">
        <v>0</v>
      </c>
      <c r="V834" s="41"/>
      <c r="W834" s="41">
        <v>0</v>
      </c>
      <c r="X834" s="41"/>
      <c r="Y834" s="41">
        <v>0</v>
      </c>
      <c r="Z834" s="41">
        <v>0</v>
      </c>
      <c r="AA834" s="41">
        <v>0</v>
      </c>
      <c r="AB834" s="41">
        <v>0</v>
      </c>
      <c r="AC834" s="41">
        <v>0</v>
      </c>
      <c r="AD834" s="41">
        <v>0</v>
      </c>
      <c r="AE834" s="82">
        <v>0</v>
      </c>
      <c r="AF834" s="41">
        <v>0</v>
      </c>
      <c r="AG834" s="41">
        <v>0</v>
      </c>
      <c r="AH834" s="41">
        <v>0</v>
      </c>
      <c r="AI834" s="41">
        <v>0</v>
      </c>
      <c r="AJ834" s="41">
        <v>0</v>
      </c>
      <c r="AK834" s="41">
        <v>0</v>
      </c>
      <c r="AL834" s="41">
        <v>0</v>
      </c>
      <c r="AM834" s="41">
        <v>0</v>
      </c>
      <c r="AN834" s="41">
        <v>0</v>
      </c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3"/>
      <c r="BU834" s="39">
        <f>SUM(L834:W834)</f>
        <v>0</v>
      </c>
      <c r="BV834" s="39">
        <f t="shared" si="154"/>
        <v>0</v>
      </c>
      <c r="BW834" s="39">
        <f t="shared" si="140"/>
        <v>0</v>
      </c>
      <c r="BX834" s="39">
        <f t="shared" si="155"/>
        <v>0</v>
      </c>
      <c r="BY834" s="39">
        <f t="shared" si="156"/>
        <v>0</v>
      </c>
      <c r="BZ834" s="35"/>
      <c r="CA834" s="35"/>
      <c r="CB834" s="35"/>
      <c r="CC834" s="35"/>
      <c r="CD834" s="35"/>
      <c r="CE834" s="35"/>
      <c r="CF834" s="35"/>
      <c r="CG834" s="35"/>
      <c r="CH834" s="35"/>
      <c r="CI834" s="35"/>
      <c r="CJ834" s="35"/>
      <c r="CK834" s="35"/>
      <c r="CL834" s="35"/>
      <c r="CM834" s="35"/>
      <c r="CN834" s="35"/>
      <c r="CO834" s="35"/>
      <c r="CP834" s="35"/>
      <c r="CQ834" s="35"/>
      <c r="CR834" s="35"/>
      <c r="CS834" s="35"/>
      <c r="CT834" s="35"/>
      <c r="CU834" s="35"/>
      <c r="CV834" s="35"/>
      <c r="CW834" s="35"/>
      <c r="CX834" s="35"/>
      <c r="CY834" s="35"/>
      <c r="CZ834" s="35"/>
      <c r="DA834" s="35"/>
      <c r="DB834" s="35"/>
      <c r="DC834" s="35"/>
      <c r="DD834" s="35"/>
      <c r="DE834" s="35"/>
      <c r="DF834" s="35"/>
      <c r="DG834" s="35"/>
      <c r="DH834" s="35"/>
      <c r="DI834" s="35"/>
      <c r="DJ834" s="35"/>
      <c r="DK834" s="35"/>
      <c r="DL834" s="35"/>
      <c r="DM834" s="35"/>
      <c r="DN834" s="35"/>
      <c r="DO834" s="35"/>
      <c r="DP834" s="35"/>
      <c r="DQ834" s="35"/>
      <c r="DR834" s="35"/>
      <c r="DS834" s="35"/>
      <c r="DT834" s="35"/>
      <c r="DU834" s="35"/>
      <c r="DV834" s="35"/>
      <c r="DW834" s="35"/>
      <c r="DX834" s="35"/>
      <c r="DY834" s="35"/>
      <c r="DZ834" s="35"/>
      <c r="EA834" s="35"/>
      <c r="EB834" s="35"/>
      <c r="EC834" s="35"/>
      <c r="ED834" s="35"/>
      <c r="EE834" s="35"/>
      <c r="EF834" s="35"/>
      <c r="EG834" s="35"/>
      <c r="EH834" s="35"/>
      <c r="EI834" s="35"/>
      <c r="EJ834" s="35"/>
      <c r="EK834" s="35"/>
      <c r="EL834" s="35"/>
      <c r="EM834" s="35"/>
      <c r="EN834" s="35"/>
      <c r="EO834" s="35"/>
      <c r="EP834" s="35"/>
      <c r="EQ834" s="35"/>
      <c r="ER834" s="35"/>
      <c r="ES834" s="35"/>
      <c r="ET834" s="35"/>
      <c r="EU834" s="35"/>
      <c r="EV834" s="35"/>
      <c r="EW834" s="35"/>
      <c r="EX834" s="35"/>
      <c r="EY834" s="35"/>
      <c r="EZ834" s="35"/>
      <c r="FA834" s="35"/>
      <c r="FB834" s="35"/>
      <c r="FC834" s="35"/>
      <c r="FD834" s="35"/>
      <c r="FE834" s="35"/>
      <c r="FF834" s="35"/>
      <c r="FG834" s="35"/>
      <c r="FH834" s="35"/>
      <c r="FI834" s="35"/>
      <c r="FJ834" s="35"/>
      <c r="FK834" s="35"/>
      <c r="FL834" s="35"/>
      <c r="FM834" s="35"/>
      <c r="FN834" s="35"/>
      <c r="FO834" s="35"/>
      <c r="FP834" s="35"/>
      <c r="FQ834" s="35"/>
      <c r="FR834" s="35"/>
      <c r="FS834" s="35"/>
      <c r="FT834" s="35"/>
      <c r="FU834" s="35"/>
      <c r="FV834" s="35"/>
      <c r="FW834" s="35"/>
      <c r="FX834" s="35"/>
      <c r="FY834" s="35"/>
      <c r="FZ834" s="35"/>
      <c r="GA834" s="35"/>
      <c r="GB834" s="35"/>
      <c r="GC834" s="35"/>
      <c r="GD834" s="35"/>
      <c r="GE834" s="35"/>
      <c r="GF834" s="35"/>
      <c r="GG834" s="35"/>
      <c r="GH834" s="35"/>
      <c r="GI834" s="35"/>
      <c r="GJ834" s="35"/>
      <c r="GK834" s="35"/>
      <c r="GL834" s="35"/>
      <c r="GM834" s="35"/>
      <c r="GN834" s="35"/>
      <c r="GO834" s="35"/>
      <c r="GP834" s="35"/>
      <c r="GQ834" s="35"/>
      <c r="GR834" s="35"/>
      <c r="GS834" s="35"/>
      <c r="GT834" s="35"/>
      <c r="GU834" s="35"/>
      <c r="GV834" s="35"/>
      <c r="GW834" s="35"/>
      <c r="GX834" s="35"/>
      <c r="GY834" s="35"/>
      <c r="GZ834" s="35"/>
      <c r="HA834" s="35"/>
      <c r="HB834" s="35"/>
      <c r="HC834" s="35"/>
    </row>
    <row r="835" spans="1:211" s="26" customFormat="1" x14ac:dyDescent="0.25">
      <c r="A835" s="26" t="e">
        <f t="shared" si="153"/>
        <v>#REF!</v>
      </c>
      <c r="B835" s="15" t="s">
        <v>146</v>
      </c>
      <c r="C835" s="15" t="s">
        <v>147</v>
      </c>
      <c r="D835" s="27" t="s">
        <v>623</v>
      </c>
      <c r="E835" s="16" t="s">
        <v>577</v>
      </c>
      <c r="F835" s="28">
        <v>19220631</v>
      </c>
      <c r="G835" s="15"/>
      <c r="H835" s="38" t="s">
        <v>163</v>
      </c>
      <c r="I835" s="15" t="s">
        <v>537</v>
      </c>
      <c r="J835" s="15" t="s">
        <v>538</v>
      </c>
      <c r="K835" s="47" t="s">
        <v>434</v>
      </c>
      <c r="L835" s="42">
        <v>424.6</v>
      </c>
      <c r="M835" s="42">
        <v>9452.7999999999993</v>
      </c>
      <c r="N835" s="41">
        <v>470.58</v>
      </c>
      <c r="O835" s="42">
        <v>0</v>
      </c>
      <c r="P835" s="42">
        <v>2733.62</v>
      </c>
      <c r="Q835" s="42">
        <v>0</v>
      </c>
      <c r="R835" s="42">
        <v>3737.88</v>
      </c>
      <c r="S835" s="42">
        <v>0</v>
      </c>
      <c r="T835" s="42">
        <v>1094.45</v>
      </c>
      <c r="U835" s="42">
        <v>13481.44</v>
      </c>
      <c r="V835" s="42"/>
      <c r="W835" s="42">
        <v>9834.4</v>
      </c>
      <c r="X835" s="42">
        <v>3.68</v>
      </c>
      <c r="Y835" s="42">
        <v>9267.66</v>
      </c>
      <c r="Z835" s="42">
        <v>1131.56</v>
      </c>
      <c r="AA835" s="42">
        <v>8815.34</v>
      </c>
      <c r="AB835" s="42">
        <v>1995.32</v>
      </c>
      <c r="AC835" s="42">
        <v>2230.63</v>
      </c>
      <c r="AD835" s="42">
        <v>2197.4699999999998</v>
      </c>
      <c r="AE835" s="42">
        <v>2284.6799999999998</v>
      </c>
      <c r="AF835" s="42">
        <v>84.34</v>
      </c>
      <c r="AG835" s="42">
        <v>187.01</v>
      </c>
      <c r="AH835" s="42">
        <v>686.91</v>
      </c>
      <c r="AI835" s="42">
        <v>318515.62</v>
      </c>
      <c r="AJ835" s="42">
        <v>1533</v>
      </c>
      <c r="AK835" s="42">
        <v>10810.22</v>
      </c>
      <c r="AL835" s="42">
        <v>9268.06</v>
      </c>
      <c r="AM835" s="42">
        <v>114.33</v>
      </c>
      <c r="AN835" s="42">
        <v>13570</v>
      </c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  <c r="BO835" s="42"/>
      <c r="BP835" s="42"/>
      <c r="BQ835" s="42"/>
      <c r="BR835" s="42"/>
      <c r="BS835" s="42"/>
      <c r="BT835" s="43"/>
      <c r="BU835" s="40">
        <f>SUM(L835:W835)</f>
        <v>41229.770000000004</v>
      </c>
      <c r="BV835" s="40">
        <f t="shared" si="154"/>
        <v>347400.22</v>
      </c>
      <c r="BW835" s="40">
        <f t="shared" si="140"/>
        <v>35295.61</v>
      </c>
      <c r="BX835" s="40">
        <f t="shared" si="155"/>
        <v>0</v>
      </c>
      <c r="BY835" s="40">
        <f t="shared" si="156"/>
        <v>0</v>
      </c>
      <c r="BZ835" s="29"/>
      <c r="CA835" s="29"/>
      <c r="CB835" s="29"/>
      <c r="CC835" s="29"/>
      <c r="CD835" s="29"/>
      <c r="CE835" s="29"/>
      <c r="CF835" s="29"/>
      <c r="CG835" s="29"/>
      <c r="CH835" s="29"/>
      <c r="CI835" s="29"/>
      <c r="CJ835" s="29"/>
      <c r="CK835" s="29"/>
      <c r="CL835" s="29"/>
      <c r="CM835" s="29"/>
      <c r="CN835" s="29"/>
      <c r="CO835" s="29"/>
      <c r="CP835" s="29"/>
      <c r="CQ835" s="29"/>
      <c r="CR835" s="29"/>
      <c r="CS835" s="29"/>
      <c r="CT835" s="29"/>
      <c r="CU835" s="29"/>
      <c r="CV835" s="29"/>
      <c r="CW835" s="29"/>
      <c r="CX835" s="29"/>
      <c r="CY835" s="29"/>
      <c r="CZ835" s="29"/>
      <c r="DA835" s="29"/>
      <c r="DB835" s="29"/>
      <c r="DC835" s="29"/>
      <c r="DD835" s="29"/>
      <c r="DE835" s="29"/>
      <c r="DF835" s="29"/>
      <c r="DG835" s="29"/>
      <c r="DH835" s="29"/>
      <c r="DI835" s="29"/>
      <c r="DJ835" s="29"/>
      <c r="DK835" s="29"/>
      <c r="DL835" s="29"/>
      <c r="DM835" s="29"/>
      <c r="DN835" s="29"/>
      <c r="DO835" s="29"/>
      <c r="DP835" s="29"/>
      <c r="DQ835" s="29"/>
      <c r="DR835" s="29"/>
      <c r="DS835" s="29"/>
      <c r="DT835" s="29"/>
      <c r="DU835" s="29"/>
      <c r="DV835" s="29"/>
      <c r="DW835" s="29"/>
      <c r="DX835" s="29"/>
      <c r="DY835" s="29"/>
      <c r="DZ835" s="29"/>
      <c r="EA835" s="29"/>
      <c r="EB835" s="29"/>
      <c r="EC835" s="29"/>
      <c r="ED835" s="29"/>
      <c r="EE835" s="29"/>
      <c r="EF835" s="29"/>
      <c r="EG835" s="29"/>
      <c r="EH835" s="29"/>
      <c r="EI835" s="29"/>
      <c r="EJ835" s="29"/>
      <c r="EK835" s="29"/>
      <c r="EL835" s="29"/>
      <c r="EM835" s="29"/>
      <c r="EN835" s="29"/>
      <c r="EO835" s="29"/>
      <c r="EP835" s="29"/>
      <c r="EQ835" s="29"/>
      <c r="ER835" s="29"/>
      <c r="ES835" s="29"/>
      <c r="ET835" s="29"/>
      <c r="EU835" s="29"/>
      <c r="EV835" s="29"/>
      <c r="EW835" s="29"/>
      <c r="EX835" s="29"/>
      <c r="EY835" s="29"/>
      <c r="EZ835" s="29"/>
      <c r="FA835" s="29"/>
      <c r="FB835" s="29"/>
      <c r="FC835" s="29"/>
      <c r="FD835" s="29"/>
      <c r="FE835" s="29"/>
      <c r="FF835" s="29"/>
      <c r="FG835" s="29"/>
      <c r="FH835" s="29"/>
      <c r="FI835" s="29"/>
      <c r="FJ835" s="29"/>
      <c r="FK835" s="29"/>
      <c r="FL835" s="29"/>
      <c r="FM835" s="29"/>
      <c r="FN835" s="29"/>
      <c r="FO835" s="29"/>
      <c r="FP835" s="29"/>
      <c r="FQ835" s="29"/>
      <c r="FR835" s="29"/>
      <c r="FS835" s="29"/>
      <c r="FT835" s="29"/>
      <c r="FU835" s="29"/>
      <c r="FV835" s="29"/>
      <c r="FW835" s="29"/>
      <c r="FX835" s="29"/>
      <c r="FY835" s="29"/>
      <c r="FZ835" s="29"/>
      <c r="GA835" s="29"/>
      <c r="GB835" s="29"/>
      <c r="GC835" s="29"/>
      <c r="GD835" s="29"/>
      <c r="GE835" s="29"/>
      <c r="GF835" s="29"/>
      <c r="GG835" s="29"/>
      <c r="GH835" s="29"/>
      <c r="GI835" s="29"/>
      <c r="GJ835" s="29"/>
      <c r="GK835" s="29"/>
      <c r="GL835" s="29"/>
      <c r="GM835" s="29"/>
      <c r="GN835" s="29"/>
      <c r="GO835" s="29"/>
      <c r="GP835" s="29"/>
      <c r="GQ835" s="29"/>
      <c r="GR835" s="29"/>
      <c r="GS835" s="29"/>
      <c r="GT835" s="29"/>
      <c r="GU835" s="29"/>
      <c r="GV835" s="29"/>
      <c r="GW835" s="29"/>
      <c r="GX835" s="29"/>
      <c r="GY835" s="29"/>
      <c r="GZ835" s="29"/>
      <c r="HA835" s="29"/>
      <c r="HB835" s="29"/>
      <c r="HC835" s="29"/>
    </row>
    <row r="836" spans="1:211" s="30" customFormat="1" x14ac:dyDescent="0.25">
      <c r="A836" s="30" t="e">
        <f t="shared" si="153"/>
        <v>#REF!</v>
      </c>
      <c r="B836" s="31" t="s">
        <v>146</v>
      </c>
      <c r="C836" s="31" t="s">
        <v>147</v>
      </c>
      <c r="D836" s="33" t="s">
        <v>623</v>
      </c>
      <c r="E836" s="34" t="s">
        <v>577</v>
      </c>
      <c r="F836" s="31" t="s">
        <v>348</v>
      </c>
      <c r="G836" s="31"/>
      <c r="H836" s="31" t="s">
        <v>349</v>
      </c>
      <c r="I836" s="31" t="s">
        <v>537</v>
      </c>
      <c r="J836" s="31" t="s">
        <v>538</v>
      </c>
      <c r="K836" s="47" t="s">
        <v>434</v>
      </c>
      <c r="L836" s="41">
        <v>118434.95</v>
      </c>
      <c r="M836" s="41">
        <v>0</v>
      </c>
      <c r="N836" s="41">
        <v>10812.19</v>
      </c>
      <c r="O836" s="41">
        <v>0</v>
      </c>
      <c r="P836" s="41">
        <v>0</v>
      </c>
      <c r="Q836" s="41">
        <v>0</v>
      </c>
      <c r="R836" s="41">
        <v>0</v>
      </c>
      <c r="S836" s="41">
        <v>0</v>
      </c>
      <c r="T836" s="41">
        <v>0</v>
      </c>
      <c r="U836" s="41">
        <v>0</v>
      </c>
      <c r="V836" s="41">
        <v>228458.97</v>
      </c>
      <c r="W836" s="41">
        <v>49.48</v>
      </c>
      <c r="X836" s="41">
        <v>64059.32</v>
      </c>
      <c r="Y836" s="41">
        <v>3700</v>
      </c>
      <c r="Z836" s="41">
        <v>0</v>
      </c>
      <c r="AA836" s="41">
        <v>13472.74</v>
      </c>
      <c r="AB836" s="41">
        <v>0</v>
      </c>
      <c r="AC836" s="41">
        <v>0</v>
      </c>
      <c r="AD836" s="41">
        <v>0</v>
      </c>
      <c r="AE836" s="82">
        <v>0</v>
      </c>
      <c r="AF836" s="41">
        <v>0</v>
      </c>
      <c r="AG836" s="41">
        <v>0</v>
      </c>
      <c r="AH836" s="41">
        <v>0</v>
      </c>
      <c r="AI836" s="41">
        <v>0</v>
      </c>
      <c r="AJ836" s="41">
        <v>60212.02</v>
      </c>
      <c r="AK836" s="41">
        <v>154172.6</v>
      </c>
      <c r="AL836" s="41">
        <v>7989.51</v>
      </c>
      <c r="AM836" s="41">
        <v>0</v>
      </c>
      <c r="AN836" s="41">
        <v>0</v>
      </c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3"/>
      <c r="BU836" s="39">
        <f>SUM(L836:W836)</f>
        <v>357755.58999999997</v>
      </c>
      <c r="BV836" s="39">
        <f t="shared" si="154"/>
        <v>81232.060000000012</v>
      </c>
      <c r="BW836" s="39">
        <f t="shared" si="140"/>
        <v>222374.13</v>
      </c>
      <c r="BX836" s="39">
        <f t="shared" si="155"/>
        <v>0</v>
      </c>
      <c r="BY836" s="39">
        <f t="shared" si="156"/>
        <v>0</v>
      </c>
      <c r="BZ836" s="35"/>
      <c r="CA836" s="35"/>
      <c r="CB836" s="35"/>
      <c r="CC836" s="35"/>
      <c r="CD836" s="35"/>
      <c r="CE836" s="35"/>
      <c r="CF836" s="35"/>
      <c r="CG836" s="35"/>
      <c r="CH836" s="35"/>
      <c r="CI836" s="35"/>
      <c r="CJ836" s="35"/>
      <c r="CK836" s="35"/>
      <c r="CL836" s="35"/>
      <c r="CM836" s="35"/>
      <c r="CN836" s="35"/>
      <c r="CO836" s="35"/>
      <c r="CP836" s="35"/>
      <c r="CQ836" s="35"/>
      <c r="CR836" s="35"/>
      <c r="CS836" s="35"/>
      <c r="CT836" s="35"/>
      <c r="CU836" s="35"/>
      <c r="CV836" s="35"/>
      <c r="CW836" s="35"/>
      <c r="CX836" s="35"/>
      <c r="CY836" s="35"/>
      <c r="CZ836" s="35"/>
      <c r="DA836" s="35"/>
      <c r="DB836" s="35"/>
      <c r="DC836" s="35"/>
      <c r="DD836" s="35"/>
      <c r="DE836" s="35"/>
      <c r="DF836" s="35"/>
      <c r="DG836" s="35"/>
      <c r="DH836" s="35"/>
      <c r="DI836" s="35"/>
      <c r="DJ836" s="35"/>
      <c r="DK836" s="35"/>
      <c r="DL836" s="35"/>
      <c r="DM836" s="35"/>
      <c r="DN836" s="35"/>
      <c r="DO836" s="35"/>
      <c r="DP836" s="35"/>
      <c r="DQ836" s="35"/>
      <c r="DR836" s="35"/>
      <c r="DS836" s="35"/>
      <c r="DT836" s="35"/>
      <c r="DU836" s="35"/>
      <c r="DV836" s="35"/>
      <c r="DW836" s="35"/>
      <c r="DX836" s="35"/>
      <c r="DY836" s="35"/>
      <c r="DZ836" s="35"/>
      <c r="EA836" s="35"/>
      <c r="EB836" s="35"/>
      <c r="EC836" s="35"/>
      <c r="ED836" s="35"/>
      <c r="EE836" s="35"/>
      <c r="EF836" s="35"/>
      <c r="EG836" s="35"/>
      <c r="EH836" s="35"/>
      <c r="EI836" s="35"/>
      <c r="EJ836" s="35"/>
      <c r="EK836" s="35"/>
      <c r="EL836" s="35"/>
      <c r="EM836" s="35"/>
      <c r="EN836" s="35"/>
      <c r="EO836" s="35"/>
      <c r="EP836" s="35"/>
      <c r="EQ836" s="35"/>
      <c r="ER836" s="35"/>
      <c r="ES836" s="35"/>
      <c r="ET836" s="35"/>
      <c r="EU836" s="35"/>
      <c r="EV836" s="35"/>
      <c r="EW836" s="35"/>
      <c r="EX836" s="35"/>
      <c r="EY836" s="35"/>
      <c r="EZ836" s="35"/>
      <c r="FA836" s="35"/>
      <c r="FB836" s="35"/>
      <c r="FC836" s="35"/>
      <c r="FD836" s="35"/>
      <c r="FE836" s="35"/>
      <c r="FF836" s="35"/>
      <c r="FG836" s="35"/>
      <c r="FH836" s="35"/>
      <c r="FI836" s="35"/>
      <c r="FJ836" s="35"/>
      <c r="FK836" s="35"/>
      <c r="FL836" s="35"/>
      <c r="FM836" s="35"/>
      <c r="FN836" s="35"/>
      <c r="FO836" s="35"/>
      <c r="FP836" s="35"/>
      <c r="FQ836" s="35"/>
      <c r="FR836" s="35"/>
      <c r="FS836" s="35"/>
      <c r="FT836" s="35"/>
      <c r="FU836" s="35"/>
      <c r="FV836" s="35"/>
      <c r="FW836" s="35"/>
      <c r="FX836" s="35"/>
      <c r="FY836" s="35"/>
      <c r="FZ836" s="35"/>
      <c r="GA836" s="35"/>
      <c r="GB836" s="35"/>
      <c r="GC836" s="35"/>
      <c r="GD836" s="35"/>
      <c r="GE836" s="35"/>
      <c r="GF836" s="35"/>
      <c r="GG836" s="35"/>
      <c r="GH836" s="35"/>
      <c r="GI836" s="35"/>
      <c r="GJ836" s="35"/>
      <c r="GK836" s="35"/>
      <c r="GL836" s="35"/>
      <c r="GM836" s="35"/>
      <c r="GN836" s="35"/>
      <c r="GO836" s="35"/>
      <c r="GP836" s="35"/>
      <c r="GQ836" s="35"/>
      <c r="GR836" s="35"/>
      <c r="GS836" s="35"/>
      <c r="GT836" s="35"/>
      <c r="GU836" s="35"/>
      <c r="GV836" s="35"/>
      <c r="GW836" s="35"/>
      <c r="GX836" s="35"/>
      <c r="GY836" s="35"/>
      <c r="GZ836" s="35"/>
      <c r="HA836" s="35"/>
      <c r="HB836" s="35"/>
      <c r="HC836" s="35"/>
    </row>
    <row r="837" spans="1:211" s="30" customFormat="1" x14ac:dyDescent="0.25">
      <c r="A837" s="30" t="e">
        <f t="shared" si="153"/>
        <v>#REF!</v>
      </c>
      <c r="B837" s="31" t="s">
        <v>148</v>
      </c>
      <c r="C837" s="31" t="s">
        <v>149</v>
      </c>
      <c r="D837" s="33" t="s">
        <v>625</v>
      </c>
      <c r="E837" s="34" t="s">
        <v>579</v>
      </c>
      <c r="F837" s="64" t="s">
        <v>347</v>
      </c>
      <c r="G837" s="31"/>
      <c r="H837" s="31" t="s">
        <v>163</v>
      </c>
      <c r="I837" s="31" t="s">
        <v>537</v>
      </c>
      <c r="J837" s="31" t="s">
        <v>538</v>
      </c>
      <c r="K837" s="47" t="s">
        <v>434</v>
      </c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>
        <v>1406.29</v>
      </c>
      <c r="Y837" s="41">
        <v>3940.84</v>
      </c>
      <c r="Z837" s="41">
        <v>0</v>
      </c>
      <c r="AA837" s="41">
        <v>0</v>
      </c>
      <c r="AB837" s="41">
        <v>0</v>
      </c>
      <c r="AC837" s="41">
        <v>0</v>
      </c>
      <c r="AD837" s="41">
        <v>0</v>
      </c>
      <c r="AE837" s="82">
        <v>0</v>
      </c>
      <c r="AF837" s="41">
        <v>0</v>
      </c>
      <c r="AG837" s="41">
        <v>0</v>
      </c>
      <c r="AH837" s="41">
        <v>0</v>
      </c>
      <c r="AI837" s="41">
        <v>0</v>
      </c>
      <c r="AJ837" s="41">
        <v>0</v>
      </c>
      <c r="AK837" s="41">
        <v>0</v>
      </c>
      <c r="AL837" s="41">
        <v>0</v>
      </c>
      <c r="AM837" s="41">
        <v>0</v>
      </c>
      <c r="AN837" s="41">
        <v>0</v>
      </c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3"/>
      <c r="BU837" s="39"/>
      <c r="BV837" s="39">
        <f t="shared" si="154"/>
        <v>5347.13</v>
      </c>
      <c r="BW837" s="39">
        <f t="shared" si="140"/>
        <v>0</v>
      </c>
      <c r="BX837" s="39">
        <f t="shared" si="155"/>
        <v>0</v>
      </c>
      <c r="BY837" s="39">
        <f t="shared" si="156"/>
        <v>0</v>
      </c>
      <c r="BZ837" s="35"/>
      <c r="CA837" s="35"/>
      <c r="CB837" s="35"/>
      <c r="CC837" s="35"/>
      <c r="CD837" s="35"/>
      <c r="CE837" s="35"/>
      <c r="CF837" s="35"/>
      <c r="CG837" s="35"/>
      <c r="CH837" s="35"/>
      <c r="CI837" s="35"/>
      <c r="CJ837" s="35"/>
      <c r="CK837" s="35"/>
      <c r="CL837" s="35"/>
      <c r="CM837" s="35"/>
      <c r="CN837" s="35"/>
      <c r="CO837" s="35"/>
      <c r="CP837" s="35"/>
      <c r="CQ837" s="35"/>
      <c r="CR837" s="35"/>
      <c r="CS837" s="35"/>
      <c r="CT837" s="35"/>
      <c r="CU837" s="35"/>
      <c r="CV837" s="35"/>
      <c r="CW837" s="35"/>
      <c r="CX837" s="35"/>
      <c r="CY837" s="35"/>
      <c r="CZ837" s="35"/>
      <c r="DA837" s="35"/>
      <c r="DB837" s="35"/>
      <c r="DC837" s="35"/>
      <c r="DD837" s="35"/>
      <c r="DE837" s="35"/>
      <c r="DF837" s="35"/>
      <c r="DG837" s="35"/>
      <c r="DH837" s="35"/>
      <c r="DI837" s="35"/>
      <c r="DJ837" s="35"/>
      <c r="DK837" s="35"/>
      <c r="DL837" s="35"/>
      <c r="DM837" s="35"/>
      <c r="DN837" s="35"/>
      <c r="DO837" s="35"/>
      <c r="DP837" s="35"/>
      <c r="DQ837" s="35"/>
      <c r="DR837" s="35"/>
      <c r="DS837" s="35"/>
      <c r="DT837" s="35"/>
      <c r="DU837" s="35"/>
      <c r="DV837" s="35"/>
      <c r="DW837" s="35"/>
      <c r="DX837" s="35"/>
      <c r="DY837" s="35"/>
      <c r="DZ837" s="35"/>
      <c r="EA837" s="35"/>
      <c r="EB837" s="35"/>
      <c r="EC837" s="35"/>
      <c r="ED837" s="35"/>
      <c r="EE837" s="35"/>
      <c r="EF837" s="35"/>
      <c r="EG837" s="35"/>
      <c r="EH837" s="35"/>
      <c r="EI837" s="35"/>
      <c r="EJ837" s="35"/>
      <c r="EK837" s="35"/>
      <c r="EL837" s="35"/>
      <c r="EM837" s="35"/>
      <c r="EN837" s="35"/>
      <c r="EO837" s="35"/>
      <c r="EP837" s="35"/>
      <c r="EQ837" s="35"/>
      <c r="ER837" s="35"/>
      <c r="ES837" s="35"/>
      <c r="ET837" s="35"/>
      <c r="EU837" s="35"/>
      <c r="EV837" s="35"/>
      <c r="EW837" s="35"/>
      <c r="EX837" s="35"/>
      <c r="EY837" s="35"/>
      <c r="EZ837" s="35"/>
      <c r="FA837" s="35"/>
      <c r="FB837" s="35"/>
      <c r="FC837" s="35"/>
      <c r="FD837" s="35"/>
      <c r="FE837" s="35"/>
      <c r="FF837" s="35"/>
      <c r="FG837" s="35"/>
      <c r="FH837" s="35"/>
      <c r="FI837" s="35"/>
      <c r="FJ837" s="35"/>
      <c r="FK837" s="35"/>
      <c r="FL837" s="35"/>
      <c r="FM837" s="35"/>
      <c r="FN837" s="35"/>
      <c r="FO837" s="35"/>
      <c r="FP837" s="35"/>
      <c r="FQ837" s="35"/>
      <c r="FR837" s="35"/>
      <c r="FS837" s="35"/>
      <c r="FT837" s="35"/>
      <c r="FU837" s="35"/>
      <c r="FV837" s="35"/>
      <c r="FW837" s="35"/>
      <c r="FX837" s="35"/>
      <c r="FY837" s="35"/>
      <c r="FZ837" s="35"/>
      <c r="GA837" s="35"/>
      <c r="GB837" s="35"/>
      <c r="GC837" s="35"/>
      <c r="GD837" s="35"/>
      <c r="GE837" s="35"/>
      <c r="GF837" s="35"/>
      <c r="GG837" s="35"/>
      <c r="GH837" s="35"/>
      <c r="GI837" s="35"/>
      <c r="GJ837" s="35"/>
      <c r="GK837" s="35"/>
      <c r="GL837" s="35"/>
      <c r="GM837" s="35"/>
      <c r="GN837" s="35"/>
      <c r="GO837" s="35"/>
      <c r="GP837" s="35"/>
      <c r="GQ837" s="35"/>
      <c r="GR837" s="35"/>
      <c r="GS837" s="35"/>
      <c r="GT837" s="35"/>
      <c r="GU837" s="35"/>
      <c r="GV837" s="35"/>
      <c r="GW837" s="35"/>
      <c r="GX837" s="35"/>
      <c r="GY837" s="35"/>
      <c r="GZ837" s="35"/>
      <c r="HA837" s="35"/>
      <c r="HB837" s="35"/>
      <c r="HC837" s="35"/>
    </row>
    <row r="838" spans="1:211" s="26" customFormat="1" x14ac:dyDescent="0.25">
      <c r="A838" s="26" t="e">
        <f t="shared" si="153"/>
        <v>#REF!</v>
      </c>
      <c r="B838" s="15" t="s">
        <v>148</v>
      </c>
      <c r="C838" s="15" t="s">
        <v>149</v>
      </c>
      <c r="D838" s="27" t="s">
        <v>625</v>
      </c>
      <c r="E838" s="16" t="s">
        <v>579</v>
      </c>
      <c r="F838" s="15" t="s">
        <v>348</v>
      </c>
      <c r="G838" s="15"/>
      <c r="H838" s="15" t="s">
        <v>349</v>
      </c>
      <c r="I838" s="15" t="s">
        <v>537</v>
      </c>
      <c r="J838" s="15" t="s">
        <v>538</v>
      </c>
      <c r="K838" s="47" t="s">
        <v>432</v>
      </c>
      <c r="L838" s="42">
        <v>599.09</v>
      </c>
      <c r="M838" s="42">
        <v>739.38</v>
      </c>
      <c r="N838" s="41">
        <v>7844.07</v>
      </c>
      <c r="O838" s="42">
        <v>3396.48</v>
      </c>
      <c r="P838" s="42">
        <v>642.65</v>
      </c>
      <c r="Q838" s="42">
        <v>16643.560000000001</v>
      </c>
      <c r="R838" s="42">
        <v>0</v>
      </c>
      <c r="S838" s="42">
        <v>7968.08</v>
      </c>
      <c r="T838" s="42">
        <v>5615.57</v>
      </c>
      <c r="U838" s="42">
        <v>15331.59</v>
      </c>
      <c r="V838" s="42">
        <v>1617.06</v>
      </c>
      <c r="W838" s="42">
        <v>13730.94</v>
      </c>
      <c r="X838" s="42">
        <v>3165.62</v>
      </c>
      <c r="Y838" s="42">
        <v>0</v>
      </c>
      <c r="Z838" s="42">
        <v>8022.02</v>
      </c>
      <c r="AA838" s="42">
        <v>1195</v>
      </c>
      <c r="AB838" s="42">
        <v>1235.95</v>
      </c>
      <c r="AC838" s="42">
        <v>1195</v>
      </c>
      <c r="AD838" s="42">
        <v>1167</v>
      </c>
      <c r="AE838" s="42">
        <v>1201.93</v>
      </c>
      <c r="AF838" s="42">
        <v>1250.0999999999999</v>
      </c>
      <c r="AG838" s="42">
        <v>1230.27</v>
      </c>
      <c r="AH838" s="42">
        <v>596.88</v>
      </c>
      <c r="AI838" s="42">
        <v>1504.36</v>
      </c>
      <c r="AJ838" s="42">
        <v>0</v>
      </c>
      <c r="AK838" s="42">
        <v>7236.51</v>
      </c>
      <c r="AL838" s="42">
        <v>550</v>
      </c>
      <c r="AM838" s="42">
        <v>0</v>
      </c>
      <c r="AN838" s="42">
        <v>1255.28</v>
      </c>
      <c r="AO838" s="42">
        <v>-20140.456170425285</v>
      </c>
      <c r="AP838" s="42">
        <v>-16497.961496936157</v>
      </c>
      <c r="AQ838" s="42">
        <v>-17478.381146046799</v>
      </c>
      <c r="AR838" s="42">
        <v>-18402.450109824538</v>
      </c>
      <c r="AS838" s="42">
        <v>-15383.052073386731</v>
      </c>
      <c r="AT838" s="42">
        <v>-12408.249008022249</v>
      </c>
      <c r="AU838" s="42">
        <v>-14312.566282090731</v>
      </c>
      <c r="AV838" s="42">
        <v>-14263.616492314264</v>
      </c>
      <c r="AW838" s="42">
        <v>-16887.111081703799</v>
      </c>
      <c r="AX838" s="42">
        <v>-19545.407759521389</v>
      </c>
      <c r="AY838" s="42">
        <v>-22283.365661164979</v>
      </c>
      <c r="AZ838" s="42">
        <v>-20975.583952243673</v>
      </c>
      <c r="BA838" s="42">
        <v>-23711.80857471982</v>
      </c>
      <c r="BB838" s="42">
        <v>-26539.451399885816</v>
      </c>
      <c r="BC838" s="42">
        <v>-29197.313080955297</v>
      </c>
      <c r="BD838" s="42">
        <v>-32344.380178379361</v>
      </c>
      <c r="BE838" s="42">
        <v>-35600.789714951068</v>
      </c>
      <c r="BF838" s="42">
        <v>-39072.904346358031</v>
      </c>
      <c r="BG838" s="42">
        <v>-36574.065685696434</v>
      </c>
      <c r="BH838" s="42">
        <v>-37505.686835107394</v>
      </c>
      <c r="BI838" s="42">
        <v>-38412.467176489532</v>
      </c>
      <c r="BJ838" s="42">
        <v>-36466.799431839027</v>
      </c>
      <c r="BK838" s="42">
        <v>-34795.115979893599</v>
      </c>
      <c r="BL838" s="42">
        <v>-36663.388123565353</v>
      </c>
      <c r="BM838" s="42">
        <v>-38672.347013734747</v>
      </c>
      <c r="BN838" s="42">
        <v>-40682.222926875111</v>
      </c>
      <c r="BO838" s="42">
        <v>-42277.76442809822</v>
      </c>
      <c r="BP838" s="42">
        <v>-44381.604984523263</v>
      </c>
      <c r="BQ838" s="42">
        <v>-46527.516604110133</v>
      </c>
      <c r="BR838" s="42">
        <v>-48805.123776567401</v>
      </c>
      <c r="BS838" s="42">
        <v>-51186.005551257869</v>
      </c>
      <c r="BT838" s="43"/>
      <c r="BU838" s="40">
        <f t="shared" ref="BU838:BU846" si="157">SUM(L838:W838)</f>
        <v>74128.47</v>
      </c>
      <c r="BV838" s="40">
        <f t="shared" si="154"/>
        <v>21764.13</v>
      </c>
      <c r="BW838" s="40">
        <f t="shared" si="140"/>
        <v>-105581.32628673248</v>
      </c>
      <c r="BX838" s="40">
        <f t="shared" si="155"/>
        <v>-316995.79792789393</v>
      </c>
      <c r="BY838" s="40">
        <f t="shared" si="156"/>
        <v>-496376.04283206165</v>
      </c>
      <c r="BZ838" s="29"/>
      <c r="CA838" s="29"/>
      <c r="CB838" s="29"/>
      <c r="CC838" s="29"/>
      <c r="CD838" s="29"/>
      <c r="CE838" s="29"/>
      <c r="CF838" s="29"/>
      <c r="CG838" s="29"/>
      <c r="CH838" s="29"/>
      <c r="CI838" s="29"/>
      <c r="CJ838" s="29"/>
      <c r="CK838" s="29"/>
      <c r="CL838" s="29"/>
      <c r="CM838" s="29"/>
      <c r="CN838" s="29"/>
      <c r="CO838" s="29"/>
      <c r="CP838" s="29"/>
      <c r="CQ838" s="29"/>
      <c r="CR838" s="29"/>
      <c r="CS838" s="29"/>
      <c r="CT838" s="29"/>
      <c r="CU838" s="29"/>
      <c r="CV838" s="29"/>
      <c r="CW838" s="29"/>
      <c r="CX838" s="29"/>
      <c r="CY838" s="29"/>
      <c r="CZ838" s="29"/>
      <c r="DA838" s="29"/>
      <c r="DB838" s="29"/>
      <c r="DC838" s="29"/>
      <c r="DD838" s="29"/>
      <c r="DE838" s="29"/>
      <c r="DF838" s="29"/>
      <c r="DG838" s="29"/>
      <c r="DH838" s="29"/>
      <c r="DI838" s="29"/>
      <c r="DJ838" s="29"/>
      <c r="DK838" s="29"/>
      <c r="DL838" s="29"/>
      <c r="DM838" s="29"/>
      <c r="DN838" s="29"/>
      <c r="DO838" s="29"/>
      <c r="DP838" s="29"/>
      <c r="DQ838" s="29"/>
      <c r="DR838" s="29"/>
      <c r="DS838" s="29"/>
      <c r="DT838" s="29"/>
      <c r="DU838" s="29"/>
      <c r="DV838" s="29"/>
      <c r="DW838" s="29"/>
      <c r="DX838" s="29"/>
      <c r="DY838" s="29"/>
      <c r="DZ838" s="29"/>
      <c r="EA838" s="29"/>
      <c r="EB838" s="29"/>
      <c r="EC838" s="29"/>
      <c r="ED838" s="29"/>
      <c r="EE838" s="29"/>
      <c r="EF838" s="29"/>
      <c r="EG838" s="29"/>
      <c r="EH838" s="29"/>
      <c r="EI838" s="29"/>
      <c r="EJ838" s="29"/>
      <c r="EK838" s="29"/>
      <c r="EL838" s="29"/>
      <c r="EM838" s="29"/>
      <c r="EN838" s="29"/>
      <c r="EO838" s="29"/>
      <c r="EP838" s="29"/>
      <c r="EQ838" s="29"/>
      <c r="ER838" s="29"/>
      <c r="ES838" s="29"/>
      <c r="ET838" s="29"/>
      <c r="EU838" s="29"/>
      <c r="EV838" s="29"/>
      <c r="EW838" s="29"/>
      <c r="EX838" s="29"/>
      <c r="EY838" s="29"/>
      <c r="EZ838" s="29"/>
      <c r="FA838" s="29"/>
      <c r="FB838" s="29"/>
      <c r="FC838" s="29"/>
      <c r="FD838" s="29"/>
      <c r="FE838" s="29"/>
      <c r="FF838" s="29"/>
      <c r="FG838" s="29"/>
      <c r="FH838" s="29"/>
      <c r="FI838" s="29"/>
      <c r="FJ838" s="29"/>
      <c r="FK838" s="29"/>
      <c r="FL838" s="29"/>
      <c r="FM838" s="29"/>
      <c r="FN838" s="29"/>
      <c r="FO838" s="29"/>
      <c r="FP838" s="29"/>
      <c r="FQ838" s="29"/>
      <c r="FR838" s="29"/>
      <c r="FS838" s="29"/>
      <c r="FT838" s="29"/>
      <c r="FU838" s="29"/>
      <c r="FV838" s="29"/>
      <c r="FW838" s="29"/>
      <c r="FX838" s="29"/>
      <c r="FY838" s="29"/>
      <c r="FZ838" s="29"/>
      <c r="GA838" s="29"/>
      <c r="GB838" s="29"/>
      <c r="GC838" s="29"/>
      <c r="GD838" s="29"/>
      <c r="GE838" s="29"/>
      <c r="GF838" s="29"/>
      <c r="GG838" s="29"/>
      <c r="GH838" s="29"/>
      <c r="GI838" s="29"/>
      <c r="GJ838" s="29"/>
      <c r="GK838" s="29"/>
      <c r="GL838" s="29"/>
      <c r="GM838" s="29"/>
      <c r="GN838" s="29"/>
      <c r="GO838" s="29"/>
      <c r="GP838" s="29"/>
      <c r="GQ838" s="29"/>
      <c r="GR838" s="29"/>
      <c r="GS838" s="29"/>
      <c r="GT838" s="29"/>
      <c r="GU838" s="29"/>
      <c r="GV838" s="29"/>
      <c r="GW838" s="29"/>
      <c r="GX838" s="29"/>
      <c r="GY838" s="29"/>
      <c r="GZ838" s="29"/>
      <c r="HA838" s="29"/>
      <c r="HB838" s="29"/>
      <c r="HC838" s="29"/>
    </row>
    <row r="839" spans="1:211" s="30" customFormat="1" x14ac:dyDescent="0.25">
      <c r="A839" s="30" t="e">
        <f t="shared" si="153"/>
        <v>#REF!</v>
      </c>
      <c r="B839" s="31" t="s">
        <v>152</v>
      </c>
      <c r="C839" s="31" t="s">
        <v>153</v>
      </c>
      <c r="D839" s="33" t="s">
        <v>623</v>
      </c>
      <c r="E839" s="34" t="s">
        <v>577</v>
      </c>
      <c r="F839" s="31" t="s">
        <v>348</v>
      </c>
      <c r="G839" s="31"/>
      <c r="H839" s="31" t="s">
        <v>349</v>
      </c>
      <c r="I839" s="31" t="s">
        <v>537</v>
      </c>
      <c r="J839" s="31" t="s">
        <v>538</v>
      </c>
      <c r="K839" s="47" t="s">
        <v>434</v>
      </c>
      <c r="L839" s="41">
        <v>0</v>
      </c>
      <c r="M839" s="41">
        <v>0</v>
      </c>
      <c r="N839" s="41">
        <v>0</v>
      </c>
      <c r="O839" s="41">
        <v>0</v>
      </c>
      <c r="P839" s="41">
        <v>0</v>
      </c>
      <c r="Q839" s="41">
        <v>0</v>
      </c>
      <c r="R839" s="41">
        <v>405</v>
      </c>
      <c r="S839" s="41">
        <v>89.24</v>
      </c>
      <c r="T839" s="41">
        <v>0</v>
      </c>
      <c r="U839" s="41">
        <v>0</v>
      </c>
      <c r="V839" s="41"/>
      <c r="W839" s="41">
        <v>0</v>
      </c>
      <c r="X839" s="41"/>
      <c r="Y839" s="41">
        <v>0</v>
      </c>
      <c r="Z839" s="41">
        <v>0</v>
      </c>
      <c r="AA839" s="41">
        <v>0</v>
      </c>
      <c r="AB839" s="41">
        <v>0</v>
      </c>
      <c r="AC839" s="41">
        <v>0</v>
      </c>
      <c r="AD839" s="41">
        <v>4859.5200000000004</v>
      </c>
      <c r="AE839" s="41">
        <v>7616.42</v>
      </c>
      <c r="AF839" s="41">
        <v>0</v>
      </c>
      <c r="AG839" s="41">
        <v>-7129.92</v>
      </c>
      <c r="AH839" s="41">
        <v>0</v>
      </c>
      <c r="AI839" s="41">
        <v>0</v>
      </c>
      <c r="AJ839" s="41">
        <v>261.39999999999998</v>
      </c>
      <c r="AK839" s="41">
        <v>261.39999999999998</v>
      </c>
      <c r="AL839" s="41">
        <v>820.1</v>
      </c>
      <c r="AM839" s="41">
        <v>157.6</v>
      </c>
      <c r="AN839" s="41">
        <v>507.1</v>
      </c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3"/>
      <c r="BU839" s="39">
        <f t="shared" si="157"/>
        <v>494.24</v>
      </c>
      <c r="BV839" s="39">
        <f t="shared" si="154"/>
        <v>5346.02</v>
      </c>
      <c r="BW839" s="39">
        <f t="shared" si="140"/>
        <v>2007.6</v>
      </c>
      <c r="BX839" s="39">
        <f t="shared" si="155"/>
        <v>0</v>
      </c>
      <c r="BY839" s="39">
        <f t="shared" si="156"/>
        <v>0</v>
      </c>
      <c r="BZ839" s="35"/>
      <c r="CA839" s="35"/>
      <c r="CB839" s="35"/>
      <c r="CC839" s="35"/>
      <c r="CD839" s="35"/>
      <c r="CE839" s="35"/>
      <c r="CF839" s="35"/>
      <c r="CG839" s="35"/>
      <c r="CH839" s="35"/>
      <c r="CI839" s="35"/>
      <c r="CJ839" s="35"/>
      <c r="CK839" s="35"/>
      <c r="CL839" s="35"/>
      <c r="CM839" s="35"/>
      <c r="CN839" s="35"/>
      <c r="CO839" s="35"/>
      <c r="CP839" s="35"/>
      <c r="CQ839" s="35"/>
      <c r="CR839" s="35"/>
      <c r="CS839" s="35"/>
      <c r="CT839" s="35"/>
      <c r="CU839" s="35"/>
      <c r="CV839" s="35"/>
      <c r="CW839" s="35"/>
      <c r="CX839" s="35"/>
      <c r="CY839" s="35"/>
      <c r="CZ839" s="35"/>
      <c r="DA839" s="35"/>
      <c r="DB839" s="35"/>
      <c r="DC839" s="35"/>
      <c r="DD839" s="35"/>
      <c r="DE839" s="35"/>
      <c r="DF839" s="35"/>
      <c r="DG839" s="35"/>
      <c r="DH839" s="35"/>
      <c r="DI839" s="35"/>
      <c r="DJ839" s="35"/>
      <c r="DK839" s="35"/>
      <c r="DL839" s="35"/>
      <c r="DM839" s="35"/>
      <c r="DN839" s="35"/>
      <c r="DO839" s="35"/>
      <c r="DP839" s="35"/>
      <c r="DQ839" s="35"/>
      <c r="DR839" s="35"/>
      <c r="DS839" s="35"/>
      <c r="DT839" s="35"/>
      <c r="DU839" s="35"/>
      <c r="DV839" s="35"/>
      <c r="DW839" s="35"/>
      <c r="DX839" s="35"/>
      <c r="DY839" s="35"/>
      <c r="DZ839" s="35"/>
      <c r="EA839" s="35"/>
      <c r="EB839" s="35"/>
      <c r="EC839" s="35"/>
      <c r="ED839" s="35"/>
      <c r="EE839" s="35"/>
      <c r="EF839" s="35"/>
      <c r="EG839" s="35"/>
      <c r="EH839" s="35"/>
      <c r="EI839" s="35"/>
      <c r="EJ839" s="35"/>
      <c r="EK839" s="35"/>
      <c r="EL839" s="35"/>
      <c r="EM839" s="35"/>
      <c r="EN839" s="35"/>
      <c r="EO839" s="35"/>
      <c r="EP839" s="35"/>
      <c r="EQ839" s="35"/>
      <c r="ER839" s="35"/>
      <c r="ES839" s="35"/>
      <c r="ET839" s="35"/>
      <c r="EU839" s="35"/>
      <c r="EV839" s="35"/>
      <c r="EW839" s="35"/>
      <c r="EX839" s="35"/>
      <c r="EY839" s="35"/>
      <c r="EZ839" s="35"/>
      <c r="FA839" s="35"/>
      <c r="FB839" s="35"/>
      <c r="FC839" s="35"/>
      <c r="FD839" s="35"/>
      <c r="FE839" s="35"/>
      <c r="FF839" s="35"/>
      <c r="FG839" s="35"/>
      <c r="FH839" s="35"/>
      <c r="FI839" s="35"/>
      <c r="FJ839" s="35"/>
      <c r="FK839" s="35"/>
      <c r="FL839" s="35"/>
      <c r="FM839" s="35"/>
      <c r="FN839" s="35"/>
      <c r="FO839" s="35"/>
      <c r="FP839" s="35"/>
      <c r="FQ839" s="35"/>
      <c r="FR839" s="35"/>
      <c r="FS839" s="35"/>
      <c r="FT839" s="35"/>
      <c r="FU839" s="35"/>
      <c r="FV839" s="35"/>
      <c r="FW839" s="35"/>
      <c r="FX839" s="35"/>
      <c r="FY839" s="35"/>
      <c r="FZ839" s="35"/>
      <c r="GA839" s="35"/>
      <c r="GB839" s="35"/>
      <c r="GC839" s="35"/>
      <c r="GD839" s="35"/>
      <c r="GE839" s="35"/>
      <c r="GF839" s="35"/>
      <c r="GG839" s="35"/>
      <c r="GH839" s="35"/>
      <c r="GI839" s="35"/>
      <c r="GJ839" s="35"/>
      <c r="GK839" s="35"/>
      <c r="GL839" s="35"/>
      <c r="GM839" s="35"/>
      <c r="GN839" s="35"/>
      <c r="GO839" s="35"/>
      <c r="GP839" s="35"/>
      <c r="GQ839" s="35"/>
      <c r="GR839" s="35"/>
      <c r="GS839" s="35"/>
      <c r="GT839" s="35"/>
      <c r="GU839" s="35"/>
      <c r="GV839" s="35"/>
      <c r="GW839" s="35"/>
      <c r="GX839" s="35"/>
      <c r="GY839" s="35"/>
      <c r="GZ839" s="35"/>
      <c r="HA839" s="35"/>
      <c r="HB839" s="35"/>
      <c r="HC839" s="35"/>
    </row>
    <row r="840" spans="1:211" s="30" customFormat="1" x14ac:dyDescent="0.25">
      <c r="A840" s="30" t="e">
        <f t="shared" si="153"/>
        <v>#REF!</v>
      </c>
      <c r="B840" s="31" t="s">
        <v>154</v>
      </c>
      <c r="C840" s="31" t="s">
        <v>155</v>
      </c>
      <c r="D840" s="33" t="s">
        <v>625</v>
      </c>
      <c r="E840" s="34" t="s">
        <v>579</v>
      </c>
      <c r="F840" s="64" t="s">
        <v>347</v>
      </c>
      <c r="G840" s="31"/>
      <c r="H840" s="31" t="s">
        <v>163</v>
      </c>
      <c r="I840" s="31" t="s">
        <v>537</v>
      </c>
      <c r="J840" s="31" t="s">
        <v>538</v>
      </c>
      <c r="K840" s="47" t="s">
        <v>434</v>
      </c>
      <c r="L840" s="41"/>
      <c r="M840" s="41"/>
      <c r="N840" s="41"/>
      <c r="O840" s="41"/>
      <c r="P840" s="41"/>
      <c r="Q840" s="41"/>
      <c r="R840" s="41"/>
      <c r="S840" s="41"/>
      <c r="T840" s="41"/>
      <c r="U840" s="41">
        <v>1106</v>
      </c>
      <c r="V840" s="41"/>
      <c r="W840" s="41">
        <v>0</v>
      </c>
      <c r="X840" s="41"/>
      <c r="Y840" s="41">
        <v>0</v>
      </c>
      <c r="Z840" s="41">
        <v>0</v>
      </c>
      <c r="AA840" s="41">
        <v>0</v>
      </c>
      <c r="AB840" s="41">
        <v>0</v>
      </c>
      <c r="AC840" s="41">
        <v>0</v>
      </c>
      <c r="AD840" s="41">
        <v>0</v>
      </c>
      <c r="AE840" s="82">
        <v>0</v>
      </c>
      <c r="AF840" s="41">
        <v>0</v>
      </c>
      <c r="AG840" s="41">
        <v>0</v>
      </c>
      <c r="AH840" s="41">
        <v>0</v>
      </c>
      <c r="AI840" s="41">
        <v>0</v>
      </c>
      <c r="AJ840" s="41">
        <v>0</v>
      </c>
      <c r="AK840" s="41">
        <v>0</v>
      </c>
      <c r="AL840" s="41">
        <v>0</v>
      </c>
      <c r="AM840" s="41">
        <v>0</v>
      </c>
      <c r="AN840" s="41">
        <v>0</v>
      </c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3"/>
      <c r="BU840" s="39">
        <f t="shared" si="157"/>
        <v>1106</v>
      </c>
      <c r="BV840" s="39">
        <f t="shared" si="154"/>
        <v>0</v>
      </c>
      <c r="BW840" s="39">
        <f t="shared" si="140"/>
        <v>0</v>
      </c>
      <c r="BX840" s="39">
        <f t="shared" si="155"/>
        <v>0</v>
      </c>
      <c r="BY840" s="39">
        <f t="shared" si="156"/>
        <v>0</v>
      </c>
      <c r="BZ840" s="35"/>
      <c r="CA840" s="35"/>
      <c r="CB840" s="35"/>
      <c r="CC840" s="35"/>
      <c r="CD840" s="35"/>
      <c r="CE840" s="35"/>
      <c r="CF840" s="35"/>
      <c r="CG840" s="35"/>
      <c r="CH840" s="35"/>
      <c r="CI840" s="35"/>
      <c r="CJ840" s="35"/>
      <c r="CK840" s="35"/>
      <c r="CL840" s="35"/>
      <c r="CM840" s="35"/>
      <c r="CN840" s="35"/>
      <c r="CO840" s="35"/>
      <c r="CP840" s="35"/>
      <c r="CQ840" s="35"/>
      <c r="CR840" s="35"/>
      <c r="CS840" s="35"/>
      <c r="CT840" s="35"/>
      <c r="CU840" s="35"/>
      <c r="CV840" s="35"/>
      <c r="CW840" s="35"/>
      <c r="CX840" s="35"/>
      <c r="CY840" s="35"/>
      <c r="CZ840" s="35"/>
      <c r="DA840" s="35"/>
      <c r="DB840" s="35"/>
      <c r="DC840" s="35"/>
      <c r="DD840" s="35"/>
      <c r="DE840" s="35"/>
      <c r="DF840" s="35"/>
      <c r="DG840" s="35"/>
      <c r="DH840" s="35"/>
      <c r="DI840" s="35"/>
      <c r="DJ840" s="35"/>
      <c r="DK840" s="35"/>
      <c r="DL840" s="35"/>
      <c r="DM840" s="35"/>
      <c r="DN840" s="35"/>
      <c r="DO840" s="35"/>
      <c r="DP840" s="35"/>
      <c r="DQ840" s="35"/>
      <c r="DR840" s="35"/>
      <c r="DS840" s="35"/>
      <c r="DT840" s="35"/>
      <c r="DU840" s="35"/>
      <c r="DV840" s="35"/>
      <c r="DW840" s="35"/>
      <c r="DX840" s="35"/>
      <c r="DY840" s="35"/>
      <c r="DZ840" s="35"/>
      <c r="EA840" s="35"/>
      <c r="EB840" s="35"/>
      <c r="EC840" s="35"/>
      <c r="ED840" s="35"/>
      <c r="EE840" s="35"/>
      <c r="EF840" s="35"/>
      <c r="EG840" s="35"/>
      <c r="EH840" s="35"/>
      <c r="EI840" s="35"/>
      <c r="EJ840" s="35"/>
      <c r="EK840" s="35"/>
      <c r="EL840" s="35"/>
      <c r="EM840" s="35"/>
      <c r="EN840" s="35"/>
      <c r="EO840" s="35"/>
      <c r="EP840" s="35"/>
      <c r="EQ840" s="35"/>
      <c r="ER840" s="35"/>
      <c r="ES840" s="35"/>
      <c r="ET840" s="35"/>
      <c r="EU840" s="35"/>
      <c r="EV840" s="35"/>
      <c r="EW840" s="35"/>
      <c r="EX840" s="35"/>
      <c r="EY840" s="35"/>
      <c r="EZ840" s="35"/>
      <c r="FA840" s="35"/>
      <c r="FB840" s="35"/>
      <c r="FC840" s="35"/>
      <c r="FD840" s="35"/>
      <c r="FE840" s="35"/>
      <c r="FF840" s="35"/>
      <c r="FG840" s="35"/>
      <c r="FH840" s="35"/>
      <c r="FI840" s="35"/>
      <c r="FJ840" s="35"/>
      <c r="FK840" s="35"/>
      <c r="FL840" s="35"/>
      <c r="FM840" s="35"/>
      <c r="FN840" s="35"/>
      <c r="FO840" s="35"/>
      <c r="FP840" s="35"/>
      <c r="FQ840" s="35"/>
      <c r="FR840" s="35"/>
      <c r="FS840" s="35"/>
      <c r="FT840" s="35"/>
      <c r="FU840" s="35"/>
      <c r="FV840" s="35"/>
      <c r="FW840" s="35"/>
      <c r="FX840" s="35"/>
      <c r="FY840" s="35"/>
      <c r="FZ840" s="35"/>
      <c r="GA840" s="35"/>
      <c r="GB840" s="35"/>
      <c r="GC840" s="35"/>
      <c r="GD840" s="35"/>
      <c r="GE840" s="35"/>
      <c r="GF840" s="35"/>
      <c r="GG840" s="35"/>
      <c r="GH840" s="35"/>
      <c r="GI840" s="35"/>
      <c r="GJ840" s="35"/>
      <c r="GK840" s="35"/>
      <c r="GL840" s="35"/>
      <c r="GM840" s="35"/>
      <c r="GN840" s="35"/>
      <c r="GO840" s="35"/>
      <c r="GP840" s="35"/>
      <c r="GQ840" s="35"/>
      <c r="GR840" s="35"/>
      <c r="GS840" s="35"/>
      <c r="GT840" s="35"/>
      <c r="GU840" s="35"/>
      <c r="GV840" s="35"/>
      <c r="GW840" s="35"/>
      <c r="GX840" s="35"/>
      <c r="GY840" s="35"/>
      <c r="GZ840" s="35"/>
      <c r="HA840" s="35"/>
      <c r="HB840" s="35"/>
      <c r="HC840" s="35"/>
    </row>
    <row r="841" spans="1:211" s="26" customFormat="1" x14ac:dyDescent="0.25">
      <c r="A841" s="26" t="e">
        <f t="shared" si="153"/>
        <v>#REF!</v>
      </c>
      <c r="B841" s="15" t="s">
        <v>154</v>
      </c>
      <c r="C841" s="15" t="s">
        <v>155</v>
      </c>
      <c r="D841" s="27" t="s">
        <v>625</v>
      </c>
      <c r="E841" s="16" t="s">
        <v>579</v>
      </c>
      <c r="F841" s="15" t="s">
        <v>348</v>
      </c>
      <c r="G841" s="15"/>
      <c r="H841" s="15" t="s">
        <v>349</v>
      </c>
      <c r="I841" s="15" t="s">
        <v>537</v>
      </c>
      <c r="J841" s="15" t="s">
        <v>538</v>
      </c>
      <c r="K841" s="47" t="s">
        <v>434</v>
      </c>
      <c r="L841" s="42">
        <v>0</v>
      </c>
      <c r="M841" s="42">
        <v>0</v>
      </c>
      <c r="N841" s="41">
        <v>0</v>
      </c>
      <c r="O841" s="42">
        <v>0</v>
      </c>
      <c r="P841" s="42">
        <v>0</v>
      </c>
      <c r="Q841" s="42">
        <v>64.5</v>
      </c>
      <c r="R841" s="42">
        <v>0</v>
      </c>
      <c r="S841" s="42">
        <v>0</v>
      </c>
      <c r="T841" s="42">
        <v>0</v>
      </c>
      <c r="U841" s="42">
        <v>0</v>
      </c>
      <c r="V841" s="42"/>
      <c r="W841" s="42">
        <v>0</v>
      </c>
      <c r="X841" s="42"/>
      <c r="Y841" s="42">
        <v>0</v>
      </c>
      <c r="Z841" s="42">
        <v>0</v>
      </c>
      <c r="AA841" s="42">
        <v>0</v>
      </c>
      <c r="AB841" s="42">
        <v>0</v>
      </c>
      <c r="AC841" s="42">
        <v>0</v>
      </c>
      <c r="AD841" s="42">
        <v>0</v>
      </c>
      <c r="AE841" s="121">
        <v>0</v>
      </c>
      <c r="AF841" s="42">
        <v>0</v>
      </c>
      <c r="AG841" s="42">
        <v>0</v>
      </c>
      <c r="AH841" s="42">
        <v>0</v>
      </c>
      <c r="AI841" s="42">
        <v>33</v>
      </c>
      <c r="AJ841" s="42">
        <v>0</v>
      </c>
      <c r="AK841" s="42">
        <v>0</v>
      </c>
      <c r="AL841" s="42">
        <v>0</v>
      </c>
      <c r="AM841" s="42">
        <v>0</v>
      </c>
      <c r="AN841" s="42">
        <v>0</v>
      </c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  <c r="BO841" s="42"/>
      <c r="BP841" s="42"/>
      <c r="BQ841" s="42"/>
      <c r="BR841" s="42"/>
      <c r="BS841" s="42"/>
      <c r="BT841" s="43"/>
      <c r="BU841" s="40">
        <f t="shared" si="157"/>
        <v>64.5</v>
      </c>
      <c r="BV841" s="40">
        <f t="shared" si="154"/>
        <v>33</v>
      </c>
      <c r="BW841" s="40">
        <f t="shared" si="140"/>
        <v>0</v>
      </c>
      <c r="BX841" s="40">
        <f t="shared" si="155"/>
        <v>0</v>
      </c>
      <c r="BY841" s="40">
        <f t="shared" si="156"/>
        <v>0</v>
      </c>
      <c r="BZ841" s="29"/>
      <c r="CA841" s="29"/>
      <c r="CB841" s="29"/>
      <c r="CC841" s="29"/>
      <c r="CD841" s="29"/>
      <c r="CE841" s="29"/>
      <c r="CF841" s="29"/>
      <c r="CG841" s="29"/>
      <c r="CH841" s="29"/>
      <c r="CI841" s="29"/>
      <c r="CJ841" s="29"/>
      <c r="CK841" s="29"/>
      <c r="CL841" s="29"/>
      <c r="CM841" s="29"/>
      <c r="CN841" s="29"/>
      <c r="CO841" s="29"/>
      <c r="CP841" s="29"/>
      <c r="CQ841" s="29"/>
      <c r="CR841" s="29"/>
      <c r="CS841" s="29"/>
      <c r="CT841" s="29"/>
      <c r="CU841" s="29"/>
      <c r="CV841" s="29"/>
      <c r="CW841" s="29"/>
      <c r="CX841" s="29"/>
      <c r="CY841" s="29"/>
      <c r="CZ841" s="29"/>
      <c r="DA841" s="29"/>
      <c r="DB841" s="29"/>
      <c r="DC841" s="29"/>
      <c r="DD841" s="29"/>
      <c r="DE841" s="29"/>
      <c r="DF841" s="29"/>
      <c r="DG841" s="29"/>
      <c r="DH841" s="29"/>
      <c r="DI841" s="29"/>
      <c r="DJ841" s="29"/>
      <c r="DK841" s="29"/>
      <c r="DL841" s="29"/>
      <c r="DM841" s="29"/>
      <c r="DN841" s="29"/>
      <c r="DO841" s="29"/>
      <c r="DP841" s="29"/>
      <c r="DQ841" s="29"/>
      <c r="DR841" s="29"/>
      <c r="DS841" s="29"/>
      <c r="DT841" s="29"/>
      <c r="DU841" s="29"/>
      <c r="DV841" s="29"/>
      <c r="DW841" s="29"/>
      <c r="DX841" s="29"/>
      <c r="DY841" s="29"/>
      <c r="DZ841" s="29"/>
      <c r="EA841" s="29"/>
      <c r="EB841" s="29"/>
      <c r="EC841" s="29"/>
      <c r="ED841" s="29"/>
      <c r="EE841" s="29"/>
      <c r="EF841" s="29"/>
      <c r="EG841" s="29"/>
      <c r="EH841" s="29"/>
      <c r="EI841" s="29"/>
      <c r="EJ841" s="29"/>
      <c r="EK841" s="29"/>
      <c r="EL841" s="29"/>
      <c r="EM841" s="29"/>
      <c r="EN841" s="29"/>
      <c r="EO841" s="29"/>
      <c r="EP841" s="29"/>
      <c r="EQ841" s="29"/>
      <c r="ER841" s="29"/>
      <c r="ES841" s="29"/>
      <c r="ET841" s="29"/>
      <c r="EU841" s="29"/>
      <c r="EV841" s="29"/>
      <c r="EW841" s="29"/>
      <c r="EX841" s="29"/>
      <c r="EY841" s="29"/>
      <c r="EZ841" s="29"/>
      <c r="FA841" s="29"/>
      <c r="FB841" s="29"/>
      <c r="FC841" s="29"/>
      <c r="FD841" s="29"/>
      <c r="FE841" s="29"/>
      <c r="FF841" s="29"/>
      <c r="FG841" s="29"/>
      <c r="FH841" s="29"/>
      <c r="FI841" s="29"/>
      <c r="FJ841" s="29"/>
      <c r="FK841" s="29"/>
      <c r="FL841" s="29"/>
      <c r="FM841" s="29"/>
      <c r="FN841" s="29"/>
      <c r="FO841" s="29"/>
      <c r="FP841" s="29"/>
      <c r="FQ841" s="29"/>
      <c r="FR841" s="29"/>
      <c r="FS841" s="29"/>
      <c r="FT841" s="29"/>
      <c r="FU841" s="29"/>
      <c r="FV841" s="29"/>
      <c r="FW841" s="29"/>
      <c r="FX841" s="29"/>
      <c r="FY841" s="29"/>
      <c r="FZ841" s="29"/>
      <c r="GA841" s="29"/>
      <c r="GB841" s="29"/>
      <c r="GC841" s="29"/>
      <c r="GD841" s="29"/>
      <c r="GE841" s="29"/>
      <c r="GF841" s="29"/>
      <c r="GG841" s="29"/>
      <c r="GH841" s="29"/>
      <c r="GI841" s="29"/>
      <c r="GJ841" s="29"/>
      <c r="GK841" s="29"/>
      <c r="GL841" s="29"/>
      <c r="GM841" s="29"/>
      <c r="GN841" s="29"/>
      <c r="GO841" s="29"/>
      <c r="GP841" s="29"/>
      <c r="GQ841" s="29"/>
      <c r="GR841" s="29"/>
      <c r="GS841" s="29"/>
      <c r="GT841" s="29"/>
      <c r="GU841" s="29"/>
      <c r="GV841" s="29"/>
      <c r="GW841" s="29"/>
      <c r="GX841" s="29"/>
      <c r="GY841" s="29"/>
      <c r="GZ841" s="29"/>
      <c r="HA841" s="29"/>
      <c r="HB841" s="29"/>
      <c r="HC841" s="29"/>
    </row>
    <row r="842" spans="1:211" s="30" customFormat="1" x14ac:dyDescent="0.25">
      <c r="A842" s="30" t="e">
        <f t="shared" si="153"/>
        <v>#REF!</v>
      </c>
      <c r="B842" s="31" t="s">
        <v>35</v>
      </c>
      <c r="C842" s="31" t="s">
        <v>36</v>
      </c>
      <c r="D842" s="32" t="s">
        <v>634</v>
      </c>
      <c r="E842" s="31" t="s">
        <v>581</v>
      </c>
      <c r="F842" s="31" t="s">
        <v>350</v>
      </c>
      <c r="G842" s="31"/>
      <c r="H842" s="31" t="s">
        <v>351</v>
      </c>
      <c r="I842" s="31" t="s">
        <v>537</v>
      </c>
      <c r="J842" s="31" t="s">
        <v>538</v>
      </c>
      <c r="K842" s="47" t="s">
        <v>434</v>
      </c>
      <c r="L842" s="41">
        <v>0</v>
      </c>
      <c r="M842" s="41">
        <v>0</v>
      </c>
      <c r="N842" s="41">
        <v>0</v>
      </c>
      <c r="O842" s="41">
        <v>0</v>
      </c>
      <c r="P842" s="41">
        <v>0</v>
      </c>
      <c r="Q842" s="41">
        <v>0</v>
      </c>
      <c r="R842" s="41">
        <v>0</v>
      </c>
      <c r="S842" s="41">
        <v>0</v>
      </c>
      <c r="T842" s="41">
        <v>0</v>
      </c>
      <c r="U842" s="41">
        <v>0</v>
      </c>
      <c r="V842" s="41"/>
      <c r="W842" s="41">
        <v>0</v>
      </c>
      <c r="X842" s="41"/>
      <c r="Y842" s="41">
        <v>0</v>
      </c>
      <c r="Z842" s="41">
        <v>0</v>
      </c>
      <c r="AA842" s="41">
        <v>0</v>
      </c>
      <c r="AB842" s="41">
        <v>0</v>
      </c>
      <c r="AC842" s="41">
        <v>0</v>
      </c>
      <c r="AD842" s="41">
        <v>0</v>
      </c>
      <c r="AE842" s="82">
        <v>0</v>
      </c>
      <c r="AF842" s="41">
        <v>0</v>
      </c>
      <c r="AG842" s="41">
        <v>0</v>
      </c>
      <c r="AH842" s="41">
        <v>0</v>
      </c>
      <c r="AI842" s="41">
        <v>0</v>
      </c>
      <c r="AJ842" s="41">
        <v>0</v>
      </c>
      <c r="AK842" s="41">
        <v>0</v>
      </c>
      <c r="AL842" s="41">
        <v>0</v>
      </c>
      <c r="AM842" s="41">
        <v>0</v>
      </c>
      <c r="AN842" s="41">
        <v>0</v>
      </c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3"/>
      <c r="BU842" s="39">
        <f t="shared" si="157"/>
        <v>0</v>
      </c>
      <c r="BV842" s="39">
        <f t="shared" si="154"/>
        <v>0</v>
      </c>
      <c r="BW842" s="39">
        <f t="shared" ref="BW842:BW905" si="158">SUM(AJ842:AU842)</f>
        <v>0</v>
      </c>
      <c r="BX842" s="39">
        <f t="shared" si="155"/>
        <v>0</v>
      </c>
      <c r="BY842" s="39">
        <f t="shared" si="156"/>
        <v>0</v>
      </c>
      <c r="BZ842" s="35"/>
      <c r="CA842" s="35"/>
      <c r="CB842" s="35"/>
      <c r="CC842" s="35"/>
      <c r="CD842" s="35"/>
      <c r="CE842" s="35"/>
      <c r="CF842" s="35"/>
      <c r="CG842" s="35"/>
      <c r="CH842" s="35"/>
      <c r="CI842" s="35"/>
      <c r="CJ842" s="35"/>
      <c r="CK842" s="35"/>
      <c r="CL842" s="35"/>
      <c r="CM842" s="35"/>
      <c r="CN842" s="35"/>
      <c r="CO842" s="35"/>
      <c r="CP842" s="35"/>
      <c r="CQ842" s="35"/>
      <c r="CR842" s="35"/>
      <c r="CS842" s="35"/>
      <c r="CT842" s="35"/>
      <c r="CU842" s="35"/>
      <c r="CV842" s="35"/>
      <c r="CW842" s="35"/>
      <c r="CX842" s="35"/>
      <c r="CY842" s="35"/>
      <c r="CZ842" s="35"/>
      <c r="DA842" s="35"/>
      <c r="DB842" s="35"/>
      <c r="DC842" s="35"/>
      <c r="DD842" s="35"/>
      <c r="DE842" s="35"/>
      <c r="DF842" s="35"/>
      <c r="DG842" s="35"/>
      <c r="DH842" s="35"/>
      <c r="DI842" s="35"/>
      <c r="DJ842" s="35"/>
      <c r="DK842" s="35"/>
      <c r="DL842" s="35"/>
      <c r="DM842" s="35"/>
      <c r="DN842" s="35"/>
      <c r="DO842" s="35"/>
      <c r="DP842" s="35"/>
      <c r="DQ842" s="35"/>
      <c r="DR842" s="35"/>
      <c r="DS842" s="35"/>
      <c r="DT842" s="35"/>
      <c r="DU842" s="35"/>
      <c r="DV842" s="35"/>
      <c r="DW842" s="35"/>
      <c r="DX842" s="35"/>
      <c r="DY842" s="35"/>
      <c r="DZ842" s="35"/>
      <c r="EA842" s="35"/>
      <c r="EB842" s="35"/>
      <c r="EC842" s="35"/>
      <c r="ED842" s="35"/>
      <c r="EE842" s="35"/>
      <c r="EF842" s="35"/>
      <c r="EG842" s="35"/>
      <c r="EH842" s="35"/>
      <c r="EI842" s="35"/>
      <c r="EJ842" s="35"/>
      <c r="EK842" s="35"/>
      <c r="EL842" s="35"/>
      <c r="EM842" s="35"/>
      <c r="EN842" s="35"/>
      <c r="EO842" s="35"/>
      <c r="EP842" s="35"/>
      <c r="EQ842" s="35"/>
      <c r="ER842" s="35"/>
      <c r="ES842" s="35"/>
      <c r="ET842" s="35"/>
      <c r="EU842" s="35"/>
      <c r="EV842" s="35"/>
      <c r="EW842" s="35"/>
      <c r="EX842" s="35"/>
      <c r="EY842" s="35"/>
      <c r="EZ842" s="35"/>
      <c r="FA842" s="35"/>
      <c r="FB842" s="35"/>
      <c r="FC842" s="35"/>
      <c r="FD842" s="35"/>
      <c r="FE842" s="35"/>
      <c r="FF842" s="35"/>
      <c r="FG842" s="35"/>
      <c r="FH842" s="35"/>
      <c r="FI842" s="35"/>
      <c r="FJ842" s="35"/>
      <c r="FK842" s="35"/>
      <c r="FL842" s="35"/>
      <c r="FM842" s="35"/>
      <c r="FN842" s="35"/>
      <c r="FO842" s="35"/>
      <c r="FP842" s="35"/>
      <c r="FQ842" s="35"/>
      <c r="FR842" s="35"/>
      <c r="FS842" s="35"/>
      <c r="FT842" s="35"/>
      <c r="FU842" s="35"/>
      <c r="FV842" s="35"/>
      <c r="FW842" s="35"/>
      <c r="FX842" s="35"/>
      <c r="FY842" s="35"/>
      <c r="FZ842" s="35"/>
      <c r="GA842" s="35"/>
      <c r="GB842" s="35"/>
      <c r="GC842" s="35"/>
      <c r="GD842" s="35"/>
      <c r="GE842" s="35"/>
      <c r="GF842" s="35"/>
      <c r="GG842" s="35"/>
      <c r="GH842" s="35"/>
      <c r="GI842" s="35"/>
      <c r="GJ842" s="35"/>
      <c r="GK842" s="35"/>
      <c r="GL842" s="35"/>
      <c r="GM842" s="35"/>
      <c r="GN842" s="35"/>
      <c r="GO842" s="35"/>
      <c r="GP842" s="35"/>
      <c r="GQ842" s="35"/>
      <c r="GR842" s="35"/>
      <c r="GS842" s="35"/>
      <c r="GT842" s="35"/>
      <c r="GU842" s="35"/>
      <c r="GV842" s="35"/>
      <c r="GW842" s="35"/>
      <c r="GX842" s="35"/>
      <c r="GY842" s="35"/>
      <c r="GZ842" s="35"/>
      <c r="HA842" s="35"/>
      <c r="HB842" s="35"/>
      <c r="HC842" s="35"/>
    </row>
    <row r="843" spans="1:211" s="26" customFormat="1" x14ac:dyDescent="0.25">
      <c r="A843" s="26" t="e">
        <f t="shared" si="153"/>
        <v>#REF!</v>
      </c>
      <c r="B843" s="15" t="s">
        <v>100</v>
      </c>
      <c r="C843" s="15" t="s">
        <v>101</v>
      </c>
      <c r="D843" s="18" t="s">
        <v>623</v>
      </c>
      <c r="E843" s="15" t="s">
        <v>577</v>
      </c>
      <c r="F843" s="15" t="s">
        <v>350</v>
      </c>
      <c r="G843" s="15"/>
      <c r="H843" s="15" t="s">
        <v>351</v>
      </c>
      <c r="I843" s="15" t="s">
        <v>537</v>
      </c>
      <c r="J843" s="15" t="s">
        <v>538</v>
      </c>
      <c r="K843" s="47" t="s">
        <v>434</v>
      </c>
      <c r="L843" s="42">
        <v>0</v>
      </c>
      <c r="M843" s="42">
        <v>0</v>
      </c>
      <c r="N843" s="41">
        <v>0</v>
      </c>
      <c r="O843" s="42">
        <v>0</v>
      </c>
      <c r="P843" s="42">
        <v>0</v>
      </c>
      <c r="Q843" s="42">
        <v>0</v>
      </c>
      <c r="R843" s="42">
        <v>0</v>
      </c>
      <c r="S843" s="42">
        <v>0</v>
      </c>
      <c r="T843" s="42">
        <v>0</v>
      </c>
      <c r="U843" s="42">
        <v>0</v>
      </c>
      <c r="V843" s="42"/>
      <c r="W843" s="42">
        <v>0</v>
      </c>
      <c r="X843" s="42"/>
      <c r="Y843" s="42">
        <v>0</v>
      </c>
      <c r="Z843" s="42">
        <v>0</v>
      </c>
      <c r="AA843" s="42">
        <v>0</v>
      </c>
      <c r="AB843" s="42">
        <v>0</v>
      </c>
      <c r="AC843" s="42">
        <v>0</v>
      </c>
      <c r="AD843" s="42">
        <v>0</v>
      </c>
      <c r="AE843" s="121">
        <v>0</v>
      </c>
      <c r="AF843" s="42">
        <v>0</v>
      </c>
      <c r="AG843" s="42">
        <v>0</v>
      </c>
      <c r="AH843" s="42">
        <v>0</v>
      </c>
      <c r="AI843" s="42">
        <v>0</v>
      </c>
      <c r="AJ843" s="42">
        <v>0</v>
      </c>
      <c r="AK843" s="42">
        <v>0</v>
      </c>
      <c r="AL843" s="42">
        <v>0</v>
      </c>
      <c r="AM843" s="42">
        <v>0</v>
      </c>
      <c r="AN843" s="42">
        <v>0</v>
      </c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  <c r="BO843" s="42"/>
      <c r="BP843" s="42"/>
      <c r="BQ843" s="42"/>
      <c r="BR843" s="42"/>
      <c r="BS843" s="42"/>
      <c r="BT843" s="43"/>
      <c r="BU843" s="40">
        <f t="shared" si="157"/>
        <v>0</v>
      </c>
      <c r="BV843" s="40">
        <f t="shared" si="154"/>
        <v>0</v>
      </c>
      <c r="BW843" s="40">
        <f t="shared" si="158"/>
        <v>0</v>
      </c>
      <c r="BX843" s="40">
        <f t="shared" si="155"/>
        <v>0</v>
      </c>
      <c r="BY843" s="40">
        <f t="shared" si="156"/>
        <v>0</v>
      </c>
      <c r="BZ843" s="29"/>
      <c r="CA843" s="29"/>
      <c r="CB843" s="29"/>
      <c r="CC843" s="29"/>
      <c r="CD843" s="29"/>
      <c r="CE843" s="29"/>
      <c r="CF843" s="29"/>
      <c r="CG843" s="29"/>
      <c r="CH843" s="29"/>
      <c r="CI843" s="29"/>
      <c r="CJ843" s="29"/>
      <c r="CK843" s="29"/>
      <c r="CL843" s="29"/>
      <c r="CM843" s="29"/>
      <c r="CN843" s="29"/>
      <c r="CO843" s="29"/>
      <c r="CP843" s="29"/>
      <c r="CQ843" s="29"/>
      <c r="CR843" s="29"/>
      <c r="CS843" s="29"/>
      <c r="CT843" s="29"/>
      <c r="CU843" s="29"/>
      <c r="CV843" s="29"/>
      <c r="CW843" s="29"/>
      <c r="CX843" s="29"/>
      <c r="CY843" s="29"/>
      <c r="CZ843" s="29"/>
      <c r="DA843" s="29"/>
      <c r="DB843" s="29"/>
      <c r="DC843" s="29"/>
      <c r="DD843" s="29"/>
      <c r="DE843" s="29"/>
      <c r="DF843" s="29"/>
      <c r="DG843" s="29"/>
      <c r="DH843" s="29"/>
      <c r="DI843" s="29"/>
      <c r="DJ843" s="29"/>
      <c r="DK843" s="29"/>
      <c r="DL843" s="29"/>
      <c r="DM843" s="29"/>
      <c r="DN843" s="29"/>
      <c r="DO843" s="29"/>
      <c r="DP843" s="29"/>
      <c r="DQ843" s="29"/>
      <c r="DR843" s="29"/>
      <c r="DS843" s="29"/>
      <c r="DT843" s="29"/>
      <c r="DU843" s="29"/>
      <c r="DV843" s="29"/>
      <c r="DW843" s="29"/>
      <c r="DX843" s="29"/>
      <c r="DY843" s="29"/>
      <c r="DZ843" s="29"/>
      <c r="EA843" s="29"/>
      <c r="EB843" s="29"/>
      <c r="EC843" s="29"/>
      <c r="ED843" s="29"/>
      <c r="EE843" s="29"/>
      <c r="EF843" s="29"/>
      <c r="EG843" s="29"/>
      <c r="EH843" s="29"/>
      <c r="EI843" s="29"/>
      <c r="EJ843" s="29"/>
      <c r="EK843" s="29"/>
      <c r="EL843" s="29"/>
      <c r="EM843" s="29"/>
      <c r="EN843" s="29"/>
      <c r="EO843" s="29"/>
      <c r="EP843" s="29"/>
      <c r="EQ843" s="29"/>
      <c r="ER843" s="29"/>
      <c r="ES843" s="29"/>
      <c r="ET843" s="29"/>
      <c r="EU843" s="29"/>
      <c r="EV843" s="29"/>
      <c r="EW843" s="29"/>
      <c r="EX843" s="29"/>
      <c r="EY843" s="29"/>
      <c r="EZ843" s="29"/>
      <c r="FA843" s="29"/>
      <c r="FB843" s="29"/>
      <c r="FC843" s="29"/>
      <c r="FD843" s="29"/>
      <c r="FE843" s="29"/>
      <c r="FF843" s="29"/>
      <c r="FG843" s="29"/>
      <c r="FH843" s="29"/>
      <c r="FI843" s="29"/>
      <c r="FJ843" s="29"/>
      <c r="FK843" s="29"/>
      <c r="FL843" s="29"/>
      <c r="FM843" s="29"/>
      <c r="FN843" s="29"/>
      <c r="FO843" s="29"/>
      <c r="FP843" s="29"/>
      <c r="FQ843" s="29"/>
      <c r="FR843" s="29"/>
      <c r="FS843" s="29"/>
      <c r="FT843" s="29"/>
      <c r="FU843" s="29"/>
      <c r="FV843" s="29"/>
      <c r="FW843" s="29"/>
      <c r="FX843" s="29"/>
      <c r="FY843" s="29"/>
      <c r="FZ843" s="29"/>
      <c r="GA843" s="29"/>
      <c r="GB843" s="29"/>
      <c r="GC843" s="29"/>
      <c r="GD843" s="29"/>
      <c r="GE843" s="29"/>
      <c r="GF843" s="29"/>
      <c r="GG843" s="29"/>
      <c r="GH843" s="29"/>
      <c r="GI843" s="29"/>
      <c r="GJ843" s="29"/>
      <c r="GK843" s="29"/>
      <c r="GL843" s="29"/>
      <c r="GM843" s="29"/>
      <c r="GN843" s="29"/>
      <c r="GO843" s="29"/>
      <c r="GP843" s="29"/>
      <c r="GQ843" s="29"/>
      <c r="GR843" s="29"/>
      <c r="GS843" s="29"/>
      <c r="GT843" s="29"/>
      <c r="GU843" s="29"/>
      <c r="GV843" s="29"/>
      <c r="GW843" s="29"/>
      <c r="GX843" s="29"/>
      <c r="GY843" s="29"/>
      <c r="GZ843" s="29"/>
      <c r="HA843" s="29"/>
      <c r="HB843" s="29"/>
      <c r="HC843" s="29"/>
    </row>
    <row r="844" spans="1:211" s="30" customFormat="1" x14ac:dyDescent="0.25">
      <c r="A844" s="30" t="e">
        <f t="shared" si="153"/>
        <v>#REF!</v>
      </c>
      <c r="B844" s="31" t="s">
        <v>100</v>
      </c>
      <c r="C844" s="31" t="s">
        <v>101</v>
      </c>
      <c r="D844" s="33">
        <v>899</v>
      </c>
      <c r="E844" s="34" t="s">
        <v>578</v>
      </c>
      <c r="F844" s="31" t="s">
        <v>350</v>
      </c>
      <c r="G844" s="31"/>
      <c r="H844" s="31" t="s">
        <v>351</v>
      </c>
      <c r="I844" s="31" t="s">
        <v>537</v>
      </c>
      <c r="J844" s="31" t="s">
        <v>538</v>
      </c>
      <c r="K844" s="47" t="s">
        <v>428</v>
      </c>
      <c r="L844" s="41">
        <v>62660.29</v>
      </c>
      <c r="M844" s="41">
        <v>56575.44</v>
      </c>
      <c r="N844" s="41">
        <v>68607.960000000006</v>
      </c>
      <c r="O844" s="41">
        <v>44242.96</v>
      </c>
      <c r="P844" s="41">
        <v>102261.91</v>
      </c>
      <c r="Q844" s="41">
        <v>40699.379999999997</v>
      </c>
      <c r="R844" s="41">
        <v>47360.01</v>
      </c>
      <c r="S844" s="41">
        <v>96768.44</v>
      </c>
      <c r="T844" s="41">
        <v>26574</v>
      </c>
      <c r="U844" s="41">
        <v>67695.13</v>
      </c>
      <c r="V844" s="41">
        <v>11884.92</v>
      </c>
      <c r="W844" s="41">
        <v>153429.15</v>
      </c>
      <c r="X844" s="41">
        <v>115179.76</v>
      </c>
      <c r="Y844" s="41">
        <v>13664.27</v>
      </c>
      <c r="Z844" s="41">
        <v>54226.11</v>
      </c>
      <c r="AA844" s="41">
        <v>59675.15</v>
      </c>
      <c r="AB844" s="41">
        <v>74111.600000000006</v>
      </c>
      <c r="AC844" s="41">
        <v>40491.839999999997</v>
      </c>
      <c r="AD844" s="41">
        <v>137479.6</v>
      </c>
      <c r="AE844" s="82">
        <v>0</v>
      </c>
      <c r="AF844" s="41">
        <v>67825.119999999995</v>
      </c>
      <c r="AG844" s="41">
        <v>259537.05</v>
      </c>
      <c r="AH844" s="41">
        <v>5610.1</v>
      </c>
      <c r="AI844" s="41">
        <v>171070.11</v>
      </c>
      <c r="AJ844" s="41">
        <v>79625.56</v>
      </c>
      <c r="AK844" s="41">
        <v>8972.06</v>
      </c>
      <c r="AL844" s="41">
        <v>82131.58</v>
      </c>
      <c r="AM844" s="41">
        <v>97629.19</v>
      </c>
      <c r="AN844" s="41">
        <v>66995.149999999994</v>
      </c>
      <c r="AO844" s="41">
        <v>43625.338290892796</v>
      </c>
      <c r="AP844" s="41">
        <v>148118.58532723199</v>
      </c>
      <c r="AQ844" s="41">
        <v>0</v>
      </c>
      <c r="AR844" s="41">
        <v>73073.829310310393</v>
      </c>
      <c r="AS844" s="41">
        <v>279621.56338833598</v>
      </c>
      <c r="AT844" s="41">
        <v>6044.2427497920007</v>
      </c>
      <c r="AU844" s="41">
        <v>184308.52784685118</v>
      </c>
      <c r="AV844" s="41">
        <v>84714.787854619994</v>
      </c>
      <c r="AW844" s="41">
        <v>9545.5047288699989</v>
      </c>
      <c r="AX844" s="41">
        <v>87380.978869909988</v>
      </c>
      <c r="AY844" s="41">
        <v>103869.110864255</v>
      </c>
      <c r="AZ844" s="41">
        <v>71277.11151467498</v>
      </c>
      <c r="BA844" s="41">
        <v>46413.629975086056</v>
      </c>
      <c r="BB844" s="41">
        <v>157585.51064912934</v>
      </c>
      <c r="BC844" s="41">
        <v>0</v>
      </c>
      <c r="BD844" s="41">
        <v>77744.306573764217</v>
      </c>
      <c r="BE844" s="41">
        <v>297493.43580151972</v>
      </c>
      <c r="BF844" s="41">
        <v>6430.5575030235805</v>
      </c>
      <c r="BG844" s="41">
        <v>196088.51524991874</v>
      </c>
      <c r="BH844" s="41">
        <v>89865.44695618088</v>
      </c>
      <c r="BI844" s="41">
        <v>10125.871416385295</v>
      </c>
      <c r="BJ844" s="41">
        <v>92693.742385200516</v>
      </c>
      <c r="BK844" s="41">
        <v>110184.35280480169</v>
      </c>
      <c r="BL844" s="41">
        <v>75610.759894767223</v>
      </c>
      <c r="BM844" s="41">
        <v>49235.578677571284</v>
      </c>
      <c r="BN844" s="41">
        <v>167166.7096965964</v>
      </c>
      <c r="BO844" s="41">
        <v>0</v>
      </c>
      <c r="BP844" s="41">
        <v>82471.160413449077</v>
      </c>
      <c r="BQ844" s="41">
        <v>315581.03669825214</v>
      </c>
      <c r="BR844" s="41">
        <v>6821.5353992074142</v>
      </c>
      <c r="BS844" s="41">
        <v>208010.69697711378</v>
      </c>
      <c r="BT844" s="43"/>
      <c r="BU844" s="39">
        <f t="shared" si="157"/>
        <v>778759.59000000008</v>
      </c>
      <c r="BV844" s="39">
        <f t="shared" si="154"/>
        <v>998870.71</v>
      </c>
      <c r="BW844" s="39">
        <f t="shared" si="158"/>
        <v>1070145.6269134146</v>
      </c>
      <c r="BX844" s="39">
        <f t="shared" si="155"/>
        <v>1138543.4495847716</v>
      </c>
      <c r="BY844" s="39">
        <f t="shared" si="156"/>
        <v>1207766.8913195257</v>
      </c>
      <c r="BZ844" s="35"/>
      <c r="CA844" s="35"/>
      <c r="CB844" s="35"/>
      <c r="CC844" s="35"/>
      <c r="CD844" s="35"/>
      <c r="CE844" s="35"/>
      <c r="CF844" s="35"/>
      <c r="CG844" s="35"/>
      <c r="CH844" s="35"/>
      <c r="CI844" s="35"/>
      <c r="CJ844" s="35"/>
      <c r="CK844" s="35"/>
      <c r="CL844" s="35"/>
      <c r="CM844" s="35"/>
      <c r="CN844" s="35"/>
      <c r="CO844" s="35"/>
      <c r="CP844" s="35"/>
      <c r="CQ844" s="35"/>
      <c r="CR844" s="35"/>
      <c r="CS844" s="35"/>
      <c r="CT844" s="35"/>
      <c r="CU844" s="35"/>
      <c r="CV844" s="35"/>
      <c r="CW844" s="35"/>
      <c r="CX844" s="35"/>
      <c r="CY844" s="35"/>
      <c r="CZ844" s="35"/>
      <c r="DA844" s="35"/>
      <c r="DB844" s="35"/>
      <c r="DC844" s="35"/>
      <c r="DD844" s="35"/>
      <c r="DE844" s="35"/>
      <c r="DF844" s="35"/>
      <c r="DG844" s="35"/>
      <c r="DH844" s="35"/>
      <c r="DI844" s="35"/>
      <c r="DJ844" s="35"/>
      <c r="DK844" s="35"/>
      <c r="DL844" s="35"/>
      <c r="DM844" s="35"/>
      <c r="DN844" s="35"/>
      <c r="DO844" s="35"/>
      <c r="DP844" s="35"/>
      <c r="DQ844" s="35"/>
      <c r="DR844" s="35"/>
      <c r="DS844" s="35"/>
      <c r="DT844" s="35"/>
      <c r="DU844" s="35"/>
      <c r="DV844" s="35"/>
      <c r="DW844" s="35"/>
      <c r="DX844" s="35"/>
      <c r="DY844" s="35"/>
      <c r="DZ844" s="35"/>
      <c r="EA844" s="35"/>
      <c r="EB844" s="35"/>
      <c r="EC844" s="35"/>
      <c r="ED844" s="35"/>
      <c r="EE844" s="35"/>
      <c r="EF844" s="35"/>
      <c r="EG844" s="35"/>
      <c r="EH844" s="35"/>
      <c r="EI844" s="35"/>
      <c r="EJ844" s="35"/>
      <c r="EK844" s="35"/>
      <c r="EL844" s="35"/>
      <c r="EM844" s="35"/>
      <c r="EN844" s="35"/>
      <c r="EO844" s="35"/>
      <c r="EP844" s="35"/>
      <c r="EQ844" s="35"/>
      <c r="ER844" s="35"/>
      <c r="ES844" s="35"/>
      <c r="ET844" s="35"/>
      <c r="EU844" s="35"/>
      <c r="EV844" s="35"/>
      <c r="EW844" s="35"/>
      <c r="EX844" s="35"/>
      <c r="EY844" s="35"/>
      <c r="EZ844" s="35"/>
      <c r="FA844" s="35"/>
      <c r="FB844" s="35"/>
      <c r="FC844" s="35"/>
      <c r="FD844" s="35"/>
      <c r="FE844" s="35"/>
      <c r="FF844" s="35"/>
      <c r="FG844" s="35"/>
      <c r="FH844" s="35"/>
      <c r="FI844" s="35"/>
      <c r="FJ844" s="35"/>
      <c r="FK844" s="35"/>
      <c r="FL844" s="35"/>
      <c r="FM844" s="35"/>
      <c r="FN844" s="35"/>
      <c r="FO844" s="35"/>
      <c r="FP844" s="35"/>
      <c r="FQ844" s="35"/>
      <c r="FR844" s="35"/>
      <c r="FS844" s="35"/>
      <c r="FT844" s="35"/>
      <c r="FU844" s="35"/>
      <c r="FV844" s="35"/>
      <c r="FW844" s="35"/>
      <c r="FX844" s="35"/>
      <c r="FY844" s="35"/>
      <c r="FZ844" s="35"/>
      <c r="GA844" s="35"/>
      <c r="GB844" s="35"/>
      <c r="GC844" s="35"/>
      <c r="GD844" s="35"/>
      <c r="GE844" s="35"/>
      <c r="GF844" s="35"/>
      <c r="GG844" s="35"/>
      <c r="GH844" s="35"/>
      <c r="GI844" s="35"/>
      <c r="GJ844" s="35"/>
      <c r="GK844" s="35"/>
      <c r="GL844" s="35"/>
      <c r="GM844" s="35"/>
      <c r="GN844" s="35"/>
      <c r="GO844" s="35"/>
      <c r="GP844" s="35"/>
      <c r="GQ844" s="35"/>
      <c r="GR844" s="35"/>
      <c r="GS844" s="35"/>
      <c r="GT844" s="35"/>
      <c r="GU844" s="35"/>
      <c r="GV844" s="35"/>
      <c r="GW844" s="35"/>
      <c r="GX844" s="35"/>
      <c r="GY844" s="35"/>
      <c r="GZ844" s="35"/>
      <c r="HA844" s="35"/>
      <c r="HB844" s="35"/>
      <c r="HC844" s="35"/>
    </row>
    <row r="845" spans="1:211" s="26" customFormat="1" x14ac:dyDescent="0.25">
      <c r="A845" s="26" t="e">
        <f t="shared" si="153"/>
        <v>#REF!</v>
      </c>
      <c r="B845" s="15" t="s">
        <v>0</v>
      </c>
      <c r="C845" s="15" t="s">
        <v>1</v>
      </c>
      <c r="D845" s="27" t="s">
        <v>623</v>
      </c>
      <c r="E845" s="16" t="s">
        <v>577</v>
      </c>
      <c r="F845" s="15" t="s">
        <v>352</v>
      </c>
      <c r="G845" s="15"/>
      <c r="H845" s="15" t="s">
        <v>353</v>
      </c>
      <c r="I845" s="15" t="s">
        <v>537</v>
      </c>
      <c r="J845" s="15" t="s">
        <v>538</v>
      </c>
      <c r="K845" s="47" t="s">
        <v>428</v>
      </c>
      <c r="L845" s="42">
        <v>35300</v>
      </c>
      <c r="M845" s="42">
        <v>53003.58</v>
      </c>
      <c r="N845" s="41">
        <v>40092.54</v>
      </c>
      <c r="O845" s="42">
        <v>42811.57</v>
      </c>
      <c r="P845" s="42">
        <v>54492.6</v>
      </c>
      <c r="Q845" s="42">
        <v>38808.910000000003</v>
      </c>
      <c r="R845" s="42">
        <v>14739.91</v>
      </c>
      <c r="S845" s="42">
        <v>94184.44</v>
      </c>
      <c r="T845" s="42">
        <v>77338.62</v>
      </c>
      <c r="U845" s="42">
        <v>76286.22</v>
      </c>
      <c r="V845" s="42">
        <v>51919.33</v>
      </c>
      <c r="W845" s="42">
        <v>138209.24</v>
      </c>
      <c r="X845" s="42">
        <v>52267.24</v>
      </c>
      <c r="Y845" s="42">
        <v>59600.56</v>
      </c>
      <c r="Z845" s="42">
        <v>160162.73000000001</v>
      </c>
      <c r="AA845" s="42">
        <v>69363.17</v>
      </c>
      <c r="AB845" s="42">
        <v>90593.69</v>
      </c>
      <c r="AC845" s="42">
        <v>111987.56</v>
      </c>
      <c r="AD845" s="42">
        <v>56287.09</v>
      </c>
      <c r="AE845" s="42">
        <v>88171.63</v>
      </c>
      <c r="AF845" s="42">
        <v>110427.26</v>
      </c>
      <c r="AG845" s="42">
        <v>44119.01</v>
      </c>
      <c r="AH845" s="42">
        <v>103833.03</v>
      </c>
      <c r="AI845" s="42">
        <v>100964.98</v>
      </c>
      <c r="AJ845" s="42">
        <v>70257</v>
      </c>
      <c r="AK845" s="42">
        <v>94689.02</v>
      </c>
      <c r="AL845" s="42">
        <v>75693.14</v>
      </c>
      <c r="AM845" s="42">
        <v>231136.66</v>
      </c>
      <c r="AN845" s="42">
        <v>156943.54999999999</v>
      </c>
      <c r="AO845" s="42">
        <v>120653.8203591552</v>
      </c>
      <c r="AP845" s="42">
        <v>60642.918243772794</v>
      </c>
      <c r="AQ845" s="42">
        <v>94994.872705449598</v>
      </c>
      <c r="AR845" s="42">
        <v>118972.77510817919</v>
      </c>
      <c r="AS845" s="42">
        <v>47533.200178339204</v>
      </c>
      <c r="AT845" s="42">
        <v>111868.2445529376</v>
      </c>
      <c r="AU845" s="42">
        <v>108778.24786508159</v>
      </c>
      <c r="AV845" s="42">
        <v>74747.44102649999</v>
      </c>
      <c r="AW845" s="42">
        <v>100741.02136879</v>
      </c>
      <c r="AX845" s="42">
        <v>80531.029196529984</v>
      </c>
      <c r="AY845" s="42">
        <v>245909.64405556998</v>
      </c>
      <c r="AZ845" s="42">
        <v>166974.51852647497</v>
      </c>
      <c r="BA845" s="42">
        <v>128365.34896050041</v>
      </c>
      <c r="BB845" s="42">
        <v>64518.880041864402</v>
      </c>
      <c r="BC845" s="42">
        <v>101066.42249698205</v>
      </c>
      <c r="BD845" s="42">
        <v>126576.86054283089</v>
      </c>
      <c r="BE845" s="42">
        <v>50571.260901137663</v>
      </c>
      <c r="BF845" s="42">
        <v>119018.24746941631</v>
      </c>
      <c r="BG845" s="42">
        <v>115730.75518825433</v>
      </c>
      <c r="BH845" s="42">
        <v>79292.085440911193</v>
      </c>
      <c r="BI845" s="42">
        <v>106866.07546801242</v>
      </c>
      <c r="BJ845" s="42">
        <v>85427.315771679001</v>
      </c>
      <c r="BK845" s="42">
        <v>260860.95041414862</v>
      </c>
      <c r="BL845" s="42">
        <v>177126.56925288466</v>
      </c>
      <c r="BM845" s="42">
        <v>136169.96217729885</v>
      </c>
      <c r="BN845" s="42">
        <v>68441.627948409761</v>
      </c>
      <c r="BO845" s="42">
        <v>107211.26098479856</v>
      </c>
      <c r="BP845" s="42">
        <v>134272.73366383501</v>
      </c>
      <c r="BQ845" s="42">
        <v>53645.99356392683</v>
      </c>
      <c r="BR845" s="42">
        <v>126254.55691555682</v>
      </c>
      <c r="BS845" s="42">
        <v>122767.18510370019</v>
      </c>
      <c r="BT845" s="43"/>
      <c r="BU845" s="40">
        <f t="shared" si="157"/>
        <v>717186.96</v>
      </c>
      <c r="BV845" s="40">
        <f t="shared" si="154"/>
        <v>1047777.95</v>
      </c>
      <c r="BW845" s="40">
        <f t="shared" si="158"/>
        <v>1292163.4490129151</v>
      </c>
      <c r="BX845" s="40">
        <f t="shared" si="155"/>
        <v>1374751.4297748511</v>
      </c>
      <c r="BY845" s="40">
        <f t="shared" si="156"/>
        <v>1458336.3167051619</v>
      </c>
      <c r="BZ845" s="29"/>
      <c r="CA845" s="29"/>
      <c r="CB845" s="29"/>
      <c r="CC845" s="29"/>
      <c r="CD845" s="29"/>
      <c r="CE845" s="29"/>
      <c r="CF845" s="29"/>
      <c r="CG845" s="29"/>
      <c r="CH845" s="29"/>
      <c r="CI845" s="29"/>
      <c r="CJ845" s="29"/>
      <c r="CK845" s="29"/>
      <c r="CL845" s="29"/>
      <c r="CM845" s="29"/>
      <c r="CN845" s="29"/>
      <c r="CO845" s="29"/>
      <c r="CP845" s="29"/>
      <c r="CQ845" s="29"/>
      <c r="CR845" s="29"/>
      <c r="CS845" s="29"/>
      <c r="CT845" s="29"/>
      <c r="CU845" s="29"/>
      <c r="CV845" s="29"/>
      <c r="CW845" s="29"/>
      <c r="CX845" s="29"/>
      <c r="CY845" s="29"/>
      <c r="CZ845" s="29"/>
      <c r="DA845" s="29"/>
      <c r="DB845" s="29"/>
      <c r="DC845" s="29"/>
      <c r="DD845" s="29"/>
      <c r="DE845" s="29"/>
      <c r="DF845" s="29"/>
      <c r="DG845" s="29"/>
      <c r="DH845" s="29"/>
      <c r="DI845" s="29"/>
      <c r="DJ845" s="29"/>
      <c r="DK845" s="29"/>
      <c r="DL845" s="29"/>
      <c r="DM845" s="29"/>
      <c r="DN845" s="29"/>
      <c r="DO845" s="29"/>
      <c r="DP845" s="29"/>
      <c r="DQ845" s="29"/>
      <c r="DR845" s="29"/>
      <c r="DS845" s="29"/>
      <c r="DT845" s="29"/>
      <c r="DU845" s="29"/>
      <c r="DV845" s="29"/>
      <c r="DW845" s="29"/>
      <c r="DX845" s="29"/>
      <c r="DY845" s="29"/>
      <c r="DZ845" s="29"/>
      <c r="EA845" s="29"/>
      <c r="EB845" s="29"/>
      <c r="EC845" s="29"/>
      <c r="ED845" s="29"/>
      <c r="EE845" s="29"/>
      <c r="EF845" s="29"/>
      <c r="EG845" s="29"/>
      <c r="EH845" s="29"/>
      <c r="EI845" s="29"/>
      <c r="EJ845" s="29"/>
      <c r="EK845" s="29"/>
      <c r="EL845" s="29"/>
      <c r="EM845" s="29"/>
      <c r="EN845" s="29"/>
      <c r="EO845" s="29"/>
      <c r="EP845" s="29"/>
      <c r="EQ845" s="29"/>
      <c r="ER845" s="29"/>
      <c r="ES845" s="29"/>
      <c r="ET845" s="29"/>
      <c r="EU845" s="29"/>
      <c r="EV845" s="29"/>
      <c r="EW845" s="29"/>
      <c r="EX845" s="29"/>
      <c r="EY845" s="29"/>
      <c r="EZ845" s="29"/>
      <c r="FA845" s="29"/>
      <c r="FB845" s="29"/>
      <c r="FC845" s="29"/>
      <c r="FD845" s="29"/>
      <c r="FE845" s="29"/>
      <c r="FF845" s="29"/>
      <c r="FG845" s="29"/>
      <c r="FH845" s="29"/>
      <c r="FI845" s="29"/>
      <c r="FJ845" s="29"/>
      <c r="FK845" s="29"/>
      <c r="FL845" s="29"/>
      <c r="FM845" s="29"/>
      <c r="FN845" s="29"/>
      <c r="FO845" s="29"/>
      <c r="FP845" s="29"/>
      <c r="FQ845" s="29"/>
      <c r="FR845" s="29"/>
      <c r="FS845" s="29"/>
      <c r="FT845" s="29"/>
      <c r="FU845" s="29"/>
      <c r="FV845" s="29"/>
      <c r="FW845" s="29"/>
      <c r="FX845" s="29"/>
      <c r="FY845" s="29"/>
      <c r="FZ845" s="29"/>
      <c r="GA845" s="29"/>
      <c r="GB845" s="29"/>
      <c r="GC845" s="29"/>
      <c r="GD845" s="29"/>
      <c r="GE845" s="29"/>
      <c r="GF845" s="29"/>
      <c r="GG845" s="29"/>
      <c r="GH845" s="29"/>
      <c r="GI845" s="29"/>
      <c r="GJ845" s="29"/>
      <c r="GK845" s="29"/>
      <c r="GL845" s="29"/>
      <c r="GM845" s="29"/>
      <c r="GN845" s="29"/>
      <c r="GO845" s="29"/>
      <c r="GP845" s="29"/>
      <c r="GQ845" s="29"/>
      <c r="GR845" s="29"/>
      <c r="GS845" s="29"/>
      <c r="GT845" s="29"/>
      <c r="GU845" s="29"/>
      <c r="GV845" s="29"/>
      <c r="GW845" s="29"/>
      <c r="GX845" s="29"/>
      <c r="GY845" s="29"/>
      <c r="GZ845" s="29"/>
      <c r="HA845" s="29"/>
      <c r="HB845" s="29"/>
      <c r="HC845" s="29"/>
    </row>
    <row r="846" spans="1:211" s="26" customFormat="1" x14ac:dyDescent="0.25">
      <c r="A846" s="26" t="e">
        <f t="shared" si="153"/>
        <v>#REF!</v>
      </c>
      <c r="B846" s="15" t="s">
        <v>3</v>
      </c>
      <c r="C846" s="15" t="s">
        <v>4</v>
      </c>
      <c r="D846" s="27" t="s">
        <v>623</v>
      </c>
      <c r="E846" s="16" t="s">
        <v>577</v>
      </c>
      <c r="F846" s="15" t="s">
        <v>684</v>
      </c>
      <c r="G846" s="15"/>
      <c r="H846" s="15" t="s">
        <v>685</v>
      </c>
      <c r="I846" s="15" t="s">
        <v>537</v>
      </c>
      <c r="J846" s="15" t="s">
        <v>538</v>
      </c>
      <c r="K846" s="47" t="s">
        <v>434</v>
      </c>
      <c r="L846" s="42"/>
      <c r="M846" s="42"/>
      <c r="N846" s="41"/>
      <c r="O846" s="42"/>
      <c r="P846" s="42"/>
      <c r="Q846" s="42"/>
      <c r="R846" s="42">
        <v>194.44</v>
      </c>
      <c r="S846" s="42">
        <v>583.33000000000004</v>
      </c>
      <c r="T846" s="42">
        <v>0</v>
      </c>
      <c r="U846" s="42">
        <v>972.24</v>
      </c>
      <c r="V846" s="42"/>
      <c r="W846" s="42">
        <v>0</v>
      </c>
      <c r="X846" s="42"/>
      <c r="Y846" s="42">
        <v>0</v>
      </c>
      <c r="Z846" s="42">
        <v>0</v>
      </c>
      <c r="AA846" s="42">
        <v>0</v>
      </c>
      <c r="AB846" s="42">
        <v>0</v>
      </c>
      <c r="AC846" s="42">
        <v>0</v>
      </c>
      <c r="AD846" s="42">
        <v>0</v>
      </c>
      <c r="AE846" s="121">
        <v>0</v>
      </c>
      <c r="AF846" s="42">
        <v>0</v>
      </c>
      <c r="AG846" s="42">
        <v>0</v>
      </c>
      <c r="AH846" s="42">
        <v>0</v>
      </c>
      <c r="AI846" s="42">
        <v>0</v>
      </c>
      <c r="AJ846" s="42">
        <v>0</v>
      </c>
      <c r="AK846" s="42">
        <v>0</v>
      </c>
      <c r="AL846" s="42">
        <v>0</v>
      </c>
      <c r="AM846" s="42">
        <v>0</v>
      </c>
      <c r="AN846" s="42">
        <v>0</v>
      </c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  <c r="BO846" s="42"/>
      <c r="BP846" s="42"/>
      <c r="BQ846" s="42"/>
      <c r="BR846" s="42"/>
      <c r="BS846" s="42"/>
      <c r="BT846" s="43"/>
      <c r="BU846" s="40">
        <f t="shared" si="157"/>
        <v>1750.01</v>
      </c>
      <c r="BV846" s="40">
        <f t="shared" si="154"/>
        <v>0</v>
      </c>
      <c r="BW846" s="40">
        <f t="shared" si="158"/>
        <v>0</v>
      </c>
      <c r="BX846" s="40">
        <f t="shared" si="155"/>
        <v>0</v>
      </c>
      <c r="BY846" s="40">
        <f t="shared" si="156"/>
        <v>0</v>
      </c>
      <c r="BZ846" s="29"/>
      <c r="CA846" s="29"/>
      <c r="CB846" s="29"/>
      <c r="CC846" s="29"/>
      <c r="CD846" s="29"/>
      <c r="CE846" s="29"/>
      <c r="CF846" s="29"/>
      <c r="CG846" s="29"/>
      <c r="CH846" s="29"/>
      <c r="CI846" s="29"/>
      <c r="CJ846" s="29"/>
      <c r="CK846" s="29"/>
      <c r="CL846" s="29"/>
      <c r="CM846" s="29"/>
      <c r="CN846" s="29"/>
      <c r="CO846" s="29"/>
      <c r="CP846" s="29"/>
      <c r="CQ846" s="29"/>
      <c r="CR846" s="29"/>
      <c r="CS846" s="29"/>
      <c r="CT846" s="29"/>
      <c r="CU846" s="29"/>
      <c r="CV846" s="29"/>
      <c r="CW846" s="29"/>
      <c r="CX846" s="29"/>
      <c r="CY846" s="29"/>
      <c r="CZ846" s="29"/>
      <c r="DA846" s="29"/>
      <c r="DB846" s="29"/>
      <c r="DC846" s="29"/>
      <c r="DD846" s="29"/>
      <c r="DE846" s="29"/>
      <c r="DF846" s="29"/>
      <c r="DG846" s="29"/>
      <c r="DH846" s="29"/>
      <c r="DI846" s="29"/>
      <c r="DJ846" s="29"/>
      <c r="DK846" s="29"/>
      <c r="DL846" s="29"/>
      <c r="DM846" s="29"/>
      <c r="DN846" s="29"/>
      <c r="DO846" s="29"/>
      <c r="DP846" s="29"/>
      <c r="DQ846" s="29"/>
      <c r="DR846" s="29"/>
      <c r="DS846" s="29"/>
      <c r="DT846" s="29"/>
      <c r="DU846" s="29"/>
      <c r="DV846" s="29"/>
      <c r="DW846" s="29"/>
      <c r="DX846" s="29"/>
      <c r="DY846" s="29"/>
      <c r="DZ846" s="29"/>
      <c r="EA846" s="29"/>
      <c r="EB846" s="29"/>
      <c r="EC846" s="29"/>
      <c r="ED846" s="29"/>
      <c r="EE846" s="29"/>
      <c r="EF846" s="29"/>
      <c r="EG846" s="29"/>
      <c r="EH846" s="29"/>
      <c r="EI846" s="29"/>
      <c r="EJ846" s="29"/>
      <c r="EK846" s="29"/>
      <c r="EL846" s="29"/>
      <c r="EM846" s="29"/>
      <c r="EN846" s="29"/>
      <c r="EO846" s="29"/>
      <c r="EP846" s="29"/>
      <c r="EQ846" s="29"/>
      <c r="ER846" s="29"/>
      <c r="ES846" s="29"/>
      <c r="ET846" s="29"/>
      <c r="EU846" s="29"/>
      <c r="EV846" s="29"/>
      <c r="EW846" s="29"/>
      <c r="EX846" s="29"/>
      <c r="EY846" s="29"/>
      <c r="EZ846" s="29"/>
      <c r="FA846" s="29"/>
      <c r="FB846" s="29"/>
      <c r="FC846" s="29"/>
      <c r="FD846" s="29"/>
      <c r="FE846" s="29"/>
      <c r="FF846" s="29"/>
      <c r="FG846" s="29"/>
      <c r="FH846" s="29"/>
      <c r="FI846" s="29"/>
      <c r="FJ846" s="29"/>
      <c r="FK846" s="29"/>
      <c r="FL846" s="29"/>
      <c r="FM846" s="29"/>
      <c r="FN846" s="29"/>
      <c r="FO846" s="29"/>
      <c r="FP846" s="29"/>
      <c r="FQ846" s="29"/>
      <c r="FR846" s="29"/>
      <c r="FS846" s="29"/>
      <c r="FT846" s="29"/>
      <c r="FU846" s="29"/>
      <c r="FV846" s="29"/>
      <c r="FW846" s="29"/>
      <c r="FX846" s="29"/>
      <c r="FY846" s="29"/>
      <c r="FZ846" s="29"/>
      <c r="GA846" s="29"/>
      <c r="GB846" s="29"/>
      <c r="GC846" s="29"/>
      <c r="GD846" s="29"/>
      <c r="GE846" s="29"/>
      <c r="GF846" s="29"/>
      <c r="GG846" s="29"/>
      <c r="GH846" s="29"/>
      <c r="GI846" s="29"/>
      <c r="GJ846" s="29"/>
      <c r="GK846" s="29"/>
      <c r="GL846" s="29"/>
      <c r="GM846" s="29"/>
      <c r="GN846" s="29"/>
      <c r="GO846" s="29"/>
      <c r="GP846" s="29"/>
      <c r="GQ846" s="29"/>
      <c r="GR846" s="29"/>
      <c r="GS846" s="29"/>
      <c r="GT846" s="29"/>
      <c r="GU846" s="29"/>
      <c r="GV846" s="29"/>
      <c r="GW846" s="29"/>
      <c r="GX846" s="29"/>
      <c r="GY846" s="29"/>
      <c r="GZ846" s="29"/>
      <c r="HA846" s="29"/>
      <c r="HB846" s="29"/>
      <c r="HC846" s="29"/>
    </row>
    <row r="847" spans="1:211" s="26" customFormat="1" x14ac:dyDescent="0.25">
      <c r="A847" s="26" t="e">
        <f t="shared" si="153"/>
        <v>#REF!</v>
      </c>
      <c r="B847" s="15" t="s">
        <v>3</v>
      </c>
      <c r="C847" s="15" t="s">
        <v>4</v>
      </c>
      <c r="D847" s="27">
        <v>501</v>
      </c>
      <c r="E847" s="16" t="s">
        <v>580</v>
      </c>
      <c r="F847" s="15" t="s">
        <v>352</v>
      </c>
      <c r="G847" s="15"/>
      <c r="H847" s="15" t="s">
        <v>353</v>
      </c>
      <c r="I847" s="15" t="s">
        <v>537</v>
      </c>
      <c r="J847" s="15" t="s">
        <v>538</v>
      </c>
      <c r="K847" s="47" t="s">
        <v>434</v>
      </c>
      <c r="L847" s="42"/>
      <c r="M847" s="42"/>
      <c r="N847" s="41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>
        <v>393253.74</v>
      </c>
      <c r="AE847" s="121">
        <v>0</v>
      </c>
      <c r="AF847" s="42">
        <v>0</v>
      </c>
      <c r="AG847" s="42">
        <v>0</v>
      </c>
      <c r="AH847" s="42">
        <v>0</v>
      </c>
      <c r="AI847" s="42">
        <v>0</v>
      </c>
      <c r="AJ847" s="42">
        <v>0</v>
      </c>
      <c r="AK847" s="42">
        <v>0</v>
      </c>
      <c r="AL847" s="42">
        <v>0</v>
      </c>
      <c r="AM847" s="42">
        <v>0</v>
      </c>
      <c r="AN847" s="42">
        <v>0</v>
      </c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  <c r="BO847" s="42"/>
      <c r="BP847" s="42"/>
      <c r="BQ847" s="42"/>
      <c r="BR847" s="42"/>
      <c r="BS847" s="42"/>
      <c r="BT847" s="43"/>
      <c r="BU847" s="40"/>
      <c r="BV847" s="40">
        <f t="shared" si="154"/>
        <v>393253.74</v>
      </c>
      <c r="BW847" s="40">
        <f t="shared" si="158"/>
        <v>0</v>
      </c>
      <c r="BX847" s="40">
        <f t="shared" si="155"/>
        <v>0</v>
      </c>
      <c r="BY847" s="40">
        <f t="shared" si="156"/>
        <v>0</v>
      </c>
      <c r="BZ847" s="29"/>
      <c r="CA847" s="29"/>
      <c r="CB847" s="29"/>
      <c r="CC847" s="29"/>
      <c r="CD847" s="29"/>
      <c r="CE847" s="29"/>
      <c r="CF847" s="29"/>
      <c r="CG847" s="29"/>
      <c r="CH847" s="29"/>
      <c r="CI847" s="29"/>
      <c r="CJ847" s="29"/>
      <c r="CK847" s="29"/>
      <c r="CL847" s="29"/>
      <c r="CM847" s="29"/>
      <c r="CN847" s="29"/>
      <c r="CO847" s="29"/>
      <c r="CP847" s="29"/>
      <c r="CQ847" s="29"/>
      <c r="CR847" s="29"/>
      <c r="CS847" s="29"/>
      <c r="CT847" s="29"/>
      <c r="CU847" s="29"/>
      <c r="CV847" s="29"/>
      <c r="CW847" s="29"/>
      <c r="CX847" s="29"/>
      <c r="CY847" s="29"/>
      <c r="CZ847" s="29"/>
      <c r="DA847" s="29"/>
      <c r="DB847" s="29"/>
      <c r="DC847" s="29"/>
      <c r="DD847" s="29"/>
      <c r="DE847" s="29"/>
      <c r="DF847" s="29"/>
      <c r="DG847" s="29"/>
      <c r="DH847" s="29"/>
      <c r="DI847" s="29"/>
      <c r="DJ847" s="29"/>
      <c r="DK847" s="29"/>
      <c r="DL847" s="29"/>
      <c r="DM847" s="29"/>
      <c r="DN847" s="29"/>
      <c r="DO847" s="29"/>
      <c r="DP847" s="29"/>
      <c r="DQ847" s="29"/>
      <c r="DR847" s="29"/>
      <c r="DS847" s="29"/>
      <c r="DT847" s="29"/>
      <c r="DU847" s="29"/>
      <c r="DV847" s="29"/>
      <c r="DW847" s="29"/>
      <c r="DX847" s="29"/>
      <c r="DY847" s="29"/>
      <c r="DZ847" s="29"/>
      <c r="EA847" s="29"/>
      <c r="EB847" s="29"/>
      <c r="EC847" s="29"/>
      <c r="ED847" s="29"/>
      <c r="EE847" s="29"/>
      <c r="EF847" s="29"/>
      <c r="EG847" s="29"/>
      <c r="EH847" s="29"/>
      <c r="EI847" s="29"/>
      <c r="EJ847" s="29"/>
      <c r="EK847" s="29"/>
      <c r="EL847" s="29"/>
      <c r="EM847" s="29"/>
      <c r="EN847" s="29"/>
      <c r="EO847" s="29"/>
      <c r="EP847" s="29"/>
      <c r="EQ847" s="29"/>
      <c r="ER847" s="29"/>
      <c r="ES847" s="29"/>
      <c r="ET847" s="29"/>
      <c r="EU847" s="29"/>
      <c r="EV847" s="29"/>
      <c r="EW847" s="29"/>
      <c r="EX847" s="29"/>
      <c r="EY847" s="29"/>
      <c r="EZ847" s="29"/>
      <c r="FA847" s="29"/>
      <c r="FB847" s="29"/>
      <c r="FC847" s="29"/>
      <c r="FD847" s="29"/>
      <c r="FE847" s="29"/>
      <c r="FF847" s="29"/>
      <c r="FG847" s="29"/>
      <c r="FH847" s="29"/>
      <c r="FI847" s="29"/>
      <c r="FJ847" s="29"/>
      <c r="FK847" s="29"/>
      <c r="FL847" s="29"/>
      <c r="FM847" s="29"/>
      <c r="FN847" s="29"/>
      <c r="FO847" s="29"/>
      <c r="FP847" s="29"/>
      <c r="FQ847" s="29"/>
      <c r="FR847" s="29"/>
      <c r="FS847" s="29"/>
      <c r="FT847" s="29"/>
      <c r="FU847" s="29"/>
      <c r="FV847" s="29"/>
      <c r="FW847" s="29"/>
      <c r="FX847" s="29"/>
      <c r="FY847" s="29"/>
      <c r="FZ847" s="29"/>
      <c r="GA847" s="29"/>
      <c r="GB847" s="29"/>
      <c r="GC847" s="29"/>
      <c r="GD847" s="29"/>
      <c r="GE847" s="29"/>
      <c r="GF847" s="29"/>
      <c r="GG847" s="29"/>
      <c r="GH847" s="29"/>
      <c r="GI847" s="29"/>
      <c r="GJ847" s="29"/>
      <c r="GK847" s="29"/>
      <c r="GL847" s="29"/>
      <c r="GM847" s="29"/>
      <c r="GN847" s="29"/>
      <c r="GO847" s="29"/>
      <c r="GP847" s="29"/>
      <c r="GQ847" s="29"/>
      <c r="GR847" s="29"/>
      <c r="GS847" s="29"/>
      <c r="GT847" s="29"/>
      <c r="GU847" s="29"/>
      <c r="GV847" s="29"/>
      <c r="GW847" s="29"/>
      <c r="GX847" s="29"/>
      <c r="GY847" s="29"/>
      <c r="GZ847" s="29"/>
      <c r="HA847" s="29"/>
      <c r="HB847" s="29"/>
      <c r="HC847" s="29"/>
    </row>
    <row r="848" spans="1:211" s="30" customFormat="1" x14ac:dyDescent="0.25">
      <c r="A848" s="30" t="e">
        <f t="shared" si="153"/>
        <v>#REF!</v>
      </c>
      <c r="B848" s="31" t="s">
        <v>3</v>
      </c>
      <c r="C848" s="31" t="s">
        <v>4</v>
      </c>
      <c r="D848" s="33" t="s">
        <v>623</v>
      </c>
      <c r="E848" s="34" t="s">
        <v>577</v>
      </c>
      <c r="F848" s="31" t="s">
        <v>352</v>
      </c>
      <c r="G848" s="31"/>
      <c r="H848" s="31" t="s">
        <v>353</v>
      </c>
      <c r="I848" s="31" t="s">
        <v>537</v>
      </c>
      <c r="J848" s="31" t="s">
        <v>538</v>
      </c>
      <c r="K848" s="47" t="s">
        <v>428</v>
      </c>
      <c r="L848" s="41">
        <v>0</v>
      </c>
      <c r="M848" s="41">
        <v>1303.96</v>
      </c>
      <c r="N848" s="41">
        <v>651.98</v>
      </c>
      <c r="O848" s="41">
        <v>3777.51</v>
      </c>
      <c r="P848" s="41">
        <v>5613.42</v>
      </c>
      <c r="Q848" s="41">
        <v>651.98</v>
      </c>
      <c r="R848" s="41">
        <v>105591.22</v>
      </c>
      <c r="S848" s="41">
        <v>23987.74</v>
      </c>
      <c r="T848" s="41">
        <v>45060.54</v>
      </c>
      <c r="U848" s="41">
        <v>22511.33</v>
      </c>
      <c r="V848" s="41">
        <v>36431.24</v>
      </c>
      <c r="W848" s="41">
        <v>25281.19</v>
      </c>
      <c r="X848" s="41">
        <v>20069.080000000002</v>
      </c>
      <c r="Y848" s="41">
        <v>22891.8</v>
      </c>
      <c r="Z848" s="41">
        <v>20752.560000000001</v>
      </c>
      <c r="AA848" s="41">
        <v>18471.27</v>
      </c>
      <c r="AB848" s="41">
        <v>18378.009999999998</v>
      </c>
      <c r="AC848" s="41">
        <v>18471.259999999998</v>
      </c>
      <c r="AD848" s="41">
        <v>0</v>
      </c>
      <c r="AE848" s="41">
        <v>35834.97</v>
      </c>
      <c r="AF848" s="41">
        <v>1239.5</v>
      </c>
      <c r="AG848" s="41">
        <v>0.22</v>
      </c>
      <c r="AH848" s="41">
        <v>0</v>
      </c>
      <c r="AI848" s="41">
        <v>173228.32</v>
      </c>
      <c r="AJ848" s="41">
        <v>0</v>
      </c>
      <c r="AK848" s="41">
        <v>0</v>
      </c>
      <c r="AL848" s="41">
        <v>23824</v>
      </c>
      <c r="AM848" s="41">
        <v>18319.060000000001</v>
      </c>
      <c r="AN848" s="41">
        <v>0</v>
      </c>
      <c r="AO848" s="41">
        <v>19900.6754486592</v>
      </c>
      <c r="AP848" s="41">
        <v>0</v>
      </c>
      <c r="AQ848" s="41">
        <v>38608.092121622401</v>
      </c>
      <c r="AR848" s="41">
        <v>1335.4198478400001</v>
      </c>
      <c r="AS848" s="41">
        <v>0.23702490239999999</v>
      </c>
      <c r="AT848" s="41">
        <v>0</v>
      </c>
      <c r="AU848" s="41">
        <v>186633.7529132544</v>
      </c>
      <c r="AV848" s="41">
        <v>0</v>
      </c>
      <c r="AW848" s="41">
        <v>0</v>
      </c>
      <c r="AX848" s="41">
        <v>25346.699047999999</v>
      </c>
      <c r="AY848" s="41">
        <v>19489.913560369998</v>
      </c>
      <c r="AZ848" s="41">
        <v>0</v>
      </c>
      <c r="BA848" s="41">
        <v>21172.617169622525</v>
      </c>
      <c r="BB848" s="41">
        <v>0</v>
      </c>
      <c r="BC848" s="41">
        <v>41075.709025529832</v>
      </c>
      <c r="BD848" s="41">
        <v>1420.7725397047695</v>
      </c>
      <c r="BE848" s="41">
        <v>0.25217423052444476</v>
      </c>
      <c r="BF848" s="41">
        <v>0</v>
      </c>
      <c r="BG848" s="41">
        <v>198562.35591382856</v>
      </c>
      <c r="BH848" s="41">
        <v>0</v>
      </c>
      <c r="BI848" s="41">
        <v>0</v>
      </c>
      <c r="BJ848" s="41">
        <v>26887.778350118399</v>
      </c>
      <c r="BK848" s="41">
        <v>20674.900304840492</v>
      </c>
      <c r="BL848" s="41">
        <v>0</v>
      </c>
      <c r="BM848" s="41">
        <v>22459.912293535574</v>
      </c>
      <c r="BN848" s="41">
        <v>0</v>
      </c>
      <c r="BO848" s="41">
        <v>43573.112134282041</v>
      </c>
      <c r="BP848" s="41">
        <v>1507.1555101188194</v>
      </c>
      <c r="BQ848" s="41">
        <v>0.26750642374033101</v>
      </c>
      <c r="BR848" s="41">
        <v>0</v>
      </c>
      <c r="BS848" s="41">
        <v>210634.94715338934</v>
      </c>
      <c r="BT848" s="43"/>
      <c r="BU848" s="39">
        <f>SUM(L848:W848)</f>
        <v>270862.11</v>
      </c>
      <c r="BV848" s="39">
        <f t="shared" si="154"/>
        <v>329336.99</v>
      </c>
      <c r="BW848" s="39">
        <f t="shared" si="158"/>
        <v>288621.23735627841</v>
      </c>
      <c r="BX848" s="39">
        <f t="shared" si="155"/>
        <v>307068.31943128619</v>
      </c>
      <c r="BY848" s="39">
        <f t="shared" si="156"/>
        <v>325738.07325270842</v>
      </c>
      <c r="BZ848" s="35"/>
      <c r="CA848" s="35"/>
      <c r="CB848" s="35"/>
      <c r="CC848" s="35"/>
      <c r="CD848" s="35"/>
      <c r="CE848" s="35"/>
      <c r="CF848" s="35"/>
      <c r="CG848" s="35"/>
      <c r="CH848" s="35"/>
      <c r="CI848" s="35"/>
      <c r="CJ848" s="35"/>
      <c r="CK848" s="35"/>
      <c r="CL848" s="35"/>
      <c r="CM848" s="35"/>
      <c r="CN848" s="35"/>
      <c r="CO848" s="35"/>
      <c r="CP848" s="35"/>
      <c r="CQ848" s="35"/>
      <c r="CR848" s="35"/>
      <c r="CS848" s="35"/>
      <c r="CT848" s="35"/>
      <c r="CU848" s="35"/>
      <c r="CV848" s="35"/>
      <c r="CW848" s="35"/>
      <c r="CX848" s="35"/>
      <c r="CY848" s="35"/>
      <c r="CZ848" s="35"/>
      <c r="DA848" s="35"/>
      <c r="DB848" s="35"/>
      <c r="DC848" s="35"/>
      <c r="DD848" s="35"/>
      <c r="DE848" s="35"/>
      <c r="DF848" s="35"/>
      <c r="DG848" s="35"/>
      <c r="DH848" s="35"/>
      <c r="DI848" s="35"/>
      <c r="DJ848" s="35"/>
      <c r="DK848" s="35"/>
      <c r="DL848" s="35"/>
      <c r="DM848" s="35"/>
      <c r="DN848" s="35"/>
      <c r="DO848" s="35"/>
      <c r="DP848" s="35"/>
      <c r="DQ848" s="35"/>
      <c r="DR848" s="35"/>
      <c r="DS848" s="35"/>
      <c r="DT848" s="35"/>
      <c r="DU848" s="35"/>
      <c r="DV848" s="35"/>
      <c r="DW848" s="35"/>
      <c r="DX848" s="35"/>
      <c r="DY848" s="35"/>
      <c r="DZ848" s="35"/>
      <c r="EA848" s="35"/>
      <c r="EB848" s="35"/>
      <c r="EC848" s="35"/>
      <c r="ED848" s="35"/>
      <c r="EE848" s="35"/>
      <c r="EF848" s="35"/>
      <c r="EG848" s="35"/>
      <c r="EH848" s="35"/>
      <c r="EI848" s="35"/>
      <c r="EJ848" s="35"/>
      <c r="EK848" s="35"/>
      <c r="EL848" s="35"/>
      <c r="EM848" s="35"/>
      <c r="EN848" s="35"/>
      <c r="EO848" s="35"/>
      <c r="EP848" s="35"/>
      <c r="EQ848" s="35"/>
      <c r="ER848" s="35"/>
      <c r="ES848" s="35"/>
      <c r="ET848" s="35"/>
      <c r="EU848" s="35"/>
      <c r="EV848" s="35"/>
      <c r="EW848" s="35"/>
      <c r="EX848" s="35"/>
      <c r="EY848" s="35"/>
      <c r="EZ848" s="35"/>
      <c r="FA848" s="35"/>
      <c r="FB848" s="35"/>
      <c r="FC848" s="35"/>
      <c r="FD848" s="35"/>
      <c r="FE848" s="35"/>
      <c r="FF848" s="35"/>
      <c r="FG848" s="35"/>
      <c r="FH848" s="35"/>
      <c r="FI848" s="35"/>
      <c r="FJ848" s="35"/>
      <c r="FK848" s="35"/>
      <c r="FL848" s="35"/>
      <c r="FM848" s="35"/>
      <c r="FN848" s="35"/>
      <c r="FO848" s="35"/>
      <c r="FP848" s="35"/>
      <c r="FQ848" s="35"/>
      <c r="FR848" s="35"/>
      <c r="FS848" s="35"/>
      <c r="FT848" s="35"/>
      <c r="FU848" s="35"/>
      <c r="FV848" s="35"/>
      <c r="FW848" s="35"/>
      <c r="FX848" s="35"/>
      <c r="FY848" s="35"/>
      <c r="FZ848" s="35"/>
      <c r="GA848" s="35"/>
      <c r="GB848" s="35"/>
      <c r="GC848" s="35"/>
      <c r="GD848" s="35"/>
      <c r="GE848" s="35"/>
      <c r="GF848" s="35"/>
      <c r="GG848" s="35"/>
      <c r="GH848" s="35"/>
      <c r="GI848" s="35"/>
      <c r="GJ848" s="35"/>
      <c r="GK848" s="35"/>
      <c r="GL848" s="35"/>
      <c r="GM848" s="35"/>
      <c r="GN848" s="35"/>
      <c r="GO848" s="35"/>
      <c r="GP848" s="35"/>
      <c r="GQ848" s="35"/>
      <c r="GR848" s="35"/>
      <c r="GS848" s="35"/>
      <c r="GT848" s="35"/>
      <c r="GU848" s="35"/>
      <c r="GV848" s="35"/>
      <c r="GW848" s="35"/>
      <c r="GX848" s="35"/>
      <c r="GY848" s="35"/>
      <c r="GZ848" s="35"/>
      <c r="HA848" s="35"/>
      <c r="HB848" s="35"/>
      <c r="HC848" s="35"/>
    </row>
    <row r="849" spans="1:211" s="26" customFormat="1" x14ac:dyDescent="0.25">
      <c r="A849" s="26" t="e">
        <f t="shared" si="153"/>
        <v>#REF!</v>
      </c>
      <c r="B849" s="15" t="s">
        <v>5</v>
      </c>
      <c r="C849" s="15" t="s">
        <v>6</v>
      </c>
      <c r="D849" s="18" t="s">
        <v>625</v>
      </c>
      <c r="E849" s="15" t="s">
        <v>579</v>
      </c>
      <c r="F849" s="15" t="s">
        <v>352</v>
      </c>
      <c r="G849" s="15"/>
      <c r="H849" s="15" t="s">
        <v>353</v>
      </c>
      <c r="I849" s="15" t="s">
        <v>537</v>
      </c>
      <c r="J849" s="15" t="s">
        <v>538</v>
      </c>
      <c r="K849" s="47" t="s">
        <v>434</v>
      </c>
      <c r="L849" s="42">
        <v>0</v>
      </c>
      <c r="M849" s="42">
        <v>0</v>
      </c>
      <c r="N849" s="41">
        <v>0</v>
      </c>
      <c r="O849" s="42">
        <v>0</v>
      </c>
      <c r="P849" s="42">
        <v>0</v>
      </c>
      <c r="Q849" s="42">
        <v>0</v>
      </c>
      <c r="R849" s="42">
        <v>0</v>
      </c>
      <c r="S849" s="42">
        <v>0</v>
      </c>
      <c r="T849" s="42">
        <v>0</v>
      </c>
      <c r="U849" s="42">
        <v>0</v>
      </c>
      <c r="V849" s="42"/>
      <c r="W849" s="42">
        <v>0</v>
      </c>
      <c r="X849" s="42"/>
      <c r="Y849" s="42">
        <v>0</v>
      </c>
      <c r="Z849" s="42">
        <v>0</v>
      </c>
      <c r="AA849" s="42">
        <v>0</v>
      </c>
      <c r="AB849" s="42">
        <v>0</v>
      </c>
      <c r="AC849" s="42">
        <v>0</v>
      </c>
      <c r="AD849" s="42">
        <v>0</v>
      </c>
      <c r="AE849" s="121">
        <v>0</v>
      </c>
      <c r="AF849" s="42">
        <v>0</v>
      </c>
      <c r="AG849" s="42">
        <v>0</v>
      </c>
      <c r="AH849" s="42">
        <v>0</v>
      </c>
      <c r="AI849" s="42">
        <v>0</v>
      </c>
      <c r="AJ849" s="42">
        <v>0</v>
      </c>
      <c r="AK849" s="42">
        <v>0</v>
      </c>
      <c r="AL849" s="42">
        <v>0</v>
      </c>
      <c r="AM849" s="42">
        <v>0</v>
      </c>
      <c r="AN849" s="42">
        <v>0</v>
      </c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  <c r="BO849" s="42"/>
      <c r="BP849" s="42"/>
      <c r="BQ849" s="42"/>
      <c r="BR849" s="42"/>
      <c r="BS849" s="42"/>
      <c r="BT849" s="43"/>
      <c r="BU849" s="40">
        <f>SUM(L849:W849)</f>
        <v>0</v>
      </c>
      <c r="BV849" s="40">
        <f t="shared" si="154"/>
        <v>0</v>
      </c>
      <c r="BW849" s="40">
        <f t="shared" si="158"/>
        <v>0</v>
      </c>
      <c r="BX849" s="40">
        <f t="shared" si="155"/>
        <v>0</v>
      </c>
      <c r="BY849" s="40">
        <f t="shared" si="156"/>
        <v>0</v>
      </c>
      <c r="BZ849" s="29"/>
      <c r="CA849" s="29"/>
      <c r="CB849" s="29"/>
      <c r="CC849" s="29"/>
      <c r="CD849" s="29"/>
      <c r="CE849" s="29"/>
      <c r="CF849" s="29"/>
      <c r="CG849" s="29"/>
      <c r="CH849" s="29"/>
      <c r="CI849" s="29"/>
      <c r="CJ849" s="29"/>
      <c r="CK849" s="29"/>
      <c r="CL849" s="29"/>
      <c r="CM849" s="29"/>
      <c r="CN849" s="29"/>
      <c r="CO849" s="29"/>
      <c r="CP849" s="29"/>
      <c r="CQ849" s="29"/>
      <c r="CR849" s="29"/>
      <c r="CS849" s="29"/>
      <c r="CT849" s="29"/>
      <c r="CU849" s="29"/>
      <c r="CV849" s="29"/>
      <c r="CW849" s="29"/>
      <c r="CX849" s="29"/>
      <c r="CY849" s="29"/>
      <c r="CZ849" s="29"/>
      <c r="DA849" s="29"/>
      <c r="DB849" s="29"/>
      <c r="DC849" s="29"/>
      <c r="DD849" s="29"/>
      <c r="DE849" s="29"/>
      <c r="DF849" s="29"/>
      <c r="DG849" s="29"/>
      <c r="DH849" s="29"/>
      <c r="DI849" s="29"/>
      <c r="DJ849" s="29"/>
      <c r="DK849" s="29"/>
      <c r="DL849" s="29"/>
      <c r="DM849" s="29"/>
      <c r="DN849" s="29"/>
      <c r="DO849" s="29"/>
      <c r="DP849" s="29"/>
      <c r="DQ849" s="29"/>
      <c r="DR849" s="29"/>
      <c r="DS849" s="29"/>
      <c r="DT849" s="29"/>
      <c r="DU849" s="29"/>
      <c r="DV849" s="29"/>
      <c r="DW849" s="29"/>
      <c r="DX849" s="29"/>
      <c r="DY849" s="29"/>
      <c r="DZ849" s="29"/>
      <c r="EA849" s="29"/>
      <c r="EB849" s="29"/>
      <c r="EC849" s="29"/>
      <c r="ED849" s="29"/>
      <c r="EE849" s="29"/>
      <c r="EF849" s="29"/>
      <c r="EG849" s="29"/>
      <c r="EH849" s="29"/>
      <c r="EI849" s="29"/>
      <c r="EJ849" s="29"/>
      <c r="EK849" s="29"/>
      <c r="EL849" s="29"/>
      <c r="EM849" s="29"/>
      <c r="EN849" s="29"/>
      <c r="EO849" s="29"/>
      <c r="EP849" s="29"/>
      <c r="EQ849" s="29"/>
      <c r="ER849" s="29"/>
      <c r="ES849" s="29"/>
      <c r="ET849" s="29"/>
      <c r="EU849" s="29"/>
      <c r="EV849" s="29"/>
      <c r="EW849" s="29"/>
      <c r="EX849" s="29"/>
      <c r="EY849" s="29"/>
      <c r="EZ849" s="29"/>
      <c r="FA849" s="29"/>
      <c r="FB849" s="29"/>
      <c r="FC849" s="29"/>
      <c r="FD849" s="29"/>
      <c r="FE849" s="29"/>
      <c r="FF849" s="29"/>
      <c r="FG849" s="29"/>
      <c r="FH849" s="29"/>
      <c r="FI849" s="29"/>
      <c r="FJ849" s="29"/>
      <c r="FK849" s="29"/>
      <c r="FL849" s="29"/>
      <c r="FM849" s="29"/>
      <c r="FN849" s="29"/>
      <c r="FO849" s="29"/>
      <c r="FP849" s="29"/>
      <c r="FQ849" s="29"/>
      <c r="FR849" s="29"/>
      <c r="FS849" s="29"/>
      <c r="FT849" s="29"/>
      <c r="FU849" s="29"/>
      <c r="FV849" s="29"/>
      <c r="FW849" s="29"/>
      <c r="FX849" s="29"/>
      <c r="FY849" s="29"/>
      <c r="FZ849" s="29"/>
      <c r="GA849" s="29"/>
      <c r="GB849" s="29"/>
      <c r="GC849" s="29"/>
      <c r="GD849" s="29"/>
      <c r="GE849" s="29"/>
      <c r="GF849" s="29"/>
      <c r="GG849" s="29"/>
      <c r="GH849" s="29"/>
      <c r="GI849" s="29"/>
      <c r="GJ849" s="29"/>
      <c r="GK849" s="29"/>
      <c r="GL849" s="29"/>
      <c r="GM849" s="29"/>
      <c r="GN849" s="29"/>
      <c r="GO849" s="29"/>
      <c r="GP849" s="29"/>
      <c r="GQ849" s="29"/>
      <c r="GR849" s="29"/>
      <c r="GS849" s="29"/>
      <c r="GT849" s="29"/>
      <c r="GU849" s="29"/>
      <c r="GV849" s="29"/>
      <c r="GW849" s="29"/>
      <c r="GX849" s="29"/>
      <c r="GY849" s="29"/>
      <c r="GZ849" s="29"/>
      <c r="HA849" s="29"/>
      <c r="HB849" s="29"/>
      <c r="HC849" s="29"/>
    </row>
    <row r="850" spans="1:211" s="30" customFormat="1" x14ac:dyDescent="0.25">
      <c r="A850" s="30" t="e">
        <f t="shared" si="153"/>
        <v>#REF!</v>
      </c>
      <c r="B850" s="31" t="s">
        <v>35</v>
      </c>
      <c r="C850" s="31" t="s">
        <v>36</v>
      </c>
      <c r="D850" s="32" t="s">
        <v>623</v>
      </c>
      <c r="E850" s="31" t="s">
        <v>577</v>
      </c>
      <c r="F850" s="31" t="s">
        <v>352</v>
      </c>
      <c r="G850" s="31"/>
      <c r="H850" s="31" t="s">
        <v>353</v>
      </c>
      <c r="I850" s="31" t="s">
        <v>537</v>
      </c>
      <c r="J850" s="31" t="s">
        <v>538</v>
      </c>
      <c r="K850" s="47" t="s">
        <v>434</v>
      </c>
      <c r="L850" s="41">
        <v>0</v>
      </c>
      <c r="M850" s="41">
        <v>0</v>
      </c>
      <c r="N850" s="41">
        <v>0</v>
      </c>
      <c r="O850" s="41">
        <v>0</v>
      </c>
      <c r="P850" s="41">
        <v>0</v>
      </c>
      <c r="Q850" s="41">
        <v>0</v>
      </c>
      <c r="R850" s="41">
        <v>0</v>
      </c>
      <c r="S850" s="41">
        <v>0</v>
      </c>
      <c r="T850" s="41">
        <v>0</v>
      </c>
      <c r="U850" s="41">
        <v>0</v>
      </c>
      <c r="V850" s="41"/>
      <c r="W850" s="41">
        <v>0</v>
      </c>
      <c r="X850" s="41"/>
      <c r="Y850" s="41">
        <v>0</v>
      </c>
      <c r="Z850" s="41">
        <v>0</v>
      </c>
      <c r="AA850" s="41">
        <v>0</v>
      </c>
      <c r="AB850" s="41">
        <v>0</v>
      </c>
      <c r="AC850" s="41">
        <v>0</v>
      </c>
      <c r="AD850" s="41">
        <v>0</v>
      </c>
      <c r="AE850" s="82">
        <v>0</v>
      </c>
      <c r="AF850" s="41">
        <v>0</v>
      </c>
      <c r="AG850" s="41">
        <v>0</v>
      </c>
      <c r="AH850" s="41">
        <v>0</v>
      </c>
      <c r="AI850" s="41">
        <v>0</v>
      </c>
      <c r="AJ850" s="41">
        <v>0</v>
      </c>
      <c r="AK850" s="41">
        <v>0</v>
      </c>
      <c r="AL850" s="41">
        <v>0</v>
      </c>
      <c r="AM850" s="41">
        <v>0</v>
      </c>
      <c r="AN850" s="41">
        <v>0</v>
      </c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3"/>
      <c r="BU850" s="39">
        <f>SUM(L850:W850)</f>
        <v>0</v>
      </c>
      <c r="BV850" s="39">
        <f t="shared" si="154"/>
        <v>0</v>
      </c>
      <c r="BW850" s="39">
        <f t="shared" si="158"/>
        <v>0</v>
      </c>
      <c r="BX850" s="39">
        <f t="shared" si="155"/>
        <v>0</v>
      </c>
      <c r="BY850" s="39">
        <f t="shared" si="156"/>
        <v>0</v>
      </c>
      <c r="BZ850" s="35"/>
      <c r="CA850" s="35"/>
      <c r="CB850" s="35"/>
      <c r="CC850" s="35"/>
      <c r="CD850" s="35"/>
      <c r="CE850" s="35"/>
      <c r="CF850" s="35"/>
      <c r="CG850" s="35"/>
      <c r="CH850" s="35"/>
      <c r="CI850" s="35"/>
      <c r="CJ850" s="35"/>
      <c r="CK850" s="35"/>
      <c r="CL850" s="35"/>
      <c r="CM850" s="35"/>
      <c r="CN850" s="35"/>
      <c r="CO850" s="35"/>
      <c r="CP850" s="35"/>
      <c r="CQ850" s="35"/>
      <c r="CR850" s="35"/>
      <c r="CS850" s="35"/>
      <c r="CT850" s="35"/>
      <c r="CU850" s="35"/>
      <c r="CV850" s="35"/>
      <c r="CW850" s="35"/>
      <c r="CX850" s="35"/>
      <c r="CY850" s="35"/>
      <c r="CZ850" s="35"/>
      <c r="DA850" s="35"/>
      <c r="DB850" s="35"/>
      <c r="DC850" s="35"/>
      <c r="DD850" s="35"/>
      <c r="DE850" s="35"/>
      <c r="DF850" s="35"/>
      <c r="DG850" s="35"/>
      <c r="DH850" s="35"/>
      <c r="DI850" s="35"/>
      <c r="DJ850" s="35"/>
      <c r="DK850" s="35"/>
      <c r="DL850" s="35"/>
      <c r="DM850" s="35"/>
      <c r="DN850" s="35"/>
      <c r="DO850" s="35"/>
      <c r="DP850" s="35"/>
      <c r="DQ850" s="35"/>
      <c r="DR850" s="35"/>
      <c r="DS850" s="35"/>
      <c r="DT850" s="35"/>
      <c r="DU850" s="35"/>
      <c r="DV850" s="35"/>
      <c r="DW850" s="35"/>
      <c r="DX850" s="35"/>
      <c r="DY850" s="35"/>
      <c r="DZ850" s="35"/>
      <c r="EA850" s="35"/>
      <c r="EB850" s="35"/>
      <c r="EC850" s="35"/>
      <c r="ED850" s="35"/>
      <c r="EE850" s="35"/>
      <c r="EF850" s="35"/>
      <c r="EG850" s="35"/>
      <c r="EH850" s="35"/>
      <c r="EI850" s="35"/>
      <c r="EJ850" s="35"/>
      <c r="EK850" s="35"/>
      <c r="EL850" s="35"/>
      <c r="EM850" s="35"/>
      <c r="EN850" s="35"/>
      <c r="EO850" s="35"/>
      <c r="EP850" s="35"/>
      <c r="EQ850" s="35"/>
      <c r="ER850" s="35"/>
      <c r="ES850" s="35"/>
      <c r="ET850" s="35"/>
      <c r="EU850" s="35"/>
      <c r="EV850" s="35"/>
      <c r="EW850" s="35"/>
      <c r="EX850" s="35"/>
      <c r="EY850" s="35"/>
      <c r="EZ850" s="35"/>
      <c r="FA850" s="35"/>
      <c r="FB850" s="35"/>
      <c r="FC850" s="35"/>
      <c r="FD850" s="35"/>
      <c r="FE850" s="35"/>
      <c r="FF850" s="35"/>
      <c r="FG850" s="35"/>
      <c r="FH850" s="35"/>
      <c r="FI850" s="35"/>
      <c r="FJ850" s="35"/>
      <c r="FK850" s="35"/>
      <c r="FL850" s="35"/>
      <c r="FM850" s="35"/>
      <c r="FN850" s="35"/>
      <c r="FO850" s="35"/>
      <c r="FP850" s="35"/>
      <c r="FQ850" s="35"/>
      <c r="FR850" s="35"/>
      <c r="FS850" s="35"/>
      <c r="FT850" s="35"/>
      <c r="FU850" s="35"/>
      <c r="FV850" s="35"/>
      <c r="FW850" s="35"/>
      <c r="FX850" s="35"/>
      <c r="FY850" s="35"/>
      <c r="FZ850" s="35"/>
      <c r="GA850" s="35"/>
      <c r="GB850" s="35"/>
      <c r="GC850" s="35"/>
      <c r="GD850" s="35"/>
      <c r="GE850" s="35"/>
      <c r="GF850" s="35"/>
      <c r="GG850" s="35"/>
      <c r="GH850" s="35"/>
      <c r="GI850" s="35"/>
      <c r="GJ850" s="35"/>
      <c r="GK850" s="35"/>
      <c r="GL850" s="35"/>
      <c r="GM850" s="35"/>
      <c r="GN850" s="35"/>
      <c r="GO850" s="35"/>
      <c r="GP850" s="35"/>
      <c r="GQ850" s="35"/>
      <c r="GR850" s="35"/>
      <c r="GS850" s="35"/>
      <c r="GT850" s="35"/>
      <c r="GU850" s="35"/>
      <c r="GV850" s="35"/>
      <c r="GW850" s="35"/>
      <c r="GX850" s="35"/>
      <c r="GY850" s="35"/>
      <c r="GZ850" s="35"/>
      <c r="HA850" s="35"/>
      <c r="HB850" s="35"/>
      <c r="HC850" s="35"/>
    </row>
    <row r="851" spans="1:211" s="26" customFormat="1" x14ac:dyDescent="0.25">
      <c r="A851" s="26" t="e">
        <f t="shared" si="153"/>
        <v>#REF!</v>
      </c>
      <c r="B851" s="15" t="s">
        <v>35</v>
      </c>
      <c r="C851" s="15" t="s">
        <v>36</v>
      </c>
      <c r="D851" s="18" t="s">
        <v>634</v>
      </c>
      <c r="E851" s="15" t="s">
        <v>581</v>
      </c>
      <c r="F851" s="15" t="s">
        <v>352</v>
      </c>
      <c r="G851" s="15"/>
      <c r="H851" s="15" t="s">
        <v>353</v>
      </c>
      <c r="I851" s="15" t="s">
        <v>537</v>
      </c>
      <c r="J851" s="15" t="s">
        <v>538</v>
      </c>
      <c r="K851" s="47" t="s">
        <v>434</v>
      </c>
      <c r="L851" s="42">
        <v>0</v>
      </c>
      <c r="M851" s="42">
        <v>0</v>
      </c>
      <c r="N851" s="41">
        <v>0</v>
      </c>
      <c r="O851" s="42">
        <v>0</v>
      </c>
      <c r="P851" s="42">
        <v>0</v>
      </c>
      <c r="Q851" s="42">
        <v>0</v>
      </c>
      <c r="R851" s="42">
        <v>0</v>
      </c>
      <c r="S851" s="42">
        <v>0</v>
      </c>
      <c r="T851" s="42">
        <v>0</v>
      </c>
      <c r="U851" s="42">
        <v>0</v>
      </c>
      <c r="V851" s="42"/>
      <c r="W851" s="42">
        <v>0</v>
      </c>
      <c r="X851" s="42"/>
      <c r="Y851" s="42">
        <v>0</v>
      </c>
      <c r="Z851" s="42">
        <v>0</v>
      </c>
      <c r="AA851" s="42">
        <v>0</v>
      </c>
      <c r="AB851" s="42">
        <v>0</v>
      </c>
      <c r="AC851" s="42">
        <v>0</v>
      </c>
      <c r="AD851" s="42">
        <v>0</v>
      </c>
      <c r="AE851" s="121">
        <v>0</v>
      </c>
      <c r="AF851" s="42">
        <v>0</v>
      </c>
      <c r="AG851" s="42">
        <v>0</v>
      </c>
      <c r="AH851" s="42">
        <v>0</v>
      </c>
      <c r="AI851" s="42">
        <v>0</v>
      </c>
      <c r="AJ851" s="42">
        <v>0</v>
      </c>
      <c r="AK851" s="42">
        <v>0</v>
      </c>
      <c r="AL851" s="42">
        <v>0</v>
      </c>
      <c r="AM851" s="42">
        <v>0</v>
      </c>
      <c r="AN851" s="42">
        <v>0</v>
      </c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  <c r="BO851" s="42"/>
      <c r="BP851" s="42"/>
      <c r="BQ851" s="42"/>
      <c r="BR851" s="42"/>
      <c r="BS851" s="42"/>
      <c r="BT851" s="43"/>
      <c r="BU851" s="40">
        <f>SUM(L851:W851)</f>
        <v>0</v>
      </c>
      <c r="BV851" s="40">
        <f t="shared" si="154"/>
        <v>0</v>
      </c>
      <c r="BW851" s="40">
        <f t="shared" si="158"/>
        <v>0</v>
      </c>
      <c r="BX851" s="40">
        <f t="shared" si="155"/>
        <v>0</v>
      </c>
      <c r="BY851" s="40">
        <f t="shared" si="156"/>
        <v>0</v>
      </c>
      <c r="BZ851" s="29"/>
      <c r="CA851" s="29"/>
      <c r="CB851" s="29"/>
      <c r="CC851" s="29"/>
      <c r="CD851" s="29"/>
      <c r="CE851" s="29"/>
      <c r="CF851" s="29"/>
      <c r="CG851" s="29"/>
      <c r="CH851" s="29"/>
      <c r="CI851" s="29"/>
      <c r="CJ851" s="29"/>
      <c r="CK851" s="29"/>
      <c r="CL851" s="29"/>
      <c r="CM851" s="29"/>
      <c r="CN851" s="29"/>
      <c r="CO851" s="29"/>
      <c r="CP851" s="29"/>
      <c r="CQ851" s="29"/>
      <c r="CR851" s="29"/>
      <c r="CS851" s="29"/>
      <c r="CT851" s="29"/>
      <c r="CU851" s="29"/>
      <c r="CV851" s="29"/>
      <c r="CW851" s="29"/>
      <c r="CX851" s="29"/>
      <c r="CY851" s="29"/>
      <c r="CZ851" s="29"/>
      <c r="DA851" s="29"/>
      <c r="DB851" s="29"/>
      <c r="DC851" s="29"/>
      <c r="DD851" s="29"/>
      <c r="DE851" s="29"/>
      <c r="DF851" s="29"/>
      <c r="DG851" s="29"/>
      <c r="DH851" s="29"/>
      <c r="DI851" s="29"/>
      <c r="DJ851" s="29"/>
      <c r="DK851" s="29"/>
      <c r="DL851" s="29"/>
      <c r="DM851" s="29"/>
      <c r="DN851" s="29"/>
      <c r="DO851" s="29"/>
      <c r="DP851" s="29"/>
      <c r="DQ851" s="29"/>
      <c r="DR851" s="29"/>
      <c r="DS851" s="29"/>
      <c r="DT851" s="29"/>
      <c r="DU851" s="29"/>
      <c r="DV851" s="29"/>
      <c r="DW851" s="29"/>
      <c r="DX851" s="29"/>
      <c r="DY851" s="29"/>
      <c r="DZ851" s="29"/>
      <c r="EA851" s="29"/>
      <c r="EB851" s="29"/>
      <c r="EC851" s="29"/>
      <c r="ED851" s="29"/>
      <c r="EE851" s="29"/>
      <c r="EF851" s="29"/>
      <c r="EG851" s="29"/>
      <c r="EH851" s="29"/>
      <c r="EI851" s="29"/>
      <c r="EJ851" s="29"/>
      <c r="EK851" s="29"/>
      <c r="EL851" s="29"/>
      <c r="EM851" s="29"/>
      <c r="EN851" s="29"/>
      <c r="EO851" s="29"/>
      <c r="EP851" s="29"/>
      <c r="EQ851" s="29"/>
      <c r="ER851" s="29"/>
      <c r="ES851" s="29"/>
      <c r="ET851" s="29"/>
      <c r="EU851" s="29"/>
      <c r="EV851" s="29"/>
      <c r="EW851" s="29"/>
      <c r="EX851" s="29"/>
      <c r="EY851" s="29"/>
      <c r="EZ851" s="29"/>
      <c r="FA851" s="29"/>
      <c r="FB851" s="29"/>
      <c r="FC851" s="29"/>
      <c r="FD851" s="29"/>
      <c r="FE851" s="29"/>
      <c r="FF851" s="29"/>
      <c r="FG851" s="29"/>
      <c r="FH851" s="29"/>
      <c r="FI851" s="29"/>
      <c r="FJ851" s="29"/>
      <c r="FK851" s="29"/>
      <c r="FL851" s="29"/>
      <c r="FM851" s="29"/>
      <c r="FN851" s="29"/>
      <c r="FO851" s="29"/>
      <c r="FP851" s="29"/>
      <c r="FQ851" s="29"/>
      <c r="FR851" s="29"/>
      <c r="FS851" s="29"/>
      <c r="FT851" s="29"/>
      <c r="FU851" s="29"/>
      <c r="FV851" s="29"/>
      <c r="FW851" s="29"/>
      <c r="FX851" s="29"/>
      <c r="FY851" s="29"/>
      <c r="FZ851" s="29"/>
      <c r="GA851" s="29"/>
      <c r="GB851" s="29"/>
      <c r="GC851" s="29"/>
      <c r="GD851" s="29"/>
      <c r="GE851" s="29"/>
      <c r="GF851" s="29"/>
      <c r="GG851" s="29"/>
      <c r="GH851" s="29"/>
      <c r="GI851" s="29"/>
      <c r="GJ851" s="29"/>
      <c r="GK851" s="29"/>
      <c r="GL851" s="29"/>
      <c r="GM851" s="29"/>
      <c r="GN851" s="29"/>
      <c r="GO851" s="29"/>
      <c r="GP851" s="29"/>
      <c r="GQ851" s="29"/>
      <c r="GR851" s="29"/>
      <c r="GS851" s="29"/>
      <c r="GT851" s="29"/>
      <c r="GU851" s="29"/>
      <c r="GV851" s="29"/>
      <c r="GW851" s="29"/>
      <c r="GX851" s="29"/>
      <c r="GY851" s="29"/>
      <c r="GZ851" s="29"/>
      <c r="HA851" s="29"/>
      <c r="HB851" s="29"/>
      <c r="HC851" s="29"/>
    </row>
    <row r="852" spans="1:211" s="30" customFormat="1" x14ac:dyDescent="0.25">
      <c r="A852" s="30" t="e">
        <f t="shared" si="153"/>
        <v>#REF!</v>
      </c>
      <c r="B852" s="31" t="s">
        <v>35</v>
      </c>
      <c r="C852" s="31" t="s">
        <v>36</v>
      </c>
      <c r="D852" s="32" t="s">
        <v>697</v>
      </c>
      <c r="E852" s="31" t="s">
        <v>630</v>
      </c>
      <c r="F852" s="31" t="s">
        <v>352</v>
      </c>
      <c r="G852" s="31"/>
      <c r="H852" s="31" t="s">
        <v>353</v>
      </c>
      <c r="I852" s="31" t="s">
        <v>537</v>
      </c>
      <c r="J852" s="31" t="s">
        <v>538</v>
      </c>
      <c r="K852" s="47" t="s">
        <v>434</v>
      </c>
      <c r="L852" s="41">
        <v>0</v>
      </c>
      <c r="M852" s="41">
        <v>0</v>
      </c>
      <c r="N852" s="41">
        <v>0</v>
      </c>
      <c r="O852" s="41">
        <v>0</v>
      </c>
      <c r="P852" s="41">
        <v>0</v>
      </c>
      <c r="Q852" s="41">
        <v>0</v>
      </c>
      <c r="R852" s="41">
        <v>0</v>
      </c>
      <c r="S852" s="41">
        <v>0</v>
      </c>
      <c r="T852" s="41">
        <v>0</v>
      </c>
      <c r="U852" s="41">
        <v>0</v>
      </c>
      <c r="V852" s="41"/>
      <c r="W852" s="41">
        <v>0</v>
      </c>
      <c r="X852" s="41"/>
      <c r="Y852" s="41">
        <v>0</v>
      </c>
      <c r="Z852" s="41">
        <v>0</v>
      </c>
      <c r="AA852" s="41">
        <v>0</v>
      </c>
      <c r="AB852" s="41">
        <v>0</v>
      </c>
      <c r="AC852" s="41">
        <v>0</v>
      </c>
      <c r="AD852" s="41">
        <v>0</v>
      </c>
      <c r="AE852" s="82">
        <v>0</v>
      </c>
      <c r="AF852" s="41">
        <v>0</v>
      </c>
      <c r="AG852" s="41">
        <v>0</v>
      </c>
      <c r="AH852" s="41">
        <v>0</v>
      </c>
      <c r="AI852" s="41">
        <v>0</v>
      </c>
      <c r="AJ852" s="41">
        <v>0</v>
      </c>
      <c r="AK852" s="41">
        <v>0</v>
      </c>
      <c r="AL852" s="41">
        <v>0</v>
      </c>
      <c r="AM852" s="41">
        <v>0</v>
      </c>
      <c r="AN852" s="41">
        <v>0</v>
      </c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3"/>
      <c r="BU852" s="39">
        <f>SUM(L852:W852)</f>
        <v>0</v>
      </c>
      <c r="BV852" s="39">
        <f t="shared" si="154"/>
        <v>0</v>
      </c>
      <c r="BW852" s="39">
        <f t="shared" si="158"/>
        <v>0</v>
      </c>
      <c r="BX852" s="39">
        <f t="shared" si="155"/>
        <v>0</v>
      </c>
      <c r="BY852" s="39">
        <f t="shared" si="156"/>
        <v>0</v>
      </c>
      <c r="BZ852" s="35"/>
      <c r="CA852" s="35"/>
      <c r="CB852" s="35"/>
      <c r="CC852" s="35"/>
      <c r="CD852" s="35"/>
      <c r="CE852" s="35"/>
      <c r="CF852" s="35"/>
      <c r="CG852" s="35"/>
      <c r="CH852" s="35"/>
      <c r="CI852" s="35"/>
      <c r="CJ852" s="35"/>
      <c r="CK852" s="35"/>
      <c r="CL852" s="35"/>
      <c r="CM852" s="35"/>
      <c r="CN852" s="35"/>
      <c r="CO852" s="35"/>
      <c r="CP852" s="35"/>
      <c r="CQ852" s="35"/>
      <c r="CR852" s="35"/>
      <c r="CS852" s="35"/>
      <c r="CT852" s="35"/>
      <c r="CU852" s="35"/>
      <c r="CV852" s="35"/>
      <c r="CW852" s="35"/>
      <c r="CX852" s="35"/>
      <c r="CY852" s="35"/>
      <c r="CZ852" s="35"/>
      <c r="DA852" s="35"/>
      <c r="DB852" s="35"/>
      <c r="DC852" s="35"/>
      <c r="DD852" s="35"/>
      <c r="DE852" s="35"/>
      <c r="DF852" s="35"/>
      <c r="DG852" s="35"/>
      <c r="DH852" s="35"/>
      <c r="DI852" s="35"/>
      <c r="DJ852" s="35"/>
      <c r="DK852" s="35"/>
      <c r="DL852" s="35"/>
      <c r="DM852" s="35"/>
      <c r="DN852" s="35"/>
      <c r="DO852" s="35"/>
      <c r="DP852" s="35"/>
      <c r="DQ852" s="35"/>
      <c r="DR852" s="35"/>
      <c r="DS852" s="35"/>
      <c r="DT852" s="35"/>
      <c r="DU852" s="35"/>
      <c r="DV852" s="35"/>
      <c r="DW852" s="35"/>
      <c r="DX852" s="35"/>
      <c r="DY852" s="35"/>
      <c r="DZ852" s="35"/>
      <c r="EA852" s="35"/>
      <c r="EB852" s="35"/>
      <c r="EC852" s="35"/>
      <c r="ED852" s="35"/>
      <c r="EE852" s="35"/>
      <c r="EF852" s="35"/>
      <c r="EG852" s="35"/>
      <c r="EH852" s="35"/>
      <c r="EI852" s="35"/>
      <c r="EJ852" s="35"/>
      <c r="EK852" s="35"/>
      <c r="EL852" s="35"/>
      <c r="EM852" s="35"/>
      <c r="EN852" s="35"/>
      <c r="EO852" s="35"/>
      <c r="EP852" s="35"/>
      <c r="EQ852" s="35"/>
      <c r="ER852" s="35"/>
      <c r="ES852" s="35"/>
      <c r="ET852" s="35"/>
      <c r="EU852" s="35"/>
      <c r="EV852" s="35"/>
      <c r="EW852" s="35"/>
      <c r="EX852" s="35"/>
      <c r="EY852" s="35"/>
      <c r="EZ852" s="35"/>
      <c r="FA852" s="35"/>
      <c r="FB852" s="35"/>
      <c r="FC852" s="35"/>
      <c r="FD852" s="35"/>
      <c r="FE852" s="35"/>
      <c r="FF852" s="35"/>
      <c r="FG852" s="35"/>
      <c r="FH852" s="35"/>
      <c r="FI852" s="35"/>
      <c r="FJ852" s="35"/>
      <c r="FK852" s="35"/>
      <c r="FL852" s="35"/>
      <c r="FM852" s="35"/>
      <c r="FN852" s="35"/>
      <c r="FO852" s="35"/>
      <c r="FP852" s="35"/>
      <c r="FQ852" s="35"/>
      <c r="FR852" s="35"/>
      <c r="FS852" s="35"/>
      <c r="FT852" s="35"/>
      <c r="FU852" s="35"/>
      <c r="FV852" s="35"/>
      <c r="FW852" s="35"/>
      <c r="FX852" s="35"/>
      <c r="FY852" s="35"/>
      <c r="FZ852" s="35"/>
      <c r="GA852" s="35"/>
      <c r="GB852" s="35"/>
      <c r="GC852" s="35"/>
      <c r="GD852" s="35"/>
      <c r="GE852" s="35"/>
      <c r="GF852" s="35"/>
      <c r="GG852" s="35"/>
      <c r="GH852" s="35"/>
      <c r="GI852" s="35"/>
      <c r="GJ852" s="35"/>
      <c r="GK852" s="35"/>
      <c r="GL852" s="35"/>
      <c r="GM852" s="35"/>
      <c r="GN852" s="35"/>
      <c r="GO852" s="35"/>
      <c r="GP852" s="35"/>
      <c r="GQ852" s="35"/>
      <c r="GR852" s="35"/>
      <c r="GS852" s="35"/>
      <c r="GT852" s="35"/>
      <c r="GU852" s="35"/>
      <c r="GV852" s="35"/>
      <c r="GW852" s="35"/>
      <c r="GX852" s="35"/>
      <c r="GY852" s="35"/>
      <c r="GZ852" s="35"/>
      <c r="HA852" s="35"/>
      <c r="HB852" s="35"/>
      <c r="HC852" s="35"/>
    </row>
    <row r="853" spans="1:211" s="30" customFormat="1" x14ac:dyDescent="0.25">
      <c r="A853" s="30" t="e">
        <f t="shared" si="153"/>
        <v>#REF!</v>
      </c>
      <c r="B853" s="31" t="s">
        <v>51</v>
      </c>
      <c r="C853" s="31" t="s">
        <v>52</v>
      </c>
      <c r="D853" s="33">
        <v>501</v>
      </c>
      <c r="E853" s="34" t="s">
        <v>580</v>
      </c>
      <c r="F853" s="31" t="s">
        <v>352</v>
      </c>
      <c r="G853" s="31"/>
      <c r="H853" s="31" t="s">
        <v>353</v>
      </c>
      <c r="I853" s="31" t="s">
        <v>537</v>
      </c>
      <c r="J853" s="31" t="s">
        <v>538</v>
      </c>
      <c r="K853" s="47" t="s">
        <v>434</v>
      </c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>
        <v>1021.12</v>
      </c>
      <c r="Z853" s="41">
        <v>25423.96</v>
      </c>
      <c r="AA853" s="41">
        <v>17231.89</v>
      </c>
      <c r="AB853" s="41">
        <v>14380.1</v>
      </c>
      <c r="AC853" s="41">
        <v>37299.050000000003</v>
      </c>
      <c r="AD853" s="41">
        <v>18627</v>
      </c>
      <c r="AE853" s="41">
        <v>8559</v>
      </c>
      <c r="AF853" s="41">
        <v>10681.15</v>
      </c>
      <c r="AG853" s="41">
        <v>91829.01</v>
      </c>
      <c r="AH853" s="41">
        <v>8061.83</v>
      </c>
      <c r="AI853" s="41">
        <v>418354.19</v>
      </c>
      <c r="AJ853" s="41">
        <v>0</v>
      </c>
      <c r="AK853" s="41">
        <v>2112.91</v>
      </c>
      <c r="AL853" s="41">
        <v>13583.83</v>
      </c>
      <c r="AM853" s="41">
        <v>0</v>
      </c>
      <c r="AN853" s="41">
        <v>1535.5</v>
      </c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3"/>
      <c r="BU853" s="39"/>
      <c r="BV853" s="39">
        <f t="shared" si="154"/>
        <v>651468.29999999993</v>
      </c>
      <c r="BW853" s="39">
        <f t="shared" si="158"/>
        <v>17232.239999999998</v>
      </c>
      <c r="BX853" s="39">
        <f t="shared" si="155"/>
        <v>0</v>
      </c>
      <c r="BY853" s="39">
        <f t="shared" si="156"/>
        <v>0</v>
      </c>
      <c r="BZ853" s="35"/>
      <c r="CA853" s="35"/>
      <c r="CB853" s="35"/>
      <c r="CC853" s="35"/>
      <c r="CD853" s="35"/>
      <c r="CE853" s="35"/>
      <c r="CF853" s="35"/>
      <c r="CG853" s="35"/>
      <c r="CH853" s="35"/>
      <c r="CI853" s="35"/>
      <c r="CJ853" s="35"/>
      <c r="CK853" s="35"/>
      <c r="CL853" s="35"/>
      <c r="CM853" s="35"/>
      <c r="CN853" s="35"/>
      <c r="CO853" s="35"/>
      <c r="CP853" s="35"/>
      <c r="CQ853" s="35"/>
      <c r="CR853" s="35"/>
      <c r="CS853" s="35"/>
      <c r="CT853" s="35"/>
      <c r="CU853" s="35"/>
      <c r="CV853" s="35"/>
      <c r="CW853" s="35"/>
      <c r="CX853" s="35"/>
      <c r="CY853" s="35"/>
      <c r="CZ853" s="35"/>
      <c r="DA853" s="35"/>
      <c r="DB853" s="35"/>
      <c r="DC853" s="35"/>
      <c r="DD853" s="35"/>
      <c r="DE853" s="35"/>
      <c r="DF853" s="35"/>
      <c r="DG853" s="35"/>
      <c r="DH853" s="35"/>
      <c r="DI853" s="35"/>
      <c r="DJ853" s="35"/>
      <c r="DK853" s="35"/>
      <c r="DL853" s="35"/>
      <c r="DM853" s="35"/>
      <c r="DN853" s="35"/>
      <c r="DO853" s="35"/>
      <c r="DP853" s="35"/>
      <c r="DQ853" s="35"/>
      <c r="DR853" s="35"/>
      <c r="DS853" s="35"/>
      <c r="DT853" s="35"/>
      <c r="DU853" s="35"/>
      <c r="DV853" s="35"/>
      <c r="DW853" s="35"/>
      <c r="DX853" s="35"/>
      <c r="DY853" s="35"/>
      <c r="DZ853" s="35"/>
      <c r="EA853" s="35"/>
      <c r="EB853" s="35"/>
      <c r="EC853" s="35"/>
      <c r="ED853" s="35"/>
      <c r="EE853" s="35"/>
      <c r="EF853" s="35"/>
      <c r="EG853" s="35"/>
      <c r="EH853" s="35"/>
      <c r="EI853" s="35"/>
      <c r="EJ853" s="35"/>
      <c r="EK853" s="35"/>
      <c r="EL853" s="35"/>
      <c r="EM853" s="35"/>
      <c r="EN853" s="35"/>
      <c r="EO853" s="35"/>
      <c r="EP853" s="35"/>
      <c r="EQ853" s="35"/>
      <c r="ER853" s="35"/>
      <c r="ES853" s="35"/>
      <c r="ET853" s="35"/>
      <c r="EU853" s="35"/>
      <c r="EV853" s="35"/>
      <c r="EW853" s="35"/>
      <c r="EX853" s="35"/>
      <c r="EY853" s="35"/>
      <c r="EZ853" s="35"/>
      <c r="FA853" s="35"/>
      <c r="FB853" s="35"/>
      <c r="FC853" s="35"/>
      <c r="FD853" s="35"/>
      <c r="FE853" s="35"/>
      <c r="FF853" s="35"/>
      <c r="FG853" s="35"/>
      <c r="FH853" s="35"/>
      <c r="FI853" s="35"/>
      <c r="FJ853" s="35"/>
      <c r="FK853" s="35"/>
      <c r="FL853" s="35"/>
      <c r="FM853" s="35"/>
      <c r="FN853" s="35"/>
      <c r="FO853" s="35"/>
      <c r="FP853" s="35"/>
      <c r="FQ853" s="35"/>
      <c r="FR853" s="35"/>
      <c r="FS853" s="35"/>
      <c r="FT853" s="35"/>
      <c r="FU853" s="35"/>
      <c r="FV853" s="35"/>
      <c r="FW853" s="35"/>
      <c r="FX853" s="35"/>
      <c r="FY853" s="35"/>
      <c r="FZ853" s="35"/>
      <c r="GA853" s="35"/>
      <c r="GB853" s="35"/>
      <c r="GC853" s="35"/>
      <c r="GD853" s="35"/>
      <c r="GE853" s="35"/>
      <c r="GF853" s="35"/>
      <c r="GG853" s="35"/>
      <c r="GH853" s="35"/>
      <c r="GI853" s="35"/>
      <c r="GJ853" s="35"/>
      <c r="GK853" s="35"/>
      <c r="GL853" s="35"/>
      <c r="GM853" s="35"/>
      <c r="GN853" s="35"/>
      <c r="GO853" s="35"/>
      <c r="GP853" s="35"/>
      <c r="GQ853" s="35"/>
      <c r="GR853" s="35"/>
      <c r="GS853" s="35"/>
      <c r="GT853" s="35"/>
      <c r="GU853" s="35"/>
      <c r="GV853" s="35"/>
      <c r="GW853" s="35"/>
      <c r="GX853" s="35"/>
      <c r="GY853" s="35"/>
      <c r="GZ853" s="35"/>
      <c r="HA853" s="35"/>
      <c r="HB853" s="35"/>
      <c r="HC853" s="35"/>
    </row>
    <row r="854" spans="1:211" s="26" customFormat="1" x14ac:dyDescent="0.25">
      <c r="A854" s="26" t="e">
        <f t="shared" si="153"/>
        <v>#REF!</v>
      </c>
      <c r="B854" s="15" t="s">
        <v>51</v>
      </c>
      <c r="C854" s="15" t="s">
        <v>52</v>
      </c>
      <c r="D854" s="18" t="s">
        <v>623</v>
      </c>
      <c r="E854" s="15" t="s">
        <v>577</v>
      </c>
      <c r="F854" s="15" t="s">
        <v>352</v>
      </c>
      <c r="G854" s="15"/>
      <c r="H854" s="15" t="s">
        <v>353</v>
      </c>
      <c r="I854" s="15" t="s">
        <v>537</v>
      </c>
      <c r="J854" s="15" t="s">
        <v>538</v>
      </c>
      <c r="K854" s="47" t="s">
        <v>434</v>
      </c>
      <c r="L854" s="42">
        <v>0</v>
      </c>
      <c r="M854" s="42">
        <v>0</v>
      </c>
      <c r="N854" s="41">
        <v>0</v>
      </c>
      <c r="O854" s="42">
        <v>0</v>
      </c>
      <c r="P854" s="42">
        <v>27942.91</v>
      </c>
      <c r="Q854" s="42">
        <v>25201.59</v>
      </c>
      <c r="R854" s="42">
        <v>11819.65</v>
      </c>
      <c r="S854" s="42">
        <v>207952.34</v>
      </c>
      <c r="T854" s="42">
        <v>1.62</v>
      </c>
      <c r="U854" s="42">
        <v>0.97</v>
      </c>
      <c r="V854" s="42">
        <v>34.43</v>
      </c>
      <c r="W854" s="42">
        <v>67083.45</v>
      </c>
      <c r="X854" s="42"/>
      <c r="Y854" s="42">
        <v>0</v>
      </c>
      <c r="Z854" s="42">
        <v>0</v>
      </c>
      <c r="AA854" s="42">
        <v>0</v>
      </c>
      <c r="AB854" s="42">
        <v>0</v>
      </c>
      <c r="AC854" s="42">
        <v>0</v>
      </c>
      <c r="AD854" s="42">
        <v>0</v>
      </c>
      <c r="AE854" s="121">
        <v>0</v>
      </c>
      <c r="AF854" s="42">
        <v>0</v>
      </c>
      <c r="AG854" s="42">
        <v>0</v>
      </c>
      <c r="AH854" s="42">
        <v>0</v>
      </c>
      <c r="AI854" s="42">
        <v>0</v>
      </c>
      <c r="AJ854" s="42">
        <v>0</v>
      </c>
      <c r="AK854" s="42">
        <v>0</v>
      </c>
      <c r="AL854" s="42">
        <v>0</v>
      </c>
      <c r="AM854" s="42">
        <v>0</v>
      </c>
      <c r="AN854" s="42">
        <v>0</v>
      </c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  <c r="BO854" s="42"/>
      <c r="BP854" s="42"/>
      <c r="BQ854" s="42"/>
      <c r="BR854" s="42"/>
      <c r="BS854" s="42"/>
      <c r="BT854" s="43"/>
      <c r="BU854" s="40">
        <f t="shared" ref="BU854:BU870" si="159">SUM(L854:W854)</f>
        <v>340036.95999999996</v>
      </c>
      <c r="BV854" s="40">
        <f t="shared" si="154"/>
        <v>0</v>
      </c>
      <c r="BW854" s="40">
        <f t="shared" si="158"/>
        <v>0</v>
      </c>
      <c r="BX854" s="40">
        <f t="shared" si="155"/>
        <v>0</v>
      </c>
      <c r="BY854" s="40">
        <f t="shared" si="156"/>
        <v>0</v>
      </c>
      <c r="BZ854" s="29"/>
      <c r="CA854" s="29"/>
      <c r="CB854" s="29"/>
      <c r="CC854" s="29"/>
      <c r="CD854" s="29"/>
      <c r="CE854" s="29"/>
      <c r="CF854" s="29"/>
      <c r="CG854" s="29"/>
      <c r="CH854" s="29"/>
      <c r="CI854" s="29"/>
      <c r="CJ854" s="29"/>
      <c r="CK854" s="29"/>
      <c r="CL854" s="29"/>
      <c r="CM854" s="29"/>
      <c r="CN854" s="29"/>
      <c r="CO854" s="29"/>
      <c r="CP854" s="29"/>
      <c r="CQ854" s="29"/>
      <c r="CR854" s="29"/>
      <c r="CS854" s="29"/>
      <c r="CT854" s="29"/>
      <c r="CU854" s="29"/>
      <c r="CV854" s="29"/>
      <c r="CW854" s="29"/>
      <c r="CX854" s="29"/>
      <c r="CY854" s="29"/>
      <c r="CZ854" s="29"/>
      <c r="DA854" s="29"/>
      <c r="DB854" s="29"/>
      <c r="DC854" s="29"/>
      <c r="DD854" s="29"/>
      <c r="DE854" s="29"/>
      <c r="DF854" s="29"/>
      <c r="DG854" s="29"/>
      <c r="DH854" s="29"/>
      <c r="DI854" s="29"/>
      <c r="DJ854" s="29"/>
      <c r="DK854" s="29"/>
      <c r="DL854" s="29"/>
      <c r="DM854" s="29"/>
      <c r="DN854" s="29"/>
      <c r="DO854" s="29"/>
      <c r="DP854" s="29"/>
      <c r="DQ854" s="29"/>
      <c r="DR854" s="29"/>
      <c r="DS854" s="29"/>
      <c r="DT854" s="29"/>
      <c r="DU854" s="29"/>
      <c r="DV854" s="29"/>
      <c r="DW854" s="29"/>
      <c r="DX854" s="29"/>
      <c r="DY854" s="29"/>
      <c r="DZ854" s="29"/>
      <c r="EA854" s="29"/>
      <c r="EB854" s="29"/>
      <c r="EC854" s="29"/>
      <c r="ED854" s="29"/>
      <c r="EE854" s="29"/>
      <c r="EF854" s="29"/>
      <c r="EG854" s="29"/>
      <c r="EH854" s="29"/>
      <c r="EI854" s="29"/>
      <c r="EJ854" s="29"/>
      <c r="EK854" s="29"/>
      <c r="EL854" s="29"/>
      <c r="EM854" s="29"/>
      <c r="EN854" s="29"/>
      <c r="EO854" s="29"/>
      <c r="EP854" s="29"/>
      <c r="EQ854" s="29"/>
      <c r="ER854" s="29"/>
      <c r="ES854" s="29"/>
      <c r="ET854" s="29"/>
      <c r="EU854" s="29"/>
      <c r="EV854" s="29"/>
      <c r="EW854" s="29"/>
      <c r="EX854" s="29"/>
      <c r="EY854" s="29"/>
      <c r="EZ854" s="29"/>
      <c r="FA854" s="29"/>
      <c r="FB854" s="29"/>
      <c r="FC854" s="29"/>
      <c r="FD854" s="29"/>
      <c r="FE854" s="29"/>
      <c r="FF854" s="29"/>
      <c r="FG854" s="29"/>
      <c r="FH854" s="29"/>
      <c r="FI854" s="29"/>
      <c r="FJ854" s="29"/>
      <c r="FK854" s="29"/>
      <c r="FL854" s="29"/>
      <c r="FM854" s="29"/>
      <c r="FN854" s="29"/>
      <c r="FO854" s="29"/>
      <c r="FP854" s="29"/>
      <c r="FQ854" s="29"/>
      <c r="FR854" s="29"/>
      <c r="FS854" s="29"/>
      <c r="FT854" s="29"/>
      <c r="FU854" s="29"/>
      <c r="FV854" s="29"/>
      <c r="FW854" s="29"/>
      <c r="FX854" s="29"/>
      <c r="FY854" s="29"/>
      <c r="FZ854" s="29"/>
      <c r="GA854" s="29"/>
      <c r="GB854" s="29"/>
      <c r="GC854" s="29"/>
      <c r="GD854" s="29"/>
      <c r="GE854" s="29"/>
      <c r="GF854" s="29"/>
      <c r="GG854" s="29"/>
      <c r="GH854" s="29"/>
      <c r="GI854" s="29"/>
      <c r="GJ854" s="29"/>
      <c r="GK854" s="29"/>
      <c r="GL854" s="29"/>
      <c r="GM854" s="29"/>
      <c r="GN854" s="29"/>
      <c r="GO854" s="29"/>
      <c r="GP854" s="29"/>
      <c r="GQ854" s="29"/>
      <c r="GR854" s="29"/>
      <c r="GS854" s="29"/>
      <c r="GT854" s="29"/>
      <c r="GU854" s="29"/>
      <c r="GV854" s="29"/>
      <c r="GW854" s="29"/>
      <c r="GX854" s="29"/>
      <c r="GY854" s="29"/>
      <c r="GZ854" s="29"/>
      <c r="HA854" s="29"/>
      <c r="HB854" s="29"/>
      <c r="HC854" s="29"/>
    </row>
    <row r="855" spans="1:211" s="30" customFormat="1" x14ac:dyDescent="0.25">
      <c r="A855" s="30" t="e">
        <f t="shared" si="153"/>
        <v>#REF!</v>
      </c>
      <c r="B855" s="31" t="s">
        <v>55</v>
      </c>
      <c r="C855" s="31" t="s">
        <v>56</v>
      </c>
      <c r="D855" s="32" t="s">
        <v>697</v>
      </c>
      <c r="E855" s="31" t="s">
        <v>630</v>
      </c>
      <c r="F855" s="31" t="s">
        <v>352</v>
      </c>
      <c r="G855" s="31"/>
      <c r="H855" s="31" t="s">
        <v>353</v>
      </c>
      <c r="I855" s="31" t="s">
        <v>537</v>
      </c>
      <c r="J855" s="31" t="s">
        <v>538</v>
      </c>
      <c r="K855" s="47" t="s">
        <v>434</v>
      </c>
      <c r="L855" s="41">
        <v>0</v>
      </c>
      <c r="M855" s="41">
        <v>0</v>
      </c>
      <c r="N855" s="41">
        <v>0</v>
      </c>
      <c r="O855" s="41">
        <v>0</v>
      </c>
      <c r="P855" s="41">
        <v>0</v>
      </c>
      <c r="Q855" s="41">
        <v>0</v>
      </c>
      <c r="R855" s="41">
        <v>0</v>
      </c>
      <c r="S855" s="41">
        <v>0</v>
      </c>
      <c r="T855" s="41">
        <v>0</v>
      </c>
      <c r="U855" s="41">
        <v>0</v>
      </c>
      <c r="V855" s="41"/>
      <c r="W855" s="41">
        <v>0</v>
      </c>
      <c r="X855" s="41"/>
      <c r="Y855" s="41">
        <v>0</v>
      </c>
      <c r="Z855" s="41">
        <v>0</v>
      </c>
      <c r="AA855" s="41">
        <v>0</v>
      </c>
      <c r="AB855" s="41">
        <v>0</v>
      </c>
      <c r="AC855" s="41">
        <v>0</v>
      </c>
      <c r="AD855" s="41">
        <v>0</v>
      </c>
      <c r="AE855" s="82">
        <v>0</v>
      </c>
      <c r="AF855" s="41">
        <v>0</v>
      </c>
      <c r="AG855" s="41">
        <v>0</v>
      </c>
      <c r="AH855" s="41">
        <v>0</v>
      </c>
      <c r="AI855" s="41">
        <v>0</v>
      </c>
      <c r="AJ855" s="41">
        <v>0</v>
      </c>
      <c r="AK855" s="41">
        <v>0</v>
      </c>
      <c r="AL855" s="41">
        <v>0</v>
      </c>
      <c r="AM855" s="41">
        <v>0</v>
      </c>
      <c r="AN855" s="41">
        <v>0</v>
      </c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3"/>
      <c r="BU855" s="39">
        <f t="shared" si="159"/>
        <v>0</v>
      </c>
      <c r="BV855" s="39">
        <f t="shared" si="154"/>
        <v>0</v>
      </c>
      <c r="BW855" s="39">
        <f t="shared" si="158"/>
        <v>0</v>
      </c>
      <c r="BX855" s="39">
        <f t="shared" si="155"/>
        <v>0</v>
      </c>
      <c r="BY855" s="39">
        <f t="shared" si="156"/>
        <v>0</v>
      </c>
      <c r="BZ855" s="35"/>
      <c r="CA855" s="35"/>
      <c r="CB855" s="35"/>
      <c r="CC855" s="35"/>
      <c r="CD855" s="35"/>
      <c r="CE855" s="35"/>
      <c r="CF855" s="35"/>
      <c r="CG855" s="35"/>
      <c r="CH855" s="35"/>
      <c r="CI855" s="35"/>
      <c r="CJ855" s="35"/>
      <c r="CK855" s="35"/>
      <c r="CL855" s="35"/>
      <c r="CM855" s="35"/>
      <c r="CN855" s="35"/>
      <c r="CO855" s="35"/>
      <c r="CP855" s="35"/>
      <c r="CQ855" s="35"/>
      <c r="CR855" s="35"/>
      <c r="CS855" s="35"/>
      <c r="CT855" s="35"/>
      <c r="CU855" s="35"/>
      <c r="CV855" s="35"/>
      <c r="CW855" s="35"/>
      <c r="CX855" s="35"/>
      <c r="CY855" s="35"/>
      <c r="CZ855" s="35"/>
      <c r="DA855" s="35"/>
      <c r="DB855" s="35"/>
      <c r="DC855" s="35"/>
      <c r="DD855" s="35"/>
      <c r="DE855" s="35"/>
      <c r="DF855" s="35"/>
      <c r="DG855" s="35"/>
      <c r="DH855" s="35"/>
      <c r="DI855" s="35"/>
      <c r="DJ855" s="35"/>
      <c r="DK855" s="35"/>
      <c r="DL855" s="35"/>
      <c r="DM855" s="35"/>
      <c r="DN855" s="35"/>
      <c r="DO855" s="35"/>
      <c r="DP855" s="35"/>
      <c r="DQ855" s="35"/>
      <c r="DR855" s="35"/>
      <c r="DS855" s="35"/>
      <c r="DT855" s="35"/>
      <c r="DU855" s="35"/>
      <c r="DV855" s="35"/>
      <c r="DW855" s="35"/>
      <c r="DX855" s="35"/>
      <c r="DY855" s="35"/>
      <c r="DZ855" s="35"/>
      <c r="EA855" s="35"/>
      <c r="EB855" s="35"/>
      <c r="EC855" s="35"/>
      <c r="ED855" s="35"/>
      <c r="EE855" s="35"/>
      <c r="EF855" s="35"/>
      <c r="EG855" s="35"/>
      <c r="EH855" s="35"/>
      <c r="EI855" s="35"/>
      <c r="EJ855" s="35"/>
      <c r="EK855" s="35"/>
      <c r="EL855" s="35"/>
      <c r="EM855" s="35"/>
      <c r="EN855" s="35"/>
      <c r="EO855" s="35"/>
      <c r="EP855" s="35"/>
      <c r="EQ855" s="35"/>
      <c r="ER855" s="35"/>
      <c r="ES855" s="35"/>
      <c r="ET855" s="35"/>
      <c r="EU855" s="35"/>
      <c r="EV855" s="35"/>
      <c r="EW855" s="35"/>
      <c r="EX855" s="35"/>
      <c r="EY855" s="35"/>
      <c r="EZ855" s="35"/>
      <c r="FA855" s="35"/>
      <c r="FB855" s="35"/>
      <c r="FC855" s="35"/>
      <c r="FD855" s="35"/>
      <c r="FE855" s="35"/>
      <c r="FF855" s="35"/>
      <c r="FG855" s="35"/>
      <c r="FH855" s="35"/>
      <c r="FI855" s="35"/>
      <c r="FJ855" s="35"/>
      <c r="FK855" s="35"/>
      <c r="FL855" s="35"/>
      <c r="FM855" s="35"/>
      <c r="FN855" s="35"/>
      <c r="FO855" s="35"/>
      <c r="FP855" s="35"/>
      <c r="FQ855" s="35"/>
      <c r="FR855" s="35"/>
      <c r="FS855" s="35"/>
      <c r="FT855" s="35"/>
      <c r="FU855" s="35"/>
      <c r="FV855" s="35"/>
      <c r="FW855" s="35"/>
      <c r="FX855" s="35"/>
      <c r="FY855" s="35"/>
      <c r="FZ855" s="35"/>
      <c r="GA855" s="35"/>
      <c r="GB855" s="35"/>
      <c r="GC855" s="35"/>
      <c r="GD855" s="35"/>
      <c r="GE855" s="35"/>
      <c r="GF855" s="35"/>
      <c r="GG855" s="35"/>
      <c r="GH855" s="35"/>
      <c r="GI855" s="35"/>
      <c r="GJ855" s="35"/>
      <c r="GK855" s="35"/>
      <c r="GL855" s="35"/>
      <c r="GM855" s="35"/>
      <c r="GN855" s="35"/>
      <c r="GO855" s="35"/>
      <c r="GP855" s="35"/>
      <c r="GQ855" s="35"/>
      <c r="GR855" s="35"/>
      <c r="GS855" s="35"/>
      <c r="GT855" s="35"/>
      <c r="GU855" s="35"/>
      <c r="GV855" s="35"/>
      <c r="GW855" s="35"/>
      <c r="GX855" s="35"/>
      <c r="GY855" s="35"/>
      <c r="GZ855" s="35"/>
      <c r="HA855" s="35"/>
      <c r="HB855" s="35"/>
      <c r="HC855" s="35"/>
    </row>
    <row r="856" spans="1:211" s="26" customFormat="1" x14ac:dyDescent="0.25">
      <c r="A856" s="26" t="e">
        <f t="shared" si="153"/>
        <v>#REF!</v>
      </c>
      <c r="B856" s="15" t="s">
        <v>73</v>
      </c>
      <c r="C856" s="15" t="s">
        <v>74</v>
      </c>
      <c r="D856" s="18" t="s">
        <v>625</v>
      </c>
      <c r="E856" s="15" t="s">
        <v>579</v>
      </c>
      <c r="F856" s="15" t="s">
        <v>352</v>
      </c>
      <c r="G856" s="15"/>
      <c r="H856" s="15" t="s">
        <v>353</v>
      </c>
      <c r="I856" s="15" t="s">
        <v>537</v>
      </c>
      <c r="J856" s="15" t="s">
        <v>538</v>
      </c>
      <c r="K856" s="47" t="s">
        <v>434</v>
      </c>
      <c r="L856" s="42">
        <v>0</v>
      </c>
      <c r="M856" s="42">
        <v>0</v>
      </c>
      <c r="N856" s="41">
        <v>0</v>
      </c>
      <c r="O856" s="42">
        <v>0</v>
      </c>
      <c r="P856" s="42">
        <v>0</v>
      </c>
      <c r="Q856" s="42">
        <v>0</v>
      </c>
      <c r="R856" s="42">
        <v>0</v>
      </c>
      <c r="S856" s="42">
        <v>0</v>
      </c>
      <c r="T856" s="42">
        <v>0</v>
      </c>
      <c r="U856" s="42">
        <v>0</v>
      </c>
      <c r="V856" s="42"/>
      <c r="W856" s="42">
        <v>0</v>
      </c>
      <c r="X856" s="42"/>
      <c r="Y856" s="42">
        <v>0</v>
      </c>
      <c r="Z856" s="42">
        <v>0</v>
      </c>
      <c r="AA856" s="42">
        <v>0</v>
      </c>
      <c r="AB856" s="42">
        <v>0</v>
      </c>
      <c r="AC856" s="42">
        <v>0</v>
      </c>
      <c r="AD856" s="42">
        <v>0</v>
      </c>
      <c r="AE856" s="121">
        <v>0</v>
      </c>
      <c r="AF856" s="42">
        <v>0</v>
      </c>
      <c r="AG856" s="42">
        <v>0</v>
      </c>
      <c r="AH856" s="42">
        <v>0</v>
      </c>
      <c r="AI856" s="42">
        <v>0</v>
      </c>
      <c r="AJ856" s="42">
        <v>0</v>
      </c>
      <c r="AK856" s="42">
        <v>0</v>
      </c>
      <c r="AL856" s="42">
        <v>0</v>
      </c>
      <c r="AM856" s="42">
        <v>0</v>
      </c>
      <c r="AN856" s="42">
        <v>0</v>
      </c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  <c r="BO856" s="42"/>
      <c r="BP856" s="42"/>
      <c r="BQ856" s="42"/>
      <c r="BR856" s="42"/>
      <c r="BS856" s="42"/>
      <c r="BT856" s="43"/>
      <c r="BU856" s="40">
        <f t="shared" si="159"/>
        <v>0</v>
      </c>
      <c r="BV856" s="40">
        <f t="shared" si="154"/>
        <v>0</v>
      </c>
      <c r="BW856" s="40">
        <f t="shared" si="158"/>
        <v>0</v>
      </c>
      <c r="BX856" s="40">
        <f t="shared" si="155"/>
        <v>0</v>
      </c>
      <c r="BY856" s="40">
        <f t="shared" si="156"/>
        <v>0</v>
      </c>
      <c r="BZ856" s="29"/>
      <c r="CA856" s="29"/>
      <c r="CB856" s="29"/>
      <c r="CC856" s="29"/>
      <c r="CD856" s="29"/>
      <c r="CE856" s="29"/>
      <c r="CF856" s="29"/>
      <c r="CG856" s="29"/>
      <c r="CH856" s="29"/>
      <c r="CI856" s="29"/>
      <c r="CJ856" s="29"/>
      <c r="CK856" s="29"/>
      <c r="CL856" s="29"/>
      <c r="CM856" s="29"/>
      <c r="CN856" s="29"/>
      <c r="CO856" s="29"/>
      <c r="CP856" s="29"/>
      <c r="CQ856" s="29"/>
      <c r="CR856" s="29"/>
      <c r="CS856" s="29"/>
      <c r="CT856" s="29"/>
      <c r="CU856" s="29"/>
      <c r="CV856" s="29"/>
      <c r="CW856" s="29"/>
      <c r="CX856" s="29"/>
      <c r="CY856" s="29"/>
      <c r="CZ856" s="29"/>
      <c r="DA856" s="29"/>
      <c r="DB856" s="29"/>
      <c r="DC856" s="29"/>
      <c r="DD856" s="29"/>
      <c r="DE856" s="29"/>
      <c r="DF856" s="29"/>
      <c r="DG856" s="29"/>
      <c r="DH856" s="29"/>
      <c r="DI856" s="29"/>
      <c r="DJ856" s="29"/>
      <c r="DK856" s="29"/>
      <c r="DL856" s="29"/>
      <c r="DM856" s="29"/>
      <c r="DN856" s="29"/>
      <c r="DO856" s="29"/>
      <c r="DP856" s="29"/>
      <c r="DQ856" s="29"/>
      <c r="DR856" s="29"/>
      <c r="DS856" s="29"/>
      <c r="DT856" s="29"/>
      <c r="DU856" s="29"/>
      <c r="DV856" s="29"/>
      <c r="DW856" s="29"/>
      <c r="DX856" s="29"/>
      <c r="DY856" s="29"/>
      <c r="DZ856" s="29"/>
      <c r="EA856" s="29"/>
      <c r="EB856" s="29"/>
      <c r="EC856" s="29"/>
      <c r="ED856" s="29"/>
      <c r="EE856" s="29"/>
      <c r="EF856" s="29"/>
      <c r="EG856" s="29"/>
      <c r="EH856" s="29"/>
      <c r="EI856" s="29"/>
      <c r="EJ856" s="29"/>
      <c r="EK856" s="29"/>
      <c r="EL856" s="29"/>
      <c r="EM856" s="29"/>
      <c r="EN856" s="29"/>
      <c r="EO856" s="29"/>
      <c r="EP856" s="29"/>
      <c r="EQ856" s="29"/>
      <c r="ER856" s="29"/>
      <c r="ES856" s="29"/>
      <c r="ET856" s="29"/>
      <c r="EU856" s="29"/>
      <c r="EV856" s="29"/>
      <c r="EW856" s="29"/>
      <c r="EX856" s="29"/>
      <c r="EY856" s="29"/>
      <c r="EZ856" s="29"/>
      <c r="FA856" s="29"/>
      <c r="FB856" s="29"/>
      <c r="FC856" s="29"/>
      <c r="FD856" s="29"/>
      <c r="FE856" s="29"/>
      <c r="FF856" s="29"/>
      <c r="FG856" s="29"/>
      <c r="FH856" s="29"/>
      <c r="FI856" s="29"/>
      <c r="FJ856" s="29"/>
      <c r="FK856" s="29"/>
      <c r="FL856" s="29"/>
      <c r="FM856" s="29"/>
      <c r="FN856" s="29"/>
      <c r="FO856" s="29"/>
      <c r="FP856" s="29"/>
      <c r="FQ856" s="29"/>
      <c r="FR856" s="29"/>
      <c r="FS856" s="29"/>
      <c r="FT856" s="29"/>
      <c r="FU856" s="29"/>
      <c r="FV856" s="29"/>
      <c r="FW856" s="29"/>
      <c r="FX856" s="29"/>
      <c r="FY856" s="29"/>
      <c r="FZ856" s="29"/>
      <c r="GA856" s="29"/>
      <c r="GB856" s="29"/>
      <c r="GC856" s="29"/>
      <c r="GD856" s="29"/>
      <c r="GE856" s="29"/>
      <c r="GF856" s="29"/>
      <c r="GG856" s="29"/>
      <c r="GH856" s="29"/>
      <c r="GI856" s="29"/>
      <c r="GJ856" s="29"/>
      <c r="GK856" s="29"/>
      <c r="GL856" s="29"/>
      <c r="GM856" s="29"/>
      <c r="GN856" s="29"/>
      <c r="GO856" s="29"/>
      <c r="GP856" s="29"/>
      <c r="GQ856" s="29"/>
      <c r="GR856" s="29"/>
      <c r="GS856" s="29"/>
      <c r="GT856" s="29"/>
      <c r="GU856" s="29"/>
      <c r="GV856" s="29"/>
      <c r="GW856" s="29"/>
      <c r="GX856" s="29"/>
      <c r="GY856" s="29"/>
      <c r="GZ856" s="29"/>
      <c r="HA856" s="29"/>
      <c r="HB856" s="29"/>
      <c r="HC856" s="29"/>
    </row>
    <row r="857" spans="1:211" s="26" customFormat="1" x14ac:dyDescent="0.25">
      <c r="A857" s="26" t="e">
        <f t="shared" si="153"/>
        <v>#REF!</v>
      </c>
      <c r="B857" s="15" t="s">
        <v>120</v>
      </c>
      <c r="C857" s="15" t="s">
        <v>121</v>
      </c>
      <c r="D857" s="27">
        <v>899</v>
      </c>
      <c r="E857" s="16" t="s">
        <v>578</v>
      </c>
      <c r="F857" s="15" t="s">
        <v>352</v>
      </c>
      <c r="G857" s="15"/>
      <c r="H857" s="15" t="s">
        <v>353</v>
      </c>
      <c r="I857" s="15" t="s">
        <v>537</v>
      </c>
      <c r="J857" s="15" t="s">
        <v>538</v>
      </c>
      <c r="K857" s="47" t="s">
        <v>434</v>
      </c>
      <c r="L857" s="42"/>
      <c r="M857" s="42"/>
      <c r="N857" s="41"/>
      <c r="O857" s="42"/>
      <c r="P857" s="42"/>
      <c r="Q857" s="42"/>
      <c r="R857" s="42"/>
      <c r="S857" s="42"/>
      <c r="T857" s="42">
        <v>2249.92</v>
      </c>
      <c r="U857" s="42">
        <v>0</v>
      </c>
      <c r="V857" s="42">
        <v>935966.24</v>
      </c>
      <c r="W857" s="42">
        <v>778360.33</v>
      </c>
      <c r="X857" s="42"/>
      <c r="Y857" s="42">
        <v>0</v>
      </c>
      <c r="Z857" s="42">
        <v>825.27</v>
      </c>
      <c r="AA857" s="42">
        <v>0</v>
      </c>
      <c r="AB857" s="42">
        <v>0</v>
      </c>
      <c r="AC857" s="42">
        <v>0</v>
      </c>
      <c r="AD857" s="42">
        <v>0</v>
      </c>
      <c r="AE857" s="121">
        <v>0</v>
      </c>
      <c r="AF857" s="42">
        <v>0</v>
      </c>
      <c r="AG857" s="42">
        <v>0</v>
      </c>
      <c r="AH857" s="42">
        <v>0</v>
      </c>
      <c r="AI857" s="42">
        <v>0</v>
      </c>
      <c r="AJ857" s="42">
        <v>0</v>
      </c>
      <c r="AK857" s="42">
        <v>0</v>
      </c>
      <c r="AL857" s="42">
        <v>0</v>
      </c>
      <c r="AM857" s="42">
        <v>0</v>
      </c>
      <c r="AN857" s="42">
        <v>0</v>
      </c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  <c r="BO857" s="42"/>
      <c r="BP857" s="42"/>
      <c r="BQ857" s="42"/>
      <c r="BR857" s="42"/>
      <c r="BS857" s="42"/>
      <c r="BT857" s="43"/>
      <c r="BU857" s="40">
        <f t="shared" si="159"/>
        <v>1716576.49</v>
      </c>
      <c r="BV857" s="40">
        <f t="shared" si="154"/>
        <v>825.27</v>
      </c>
      <c r="BW857" s="40">
        <f t="shared" si="158"/>
        <v>0</v>
      </c>
      <c r="BX857" s="40">
        <f t="shared" si="155"/>
        <v>0</v>
      </c>
      <c r="BY857" s="40">
        <f t="shared" si="156"/>
        <v>0</v>
      </c>
      <c r="BZ857" s="29"/>
      <c r="CA857" s="29"/>
      <c r="CB857" s="29"/>
      <c r="CC857" s="29"/>
      <c r="CD857" s="29"/>
      <c r="CE857" s="29"/>
      <c r="CF857" s="29"/>
      <c r="CG857" s="29"/>
      <c r="CH857" s="29"/>
      <c r="CI857" s="29"/>
      <c r="CJ857" s="29"/>
      <c r="CK857" s="29"/>
      <c r="CL857" s="29"/>
      <c r="CM857" s="29"/>
      <c r="CN857" s="29"/>
      <c r="CO857" s="29"/>
      <c r="CP857" s="29"/>
      <c r="CQ857" s="29"/>
      <c r="CR857" s="29"/>
      <c r="CS857" s="29"/>
      <c r="CT857" s="29"/>
      <c r="CU857" s="29"/>
      <c r="CV857" s="29"/>
      <c r="CW857" s="29"/>
      <c r="CX857" s="29"/>
      <c r="CY857" s="29"/>
      <c r="CZ857" s="29"/>
      <c r="DA857" s="29"/>
      <c r="DB857" s="29"/>
      <c r="DC857" s="29"/>
      <c r="DD857" s="29"/>
      <c r="DE857" s="29"/>
      <c r="DF857" s="29"/>
      <c r="DG857" s="29"/>
      <c r="DH857" s="29"/>
      <c r="DI857" s="29"/>
      <c r="DJ857" s="29"/>
      <c r="DK857" s="29"/>
      <c r="DL857" s="29"/>
      <c r="DM857" s="29"/>
      <c r="DN857" s="29"/>
      <c r="DO857" s="29"/>
      <c r="DP857" s="29"/>
      <c r="DQ857" s="29"/>
      <c r="DR857" s="29"/>
      <c r="DS857" s="29"/>
      <c r="DT857" s="29"/>
      <c r="DU857" s="29"/>
      <c r="DV857" s="29"/>
      <c r="DW857" s="29"/>
      <c r="DX857" s="29"/>
      <c r="DY857" s="29"/>
      <c r="DZ857" s="29"/>
      <c r="EA857" s="29"/>
      <c r="EB857" s="29"/>
      <c r="EC857" s="29"/>
      <c r="ED857" s="29"/>
      <c r="EE857" s="29"/>
      <c r="EF857" s="29"/>
      <c r="EG857" s="29"/>
      <c r="EH857" s="29"/>
      <c r="EI857" s="29"/>
      <c r="EJ857" s="29"/>
      <c r="EK857" s="29"/>
      <c r="EL857" s="29"/>
      <c r="EM857" s="29"/>
      <c r="EN857" s="29"/>
      <c r="EO857" s="29"/>
      <c r="EP857" s="29"/>
      <c r="EQ857" s="29"/>
      <c r="ER857" s="29"/>
      <c r="ES857" s="29"/>
      <c r="ET857" s="29"/>
      <c r="EU857" s="29"/>
      <c r="EV857" s="29"/>
      <c r="EW857" s="29"/>
      <c r="EX857" s="29"/>
      <c r="EY857" s="29"/>
      <c r="EZ857" s="29"/>
      <c r="FA857" s="29"/>
      <c r="FB857" s="29"/>
      <c r="FC857" s="29"/>
      <c r="FD857" s="29"/>
      <c r="FE857" s="29"/>
      <c r="FF857" s="29"/>
      <c r="FG857" s="29"/>
      <c r="FH857" s="29"/>
      <c r="FI857" s="29"/>
      <c r="FJ857" s="29"/>
      <c r="FK857" s="29"/>
      <c r="FL857" s="29"/>
      <c r="FM857" s="29"/>
      <c r="FN857" s="29"/>
      <c r="FO857" s="29"/>
      <c r="FP857" s="29"/>
      <c r="FQ857" s="29"/>
      <c r="FR857" s="29"/>
      <c r="FS857" s="29"/>
      <c r="FT857" s="29"/>
      <c r="FU857" s="29"/>
      <c r="FV857" s="29"/>
      <c r="FW857" s="29"/>
      <c r="FX857" s="29"/>
      <c r="FY857" s="29"/>
      <c r="FZ857" s="29"/>
      <c r="GA857" s="29"/>
      <c r="GB857" s="29"/>
      <c r="GC857" s="29"/>
      <c r="GD857" s="29"/>
      <c r="GE857" s="29"/>
      <c r="GF857" s="29"/>
      <c r="GG857" s="29"/>
      <c r="GH857" s="29"/>
      <c r="GI857" s="29"/>
      <c r="GJ857" s="29"/>
      <c r="GK857" s="29"/>
      <c r="GL857" s="29"/>
      <c r="GM857" s="29"/>
      <c r="GN857" s="29"/>
      <c r="GO857" s="29"/>
      <c r="GP857" s="29"/>
      <c r="GQ857" s="29"/>
      <c r="GR857" s="29"/>
      <c r="GS857" s="29"/>
      <c r="GT857" s="29"/>
      <c r="GU857" s="29"/>
      <c r="GV857" s="29"/>
      <c r="GW857" s="29"/>
      <c r="GX857" s="29"/>
      <c r="GY857" s="29"/>
      <c r="GZ857" s="29"/>
      <c r="HA857" s="29"/>
      <c r="HB857" s="29"/>
      <c r="HC857" s="29"/>
    </row>
    <row r="858" spans="1:211" s="30" customFormat="1" x14ac:dyDescent="0.25">
      <c r="A858" s="30" t="e">
        <f t="shared" si="153"/>
        <v>#REF!</v>
      </c>
      <c r="B858" s="31" t="s">
        <v>120</v>
      </c>
      <c r="C858" s="31" t="s">
        <v>121</v>
      </c>
      <c r="D858" s="32" t="s">
        <v>634</v>
      </c>
      <c r="E858" s="31" t="s">
        <v>581</v>
      </c>
      <c r="F858" s="31" t="s">
        <v>352</v>
      </c>
      <c r="G858" s="31"/>
      <c r="H858" s="31" t="s">
        <v>353</v>
      </c>
      <c r="I858" s="31" t="s">
        <v>537</v>
      </c>
      <c r="J858" s="31" t="s">
        <v>538</v>
      </c>
      <c r="K858" s="47" t="s">
        <v>434</v>
      </c>
      <c r="L858" s="41">
        <v>0</v>
      </c>
      <c r="M858" s="41">
        <v>0</v>
      </c>
      <c r="N858" s="41">
        <v>0</v>
      </c>
      <c r="O858" s="41">
        <v>0</v>
      </c>
      <c r="P858" s="41">
        <v>0</v>
      </c>
      <c r="Q858" s="41">
        <v>0</v>
      </c>
      <c r="R858" s="41">
        <v>0</v>
      </c>
      <c r="S858" s="41">
        <v>0</v>
      </c>
      <c r="T858" s="41">
        <v>0</v>
      </c>
      <c r="U858" s="41">
        <v>0</v>
      </c>
      <c r="V858" s="41"/>
      <c r="W858" s="41">
        <v>0</v>
      </c>
      <c r="X858" s="41"/>
      <c r="Y858" s="41">
        <v>0</v>
      </c>
      <c r="Z858" s="41">
        <v>0</v>
      </c>
      <c r="AA858" s="41">
        <v>0</v>
      </c>
      <c r="AB858" s="41">
        <v>0</v>
      </c>
      <c r="AC858" s="41">
        <v>0</v>
      </c>
      <c r="AD858" s="41">
        <v>0</v>
      </c>
      <c r="AE858" s="82">
        <v>0</v>
      </c>
      <c r="AF858" s="41">
        <v>0</v>
      </c>
      <c r="AG858" s="41">
        <v>0</v>
      </c>
      <c r="AH858" s="41">
        <v>0</v>
      </c>
      <c r="AI858" s="41">
        <v>0</v>
      </c>
      <c r="AJ858" s="41">
        <v>0</v>
      </c>
      <c r="AK858" s="41">
        <v>0</v>
      </c>
      <c r="AL858" s="41">
        <v>0</v>
      </c>
      <c r="AM858" s="41">
        <v>0</v>
      </c>
      <c r="AN858" s="41">
        <v>0</v>
      </c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3"/>
      <c r="BU858" s="39">
        <f t="shared" si="159"/>
        <v>0</v>
      </c>
      <c r="BV858" s="39">
        <f t="shared" si="154"/>
        <v>0</v>
      </c>
      <c r="BW858" s="39">
        <f t="shared" si="158"/>
        <v>0</v>
      </c>
      <c r="BX858" s="39">
        <f t="shared" si="155"/>
        <v>0</v>
      </c>
      <c r="BY858" s="39">
        <f t="shared" si="156"/>
        <v>0</v>
      </c>
      <c r="BZ858" s="35"/>
      <c r="CA858" s="35"/>
      <c r="CB858" s="35"/>
      <c r="CC858" s="35"/>
      <c r="CD858" s="35"/>
      <c r="CE858" s="35"/>
      <c r="CF858" s="35"/>
      <c r="CG858" s="35"/>
      <c r="CH858" s="35"/>
      <c r="CI858" s="35"/>
      <c r="CJ858" s="35"/>
      <c r="CK858" s="35"/>
      <c r="CL858" s="35"/>
      <c r="CM858" s="35"/>
      <c r="CN858" s="35"/>
      <c r="CO858" s="35"/>
      <c r="CP858" s="35"/>
      <c r="CQ858" s="35"/>
      <c r="CR858" s="35"/>
      <c r="CS858" s="35"/>
      <c r="CT858" s="35"/>
      <c r="CU858" s="35"/>
      <c r="CV858" s="35"/>
      <c r="CW858" s="35"/>
      <c r="CX858" s="35"/>
      <c r="CY858" s="35"/>
      <c r="CZ858" s="35"/>
      <c r="DA858" s="35"/>
      <c r="DB858" s="35"/>
      <c r="DC858" s="35"/>
      <c r="DD858" s="35"/>
      <c r="DE858" s="35"/>
      <c r="DF858" s="35"/>
      <c r="DG858" s="35"/>
      <c r="DH858" s="35"/>
      <c r="DI858" s="35"/>
      <c r="DJ858" s="35"/>
      <c r="DK858" s="35"/>
      <c r="DL858" s="35"/>
      <c r="DM858" s="35"/>
      <c r="DN858" s="35"/>
      <c r="DO858" s="35"/>
      <c r="DP858" s="35"/>
      <c r="DQ858" s="35"/>
      <c r="DR858" s="35"/>
      <c r="DS858" s="35"/>
      <c r="DT858" s="35"/>
      <c r="DU858" s="35"/>
      <c r="DV858" s="35"/>
      <c r="DW858" s="35"/>
      <c r="DX858" s="35"/>
      <c r="DY858" s="35"/>
      <c r="DZ858" s="35"/>
      <c r="EA858" s="35"/>
      <c r="EB858" s="35"/>
      <c r="EC858" s="35"/>
      <c r="ED858" s="35"/>
      <c r="EE858" s="35"/>
      <c r="EF858" s="35"/>
      <c r="EG858" s="35"/>
      <c r="EH858" s="35"/>
      <c r="EI858" s="35"/>
      <c r="EJ858" s="35"/>
      <c r="EK858" s="35"/>
      <c r="EL858" s="35"/>
      <c r="EM858" s="35"/>
      <c r="EN858" s="35"/>
      <c r="EO858" s="35"/>
      <c r="EP858" s="35"/>
      <c r="EQ858" s="35"/>
      <c r="ER858" s="35"/>
      <c r="ES858" s="35"/>
      <c r="ET858" s="35"/>
      <c r="EU858" s="35"/>
      <c r="EV858" s="35"/>
      <c r="EW858" s="35"/>
      <c r="EX858" s="35"/>
      <c r="EY858" s="35"/>
      <c r="EZ858" s="35"/>
      <c r="FA858" s="35"/>
      <c r="FB858" s="35"/>
      <c r="FC858" s="35"/>
      <c r="FD858" s="35"/>
      <c r="FE858" s="35"/>
      <c r="FF858" s="35"/>
      <c r="FG858" s="35"/>
      <c r="FH858" s="35"/>
      <c r="FI858" s="35"/>
      <c r="FJ858" s="35"/>
      <c r="FK858" s="35"/>
      <c r="FL858" s="35"/>
      <c r="FM858" s="35"/>
      <c r="FN858" s="35"/>
      <c r="FO858" s="35"/>
      <c r="FP858" s="35"/>
      <c r="FQ858" s="35"/>
      <c r="FR858" s="35"/>
      <c r="FS858" s="35"/>
      <c r="FT858" s="35"/>
      <c r="FU858" s="35"/>
      <c r="FV858" s="35"/>
      <c r="FW858" s="35"/>
      <c r="FX858" s="35"/>
      <c r="FY858" s="35"/>
      <c r="FZ858" s="35"/>
      <c r="GA858" s="35"/>
      <c r="GB858" s="35"/>
      <c r="GC858" s="35"/>
      <c r="GD858" s="35"/>
      <c r="GE858" s="35"/>
      <c r="GF858" s="35"/>
      <c r="GG858" s="35"/>
      <c r="GH858" s="35"/>
      <c r="GI858" s="35"/>
      <c r="GJ858" s="35"/>
      <c r="GK858" s="35"/>
      <c r="GL858" s="35"/>
      <c r="GM858" s="35"/>
      <c r="GN858" s="35"/>
      <c r="GO858" s="35"/>
      <c r="GP858" s="35"/>
      <c r="GQ858" s="35"/>
      <c r="GR858" s="35"/>
      <c r="GS858" s="35"/>
      <c r="GT858" s="35"/>
      <c r="GU858" s="35"/>
      <c r="GV858" s="35"/>
      <c r="GW858" s="35"/>
      <c r="GX858" s="35"/>
      <c r="GY858" s="35"/>
      <c r="GZ858" s="35"/>
      <c r="HA858" s="35"/>
      <c r="HB858" s="35"/>
      <c r="HC858" s="35"/>
    </row>
    <row r="859" spans="1:211" s="26" customFormat="1" x14ac:dyDescent="0.25">
      <c r="A859" s="26" t="e">
        <f t="shared" si="153"/>
        <v>#REF!</v>
      </c>
      <c r="B859" s="15" t="s">
        <v>122</v>
      </c>
      <c r="C859" s="15" t="s">
        <v>123</v>
      </c>
      <c r="D859" s="27">
        <v>753</v>
      </c>
      <c r="E859" s="16" t="s">
        <v>581</v>
      </c>
      <c r="F859" s="15" t="s">
        <v>352</v>
      </c>
      <c r="G859" s="15"/>
      <c r="H859" s="15" t="s">
        <v>353</v>
      </c>
      <c r="I859" s="15" t="s">
        <v>537</v>
      </c>
      <c r="J859" s="15" t="s">
        <v>538</v>
      </c>
      <c r="K859" s="47" t="s">
        <v>434</v>
      </c>
      <c r="L859" s="42">
        <v>0</v>
      </c>
      <c r="M859" s="42">
        <v>0</v>
      </c>
      <c r="N859" s="41">
        <v>0</v>
      </c>
      <c r="O859" s="42">
        <v>0</v>
      </c>
      <c r="P859" s="42">
        <v>0</v>
      </c>
      <c r="Q859" s="42">
        <v>0</v>
      </c>
      <c r="R859" s="42">
        <v>0</v>
      </c>
      <c r="S859" s="42">
        <v>0</v>
      </c>
      <c r="T859" s="42">
        <v>0</v>
      </c>
      <c r="U859" s="42">
        <v>0</v>
      </c>
      <c r="V859" s="42"/>
      <c r="W859" s="42">
        <v>0</v>
      </c>
      <c r="X859" s="42">
        <v>13557.15</v>
      </c>
      <c r="Y859" s="42">
        <v>4764.24</v>
      </c>
      <c r="Z859" s="42">
        <v>5430.72</v>
      </c>
      <c r="AA859" s="42">
        <v>7137.24</v>
      </c>
      <c r="AB859" s="42">
        <v>11488.59</v>
      </c>
      <c r="AC859" s="42">
        <v>7578.79</v>
      </c>
      <c r="AD859" s="42">
        <v>3343.98</v>
      </c>
      <c r="AE859" s="42">
        <v>5558.89</v>
      </c>
      <c r="AF859" s="42">
        <v>8401.24</v>
      </c>
      <c r="AG859" s="42">
        <v>4640.32</v>
      </c>
      <c r="AH859" s="42">
        <v>4057.05</v>
      </c>
      <c r="AI859" s="42">
        <v>55106.85</v>
      </c>
      <c r="AJ859" s="42">
        <v>5094.8599999999997</v>
      </c>
      <c r="AK859" s="42">
        <v>2229.92</v>
      </c>
      <c r="AL859" s="42">
        <v>15911.83</v>
      </c>
      <c r="AM859" s="42">
        <v>4860.93</v>
      </c>
      <c r="AN859" s="42">
        <v>10091.629999999999</v>
      </c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  <c r="BO859" s="42"/>
      <c r="BP859" s="42"/>
      <c r="BQ859" s="42"/>
      <c r="BR859" s="42"/>
      <c r="BS859" s="42"/>
      <c r="BT859" s="43"/>
      <c r="BU859" s="40">
        <f t="shared" si="159"/>
        <v>0</v>
      </c>
      <c r="BV859" s="40">
        <f t="shared" si="154"/>
        <v>131065.06</v>
      </c>
      <c r="BW859" s="40">
        <f t="shared" si="158"/>
        <v>38189.17</v>
      </c>
      <c r="BX859" s="40">
        <f t="shared" si="155"/>
        <v>0</v>
      </c>
      <c r="BY859" s="40">
        <f t="shared" si="156"/>
        <v>0</v>
      </c>
      <c r="BZ859" s="29"/>
      <c r="CA859" s="29"/>
      <c r="CB859" s="29"/>
      <c r="CC859" s="29"/>
      <c r="CD859" s="29"/>
      <c r="CE859" s="29"/>
      <c r="CF859" s="29"/>
      <c r="CG859" s="29"/>
      <c r="CH859" s="29"/>
      <c r="CI859" s="29"/>
      <c r="CJ859" s="29"/>
      <c r="CK859" s="29"/>
      <c r="CL859" s="29"/>
      <c r="CM859" s="29"/>
      <c r="CN859" s="29"/>
      <c r="CO859" s="29"/>
      <c r="CP859" s="29"/>
      <c r="CQ859" s="29"/>
      <c r="CR859" s="29"/>
      <c r="CS859" s="29"/>
      <c r="CT859" s="29"/>
      <c r="CU859" s="29"/>
      <c r="CV859" s="29"/>
      <c r="CW859" s="29"/>
      <c r="CX859" s="29"/>
      <c r="CY859" s="29"/>
      <c r="CZ859" s="29"/>
      <c r="DA859" s="29"/>
      <c r="DB859" s="29"/>
      <c r="DC859" s="29"/>
      <c r="DD859" s="29"/>
      <c r="DE859" s="29"/>
      <c r="DF859" s="29"/>
      <c r="DG859" s="29"/>
      <c r="DH859" s="29"/>
      <c r="DI859" s="29"/>
      <c r="DJ859" s="29"/>
      <c r="DK859" s="29"/>
      <c r="DL859" s="29"/>
      <c r="DM859" s="29"/>
      <c r="DN859" s="29"/>
      <c r="DO859" s="29"/>
      <c r="DP859" s="29"/>
      <c r="DQ859" s="29"/>
      <c r="DR859" s="29"/>
      <c r="DS859" s="29"/>
      <c r="DT859" s="29"/>
      <c r="DU859" s="29"/>
      <c r="DV859" s="29"/>
      <c r="DW859" s="29"/>
      <c r="DX859" s="29"/>
      <c r="DY859" s="29"/>
      <c r="DZ859" s="29"/>
      <c r="EA859" s="29"/>
      <c r="EB859" s="29"/>
      <c r="EC859" s="29"/>
      <c r="ED859" s="29"/>
      <c r="EE859" s="29"/>
      <c r="EF859" s="29"/>
      <c r="EG859" s="29"/>
      <c r="EH859" s="29"/>
      <c r="EI859" s="29"/>
      <c r="EJ859" s="29"/>
      <c r="EK859" s="29"/>
      <c r="EL859" s="29"/>
      <c r="EM859" s="29"/>
      <c r="EN859" s="29"/>
      <c r="EO859" s="29"/>
      <c r="EP859" s="29"/>
      <c r="EQ859" s="29"/>
      <c r="ER859" s="29"/>
      <c r="ES859" s="29"/>
      <c r="ET859" s="29"/>
      <c r="EU859" s="29"/>
      <c r="EV859" s="29"/>
      <c r="EW859" s="29"/>
      <c r="EX859" s="29"/>
      <c r="EY859" s="29"/>
      <c r="EZ859" s="29"/>
      <c r="FA859" s="29"/>
      <c r="FB859" s="29"/>
      <c r="FC859" s="29"/>
      <c r="FD859" s="29"/>
      <c r="FE859" s="29"/>
      <c r="FF859" s="29"/>
      <c r="FG859" s="29"/>
      <c r="FH859" s="29"/>
      <c r="FI859" s="29"/>
      <c r="FJ859" s="29"/>
      <c r="FK859" s="29"/>
      <c r="FL859" s="29"/>
      <c r="FM859" s="29"/>
      <c r="FN859" s="29"/>
      <c r="FO859" s="29"/>
      <c r="FP859" s="29"/>
      <c r="FQ859" s="29"/>
      <c r="FR859" s="29"/>
      <c r="FS859" s="29"/>
      <c r="FT859" s="29"/>
      <c r="FU859" s="29"/>
      <c r="FV859" s="29"/>
      <c r="FW859" s="29"/>
      <c r="FX859" s="29"/>
      <c r="FY859" s="29"/>
      <c r="FZ859" s="29"/>
      <c r="GA859" s="29"/>
      <c r="GB859" s="29"/>
      <c r="GC859" s="29"/>
      <c r="GD859" s="29"/>
      <c r="GE859" s="29"/>
      <c r="GF859" s="29"/>
      <c r="GG859" s="29"/>
      <c r="GH859" s="29"/>
      <c r="GI859" s="29"/>
      <c r="GJ859" s="29"/>
      <c r="GK859" s="29"/>
      <c r="GL859" s="29"/>
      <c r="GM859" s="29"/>
      <c r="GN859" s="29"/>
      <c r="GO859" s="29"/>
      <c r="GP859" s="29"/>
      <c r="GQ859" s="29"/>
      <c r="GR859" s="29"/>
      <c r="GS859" s="29"/>
      <c r="GT859" s="29"/>
      <c r="GU859" s="29"/>
      <c r="GV859" s="29"/>
      <c r="GW859" s="29"/>
      <c r="GX859" s="29"/>
      <c r="GY859" s="29"/>
      <c r="GZ859" s="29"/>
      <c r="HA859" s="29"/>
      <c r="HB859" s="29"/>
      <c r="HC859" s="29"/>
    </row>
    <row r="860" spans="1:211" s="30" customFormat="1" x14ac:dyDescent="0.25">
      <c r="A860" s="30" t="e">
        <f t="shared" si="153"/>
        <v>#REF!</v>
      </c>
      <c r="B860" s="31" t="s">
        <v>122</v>
      </c>
      <c r="C860" s="31" t="s">
        <v>123</v>
      </c>
      <c r="D860" s="33">
        <v>899</v>
      </c>
      <c r="E860" s="34" t="s">
        <v>578</v>
      </c>
      <c r="F860" s="31" t="s">
        <v>352</v>
      </c>
      <c r="G860" s="31"/>
      <c r="H860" s="31" t="s">
        <v>353</v>
      </c>
      <c r="I860" s="31" t="s">
        <v>537</v>
      </c>
      <c r="J860" s="31" t="s">
        <v>538</v>
      </c>
      <c r="K860" s="47" t="s">
        <v>428</v>
      </c>
      <c r="L860" s="41">
        <v>21290.21</v>
      </c>
      <c r="M860" s="41">
        <v>4556.25</v>
      </c>
      <c r="N860" s="41">
        <v>14246.34</v>
      </c>
      <c r="O860" s="41">
        <v>32781.96</v>
      </c>
      <c r="P860" s="41">
        <v>8365.25</v>
      </c>
      <c r="Q860" s="41">
        <v>7039.58</v>
      </c>
      <c r="R860" s="41">
        <v>15861.7</v>
      </c>
      <c r="S860" s="41">
        <v>4800.8100000000004</v>
      </c>
      <c r="T860" s="41">
        <v>9901.07</v>
      </c>
      <c r="U860" s="41">
        <v>2303.62</v>
      </c>
      <c r="V860" s="41">
        <v>27229.95</v>
      </c>
      <c r="W860" s="41">
        <v>9885.66</v>
      </c>
      <c r="X860" s="41"/>
      <c r="Y860" s="41">
        <v>0</v>
      </c>
      <c r="Z860" s="41">
        <v>0</v>
      </c>
      <c r="AA860" s="41">
        <v>0</v>
      </c>
      <c r="AB860" s="41">
        <v>0</v>
      </c>
      <c r="AC860" s="41">
        <v>0</v>
      </c>
      <c r="AD860" s="41">
        <v>0</v>
      </c>
      <c r="AE860" s="82">
        <v>0</v>
      </c>
      <c r="AF860" s="41">
        <v>0</v>
      </c>
      <c r="AG860" s="41">
        <v>0</v>
      </c>
      <c r="AH860" s="41">
        <v>0</v>
      </c>
      <c r="AI860" s="41">
        <v>0</v>
      </c>
      <c r="AJ860" s="41">
        <v>0</v>
      </c>
      <c r="AK860" s="41">
        <v>0</v>
      </c>
      <c r="AL860" s="41">
        <v>0</v>
      </c>
      <c r="AM860" s="41">
        <v>0</v>
      </c>
      <c r="AN860" s="41">
        <v>0</v>
      </c>
      <c r="AO860" s="41">
        <v>0</v>
      </c>
      <c r="AP860" s="41">
        <v>0</v>
      </c>
      <c r="AQ860" s="41">
        <v>0</v>
      </c>
      <c r="AR860" s="41">
        <v>0</v>
      </c>
      <c r="AS860" s="41">
        <v>0</v>
      </c>
      <c r="AT860" s="41">
        <v>0</v>
      </c>
      <c r="AU860" s="41">
        <v>0</v>
      </c>
      <c r="AV860" s="41">
        <v>0</v>
      </c>
      <c r="AW860" s="41">
        <v>0</v>
      </c>
      <c r="AX860" s="41">
        <v>0</v>
      </c>
      <c r="AY860" s="41">
        <v>0</v>
      </c>
      <c r="AZ860" s="41">
        <v>0</v>
      </c>
      <c r="BA860" s="41">
        <v>0</v>
      </c>
      <c r="BB860" s="41">
        <v>0</v>
      </c>
      <c r="BC860" s="41">
        <v>0</v>
      </c>
      <c r="BD860" s="41">
        <v>0</v>
      </c>
      <c r="BE860" s="41">
        <v>0</v>
      </c>
      <c r="BF860" s="41">
        <v>0</v>
      </c>
      <c r="BG860" s="41">
        <v>0</v>
      </c>
      <c r="BH860" s="41">
        <v>0</v>
      </c>
      <c r="BI860" s="41">
        <v>0</v>
      </c>
      <c r="BJ860" s="41">
        <v>0</v>
      </c>
      <c r="BK860" s="41">
        <v>0</v>
      </c>
      <c r="BL860" s="41">
        <v>0</v>
      </c>
      <c r="BM860" s="41">
        <v>0</v>
      </c>
      <c r="BN860" s="41">
        <v>0</v>
      </c>
      <c r="BO860" s="41">
        <v>0</v>
      </c>
      <c r="BP860" s="41">
        <v>0</v>
      </c>
      <c r="BQ860" s="41">
        <v>0</v>
      </c>
      <c r="BR860" s="41">
        <v>0</v>
      </c>
      <c r="BS860" s="41">
        <v>0</v>
      </c>
      <c r="BT860" s="43"/>
      <c r="BU860" s="39">
        <f t="shared" si="159"/>
        <v>158262.40000000002</v>
      </c>
      <c r="BV860" s="39">
        <f t="shared" si="154"/>
        <v>0</v>
      </c>
      <c r="BW860" s="39">
        <f t="shared" si="158"/>
        <v>0</v>
      </c>
      <c r="BX860" s="39">
        <f t="shared" si="155"/>
        <v>0</v>
      </c>
      <c r="BY860" s="39">
        <f t="shared" si="156"/>
        <v>0</v>
      </c>
      <c r="BZ860" s="35"/>
      <c r="CA860" s="35"/>
      <c r="CB860" s="35"/>
      <c r="CC860" s="35"/>
      <c r="CD860" s="35"/>
      <c r="CE860" s="35"/>
      <c r="CF860" s="35"/>
      <c r="CG860" s="35"/>
      <c r="CH860" s="35"/>
      <c r="CI860" s="35"/>
      <c r="CJ860" s="35"/>
      <c r="CK860" s="35"/>
      <c r="CL860" s="35"/>
      <c r="CM860" s="35"/>
      <c r="CN860" s="35"/>
      <c r="CO860" s="35"/>
      <c r="CP860" s="35"/>
      <c r="CQ860" s="35"/>
      <c r="CR860" s="35"/>
      <c r="CS860" s="35"/>
      <c r="CT860" s="35"/>
      <c r="CU860" s="35"/>
      <c r="CV860" s="35"/>
      <c r="CW860" s="35"/>
      <c r="CX860" s="35"/>
      <c r="CY860" s="35"/>
      <c r="CZ860" s="35"/>
      <c r="DA860" s="35"/>
      <c r="DB860" s="35"/>
      <c r="DC860" s="35"/>
      <c r="DD860" s="35"/>
      <c r="DE860" s="35"/>
      <c r="DF860" s="35"/>
      <c r="DG860" s="35"/>
      <c r="DH860" s="35"/>
      <c r="DI860" s="35"/>
      <c r="DJ860" s="35"/>
      <c r="DK860" s="35"/>
      <c r="DL860" s="35"/>
      <c r="DM860" s="35"/>
      <c r="DN860" s="35"/>
      <c r="DO860" s="35"/>
      <c r="DP860" s="35"/>
      <c r="DQ860" s="35"/>
      <c r="DR860" s="35"/>
      <c r="DS860" s="35"/>
      <c r="DT860" s="35"/>
      <c r="DU860" s="35"/>
      <c r="DV860" s="35"/>
      <c r="DW860" s="35"/>
      <c r="DX860" s="35"/>
      <c r="DY860" s="35"/>
      <c r="DZ860" s="35"/>
      <c r="EA860" s="35"/>
      <c r="EB860" s="35"/>
      <c r="EC860" s="35"/>
      <c r="ED860" s="35"/>
      <c r="EE860" s="35"/>
      <c r="EF860" s="35"/>
      <c r="EG860" s="35"/>
      <c r="EH860" s="35"/>
      <c r="EI860" s="35"/>
      <c r="EJ860" s="35"/>
      <c r="EK860" s="35"/>
      <c r="EL860" s="35"/>
      <c r="EM860" s="35"/>
      <c r="EN860" s="35"/>
      <c r="EO860" s="35"/>
      <c r="EP860" s="35"/>
      <c r="EQ860" s="35"/>
      <c r="ER860" s="35"/>
      <c r="ES860" s="35"/>
      <c r="ET860" s="35"/>
      <c r="EU860" s="35"/>
      <c r="EV860" s="35"/>
      <c r="EW860" s="35"/>
      <c r="EX860" s="35"/>
      <c r="EY860" s="35"/>
      <c r="EZ860" s="35"/>
      <c r="FA860" s="35"/>
      <c r="FB860" s="35"/>
      <c r="FC860" s="35"/>
      <c r="FD860" s="35"/>
      <c r="FE860" s="35"/>
      <c r="FF860" s="35"/>
      <c r="FG860" s="35"/>
      <c r="FH860" s="35"/>
      <c r="FI860" s="35"/>
      <c r="FJ860" s="35"/>
      <c r="FK860" s="35"/>
      <c r="FL860" s="35"/>
      <c r="FM860" s="35"/>
      <c r="FN860" s="35"/>
      <c r="FO860" s="35"/>
      <c r="FP860" s="35"/>
      <c r="FQ860" s="35"/>
      <c r="FR860" s="35"/>
      <c r="FS860" s="35"/>
      <c r="FT860" s="35"/>
      <c r="FU860" s="35"/>
      <c r="FV860" s="35"/>
      <c r="FW860" s="35"/>
      <c r="FX860" s="35"/>
      <c r="FY860" s="35"/>
      <c r="FZ860" s="35"/>
      <c r="GA860" s="35"/>
      <c r="GB860" s="35"/>
      <c r="GC860" s="35"/>
      <c r="GD860" s="35"/>
      <c r="GE860" s="35"/>
      <c r="GF860" s="35"/>
      <c r="GG860" s="35"/>
      <c r="GH860" s="35"/>
      <c r="GI860" s="35"/>
      <c r="GJ860" s="35"/>
      <c r="GK860" s="35"/>
      <c r="GL860" s="35"/>
      <c r="GM860" s="35"/>
      <c r="GN860" s="35"/>
      <c r="GO860" s="35"/>
      <c r="GP860" s="35"/>
      <c r="GQ860" s="35"/>
      <c r="GR860" s="35"/>
      <c r="GS860" s="35"/>
      <c r="GT860" s="35"/>
      <c r="GU860" s="35"/>
      <c r="GV860" s="35"/>
      <c r="GW860" s="35"/>
      <c r="GX860" s="35"/>
      <c r="GY860" s="35"/>
      <c r="GZ860" s="35"/>
      <c r="HA860" s="35"/>
      <c r="HB860" s="35"/>
      <c r="HC860" s="35"/>
    </row>
    <row r="861" spans="1:211" s="26" customFormat="1" x14ac:dyDescent="0.25">
      <c r="A861" s="26" t="e">
        <f t="shared" si="153"/>
        <v>#REF!</v>
      </c>
      <c r="B861" s="15" t="s">
        <v>146</v>
      </c>
      <c r="C861" s="15" t="s">
        <v>147</v>
      </c>
      <c r="D861" s="27" t="s">
        <v>623</v>
      </c>
      <c r="E861" s="16" t="s">
        <v>577</v>
      </c>
      <c r="F861" s="15" t="s">
        <v>352</v>
      </c>
      <c r="G861" s="15"/>
      <c r="H861" s="15" t="s">
        <v>353</v>
      </c>
      <c r="I861" s="15" t="s">
        <v>537</v>
      </c>
      <c r="J861" s="15" t="s">
        <v>538</v>
      </c>
      <c r="K861" s="47" t="s">
        <v>434</v>
      </c>
      <c r="L861" s="42">
        <v>8432.82</v>
      </c>
      <c r="M861" s="42">
        <v>219.04</v>
      </c>
      <c r="N861" s="41">
        <v>216.72</v>
      </c>
      <c r="O861" s="42">
        <v>227.4</v>
      </c>
      <c r="P861" s="42">
        <v>230.92</v>
      </c>
      <c r="Q861" s="42">
        <v>185.86</v>
      </c>
      <c r="R861" s="42">
        <v>0</v>
      </c>
      <c r="S861" s="42">
        <v>439.3</v>
      </c>
      <c r="T861" s="42">
        <v>93.91</v>
      </c>
      <c r="U861" s="42">
        <v>0</v>
      </c>
      <c r="V861" s="42">
        <v>676.44</v>
      </c>
      <c r="W861" s="42">
        <v>0</v>
      </c>
      <c r="X861" s="42"/>
      <c r="Y861" s="42">
        <v>0</v>
      </c>
      <c r="Z861" s="42">
        <v>0</v>
      </c>
      <c r="AA861" s="42">
        <v>0</v>
      </c>
      <c r="AB861" s="42">
        <v>0</v>
      </c>
      <c r="AC861" s="42">
        <v>0</v>
      </c>
      <c r="AD861" s="42">
        <v>0</v>
      </c>
      <c r="AE861" s="121">
        <v>0</v>
      </c>
      <c r="AF861" s="42">
        <v>0</v>
      </c>
      <c r="AG861" s="42">
        <v>0</v>
      </c>
      <c r="AH861" s="42">
        <v>0</v>
      </c>
      <c r="AI861" s="42">
        <v>0</v>
      </c>
      <c r="AJ861" s="42">
        <v>0</v>
      </c>
      <c r="AK861" s="42">
        <v>0</v>
      </c>
      <c r="AL861" s="42">
        <v>0</v>
      </c>
      <c r="AM861" s="42">
        <v>0</v>
      </c>
      <c r="AN861" s="42">
        <v>0</v>
      </c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  <c r="BO861" s="42"/>
      <c r="BP861" s="42"/>
      <c r="BQ861" s="42"/>
      <c r="BR861" s="42"/>
      <c r="BS861" s="42"/>
      <c r="BT861" s="43"/>
      <c r="BU861" s="40">
        <f t="shared" si="159"/>
        <v>10722.41</v>
      </c>
      <c r="BV861" s="40">
        <f t="shared" si="154"/>
        <v>0</v>
      </c>
      <c r="BW861" s="40">
        <f t="shared" si="158"/>
        <v>0</v>
      </c>
      <c r="BX861" s="40">
        <f t="shared" si="155"/>
        <v>0</v>
      </c>
      <c r="BY861" s="40">
        <f t="shared" si="156"/>
        <v>0</v>
      </c>
      <c r="BZ861" s="29"/>
      <c r="CA861" s="29"/>
      <c r="CB861" s="29"/>
      <c r="CC861" s="29"/>
      <c r="CD861" s="29"/>
      <c r="CE861" s="29"/>
      <c r="CF861" s="29"/>
      <c r="CG861" s="29"/>
      <c r="CH861" s="29"/>
      <c r="CI861" s="29"/>
      <c r="CJ861" s="29"/>
      <c r="CK861" s="29"/>
      <c r="CL861" s="29"/>
      <c r="CM861" s="29"/>
      <c r="CN861" s="29"/>
      <c r="CO861" s="29"/>
      <c r="CP861" s="29"/>
      <c r="CQ861" s="29"/>
      <c r="CR861" s="29"/>
      <c r="CS861" s="29"/>
      <c r="CT861" s="29"/>
      <c r="CU861" s="29"/>
      <c r="CV861" s="29"/>
      <c r="CW861" s="29"/>
      <c r="CX861" s="29"/>
      <c r="CY861" s="29"/>
      <c r="CZ861" s="29"/>
      <c r="DA861" s="29"/>
      <c r="DB861" s="29"/>
      <c r="DC861" s="29"/>
      <c r="DD861" s="29"/>
      <c r="DE861" s="29"/>
      <c r="DF861" s="29"/>
      <c r="DG861" s="29"/>
      <c r="DH861" s="29"/>
      <c r="DI861" s="29"/>
      <c r="DJ861" s="29"/>
      <c r="DK861" s="29"/>
      <c r="DL861" s="29"/>
      <c r="DM861" s="29"/>
      <c r="DN861" s="29"/>
      <c r="DO861" s="29"/>
      <c r="DP861" s="29"/>
      <c r="DQ861" s="29"/>
      <c r="DR861" s="29"/>
      <c r="DS861" s="29"/>
      <c r="DT861" s="29"/>
      <c r="DU861" s="29"/>
      <c r="DV861" s="29"/>
      <c r="DW861" s="29"/>
      <c r="DX861" s="29"/>
      <c r="DY861" s="29"/>
      <c r="DZ861" s="29"/>
      <c r="EA861" s="29"/>
      <c r="EB861" s="29"/>
      <c r="EC861" s="29"/>
      <c r="ED861" s="29"/>
      <c r="EE861" s="29"/>
      <c r="EF861" s="29"/>
      <c r="EG861" s="29"/>
      <c r="EH861" s="29"/>
      <c r="EI861" s="29"/>
      <c r="EJ861" s="29"/>
      <c r="EK861" s="29"/>
      <c r="EL861" s="29"/>
      <c r="EM861" s="29"/>
      <c r="EN861" s="29"/>
      <c r="EO861" s="29"/>
      <c r="EP861" s="29"/>
      <c r="EQ861" s="29"/>
      <c r="ER861" s="29"/>
      <c r="ES861" s="29"/>
      <c r="ET861" s="29"/>
      <c r="EU861" s="29"/>
      <c r="EV861" s="29"/>
      <c r="EW861" s="29"/>
      <c r="EX861" s="29"/>
      <c r="EY861" s="29"/>
      <c r="EZ861" s="29"/>
      <c r="FA861" s="29"/>
      <c r="FB861" s="29"/>
      <c r="FC861" s="29"/>
      <c r="FD861" s="29"/>
      <c r="FE861" s="29"/>
      <c r="FF861" s="29"/>
      <c r="FG861" s="29"/>
      <c r="FH861" s="29"/>
      <c r="FI861" s="29"/>
      <c r="FJ861" s="29"/>
      <c r="FK861" s="29"/>
      <c r="FL861" s="29"/>
      <c r="FM861" s="29"/>
      <c r="FN861" s="29"/>
      <c r="FO861" s="29"/>
      <c r="FP861" s="29"/>
      <c r="FQ861" s="29"/>
      <c r="FR861" s="29"/>
      <c r="FS861" s="29"/>
      <c r="FT861" s="29"/>
      <c r="FU861" s="29"/>
      <c r="FV861" s="29"/>
      <c r="FW861" s="29"/>
      <c r="FX861" s="29"/>
      <c r="FY861" s="29"/>
      <c r="FZ861" s="29"/>
      <c r="GA861" s="29"/>
      <c r="GB861" s="29"/>
      <c r="GC861" s="29"/>
      <c r="GD861" s="29"/>
      <c r="GE861" s="29"/>
      <c r="GF861" s="29"/>
      <c r="GG861" s="29"/>
      <c r="GH861" s="29"/>
      <c r="GI861" s="29"/>
      <c r="GJ861" s="29"/>
      <c r="GK861" s="29"/>
      <c r="GL861" s="29"/>
      <c r="GM861" s="29"/>
      <c r="GN861" s="29"/>
      <c r="GO861" s="29"/>
      <c r="GP861" s="29"/>
      <c r="GQ861" s="29"/>
      <c r="GR861" s="29"/>
      <c r="GS861" s="29"/>
      <c r="GT861" s="29"/>
      <c r="GU861" s="29"/>
      <c r="GV861" s="29"/>
      <c r="GW861" s="29"/>
      <c r="GX861" s="29"/>
      <c r="GY861" s="29"/>
      <c r="GZ861" s="29"/>
      <c r="HA861" s="29"/>
      <c r="HB861" s="29"/>
      <c r="HC861" s="29"/>
    </row>
    <row r="862" spans="1:211" s="30" customFormat="1" x14ac:dyDescent="0.25">
      <c r="A862" s="30" t="e">
        <f t="shared" si="153"/>
        <v>#REF!</v>
      </c>
      <c r="B862" s="31" t="s">
        <v>124</v>
      </c>
      <c r="C862" s="31" t="s">
        <v>125</v>
      </c>
      <c r="D862" s="33" t="s">
        <v>623</v>
      </c>
      <c r="E862" s="34" t="s">
        <v>577</v>
      </c>
      <c r="F862" s="31" t="s">
        <v>352</v>
      </c>
      <c r="G862" s="31"/>
      <c r="H862" s="31" t="s">
        <v>353</v>
      </c>
      <c r="I862" s="31" t="s">
        <v>537</v>
      </c>
      <c r="J862" s="31" t="s">
        <v>538</v>
      </c>
      <c r="K862" s="47" t="s">
        <v>428</v>
      </c>
      <c r="L862" s="41">
        <v>25230.48</v>
      </c>
      <c r="M862" s="41">
        <v>53145.22</v>
      </c>
      <c r="N862" s="41">
        <v>84223.2</v>
      </c>
      <c r="O862" s="41">
        <v>77410.850000000006</v>
      </c>
      <c r="P862" s="41">
        <v>110008.57</v>
      </c>
      <c r="Q862" s="41">
        <v>117287.73</v>
      </c>
      <c r="R862" s="41">
        <v>121730.9</v>
      </c>
      <c r="S862" s="41">
        <v>91633.58</v>
      </c>
      <c r="T862" s="41">
        <v>120818.9</v>
      </c>
      <c r="U862" s="41">
        <v>96780.58</v>
      </c>
      <c r="V862" s="41">
        <v>104603.93</v>
      </c>
      <c r="W862" s="41">
        <v>296734.12</v>
      </c>
      <c r="X862" s="41">
        <v>15619.76</v>
      </c>
      <c r="Y862" s="41">
        <v>118203.33</v>
      </c>
      <c r="Z862" s="41">
        <v>129664.14</v>
      </c>
      <c r="AA862" s="41">
        <v>141156.35999999999</v>
      </c>
      <c r="AB862" s="41">
        <v>143786.16</v>
      </c>
      <c r="AC862" s="41">
        <v>118662.46</v>
      </c>
      <c r="AD862" s="41">
        <v>169321.04</v>
      </c>
      <c r="AE862" s="41">
        <v>131604.23000000001</v>
      </c>
      <c r="AF862" s="41">
        <v>129532.32</v>
      </c>
      <c r="AG862" s="41">
        <v>109973.37</v>
      </c>
      <c r="AH862" s="41">
        <v>142703.01999999999</v>
      </c>
      <c r="AI862" s="41">
        <v>253750.95</v>
      </c>
      <c r="AJ862" s="41">
        <v>12340.59</v>
      </c>
      <c r="AK862" s="41">
        <v>88387.32</v>
      </c>
      <c r="AL862" s="41">
        <v>155180.35</v>
      </c>
      <c r="AM862" s="41">
        <v>233777.97</v>
      </c>
      <c r="AN862" s="41">
        <v>63103.71</v>
      </c>
      <c r="AO862" s="41">
        <v>127845.26363656321</v>
      </c>
      <c r="AP862" s="41">
        <v>182424.10445575681</v>
      </c>
      <c r="AQ862" s="41">
        <v>141788.54441444163</v>
      </c>
      <c r="AR862" s="41">
        <v>139556.29775293442</v>
      </c>
      <c r="AS862" s="41">
        <v>118483.76041295039</v>
      </c>
      <c r="AT862" s="41">
        <v>153746.22448947839</v>
      </c>
      <c r="AU862" s="41">
        <v>273387.70071662404</v>
      </c>
      <c r="AV862" s="41">
        <v>13129.332639554999</v>
      </c>
      <c r="AW862" s="41">
        <v>94036.551364140003</v>
      </c>
      <c r="AX862" s="41">
        <v>165098.624480075</v>
      </c>
      <c r="AY862" s="41">
        <v>248719.77206356497</v>
      </c>
      <c r="AZ862" s="41">
        <v>67136.952072794986</v>
      </c>
      <c r="BA862" s="41">
        <v>136016.4297392623</v>
      </c>
      <c r="BB862" s="41">
        <v>194083.64987999425</v>
      </c>
      <c r="BC862" s="41">
        <v>150850.88833641843</v>
      </c>
      <c r="BD862" s="41">
        <v>148475.96874566434</v>
      </c>
      <c r="BE862" s="41">
        <v>126056.59071786389</v>
      </c>
      <c r="BF862" s="41">
        <v>163572.83755461115</v>
      </c>
      <c r="BG862" s="41">
        <v>290861.13891407667</v>
      </c>
      <c r="BH862" s="41">
        <v>13927.596064039943</v>
      </c>
      <c r="BI862" s="41">
        <v>99753.973687079706</v>
      </c>
      <c r="BJ862" s="41">
        <v>175136.62084846356</v>
      </c>
      <c r="BK862" s="41">
        <v>263841.93420502974</v>
      </c>
      <c r="BL862" s="41">
        <v>71218.878758820923</v>
      </c>
      <c r="BM862" s="41">
        <v>144286.22866740945</v>
      </c>
      <c r="BN862" s="41">
        <v>205883.93579269788</v>
      </c>
      <c r="BO862" s="41">
        <v>160022.62234727267</v>
      </c>
      <c r="BP862" s="41">
        <v>157503.30764540072</v>
      </c>
      <c r="BQ862" s="41">
        <v>133720.83143351</v>
      </c>
      <c r="BR862" s="41">
        <v>173518.06607793149</v>
      </c>
      <c r="BS862" s="41">
        <v>308545.49616005254</v>
      </c>
      <c r="BT862" s="43"/>
      <c r="BU862" s="39">
        <f t="shared" si="159"/>
        <v>1299608.06</v>
      </c>
      <c r="BV862" s="39">
        <f t="shared" si="154"/>
        <v>1603977.14</v>
      </c>
      <c r="BW862" s="39">
        <f t="shared" si="158"/>
        <v>1690021.8358787489</v>
      </c>
      <c r="BX862" s="39">
        <f t="shared" si="155"/>
        <v>1798038.7365080207</v>
      </c>
      <c r="BY862" s="39">
        <f t="shared" si="156"/>
        <v>1907359.4916877085</v>
      </c>
      <c r="BZ862" s="35"/>
      <c r="CA862" s="35"/>
      <c r="CB862" s="35"/>
      <c r="CC862" s="35"/>
      <c r="CD862" s="35"/>
      <c r="CE862" s="35"/>
      <c r="CF862" s="35"/>
      <c r="CG862" s="35"/>
      <c r="CH862" s="35"/>
      <c r="CI862" s="35"/>
      <c r="CJ862" s="35"/>
      <c r="CK862" s="35"/>
      <c r="CL862" s="35"/>
      <c r="CM862" s="35"/>
      <c r="CN862" s="35"/>
      <c r="CO862" s="35"/>
      <c r="CP862" s="35"/>
      <c r="CQ862" s="35"/>
      <c r="CR862" s="35"/>
      <c r="CS862" s="35"/>
      <c r="CT862" s="35"/>
      <c r="CU862" s="35"/>
      <c r="CV862" s="35"/>
      <c r="CW862" s="35"/>
      <c r="CX862" s="35"/>
      <c r="CY862" s="35"/>
      <c r="CZ862" s="35"/>
      <c r="DA862" s="35"/>
      <c r="DB862" s="35"/>
      <c r="DC862" s="35"/>
      <c r="DD862" s="35"/>
      <c r="DE862" s="35"/>
      <c r="DF862" s="35"/>
      <c r="DG862" s="35"/>
      <c r="DH862" s="35"/>
      <c r="DI862" s="35"/>
      <c r="DJ862" s="35"/>
      <c r="DK862" s="35"/>
      <c r="DL862" s="35"/>
      <c r="DM862" s="35"/>
      <c r="DN862" s="35"/>
      <c r="DO862" s="35"/>
      <c r="DP862" s="35"/>
      <c r="DQ862" s="35"/>
      <c r="DR862" s="35"/>
      <c r="DS862" s="35"/>
      <c r="DT862" s="35"/>
      <c r="DU862" s="35"/>
      <c r="DV862" s="35"/>
      <c r="DW862" s="35"/>
      <c r="DX862" s="35"/>
      <c r="DY862" s="35"/>
      <c r="DZ862" s="35"/>
      <c r="EA862" s="35"/>
      <c r="EB862" s="35"/>
      <c r="EC862" s="35"/>
      <c r="ED862" s="35"/>
      <c r="EE862" s="35"/>
      <c r="EF862" s="35"/>
      <c r="EG862" s="35"/>
      <c r="EH862" s="35"/>
      <c r="EI862" s="35"/>
      <c r="EJ862" s="35"/>
      <c r="EK862" s="35"/>
      <c r="EL862" s="35"/>
      <c r="EM862" s="35"/>
      <c r="EN862" s="35"/>
      <c r="EO862" s="35"/>
      <c r="EP862" s="35"/>
      <c r="EQ862" s="35"/>
      <c r="ER862" s="35"/>
      <c r="ES862" s="35"/>
      <c r="ET862" s="35"/>
      <c r="EU862" s="35"/>
      <c r="EV862" s="35"/>
      <c r="EW862" s="35"/>
      <c r="EX862" s="35"/>
      <c r="EY862" s="35"/>
      <c r="EZ862" s="35"/>
      <c r="FA862" s="35"/>
      <c r="FB862" s="35"/>
      <c r="FC862" s="35"/>
      <c r="FD862" s="35"/>
      <c r="FE862" s="35"/>
      <c r="FF862" s="35"/>
      <c r="FG862" s="35"/>
      <c r="FH862" s="35"/>
      <c r="FI862" s="35"/>
      <c r="FJ862" s="35"/>
      <c r="FK862" s="35"/>
      <c r="FL862" s="35"/>
      <c r="FM862" s="35"/>
      <c r="FN862" s="35"/>
      <c r="FO862" s="35"/>
      <c r="FP862" s="35"/>
      <c r="FQ862" s="35"/>
      <c r="FR862" s="35"/>
      <c r="FS862" s="35"/>
      <c r="FT862" s="35"/>
      <c r="FU862" s="35"/>
      <c r="FV862" s="35"/>
      <c r="FW862" s="35"/>
      <c r="FX862" s="35"/>
      <c r="FY862" s="35"/>
      <c r="FZ862" s="35"/>
      <c r="GA862" s="35"/>
      <c r="GB862" s="35"/>
      <c r="GC862" s="35"/>
      <c r="GD862" s="35"/>
      <c r="GE862" s="35"/>
      <c r="GF862" s="35"/>
      <c r="GG862" s="35"/>
      <c r="GH862" s="35"/>
      <c r="GI862" s="35"/>
      <c r="GJ862" s="35"/>
      <c r="GK862" s="35"/>
      <c r="GL862" s="35"/>
      <c r="GM862" s="35"/>
      <c r="GN862" s="35"/>
      <c r="GO862" s="35"/>
      <c r="GP862" s="35"/>
      <c r="GQ862" s="35"/>
      <c r="GR862" s="35"/>
      <c r="GS862" s="35"/>
      <c r="GT862" s="35"/>
      <c r="GU862" s="35"/>
      <c r="GV862" s="35"/>
      <c r="GW862" s="35"/>
      <c r="GX862" s="35"/>
      <c r="GY862" s="35"/>
      <c r="GZ862" s="35"/>
      <c r="HA862" s="35"/>
      <c r="HB862" s="35"/>
      <c r="HC862" s="35"/>
    </row>
    <row r="863" spans="1:211" s="26" customFormat="1" x14ac:dyDescent="0.25">
      <c r="A863" s="26" t="e">
        <f t="shared" si="153"/>
        <v>#REF!</v>
      </c>
      <c r="B863" s="15" t="s">
        <v>124</v>
      </c>
      <c r="C863" s="15" t="s">
        <v>125</v>
      </c>
      <c r="D863" s="27">
        <v>899</v>
      </c>
      <c r="E863" s="16" t="s">
        <v>578</v>
      </c>
      <c r="F863" s="15" t="s">
        <v>352</v>
      </c>
      <c r="G863" s="15"/>
      <c r="H863" s="15" t="s">
        <v>353</v>
      </c>
      <c r="I863" s="15" t="s">
        <v>537</v>
      </c>
      <c r="J863" s="15" t="s">
        <v>538</v>
      </c>
      <c r="K863" s="47" t="s">
        <v>434</v>
      </c>
      <c r="L863" s="42">
        <v>0</v>
      </c>
      <c r="M863" s="42">
        <v>0</v>
      </c>
      <c r="N863" s="41">
        <v>125</v>
      </c>
      <c r="O863" s="42">
        <v>6.41</v>
      </c>
      <c r="P863" s="42">
        <v>0</v>
      </c>
      <c r="Q863" s="42">
        <v>0</v>
      </c>
      <c r="R863" s="42">
        <v>0</v>
      </c>
      <c r="S863" s="42">
        <v>0</v>
      </c>
      <c r="T863" s="42">
        <v>1557.5</v>
      </c>
      <c r="U863" s="42">
        <v>0</v>
      </c>
      <c r="V863" s="42">
        <v>4130.57</v>
      </c>
      <c r="W863" s="42">
        <v>1140</v>
      </c>
      <c r="X863" s="42"/>
      <c r="Y863" s="42">
        <v>0</v>
      </c>
      <c r="Z863" s="42">
        <v>0</v>
      </c>
      <c r="AA863" s="42">
        <v>0</v>
      </c>
      <c r="AB863" s="42">
        <v>0</v>
      </c>
      <c r="AC863" s="42">
        <v>0</v>
      </c>
      <c r="AD863" s="42">
        <v>4.01</v>
      </c>
      <c r="AE863" s="42">
        <v>3258.95</v>
      </c>
      <c r="AF863" s="42">
        <v>230</v>
      </c>
      <c r="AG863" s="42">
        <v>3326.39</v>
      </c>
      <c r="AH863" s="42">
        <v>220.62</v>
      </c>
      <c r="AI863" s="42">
        <v>14139.33</v>
      </c>
      <c r="AJ863" s="42">
        <v>195.23</v>
      </c>
      <c r="AK863" s="42">
        <v>3686.11</v>
      </c>
      <c r="AL863" s="42">
        <v>1276.8</v>
      </c>
      <c r="AM863" s="42">
        <v>1276.8</v>
      </c>
      <c r="AN863" s="42">
        <v>4488.3500000000004</v>
      </c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  <c r="BO863" s="42"/>
      <c r="BP863" s="42"/>
      <c r="BQ863" s="42"/>
      <c r="BR863" s="42"/>
      <c r="BS863" s="42"/>
      <c r="BT863" s="43"/>
      <c r="BU863" s="40">
        <f t="shared" si="159"/>
        <v>6959.48</v>
      </c>
      <c r="BV863" s="40">
        <f t="shared" si="154"/>
        <v>21179.3</v>
      </c>
      <c r="BW863" s="40">
        <f t="shared" si="158"/>
        <v>10923.29</v>
      </c>
      <c r="BX863" s="40">
        <f t="shared" si="155"/>
        <v>0</v>
      </c>
      <c r="BY863" s="40">
        <f t="shared" si="156"/>
        <v>0</v>
      </c>
      <c r="BZ863" s="29"/>
      <c r="CA863" s="29"/>
      <c r="CB863" s="29"/>
      <c r="CC863" s="29"/>
      <c r="CD863" s="29"/>
      <c r="CE863" s="29"/>
      <c r="CF863" s="29"/>
      <c r="CG863" s="29"/>
      <c r="CH863" s="29"/>
      <c r="CI863" s="29"/>
      <c r="CJ863" s="29"/>
      <c r="CK863" s="29"/>
      <c r="CL863" s="29"/>
      <c r="CM863" s="29"/>
      <c r="CN863" s="29"/>
      <c r="CO863" s="29"/>
      <c r="CP863" s="29"/>
      <c r="CQ863" s="29"/>
      <c r="CR863" s="29"/>
      <c r="CS863" s="29"/>
      <c r="CT863" s="29"/>
      <c r="CU863" s="29"/>
      <c r="CV863" s="29"/>
      <c r="CW863" s="29"/>
      <c r="CX863" s="29"/>
      <c r="CY863" s="29"/>
      <c r="CZ863" s="29"/>
      <c r="DA863" s="29"/>
      <c r="DB863" s="29"/>
      <c r="DC863" s="29"/>
      <c r="DD863" s="29"/>
      <c r="DE863" s="29"/>
      <c r="DF863" s="29"/>
      <c r="DG863" s="29"/>
      <c r="DH863" s="29"/>
      <c r="DI863" s="29"/>
      <c r="DJ863" s="29"/>
      <c r="DK863" s="29"/>
      <c r="DL863" s="29"/>
      <c r="DM863" s="29"/>
      <c r="DN863" s="29"/>
      <c r="DO863" s="29"/>
      <c r="DP863" s="29"/>
      <c r="DQ863" s="29"/>
      <c r="DR863" s="29"/>
      <c r="DS863" s="29"/>
      <c r="DT863" s="29"/>
      <c r="DU863" s="29"/>
      <c r="DV863" s="29"/>
      <c r="DW863" s="29"/>
      <c r="DX863" s="29"/>
      <c r="DY863" s="29"/>
      <c r="DZ863" s="29"/>
      <c r="EA863" s="29"/>
      <c r="EB863" s="29"/>
      <c r="EC863" s="29"/>
      <c r="ED863" s="29"/>
      <c r="EE863" s="29"/>
      <c r="EF863" s="29"/>
      <c r="EG863" s="29"/>
      <c r="EH863" s="29"/>
      <c r="EI863" s="29"/>
      <c r="EJ863" s="29"/>
      <c r="EK863" s="29"/>
      <c r="EL863" s="29"/>
      <c r="EM863" s="29"/>
      <c r="EN863" s="29"/>
      <c r="EO863" s="29"/>
      <c r="EP863" s="29"/>
      <c r="EQ863" s="29"/>
      <c r="ER863" s="29"/>
      <c r="ES863" s="29"/>
      <c r="ET863" s="29"/>
      <c r="EU863" s="29"/>
      <c r="EV863" s="29"/>
      <c r="EW863" s="29"/>
      <c r="EX863" s="29"/>
      <c r="EY863" s="29"/>
      <c r="EZ863" s="29"/>
      <c r="FA863" s="29"/>
      <c r="FB863" s="29"/>
      <c r="FC863" s="29"/>
      <c r="FD863" s="29"/>
      <c r="FE863" s="29"/>
      <c r="FF863" s="29"/>
      <c r="FG863" s="29"/>
      <c r="FH863" s="29"/>
      <c r="FI863" s="29"/>
      <c r="FJ863" s="29"/>
      <c r="FK863" s="29"/>
      <c r="FL863" s="29"/>
      <c r="FM863" s="29"/>
      <c r="FN863" s="29"/>
      <c r="FO863" s="29"/>
      <c r="FP863" s="29"/>
      <c r="FQ863" s="29"/>
      <c r="FR863" s="29"/>
      <c r="FS863" s="29"/>
      <c r="FT863" s="29"/>
      <c r="FU863" s="29"/>
      <c r="FV863" s="29"/>
      <c r="FW863" s="29"/>
      <c r="FX863" s="29"/>
      <c r="FY863" s="29"/>
      <c r="FZ863" s="29"/>
      <c r="GA863" s="29"/>
      <c r="GB863" s="29"/>
      <c r="GC863" s="29"/>
      <c r="GD863" s="29"/>
      <c r="GE863" s="29"/>
      <c r="GF863" s="29"/>
      <c r="GG863" s="29"/>
      <c r="GH863" s="29"/>
      <c r="GI863" s="29"/>
      <c r="GJ863" s="29"/>
      <c r="GK863" s="29"/>
      <c r="GL863" s="29"/>
      <c r="GM863" s="29"/>
      <c r="GN863" s="29"/>
      <c r="GO863" s="29"/>
      <c r="GP863" s="29"/>
      <c r="GQ863" s="29"/>
      <c r="GR863" s="29"/>
      <c r="GS863" s="29"/>
      <c r="GT863" s="29"/>
      <c r="GU863" s="29"/>
      <c r="GV863" s="29"/>
      <c r="GW863" s="29"/>
      <c r="GX863" s="29"/>
      <c r="GY863" s="29"/>
      <c r="GZ863" s="29"/>
      <c r="HA863" s="29"/>
      <c r="HB863" s="29"/>
      <c r="HC863" s="29"/>
    </row>
    <row r="864" spans="1:211" s="30" customFormat="1" x14ac:dyDescent="0.25">
      <c r="A864" s="30" t="e">
        <f t="shared" si="153"/>
        <v>#REF!</v>
      </c>
      <c r="B864" s="31" t="s">
        <v>124</v>
      </c>
      <c r="C864" s="31" t="s">
        <v>125</v>
      </c>
      <c r="D864" s="32" t="s">
        <v>654</v>
      </c>
      <c r="E864" s="31" t="s">
        <v>590</v>
      </c>
      <c r="F864" s="31" t="s">
        <v>352</v>
      </c>
      <c r="G864" s="31"/>
      <c r="H864" s="31" t="s">
        <v>353</v>
      </c>
      <c r="I864" s="31" t="s">
        <v>537</v>
      </c>
      <c r="J864" s="31" t="s">
        <v>538</v>
      </c>
      <c r="K864" s="47" t="s">
        <v>434</v>
      </c>
      <c r="L864" s="41">
        <v>0</v>
      </c>
      <c r="M864" s="41">
        <v>0</v>
      </c>
      <c r="N864" s="41">
        <v>0</v>
      </c>
      <c r="O864" s="41">
        <v>0</v>
      </c>
      <c r="P864" s="41">
        <v>0</v>
      </c>
      <c r="Q864" s="41">
        <v>0</v>
      </c>
      <c r="R864" s="41">
        <v>0</v>
      </c>
      <c r="S864" s="41">
        <v>0</v>
      </c>
      <c r="T864" s="41">
        <v>0</v>
      </c>
      <c r="U864" s="41">
        <v>0</v>
      </c>
      <c r="V864" s="41"/>
      <c r="W864" s="41">
        <v>0</v>
      </c>
      <c r="X864" s="41"/>
      <c r="Y864" s="41">
        <v>0</v>
      </c>
      <c r="Z864" s="41">
        <v>0</v>
      </c>
      <c r="AA864" s="41">
        <v>0</v>
      </c>
      <c r="AB864" s="41">
        <v>0</v>
      </c>
      <c r="AC864" s="41">
        <v>0</v>
      </c>
      <c r="AD864" s="41">
        <v>0</v>
      </c>
      <c r="AE864" s="82">
        <v>0</v>
      </c>
      <c r="AF864" s="41">
        <v>0</v>
      </c>
      <c r="AG864" s="41">
        <v>0</v>
      </c>
      <c r="AH864" s="41">
        <v>0</v>
      </c>
      <c r="AI864" s="41">
        <v>0</v>
      </c>
      <c r="AJ864" s="41">
        <v>0</v>
      </c>
      <c r="AK864" s="41">
        <v>0</v>
      </c>
      <c r="AL864" s="41">
        <v>0</v>
      </c>
      <c r="AM864" s="41">
        <v>0</v>
      </c>
      <c r="AN864" s="41">
        <v>0</v>
      </c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3"/>
      <c r="BU864" s="39">
        <f t="shared" si="159"/>
        <v>0</v>
      </c>
      <c r="BV864" s="39">
        <f t="shared" si="154"/>
        <v>0</v>
      </c>
      <c r="BW864" s="39">
        <f t="shared" si="158"/>
        <v>0</v>
      </c>
      <c r="BX864" s="39">
        <f t="shared" ref="BX864:BX895" si="160">SUM(AV864:BG864)</f>
        <v>0</v>
      </c>
      <c r="BY864" s="39">
        <f t="shared" si="156"/>
        <v>0</v>
      </c>
      <c r="BZ864" s="35"/>
      <c r="CA864" s="35"/>
      <c r="CB864" s="35"/>
      <c r="CC864" s="35"/>
      <c r="CD864" s="35"/>
      <c r="CE864" s="35"/>
      <c r="CF864" s="35"/>
      <c r="CG864" s="35"/>
      <c r="CH864" s="35"/>
      <c r="CI864" s="35"/>
      <c r="CJ864" s="35"/>
      <c r="CK864" s="35"/>
      <c r="CL864" s="35"/>
      <c r="CM864" s="35"/>
      <c r="CN864" s="35"/>
      <c r="CO864" s="35"/>
      <c r="CP864" s="35"/>
      <c r="CQ864" s="35"/>
      <c r="CR864" s="35"/>
      <c r="CS864" s="35"/>
      <c r="CT864" s="35"/>
      <c r="CU864" s="35"/>
      <c r="CV864" s="35"/>
      <c r="CW864" s="35"/>
      <c r="CX864" s="35"/>
      <c r="CY864" s="35"/>
      <c r="CZ864" s="35"/>
      <c r="DA864" s="35"/>
      <c r="DB864" s="35"/>
      <c r="DC864" s="35"/>
      <c r="DD864" s="35"/>
      <c r="DE864" s="35"/>
      <c r="DF864" s="35"/>
      <c r="DG864" s="35"/>
      <c r="DH864" s="35"/>
      <c r="DI864" s="35"/>
      <c r="DJ864" s="35"/>
      <c r="DK864" s="35"/>
      <c r="DL864" s="35"/>
      <c r="DM864" s="35"/>
      <c r="DN864" s="35"/>
      <c r="DO864" s="35"/>
      <c r="DP864" s="35"/>
      <c r="DQ864" s="35"/>
      <c r="DR864" s="35"/>
      <c r="DS864" s="35"/>
      <c r="DT864" s="35"/>
      <c r="DU864" s="35"/>
      <c r="DV864" s="35"/>
      <c r="DW864" s="35"/>
      <c r="DX864" s="35"/>
      <c r="DY864" s="35"/>
      <c r="DZ864" s="35"/>
      <c r="EA864" s="35"/>
      <c r="EB864" s="35"/>
      <c r="EC864" s="35"/>
      <c r="ED864" s="35"/>
      <c r="EE864" s="35"/>
      <c r="EF864" s="35"/>
      <c r="EG864" s="35"/>
      <c r="EH864" s="35"/>
      <c r="EI864" s="35"/>
      <c r="EJ864" s="35"/>
      <c r="EK864" s="35"/>
      <c r="EL864" s="35"/>
      <c r="EM864" s="35"/>
      <c r="EN864" s="35"/>
      <c r="EO864" s="35"/>
      <c r="EP864" s="35"/>
      <c r="EQ864" s="35"/>
      <c r="ER864" s="35"/>
      <c r="ES864" s="35"/>
      <c r="ET864" s="35"/>
      <c r="EU864" s="35"/>
      <c r="EV864" s="35"/>
      <c r="EW864" s="35"/>
      <c r="EX864" s="35"/>
      <c r="EY864" s="35"/>
      <c r="EZ864" s="35"/>
      <c r="FA864" s="35"/>
      <c r="FB864" s="35"/>
      <c r="FC864" s="35"/>
      <c r="FD864" s="35"/>
      <c r="FE864" s="35"/>
      <c r="FF864" s="35"/>
      <c r="FG864" s="35"/>
      <c r="FH864" s="35"/>
      <c r="FI864" s="35"/>
      <c r="FJ864" s="35"/>
      <c r="FK864" s="35"/>
      <c r="FL864" s="35"/>
      <c r="FM864" s="35"/>
      <c r="FN864" s="35"/>
      <c r="FO864" s="35"/>
      <c r="FP864" s="35"/>
      <c r="FQ864" s="35"/>
      <c r="FR864" s="35"/>
      <c r="FS864" s="35"/>
      <c r="FT864" s="35"/>
      <c r="FU864" s="35"/>
      <c r="FV864" s="35"/>
      <c r="FW864" s="35"/>
      <c r="FX864" s="35"/>
      <c r="FY864" s="35"/>
      <c r="FZ864" s="35"/>
      <c r="GA864" s="35"/>
      <c r="GB864" s="35"/>
      <c r="GC864" s="35"/>
      <c r="GD864" s="35"/>
      <c r="GE864" s="35"/>
      <c r="GF864" s="35"/>
      <c r="GG864" s="35"/>
      <c r="GH864" s="35"/>
      <c r="GI864" s="35"/>
      <c r="GJ864" s="35"/>
      <c r="GK864" s="35"/>
      <c r="GL864" s="35"/>
      <c r="GM864" s="35"/>
      <c r="GN864" s="35"/>
      <c r="GO864" s="35"/>
      <c r="GP864" s="35"/>
      <c r="GQ864" s="35"/>
      <c r="GR864" s="35"/>
      <c r="GS864" s="35"/>
      <c r="GT864" s="35"/>
      <c r="GU864" s="35"/>
      <c r="GV864" s="35"/>
      <c r="GW864" s="35"/>
      <c r="GX864" s="35"/>
      <c r="GY864" s="35"/>
      <c r="GZ864" s="35"/>
      <c r="HA864" s="35"/>
      <c r="HB864" s="35"/>
      <c r="HC864" s="35"/>
    </row>
    <row r="865" spans="1:211" s="26" customFormat="1" x14ac:dyDescent="0.25">
      <c r="A865" s="26" t="e">
        <f t="shared" si="153"/>
        <v>#REF!</v>
      </c>
      <c r="B865" s="15" t="s">
        <v>9</v>
      </c>
      <c r="C865" s="15" t="s">
        <v>10</v>
      </c>
      <c r="D865" s="27" t="s">
        <v>625</v>
      </c>
      <c r="E865" s="16" t="s">
        <v>579</v>
      </c>
      <c r="F865" s="15" t="s">
        <v>365</v>
      </c>
      <c r="G865" s="15"/>
      <c r="H865" s="15" t="s">
        <v>366</v>
      </c>
      <c r="I865" s="15" t="s">
        <v>537</v>
      </c>
      <c r="J865" s="15" t="s">
        <v>538</v>
      </c>
      <c r="K865" s="47" t="s">
        <v>434</v>
      </c>
      <c r="L865" s="42">
        <v>1075.3699999999999</v>
      </c>
      <c r="M865" s="42">
        <v>1080.25</v>
      </c>
      <c r="N865" s="41">
        <v>433.78</v>
      </c>
      <c r="O865" s="42">
        <v>0</v>
      </c>
      <c r="P865" s="42">
        <v>0</v>
      </c>
      <c r="Q865" s="42">
        <v>0</v>
      </c>
      <c r="R865" s="42">
        <v>0</v>
      </c>
      <c r="S865" s="42">
        <v>0</v>
      </c>
      <c r="T865" s="42">
        <v>0</v>
      </c>
      <c r="U865" s="42">
        <v>0</v>
      </c>
      <c r="V865" s="42"/>
      <c r="W865" s="42">
        <v>0</v>
      </c>
      <c r="X865" s="42">
        <v>25385.42</v>
      </c>
      <c r="Y865" s="42">
        <v>305.06</v>
      </c>
      <c r="Z865" s="42">
        <v>0</v>
      </c>
      <c r="AA865" s="42">
        <v>0</v>
      </c>
      <c r="AB865" s="42">
        <v>0</v>
      </c>
      <c r="AC865" s="42">
        <v>0</v>
      </c>
      <c r="AD865" s="42">
        <v>0</v>
      </c>
      <c r="AE865" s="121">
        <v>0</v>
      </c>
      <c r="AF865" s="42">
        <v>0</v>
      </c>
      <c r="AG865" s="42">
        <v>0</v>
      </c>
      <c r="AH865" s="42">
        <v>0</v>
      </c>
      <c r="AI865" s="42">
        <v>0</v>
      </c>
      <c r="AJ865" s="42">
        <v>1304.75</v>
      </c>
      <c r="AK865" s="42">
        <v>0</v>
      </c>
      <c r="AL865" s="42">
        <v>0</v>
      </c>
      <c r="AM865" s="42">
        <v>0</v>
      </c>
      <c r="AN865" s="42">
        <v>840.72</v>
      </c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  <c r="BO865" s="42"/>
      <c r="BP865" s="42"/>
      <c r="BQ865" s="42"/>
      <c r="BR865" s="42"/>
      <c r="BS865" s="42"/>
      <c r="BT865" s="43"/>
      <c r="BU865" s="40">
        <f t="shared" si="159"/>
        <v>2589.3999999999996</v>
      </c>
      <c r="BV865" s="40">
        <f t="shared" si="154"/>
        <v>25690.48</v>
      </c>
      <c r="BW865" s="40">
        <f t="shared" si="158"/>
        <v>2145.4700000000003</v>
      </c>
      <c r="BX865" s="40">
        <f t="shared" si="160"/>
        <v>0</v>
      </c>
      <c r="BY865" s="40">
        <f t="shared" si="156"/>
        <v>0</v>
      </c>
      <c r="BZ865" s="29"/>
      <c r="CA865" s="29"/>
      <c r="CB865" s="29"/>
      <c r="CC865" s="29"/>
      <c r="CD865" s="29"/>
      <c r="CE865" s="29"/>
      <c r="CF865" s="29"/>
      <c r="CG865" s="29"/>
      <c r="CH865" s="29"/>
      <c r="CI865" s="29"/>
      <c r="CJ865" s="29"/>
      <c r="CK865" s="29"/>
      <c r="CL865" s="29"/>
      <c r="CM865" s="29"/>
      <c r="CN865" s="29"/>
      <c r="CO865" s="29"/>
      <c r="CP865" s="29"/>
      <c r="CQ865" s="29"/>
      <c r="CR865" s="29"/>
      <c r="CS865" s="29"/>
      <c r="CT865" s="29"/>
      <c r="CU865" s="29"/>
      <c r="CV865" s="29"/>
      <c r="CW865" s="29"/>
      <c r="CX865" s="29"/>
      <c r="CY865" s="29"/>
      <c r="CZ865" s="29"/>
      <c r="DA865" s="29"/>
      <c r="DB865" s="29"/>
      <c r="DC865" s="29"/>
      <c r="DD865" s="29"/>
      <c r="DE865" s="29"/>
      <c r="DF865" s="29"/>
      <c r="DG865" s="29"/>
      <c r="DH865" s="29"/>
      <c r="DI865" s="29"/>
      <c r="DJ865" s="29"/>
      <c r="DK865" s="29"/>
      <c r="DL865" s="29"/>
      <c r="DM865" s="29"/>
      <c r="DN865" s="29"/>
      <c r="DO865" s="29"/>
      <c r="DP865" s="29"/>
      <c r="DQ865" s="29"/>
      <c r="DR865" s="29"/>
      <c r="DS865" s="29"/>
      <c r="DT865" s="29"/>
      <c r="DU865" s="29"/>
      <c r="DV865" s="29"/>
      <c r="DW865" s="29"/>
      <c r="DX865" s="29"/>
      <c r="DY865" s="29"/>
      <c r="DZ865" s="29"/>
      <c r="EA865" s="29"/>
      <c r="EB865" s="29"/>
      <c r="EC865" s="29"/>
      <c r="ED865" s="29"/>
      <c r="EE865" s="29"/>
      <c r="EF865" s="29"/>
      <c r="EG865" s="29"/>
      <c r="EH865" s="29"/>
      <c r="EI865" s="29"/>
      <c r="EJ865" s="29"/>
      <c r="EK865" s="29"/>
      <c r="EL865" s="29"/>
      <c r="EM865" s="29"/>
      <c r="EN865" s="29"/>
      <c r="EO865" s="29"/>
      <c r="EP865" s="29"/>
      <c r="EQ865" s="29"/>
      <c r="ER865" s="29"/>
      <c r="ES865" s="29"/>
      <c r="ET865" s="29"/>
      <c r="EU865" s="29"/>
      <c r="EV865" s="29"/>
      <c r="EW865" s="29"/>
      <c r="EX865" s="29"/>
      <c r="EY865" s="29"/>
      <c r="EZ865" s="29"/>
      <c r="FA865" s="29"/>
      <c r="FB865" s="29"/>
      <c r="FC865" s="29"/>
      <c r="FD865" s="29"/>
      <c r="FE865" s="29"/>
      <c r="FF865" s="29"/>
      <c r="FG865" s="29"/>
      <c r="FH865" s="29"/>
      <c r="FI865" s="29"/>
      <c r="FJ865" s="29"/>
      <c r="FK865" s="29"/>
      <c r="FL865" s="29"/>
      <c r="FM865" s="29"/>
      <c r="FN865" s="29"/>
      <c r="FO865" s="29"/>
      <c r="FP865" s="29"/>
      <c r="FQ865" s="29"/>
      <c r="FR865" s="29"/>
      <c r="FS865" s="29"/>
      <c r="FT865" s="29"/>
      <c r="FU865" s="29"/>
      <c r="FV865" s="29"/>
      <c r="FW865" s="29"/>
      <c r="FX865" s="29"/>
      <c r="FY865" s="29"/>
      <c r="FZ865" s="29"/>
      <c r="GA865" s="29"/>
      <c r="GB865" s="29"/>
      <c r="GC865" s="29"/>
      <c r="GD865" s="29"/>
      <c r="GE865" s="29"/>
      <c r="GF865" s="29"/>
      <c r="GG865" s="29"/>
      <c r="GH865" s="29"/>
      <c r="GI865" s="29"/>
      <c r="GJ865" s="29"/>
      <c r="GK865" s="29"/>
      <c r="GL865" s="29"/>
      <c r="GM865" s="29"/>
      <c r="GN865" s="29"/>
      <c r="GO865" s="29"/>
      <c r="GP865" s="29"/>
      <c r="GQ865" s="29"/>
      <c r="GR865" s="29"/>
      <c r="GS865" s="29"/>
      <c r="GT865" s="29"/>
      <c r="GU865" s="29"/>
      <c r="GV865" s="29"/>
      <c r="GW865" s="29"/>
      <c r="GX865" s="29"/>
      <c r="GY865" s="29"/>
      <c r="GZ865" s="29"/>
      <c r="HA865" s="29"/>
      <c r="HB865" s="29"/>
      <c r="HC865" s="29"/>
    </row>
    <row r="866" spans="1:211" s="30" customFormat="1" x14ac:dyDescent="0.25">
      <c r="A866" s="30" t="e">
        <f t="shared" si="153"/>
        <v>#REF!</v>
      </c>
      <c r="B866" s="31" t="s">
        <v>94</v>
      </c>
      <c r="C866" s="31" t="s">
        <v>95</v>
      </c>
      <c r="D866" s="32" t="s">
        <v>634</v>
      </c>
      <c r="E866" s="31" t="s">
        <v>581</v>
      </c>
      <c r="F866" s="31" t="s">
        <v>354</v>
      </c>
      <c r="G866" s="31"/>
      <c r="H866" s="31" t="s">
        <v>355</v>
      </c>
      <c r="I866" s="31" t="s">
        <v>537</v>
      </c>
      <c r="J866" s="31" t="s">
        <v>538</v>
      </c>
      <c r="K866" s="47" t="s">
        <v>434</v>
      </c>
      <c r="L866" s="41">
        <v>0</v>
      </c>
      <c r="M866" s="41">
        <v>0</v>
      </c>
      <c r="N866" s="41">
        <v>0</v>
      </c>
      <c r="O866" s="41">
        <v>0</v>
      </c>
      <c r="P866" s="41">
        <v>0</v>
      </c>
      <c r="Q866" s="41">
        <v>0</v>
      </c>
      <c r="R866" s="41">
        <v>0</v>
      </c>
      <c r="S866" s="41">
        <v>0</v>
      </c>
      <c r="T866" s="41">
        <v>0</v>
      </c>
      <c r="U866" s="41">
        <v>0</v>
      </c>
      <c r="V866" s="41"/>
      <c r="W866" s="41">
        <v>0</v>
      </c>
      <c r="X866" s="41"/>
      <c r="Y866" s="41">
        <v>0</v>
      </c>
      <c r="Z866" s="41">
        <v>0</v>
      </c>
      <c r="AA866" s="41">
        <v>0</v>
      </c>
      <c r="AB866" s="41">
        <v>0</v>
      </c>
      <c r="AC866" s="41">
        <v>0</v>
      </c>
      <c r="AD866" s="41">
        <v>0</v>
      </c>
      <c r="AE866" s="82">
        <v>0</v>
      </c>
      <c r="AF866" s="41">
        <v>0</v>
      </c>
      <c r="AG866" s="41">
        <v>0</v>
      </c>
      <c r="AH866" s="41">
        <v>0</v>
      </c>
      <c r="AI866" s="41">
        <v>0</v>
      </c>
      <c r="AJ866" s="41">
        <v>0</v>
      </c>
      <c r="AK866" s="41">
        <v>0</v>
      </c>
      <c r="AL866" s="41">
        <v>0</v>
      </c>
      <c r="AM866" s="41">
        <v>0</v>
      </c>
      <c r="AN866" s="41">
        <v>0</v>
      </c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3"/>
      <c r="BU866" s="39">
        <f t="shared" si="159"/>
        <v>0</v>
      </c>
      <c r="BV866" s="39">
        <f t="shared" si="154"/>
        <v>0</v>
      </c>
      <c r="BW866" s="39">
        <f t="shared" si="158"/>
        <v>0</v>
      </c>
      <c r="BX866" s="39">
        <f t="shared" si="160"/>
        <v>0</v>
      </c>
      <c r="BY866" s="39">
        <f t="shared" si="156"/>
        <v>0</v>
      </c>
      <c r="BZ866" s="35"/>
      <c r="CA866" s="35"/>
      <c r="CB866" s="35"/>
      <c r="CC866" s="35"/>
      <c r="CD866" s="35"/>
      <c r="CE866" s="35"/>
      <c r="CF866" s="35"/>
      <c r="CG866" s="35"/>
      <c r="CH866" s="35"/>
      <c r="CI866" s="35"/>
      <c r="CJ866" s="35"/>
      <c r="CK866" s="35"/>
      <c r="CL866" s="35"/>
      <c r="CM866" s="35"/>
      <c r="CN866" s="35"/>
      <c r="CO866" s="35"/>
      <c r="CP866" s="35"/>
      <c r="CQ866" s="35"/>
      <c r="CR866" s="35"/>
      <c r="CS866" s="35"/>
      <c r="CT866" s="35"/>
      <c r="CU866" s="35"/>
      <c r="CV866" s="35"/>
      <c r="CW866" s="35"/>
      <c r="CX866" s="35"/>
      <c r="CY866" s="35"/>
      <c r="CZ866" s="35"/>
      <c r="DA866" s="35"/>
      <c r="DB866" s="35"/>
      <c r="DC866" s="35"/>
      <c r="DD866" s="35"/>
      <c r="DE866" s="35"/>
      <c r="DF866" s="35"/>
      <c r="DG866" s="35"/>
      <c r="DH866" s="35"/>
      <c r="DI866" s="35"/>
      <c r="DJ866" s="35"/>
      <c r="DK866" s="35"/>
      <c r="DL866" s="35"/>
      <c r="DM866" s="35"/>
      <c r="DN866" s="35"/>
      <c r="DO866" s="35"/>
      <c r="DP866" s="35"/>
      <c r="DQ866" s="35"/>
      <c r="DR866" s="35"/>
      <c r="DS866" s="35"/>
      <c r="DT866" s="35"/>
      <c r="DU866" s="35"/>
      <c r="DV866" s="35"/>
      <c r="DW866" s="35"/>
      <c r="DX866" s="35"/>
      <c r="DY866" s="35"/>
      <c r="DZ866" s="35"/>
      <c r="EA866" s="35"/>
      <c r="EB866" s="35"/>
      <c r="EC866" s="35"/>
      <c r="ED866" s="35"/>
      <c r="EE866" s="35"/>
      <c r="EF866" s="35"/>
      <c r="EG866" s="35"/>
      <c r="EH866" s="35"/>
      <c r="EI866" s="35"/>
      <c r="EJ866" s="35"/>
      <c r="EK866" s="35"/>
      <c r="EL866" s="35"/>
      <c r="EM866" s="35"/>
      <c r="EN866" s="35"/>
      <c r="EO866" s="35"/>
      <c r="EP866" s="35"/>
      <c r="EQ866" s="35"/>
      <c r="ER866" s="35"/>
      <c r="ES866" s="35"/>
      <c r="ET866" s="35"/>
      <c r="EU866" s="35"/>
      <c r="EV866" s="35"/>
      <c r="EW866" s="35"/>
      <c r="EX866" s="35"/>
      <c r="EY866" s="35"/>
      <c r="EZ866" s="35"/>
      <c r="FA866" s="35"/>
      <c r="FB866" s="35"/>
      <c r="FC866" s="35"/>
      <c r="FD866" s="35"/>
      <c r="FE866" s="35"/>
      <c r="FF866" s="35"/>
      <c r="FG866" s="35"/>
      <c r="FH866" s="35"/>
      <c r="FI866" s="35"/>
      <c r="FJ866" s="35"/>
      <c r="FK866" s="35"/>
      <c r="FL866" s="35"/>
      <c r="FM866" s="35"/>
      <c r="FN866" s="35"/>
      <c r="FO866" s="35"/>
      <c r="FP866" s="35"/>
      <c r="FQ866" s="35"/>
      <c r="FR866" s="35"/>
      <c r="FS866" s="35"/>
      <c r="FT866" s="35"/>
      <c r="FU866" s="35"/>
      <c r="FV866" s="35"/>
      <c r="FW866" s="35"/>
      <c r="FX866" s="35"/>
      <c r="FY866" s="35"/>
      <c r="FZ866" s="35"/>
      <c r="GA866" s="35"/>
      <c r="GB866" s="35"/>
      <c r="GC866" s="35"/>
      <c r="GD866" s="35"/>
      <c r="GE866" s="35"/>
      <c r="GF866" s="35"/>
      <c r="GG866" s="35"/>
      <c r="GH866" s="35"/>
      <c r="GI866" s="35"/>
      <c r="GJ866" s="35"/>
      <c r="GK866" s="35"/>
      <c r="GL866" s="35"/>
      <c r="GM866" s="35"/>
      <c r="GN866" s="35"/>
      <c r="GO866" s="35"/>
      <c r="GP866" s="35"/>
      <c r="GQ866" s="35"/>
      <c r="GR866" s="35"/>
      <c r="GS866" s="35"/>
      <c r="GT866" s="35"/>
      <c r="GU866" s="35"/>
      <c r="GV866" s="35"/>
      <c r="GW866" s="35"/>
      <c r="GX866" s="35"/>
      <c r="GY866" s="35"/>
      <c r="GZ866" s="35"/>
      <c r="HA866" s="35"/>
      <c r="HB866" s="35"/>
      <c r="HC866" s="35"/>
    </row>
    <row r="867" spans="1:211" s="26" customFormat="1" x14ac:dyDescent="0.25">
      <c r="A867" s="26" t="e">
        <f t="shared" si="153"/>
        <v>#REF!</v>
      </c>
      <c r="B867" s="15" t="s">
        <v>94</v>
      </c>
      <c r="C867" s="15" t="s">
        <v>95</v>
      </c>
      <c r="D867" s="18" t="s">
        <v>634</v>
      </c>
      <c r="E867" s="15" t="s">
        <v>581</v>
      </c>
      <c r="F867" s="15" t="s">
        <v>356</v>
      </c>
      <c r="G867" s="15"/>
      <c r="H867" s="15" t="s">
        <v>357</v>
      </c>
      <c r="I867" s="15" t="s">
        <v>537</v>
      </c>
      <c r="J867" s="15" t="s">
        <v>538</v>
      </c>
      <c r="K867" s="47" t="s">
        <v>434</v>
      </c>
      <c r="L867" s="42">
        <v>0</v>
      </c>
      <c r="M867" s="42">
        <v>0</v>
      </c>
      <c r="N867" s="41">
        <v>0</v>
      </c>
      <c r="O867" s="42">
        <v>0</v>
      </c>
      <c r="P867" s="42">
        <v>0</v>
      </c>
      <c r="Q867" s="42">
        <v>0</v>
      </c>
      <c r="R867" s="42">
        <v>0</v>
      </c>
      <c r="S867" s="42">
        <v>0</v>
      </c>
      <c r="T867" s="42">
        <v>0</v>
      </c>
      <c r="U867" s="42">
        <v>0</v>
      </c>
      <c r="V867" s="42"/>
      <c r="W867" s="42">
        <v>0</v>
      </c>
      <c r="X867" s="42"/>
      <c r="Y867" s="42">
        <v>0</v>
      </c>
      <c r="Z867" s="42">
        <v>0</v>
      </c>
      <c r="AA867" s="42">
        <v>0</v>
      </c>
      <c r="AB867" s="42">
        <v>0</v>
      </c>
      <c r="AC867" s="42">
        <v>0</v>
      </c>
      <c r="AD867" s="42">
        <v>0</v>
      </c>
      <c r="AE867" s="121">
        <v>0</v>
      </c>
      <c r="AF867" s="42">
        <v>0</v>
      </c>
      <c r="AG867" s="42">
        <v>0</v>
      </c>
      <c r="AH867" s="42">
        <v>0</v>
      </c>
      <c r="AI867" s="42">
        <v>0</v>
      </c>
      <c r="AJ867" s="42">
        <v>0</v>
      </c>
      <c r="AK867" s="42">
        <v>0</v>
      </c>
      <c r="AL867" s="42">
        <v>0</v>
      </c>
      <c r="AM867" s="42">
        <v>0</v>
      </c>
      <c r="AN867" s="42">
        <v>0</v>
      </c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  <c r="BO867" s="42"/>
      <c r="BP867" s="42"/>
      <c r="BQ867" s="42"/>
      <c r="BR867" s="42"/>
      <c r="BS867" s="42"/>
      <c r="BT867" s="43"/>
      <c r="BU867" s="40">
        <f t="shared" si="159"/>
        <v>0</v>
      </c>
      <c r="BV867" s="40">
        <f t="shared" si="154"/>
        <v>0</v>
      </c>
      <c r="BW867" s="40">
        <f t="shared" si="158"/>
        <v>0</v>
      </c>
      <c r="BX867" s="40">
        <f t="shared" si="160"/>
        <v>0</v>
      </c>
      <c r="BY867" s="40">
        <f t="shared" si="156"/>
        <v>0</v>
      </c>
      <c r="BZ867" s="29"/>
      <c r="CA867" s="29"/>
      <c r="CB867" s="29"/>
      <c r="CC867" s="29"/>
      <c r="CD867" s="29"/>
      <c r="CE867" s="29"/>
      <c r="CF867" s="29"/>
      <c r="CG867" s="29"/>
      <c r="CH867" s="29"/>
      <c r="CI867" s="29"/>
      <c r="CJ867" s="29"/>
      <c r="CK867" s="29"/>
      <c r="CL867" s="29"/>
      <c r="CM867" s="29"/>
      <c r="CN867" s="29"/>
      <c r="CO867" s="29"/>
      <c r="CP867" s="29"/>
      <c r="CQ867" s="29"/>
      <c r="CR867" s="29"/>
      <c r="CS867" s="29"/>
      <c r="CT867" s="29"/>
      <c r="CU867" s="29"/>
      <c r="CV867" s="29"/>
      <c r="CW867" s="29"/>
      <c r="CX867" s="29"/>
      <c r="CY867" s="29"/>
      <c r="CZ867" s="29"/>
      <c r="DA867" s="29"/>
      <c r="DB867" s="29"/>
      <c r="DC867" s="29"/>
      <c r="DD867" s="29"/>
      <c r="DE867" s="29"/>
      <c r="DF867" s="29"/>
      <c r="DG867" s="29"/>
      <c r="DH867" s="29"/>
      <c r="DI867" s="29"/>
      <c r="DJ867" s="29"/>
      <c r="DK867" s="29"/>
      <c r="DL867" s="29"/>
      <c r="DM867" s="29"/>
      <c r="DN867" s="29"/>
      <c r="DO867" s="29"/>
      <c r="DP867" s="29"/>
      <c r="DQ867" s="29"/>
      <c r="DR867" s="29"/>
      <c r="DS867" s="29"/>
      <c r="DT867" s="29"/>
      <c r="DU867" s="29"/>
      <c r="DV867" s="29"/>
      <c r="DW867" s="29"/>
      <c r="DX867" s="29"/>
      <c r="DY867" s="29"/>
      <c r="DZ867" s="29"/>
      <c r="EA867" s="29"/>
      <c r="EB867" s="29"/>
      <c r="EC867" s="29"/>
      <c r="ED867" s="29"/>
      <c r="EE867" s="29"/>
      <c r="EF867" s="29"/>
      <c r="EG867" s="29"/>
      <c r="EH867" s="29"/>
      <c r="EI867" s="29"/>
      <c r="EJ867" s="29"/>
      <c r="EK867" s="29"/>
      <c r="EL867" s="29"/>
      <c r="EM867" s="29"/>
      <c r="EN867" s="29"/>
      <c r="EO867" s="29"/>
      <c r="EP867" s="29"/>
      <c r="EQ867" s="29"/>
      <c r="ER867" s="29"/>
      <c r="ES867" s="29"/>
      <c r="ET867" s="29"/>
      <c r="EU867" s="29"/>
      <c r="EV867" s="29"/>
      <c r="EW867" s="29"/>
      <c r="EX867" s="29"/>
      <c r="EY867" s="29"/>
      <c r="EZ867" s="29"/>
      <c r="FA867" s="29"/>
      <c r="FB867" s="29"/>
      <c r="FC867" s="29"/>
      <c r="FD867" s="29"/>
      <c r="FE867" s="29"/>
      <c r="FF867" s="29"/>
      <c r="FG867" s="29"/>
      <c r="FH867" s="29"/>
      <c r="FI867" s="29"/>
      <c r="FJ867" s="29"/>
      <c r="FK867" s="29"/>
      <c r="FL867" s="29"/>
      <c r="FM867" s="29"/>
      <c r="FN867" s="29"/>
      <c r="FO867" s="29"/>
      <c r="FP867" s="29"/>
      <c r="FQ867" s="29"/>
      <c r="FR867" s="29"/>
      <c r="FS867" s="29"/>
      <c r="FT867" s="29"/>
      <c r="FU867" s="29"/>
      <c r="FV867" s="29"/>
      <c r="FW867" s="29"/>
      <c r="FX867" s="29"/>
      <c r="FY867" s="29"/>
      <c r="FZ867" s="29"/>
      <c r="GA867" s="29"/>
      <c r="GB867" s="29"/>
      <c r="GC867" s="29"/>
      <c r="GD867" s="29"/>
      <c r="GE867" s="29"/>
      <c r="GF867" s="29"/>
      <c r="GG867" s="29"/>
      <c r="GH867" s="29"/>
      <c r="GI867" s="29"/>
      <c r="GJ867" s="29"/>
      <c r="GK867" s="29"/>
      <c r="GL867" s="29"/>
      <c r="GM867" s="29"/>
      <c r="GN867" s="29"/>
      <c r="GO867" s="29"/>
      <c r="GP867" s="29"/>
      <c r="GQ867" s="29"/>
      <c r="GR867" s="29"/>
      <c r="GS867" s="29"/>
      <c r="GT867" s="29"/>
      <c r="GU867" s="29"/>
      <c r="GV867" s="29"/>
      <c r="GW867" s="29"/>
      <c r="GX867" s="29"/>
      <c r="GY867" s="29"/>
      <c r="GZ867" s="29"/>
      <c r="HA867" s="29"/>
      <c r="HB867" s="29"/>
      <c r="HC867" s="29"/>
    </row>
    <row r="868" spans="1:211" s="30" customFormat="1" x14ac:dyDescent="0.25">
      <c r="A868" s="30" t="e">
        <f t="shared" si="153"/>
        <v>#REF!</v>
      </c>
      <c r="B868" s="31" t="s">
        <v>0</v>
      </c>
      <c r="C868" s="31" t="s">
        <v>1</v>
      </c>
      <c r="D868" s="32" t="s">
        <v>623</v>
      </c>
      <c r="E868" s="31" t="s">
        <v>577</v>
      </c>
      <c r="F868" s="31" t="s">
        <v>226</v>
      </c>
      <c r="G868" s="31"/>
      <c r="H868" s="31" t="s">
        <v>227</v>
      </c>
      <c r="I868" s="31" t="s">
        <v>537</v>
      </c>
      <c r="J868" s="31" t="s">
        <v>538</v>
      </c>
      <c r="K868" s="47" t="s">
        <v>434</v>
      </c>
      <c r="L868" s="41">
        <v>0</v>
      </c>
      <c r="M868" s="41">
        <v>0</v>
      </c>
      <c r="N868" s="41">
        <v>0</v>
      </c>
      <c r="O868" s="41">
        <v>0</v>
      </c>
      <c r="P868" s="41">
        <v>0</v>
      </c>
      <c r="Q868" s="41">
        <v>0</v>
      </c>
      <c r="R868" s="41">
        <v>0</v>
      </c>
      <c r="S868" s="41">
        <v>0</v>
      </c>
      <c r="T868" s="41">
        <v>0</v>
      </c>
      <c r="U868" s="41">
        <v>0</v>
      </c>
      <c r="V868" s="41"/>
      <c r="W868" s="41">
        <v>0</v>
      </c>
      <c r="X868" s="41"/>
      <c r="Y868" s="41">
        <v>0</v>
      </c>
      <c r="Z868" s="41">
        <v>0</v>
      </c>
      <c r="AA868" s="41">
        <v>0</v>
      </c>
      <c r="AB868" s="41">
        <v>0</v>
      </c>
      <c r="AC868" s="41">
        <v>0</v>
      </c>
      <c r="AD868" s="41">
        <v>0</v>
      </c>
      <c r="AE868" s="82">
        <v>0</v>
      </c>
      <c r="AF868" s="41">
        <v>0</v>
      </c>
      <c r="AG868" s="41">
        <v>0</v>
      </c>
      <c r="AH868" s="41">
        <v>0</v>
      </c>
      <c r="AI868" s="41">
        <v>0</v>
      </c>
      <c r="AJ868" s="41">
        <v>0</v>
      </c>
      <c r="AK868" s="41">
        <v>0</v>
      </c>
      <c r="AL868" s="41">
        <v>0</v>
      </c>
      <c r="AM868" s="41">
        <v>0</v>
      </c>
      <c r="AN868" s="41">
        <v>0</v>
      </c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3"/>
      <c r="BU868" s="39">
        <f t="shared" si="159"/>
        <v>0</v>
      </c>
      <c r="BV868" s="39">
        <f t="shared" si="154"/>
        <v>0</v>
      </c>
      <c r="BW868" s="39">
        <f t="shared" si="158"/>
        <v>0</v>
      </c>
      <c r="BX868" s="39">
        <f t="shared" si="160"/>
        <v>0</v>
      </c>
      <c r="BY868" s="39">
        <f t="shared" si="156"/>
        <v>0</v>
      </c>
      <c r="BZ868" s="35"/>
      <c r="CA868" s="35"/>
      <c r="CB868" s="35"/>
      <c r="CC868" s="35"/>
      <c r="CD868" s="35"/>
      <c r="CE868" s="35"/>
      <c r="CF868" s="35"/>
      <c r="CG868" s="35"/>
      <c r="CH868" s="35"/>
      <c r="CI868" s="35"/>
      <c r="CJ868" s="35"/>
      <c r="CK868" s="35"/>
      <c r="CL868" s="35"/>
      <c r="CM868" s="35"/>
      <c r="CN868" s="35"/>
      <c r="CO868" s="35"/>
      <c r="CP868" s="35"/>
      <c r="CQ868" s="35"/>
      <c r="CR868" s="35"/>
      <c r="CS868" s="35"/>
      <c r="CT868" s="35"/>
      <c r="CU868" s="35"/>
      <c r="CV868" s="35"/>
      <c r="CW868" s="35"/>
      <c r="CX868" s="35"/>
      <c r="CY868" s="35"/>
      <c r="CZ868" s="35"/>
      <c r="DA868" s="35"/>
      <c r="DB868" s="35"/>
      <c r="DC868" s="35"/>
      <c r="DD868" s="35"/>
      <c r="DE868" s="35"/>
      <c r="DF868" s="35"/>
      <c r="DG868" s="35"/>
      <c r="DH868" s="35"/>
      <c r="DI868" s="35"/>
      <c r="DJ868" s="35"/>
      <c r="DK868" s="35"/>
      <c r="DL868" s="35"/>
      <c r="DM868" s="35"/>
      <c r="DN868" s="35"/>
      <c r="DO868" s="35"/>
      <c r="DP868" s="35"/>
      <c r="DQ868" s="35"/>
      <c r="DR868" s="35"/>
      <c r="DS868" s="35"/>
      <c r="DT868" s="35"/>
      <c r="DU868" s="35"/>
      <c r="DV868" s="35"/>
      <c r="DW868" s="35"/>
      <c r="DX868" s="35"/>
      <c r="DY868" s="35"/>
      <c r="DZ868" s="35"/>
      <c r="EA868" s="35"/>
      <c r="EB868" s="35"/>
      <c r="EC868" s="35"/>
      <c r="ED868" s="35"/>
      <c r="EE868" s="35"/>
      <c r="EF868" s="35"/>
      <c r="EG868" s="35"/>
      <c r="EH868" s="35"/>
      <c r="EI868" s="35"/>
      <c r="EJ868" s="35"/>
      <c r="EK868" s="35"/>
      <c r="EL868" s="35"/>
      <c r="EM868" s="35"/>
      <c r="EN868" s="35"/>
      <c r="EO868" s="35"/>
      <c r="EP868" s="35"/>
      <c r="EQ868" s="35"/>
      <c r="ER868" s="35"/>
      <c r="ES868" s="35"/>
      <c r="ET868" s="35"/>
      <c r="EU868" s="35"/>
      <c r="EV868" s="35"/>
      <c r="EW868" s="35"/>
      <c r="EX868" s="35"/>
      <c r="EY868" s="35"/>
      <c r="EZ868" s="35"/>
      <c r="FA868" s="35"/>
      <c r="FB868" s="35"/>
      <c r="FC868" s="35"/>
      <c r="FD868" s="35"/>
      <c r="FE868" s="35"/>
      <c r="FF868" s="35"/>
      <c r="FG868" s="35"/>
      <c r="FH868" s="35"/>
      <c r="FI868" s="35"/>
      <c r="FJ868" s="35"/>
      <c r="FK868" s="35"/>
      <c r="FL868" s="35"/>
      <c r="FM868" s="35"/>
      <c r="FN868" s="35"/>
      <c r="FO868" s="35"/>
      <c r="FP868" s="35"/>
      <c r="FQ868" s="35"/>
      <c r="FR868" s="35"/>
      <c r="FS868" s="35"/>
      <c r="FT868" s="35"/>
      <c r="FU868" s="35"/>
      <c r="FV868" s="35"/>
      <c r="FW868" s="35"/>
      <c r="FX868" s="35"/>
      <c r="FY868" s="35"/>
      <c r="FZ868" s="35"/>
      <c r="GA868" s="35"/>
      <c r="GB868" s="35"/>
      <c r="GC868" s="35"/>
      <c r="GD868" s="35"/>
      <c r="GE868" s="35"/>
      <c r="GF868" s="35"/>
      <c r="GG868" s="35"/>
      <c r="GH868" s="35"/>
      <c r="GI868" s="35"/>
      <c r="GJ868" s="35"/>
      <c r="GK868" s="35"/>
      <c r="GL868" s="35"/>
      <c r="GM868" s="35"/>
      <c r="GN868" s="35"/>
      <c r="GO868" s="35"/>
      <c r="GP868" s="35"/>
      <c r="GQ868" s="35"/>
      <c r="GR868" s="35"/>
      <c r="GS868" s="35"/>
      <c r="GT868" s="35"/>
      <c r="GU868" s="35"/>
      <c r="GV868" s="35"/>
      <c r="GW868" s="35"/>
      <c r="GX868" s="35"/>
      <c r="GY868" s="35"/>
      <c r="GZ868" s="35"/>
      <c r="HA868" s="35"/>
      <c r="HB868" s="35"/>
      <c r="HC868" s="35"/>
    </row>
    <row r="869" spans="1:211" s="26" customFormat="1" x14ac:dyDescent="0.25">
      <c r="A869" s="26" t="e">
        <f t="shared" si="153"/>
        <v>#REF!</v>
      </c>
      <c r="B869" s="15" t="s">
        <v>59</v>
      </c>
      <c r="C869" s="15" t="s">
        <v>60</v>
      </c>
      <c r="D869" s="18" t="s">
        <v>634</v>
      </c>
      <c r="E869" s="15" t="s">
        <v>581</v>
      </c>
      <c r="F869" s="15" t="s">
        <v>226</v>
      </c>
      <c r="G869" s="15"/>
      <c r="H869" s="15" t="s">
        <v>227</v>
      </c>
      <c r="I869" s="15" t="s">
        <v>537</v>
      </c>
      <c r="J869" s="15" t="s">
        <v>538</v>
      </c>
      <c r="K869" s="47" t="s">
        <v>434</v>
      </c>
      <c r="L869" s="42">
        <v>0</v>
      </c>
      <c r="M869" s="42">
        <v>0</v>
      </c>
      <c r="N869" s="41">
        <v>0</v>
      </c>
      <c r="O869" s="42">
        <v>0</v>
      </c>
      <c r="P869" s="42">
        <v>0</v>
      </c>
      <c r="Q869" s="42">
        <v>0</v>
      </c>
      <c r="R869" s="42">
        <v>0</v>
      </c>
      <c r="S869" s="42">
        <v>0</v>
      </c>
      <c r="T869" s="42">
        <v>0</v>
      </c>
      <c r="U869" s="42">
        <v>0</v>
      </c>
      <c r="V869" s="42"/>
      <c r="W869" s="42">
        <v>0</v>
      </c>
      <c r="X869" s="42"/>
      <c r="Y869" s="42">
        <v>0</v>
      </c>
      <c r="Z869" s="42">
        <v>0</v>
      </c>
      <c r="AA869" s="42">
        <v>0</v>
      </c>
      <c r="AB869" s="42">
        <v>0</v>
      </c>
      <c r="AC869" s="42">
        <v>0</v>
      </c>
      <c r="AD869" s="42">
        <v>0</v>
      </c>
      <c r="AE869" s="121">
        <v>0</v>
      </c>
      <c r="AF869" s="42">
        <v>0</v>
      </c>
      <c r="AG869" s="42">
        <v>0</v>
      </c>
      <c r="AH869" s="42">
        <v>0</v>
      </c>
      <c r="AI869" s="42">
        <v>0</v>
      </c>
      <c r="AJ869" s="42">
        <v>0</v>
      </c>
      <c r="AK869" s="42">
        <v>0</v>
      </c>
      <c r="AL869" s="42">
        <v>0</v>
      </c>
      <c r="AM869" s="42">
        <v>0</v>
      </c>
      <c r="AN869" s="42">
        <v>0</v>
      </c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  <c r="BO869" s="42"/>
      <c r="BP869" s="42"/>
      <c r="BQ869" s="42"/>
      <c r="BR869" s="42"/>
      <c r="BS869" s="42"/>
      <c r="BT869" s="43"/>
      <c r="BU869" s="40">
        <f t="shared" si="159"/>
        <v>0</v>
      </c>
      <c r="BV869" s="40">
        <f t="shared" si="154"/>
        <v>0</v>
      </c>
      <c r="BW869" s="40">
        <f t="shared" si="158"/>
        <v>0</v>
      </c>
      <c r="BX869" s="40">
        <f t="shared" si="160"/>
        <v>0</v>
      </c>
      <c r="BY869" s="40">
        <f t="shared" si="156"/>
        <v>0</v>
      </c>
      <c r="BZ869" s="29"/>
      <c r="CA869" s="29"/>
      <c r="CB869" s="29"/>
      <c r="CC869" s="29"/>
      <c r="CD869" s="29"/>
      <c r="CE869" s="29"/>
      <c r="CF869" s="29"/>
      <c r="CG869" s="29"/>
      <c r="CH869" s="29"/>
      <c r="CI869" s="29"/>
      <c r="CJ869" s="29"/>
      <c r="CK869" s="29"/>
      <c r="CL869" s="29"/>
      <c r="CM869" s="29"/>
      <c r="CN869" s="29"/>
      <c r="CO869" s="29"/>
      <c r="CP869" s="29"/>
      <c r="CQ869" s="29"/>
      <c r="CR869" s="29"/>
      <c r="CS869" s="29"/>
      <c r="CT869" s="29"/>
      <c r="CU869" s="29"/>
      <c r="CV869" s="29"/>
      <c r="CW869" s="29"/>
      <c r="CX869" s="29"/>
      <c r="CY869" s="29"/>
      <c r="CZ869" s="29"/>
      <c r="DA869" s="29"/>
      <c r="DB869" s="29"/>
      <c r="DC869" s="29"/>
      <c r="DD869" s="29"/>
      <c r="DE869" s="29"/>
      <c r="DF869" s="29"/>
      <c r="DG869" s="29"/>
      <c r="DH869" s="29"/>
      <c r="DI869" s="29"/>
      <c r="DJ869" s="29"/>
      <c r="DK869" s="29"/>
      <c r="DL869" s="29"/>
      <c r="DM869" s="29"/>
      <c r="DN869" s="29"/>
      <c r="DO869" s="29"/>
      <c r="DP869" s="29"/>
      <c r="DQ869" s="29"/>
      <c r="DR869" s="29"/>
      <c r="DS869" s="29"/>
      <c r="DT869" s="29"/>
      <c r="DU869" s="29"/>
      <c r="DV869" s="29"/>
      <c r="DW869" s="29"/>
      <c r="DX869" s="29"/>
      <c r="DY869" s="29"/>
      <c r="DZ869" s="29"/>
      <c r="EA869" s="29"/>
      <c r="EB869" s="29"/>
      <c r="EC869" s="29"/>
      <c r="ED869" s="29"/>
      <c r="EE869" s="29"/>
      <c r="EF869" s="29"/>
      <c r="EG869" s="29"/>
      <c r="EH869" s="29"/>
      <c r="EI869" s="29"/>
      <c r="EJ869" s="29"/>
      <c r="EK869" s="29"/>
      <c r="EL869" s="29"/>
      <c r="EM869" s="29"/>
      <c r="EN869" s="29"/>
      <c r="EO869" s="29"/>
      <c r="EP869" s="29"/>
      <c r="EQ869" s="29"/>
      <c r="ER869" s="29"/>
      <c r="ES869" s="29"/>
      <c r="ET869" s="29"/>
      <c r="EU869" s="29"/>
      <c r="EV869" s="29"/>
      <c r="EW869" s="29"/>
      <c r="EX869" s="29"/>
      <c r="EY869" s="29"/>
      <c r="EZ869" s="29"/>
      <c r="FA869" s="29"/>
      <c r="FB869" s="29"/>
      <c r="FC869" s="29"/>
      <c r="FD869" s="29"/>
      <c r="FE869" s="29"/>
      <c r="FF869" s="29"/>
      <c r="FG869" s="29"/>
      <c r="FH869" s="29"/>
      <c r="FI869" s="29"/>
      <c r="FJ869" s="29"/>
      <c r="FK869" s="29"/>
      <c r="FL869" s="29"/>
      <c r="FM869" s="29"/>
      <c r="FN869" s="29"/>
      <c r="FO869" s="29"/>
      <c r="FP869" s="29"/>
      <c r="FQ869" s="29"/>
      <c r="FR869" s="29"/>
      <c r="FS869" s="29"/>
      <c r="FT869" s="29"/>
      <c r="FU869" s="29"/>
      <c r="FV869" s="29"/>
      <c r="FW869" s="29"/>
      <c r="FX869" s="29"/>
      <c r="FY869" s="29"/>
      <c r="FZ869" s="29"/>
      <c r="GA869" s="29"/>
      <c r="GB869" s="29"/>
      <c r="GC869" s="29"/>
      <c r="GD869" s="29"/>
      <c r="GE869" s="29"/>
      <c r="GF869" s="29"/>
      <c r="GG869" s="29"/>
      <c r="GH869" s="29"/>
      <c r="GI869" s="29"/>
      <c r="GJ869" s="29"/>
      <c r="GK869" s="29"/>
      <c r="GL869" s="29"/>
      <c r="GM869" s="29"/>
      <c r="GN869" s="29"/>
      <c r="GO869" s="29"/>
      <c r="GP869" s="29"/>
      <c r="GQ869" s="29"/>
      <c r="GR869" s="29"/>
      <c r="GS869" s="29"/>
      <c r="GT869" s="29"/>
      <c r="GU869" s="29"/>
      <c r="GV869" s="29"/>
      <c r="GW869" s="29"/>
      <c r="GX869" s="29"/>
      <c r="GY869" s="29"/>
      <c r="GZ869" s="29"/>
      <c r="HA869" s="29"/>
      <c r="HB869" s="29"/>
      <c r="HC869" s="29"/>
    </row>
    <row r="870" spans="1:211" s="30" customFormat="1" x14ac:dyDescent="0.25">
      <c r="A870" s="30" t="e">
        <f t="shared" si="153"/>
        <v>#REF!</v>
      </c>
      <c r="B870" s="31" t="s">
        <v>59</v>
      </c>
      <c r="C870" s="31" t="s">
        <v>60</v>
      </c>
      <c r="D870" s="32" t="s">
        <v>640</v>
      </c>
      <c r="E870" s="31" t="s">
        <v>591</v>
      </c>
      <c r="F870" s="31" t="s">
        <v>226</v>
      </c>
      <c r="G870" s="31"/>
      <c r="H870" s="31" t="s">
        <v>227</v>
      </c>
      <c r="I870" s="31" t="s">
        <v>537</v>
      </c>
      <c r="J870" s="31" t="s">
        <v>538</v>
      </c>
      <c r="K870" s="47" t="s">
        <v>434</v>
      </c>
      <c r="L870" s="41">
        <v>0</v>
      </c>
      <c r="M870" s="41">
        <v>0</v>
      </c>
      <c r="N870" s="41">
        <v>0</v>
      </c>
      <c r="O870" s="41">
        <v>0</v>
      </c>
      <c r="P870" s="41">
        <v>0</v>
      </c>
      <c r="Q870" s="41">
        <v>0</v>
      </c>
      <c r="R870" s="41">
        <v>0</v>
      </c>
      <c r="S870" s="41">
        <v>0</v>
      </c>
      <c r="T870" s="41">
        <v>0</v>
      </c>
      <c r="U870" s="41">
        <v>0</v>
      </c>
      <c r="V870" s="41"/>
      <c r="W870" s="41">
        <v>0</v>
      </c>
      <c r="X870" s="41"/>
      <c r="Y870" s="41">
        <v>0</v>
      </c>
      <c r="Z870" s="41">
        <v>0</v>
      </c>
      <c r="AA870" s="41">
        <v>0</v>
      </c>
      <c r="AB870" s="41">
        <v>0</v>
      </c>
      <c r="AC870" s="41">
        <v>0</v>
      </c>
      <c r="AD870" s="41">
        <v>0</v>
      </c>
      <c r="AE870" s="82">
        <v>0</v>
      </c>
      <c r="AF870" s="41">
        <v>0</v>
      </c>
      <c r="AG870" s="41">
        <v>0</v>
      </c>
      <c r="AH870" s="41">
        <v>0</v>
      </c>
      <c r="AI870" s="41">
        <v>0</v>
      </c>
      <c r="AJ870" s="41">
        <v>0</v>
      </c>
      <c r="AK870" s="41">
        <v>0</v>
      </c>
      <c r="AL870" s="41">
        <v>0</v>
      </c>
      <c r="AM870" s="41">
        <v>0</v>
      </c>
      <c r="AN870" s="41">
        <v>0</v>
      </c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3"/>
      <c r="BU870" s="39">
        <f t="shared" si="159"/>
        <v>0</v>
      </c>
      <c r="BV870" s="39">
        <f t="shared" si="154"/>
        <v>0</v>
      </c>
      <c r="BW870" s="39">
        <f t="shared" si="158"/>
        <v>0</v>
      </c>
      <c r="BX870" s="39">
        <f t="shared" si="160"/>
        <v>0</v>
      </c>
      <c r="BY870" s="39">
        <f t="shared" si="156"/>
        <v>0</v>
      </c>
      <c r="BZ870" s="35"/>
      <c r="CA870" s="35"/>
      <c r="CB870" s="35"/>
      <c r="CC870" s="35"/>
      <c r="CD870" s="35"/>
      <c r="CE870" s="35"/>
      <c r="CF870" s="35"/>
      <c r="CG870" s="35"/>
      <c r="CH870" s="35"/>
      <c r="CI870" s="35"/>
      <c r="CJ870" s="35"/>
      <c r="CK870" s="35"/>
      <c r="CL870" s="35"/>
      <c r="CM870" s="35"/>
      <c r="CN870" s="35"/>
      <c r="CO870" s="35"/>
      <c r="CP870" s="35"/>
      <c r="CQ870" s="35"/>
      <c r="CR870" s="35"/>
      <c r="CS870" s="35"/>
      <c r="CT870" s="35"/>
      <c r="CU870" s="35"/>
      <c r="CV870" s="35"/>
      <c r="CW870" s="35"/>
      <c r="CX870" s="35"/>
      <c r="CY870" s="35"/>
      <c r="CZ870" s="35"/>
      <c r="DA870" s="35"/>
      <c r="DB870" s="35"/>
      <c r="DC870" s="35"/>
      <c r="DD870" s="35"/>
      <c r="DE870" s="35"/>
      <c r="DF870" s="35"/>
      <c r="DG870" s="35"/>
      <c r="DH870" s="35"/>
      <c r="DI870" s="35"/>
      <c r="DJ870" s="35"/>
      <c r="DK870" s="35"/>
      <c r="DL870" s="35"/>
      <c r="DM870" s="35"/>
      <c r="DN870" s="35"/>
      <c r="DO870" s="35"/>
      <c r="DP870" s="35"/>
      <c r="DQ870" s="35"/>
      <c r="DR870" s="35"/>
      <c r="DS870" s="35"/>
      <c r="DT870" s="35"/>
      <c r="DU870" s="35"/>
      <c r="DV870" s="35"/>
      <c r="DW870" s="35"/>
      <c r="DX870" s="35"/>
      <c r="DY870" s="35"/>
      <c r="DZ870" s="35"/>
      <c r="EA870" s="35"/>
      <c r="EB870" s="35"/>
      <c r="EC870" s="35"/>
      <c r="ED870" s="35"/>
      <c r="EE870" s="35"/>
      <c r="EF870" s="35"/>
      <c r="EG870" s="35"/>
      <c r="EH870" s="35"/>
      <c r="EI870" s="35"/>
      <c r="EJ870" s="35"/>
      <c r="EK870" s="35"/>
      <c r="EL870" s="35"/>
      <c r="EM870" s="35"/>
      <c r="EN870" s="35"/>
      <c r="EO870" s="35"/>
      <c r="EP870" s="35"/>
      <c r="EQ870" s="35"/>
      <c r="ER870" s="35"/>
      <c r="ES870" s="35"/>
      <c r="ET870" s="35"/>
      <c r="EU870" s="35"/>
      <c r="EV870" s="35"/>
      <c r="EW870" s="35"/>
      <c r="EX870" s="35"/>
      <c r="EY870" s="35"/>
      <c r="EZ870" s="35"/>
      <c r="FA870" s="35"/>
      <c r="FB870" s="35"/>
      <c r="FC870" s="35"/>
      <c r="FD870" s="35"/>
      <c r="FE870" s="35"/>
      <c r="FF870" s="35"/>
      <c r="FG870" s="35"/>
      <c r="FH870" s="35"/>
      <c r="FI870" s="35"/>
      <c r="FJ870" s="35"/>
      <c r="FK870" s="35"/>
      <c r="FL870" s="35"/>
      <c r="FM870" s="35"/>
      <c r="FN870" s="35"/>
      <c r="FO870" s="35"/>
      <c r="FP870" s="35"/>
      <c r="FQ870" s="35"/>
      <c r="FR870" s="35"/>
      <c r="FS870" s="35"/>
      <c r="FT870" s="35"/>
      <c r="FU870" s="35"/>
      <c r="FV870" s="35"/>
      <c r="FW870" s="35"/>
      <c r="FX870" s="35"/>
      <c r="FY870" s="35"/>
      <c r="FZ870" s="35"/>
      <c r="GA870" s="35"/>
      <c r="GB870" s="35"/>
      <c r="GC870" s="35"/>
      <c r="GD870" s="35"/>
      <c r="GE870" s="35"/>
      <c r="GF870" s="35"/>
      <c r="GG870" s="35"/>
      <c r="GH870" s="35"/>
      <c r="GI870" s="35"/>
      <c r="GJ870" s="35"/>
      <c r="GK870" s="35"/>
      <c r="GL870" s="35"/>
      <c r="GM870" s="35"/>
      <c r="GN870" s="35"/>
      <c r="GO870" s="35"/>
      <c r="GP870" s="35"/>
      <c r="GQ870" s="35"/>
      <c r="GR870" s="35"/>
      <c r="GS870" s="35"/>
      <c r="GT870" s="35"/>
      <c r="GU870" s="35"/>
      <c r="GV870" s="35"/>
      <c r="GW870" s="35"/>
      <c r="GX870" s="35"/>
      <c r="GY870" s="35"/>
      <c r="GZ870" s="35"/>
      <c r="HA870" s="35"/>
      <c r="HB870" s="35"/>
      <c r="HC870" s="35"/>
    </row>
    <row r="871" spans="1:211" s="30" customFormat="1" x14ac:dyDescent="0.25">
      <c r="A871" s="30" t="e">
        <f t="shared" si="153"/>
        <v>#REF!</v>
      </c>
      <c r="B871" s="31" t="s">
        <v>61</v>
      </c>
      <c r="C871" s="31" t="s">
        <v>62</v>
      </c>
      <c r="D871" s="33" t="s">
        <v>638</v>
      </c>
      <c r="E871" s="34" t="s">
        <v>588</v>
      </c>
      <c r="F871" s="64" t="s">
        <v>737</v>
      </c>
      <c r="G871" s="31"/>
      <c r="H871" s="31" t="s">
        <v>261</v>
      </c>
      <c r="I871" s="31" t="s">
        <v>537</v>
      </c>
      <c r="J871" s="31" t="s">
        <v>538</v>
      </c>
      <c r="K871" s="47" t="s">
        <v>434</v>
      </c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82"/>
      <c r="AF871" s="41"/>
      <c r="AG871" s="41"/>
      <c r="AH871" s="41"/>
      <c r="AI871" s="41"/>
      <c r="AJ871" s="41"/>
      <c r="AK871" s="41">
        <v>169593.92</v>
      </c>
      <c r="AL871" s="41">
        <v>-169593.92</v>
      </c>
      <c r="AM871" s="41">
        <v>0</v>
      </c>
      <c r="AN871" s="41">
        <v>0</v>
      </c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3"/>
      <c r="BU871" s="39"/>
      <c r="BV871" s="39"/>
      <c r="BW871" s="39">
        <f t="shared" si="158"/>
        <v>0</v>
      </c>
      <c r="BX871" s="39">
        <f t="shared" si="160"/>
        <v>0</v>
      </c>
      <c r="BY871" s="39"/>
      <c r="BZ871" s="35"/>
      <c r="CA871" s="35"/>
      <c r="CB871" s="35"/>
      <c r="CC871" s="35"/>
      <c r="CD871" s="35"/>
      <c r="CE871" s="35"/>
      <c r="CF871" s="35"/>
      <c r="CG871" s="35"/>
      <c r="CH871" s="35"/>
      <c r="CI871" s="35"/>
      <c r="CJ871" s="35"/>
      <c r="CK871" s="35"/>
      <c r="CL871" s="35"/>
      <c r="CM871" s="35"/>
      <c r="CN871" s="35"/>
      <c r="CO871" s="35"/>
      <c r="CP871" s="35"/>
      <c r="CQ871" s="35"/>
      <c r="CR871" s="35"/>
      <c r="CS871" s="35"/>
      <c r="CT871" s="35"/>
      <c r="CU871" s="35"/>
      <c r="CV871" s="35"/>
      <c r="CW871" s="35"/>
      <c r="CX871" s="35"/>
      <c r="CY871" s="35"/>
      <c r="CZ871" s="35"/>
      <c r="DA871" s="35"/>
      <c r="DB871" s="35"/>
      <c r="DC871" s="35"/>
      <c r="DD871" s="35"/>
      <c r="DE871" s="35"/>
      <c r="DF871" s="35"/>
      <c r="DG871" s="35"/>
      <c r="DH871" s="35"/>
      <c r="DI871" s="35"/>
      <c r="DJ871" s="35"/>
      <c r="DK871" s="35"/>
      <c r="DL871" s="35"/>
      <c r="DM871" s="35"/>
      <c r="DN871" s="35"/>
      <c r="DO871" s="35"/>
      <c r="DP871" s="35"/>
      <c r="DQ871" s="35"/>
      <c r="DR871" s="35"/>
      <c r="DS871" s="35"/>
      <c r="DT871" s="35"/>
      <c r="DU871" s="35"/>
      <c r="DV871" s="35"/>
      <c r="DW871" s="35"/>
      <c r="DX871" s="35"/>
      <c r="DY871" s="35"/>
      <c r="DZ871" s="35"/>
      <c r="EA871" s="35"/>
      <c r="EB871" s="35"/>
      <c r="EC871" s="35"/>
      <c r="ED871" s="35"/>
      <c r="EE871" s="35"/>
      <c r="EF871" s="35"/>
      <c r="EG871" s="35"/>
      <c r="EH871" s="35"/>
      <c r="EI871" s="35"/>
      <c r="EJ871" s="35"/>
      <c r="EK871" s="35"/>
      <c r="EL871" s="35"/>
      <c r="EM871" s="35"/>
      <c r="EN871" s="35"/>
      <c r="EO871" s="35"/>
      <c r="EP871" s="35"/>
      <c r="EQ871" s="35"/>
      <c r="ER871" s="35"/>
      <c r="ES871" s="35"/>
      <c r="ET871" s="35"/>
      <c r="EU871" s="35"/>
      <c r="EV871" s="35"/>
      <c r="EW871" s="35"/>
      <c r="EX871" s="35"/>
      <c r="EY871" s="35"/>
      <c r="EZ871" s="35"/>
      <c r="FA871" s="35"/>
      <c r="FB871" s="35"/>
      <c r="FC871" s="35"/>
      <c r="FD871" s="35"/>
      <c r="FE871" s="35"/>
      <c r="FF871" s="35"/>
      <c r="FG871" s="35"/>
      <c r="FH871" s="35"/>
      <c r="FI871" s="35"/>
      <c r="FJ871" s="35"/>
      <c r="FK871" s="35"/>
      <c r="FL871" s="35"/>
      <c r="FM871" s="35"/>
      <c r="FN871" s="35"/>
      <c r="FO871" s="35"/>
      <c r="FP871" s="35"/>
      <c r="FQ871" s="35"/>
      <c r="FR871" s="35"/>
      <c r="FS871" s="35"/>
      <c r="FT871" s="35"/>
      <c r="FU871" s="35"/>
      <c r="FV871" s="35"/>
      <c r="FW871" s="35"/>
      <c r="FX871" s="35"/>
      <c r="FY871" s="35"/>
      <c r="FZ871" s="35"/>
      <c r="GA871" s="35"/>
      <c r="GB871" s="35"/>
      <c r="GC871" s="35"/>
      <c r="GD871" s="35"/>
      <c r="GE871" s="35"/>
      <c r="GF871" s="35"/>
      <c r="GG871" s="35"/>
      <c r="GH871" s="35"/>
      <c r="GI871" s="35"/>
      <c r="GJ871" s="35"/>
      <c r="GK871" s="35"/>
      <c r="GL871" s="35"/>
      <c r="GM871" s="35"/>
      <c r="GN871" s="35"/>
      <c r="GO871" s="35"/>
      <c r="GP871" s="35"/>
      <c r="GQ871" s="35"/>
      <c r="GR871" s="35"/>
      <c r="GS871" s="35"/>
      <c r="GT871" s="35"/>
      <c r="GU871" s="35"/>
      <c r="GV871" s="35"/>
      <c r="GW871" s="35"/>
      <c r="GX871" s="35"/>
      <c r="GY871" s="35"/>
      <c r="GZ871" s="35"/>
      <c r="HA871" s="35"/>
      <c r="HB871" s="35"/>
      <c r="HC871" s="35"/>
    </row>
    <row r="872" spans="1:211" s="26" customFormat="1" x14ac:dyDescent="0.25">
      <c r="A872" s="26" t="e">
        <f t="shared" si="153"/>
        <v>#REF!</v>
      </c>
      <c r="B872" s="15" t="s">
        <v>61</v>
      </c>
      <c r="C872" s="15" t="s">
        <v>62</v>
      </c>
      <c r="D872" s="27">
        <v>800</v>
      </c>
      <c r="E872" s="16" t="s">
        <v>592</v>
      </c>
      <c r="F872" s="15" t="s">
        <v>549</v>
      </c>
      <c r="G872" s="15" t="s">
        <v>226</v>
      </c>
      <c r="H872" s="15" t="s">
        <v>227</v>
      </c>
      <c r="I872" s="15" t="s">
        <v>537</v>
      </c>
      <c r="J872" s="15" t="s">
        <v>538</v>
      </c>
      <c r="K872" s="47" t="s">
        <v>759</v>
      </c>
      <c r="L872" s="42">
        <v>43514862.710000001</v>
      </c>
      <c r="M872" s="42">
        <v>38416816.460000001</v>
      </c>
      <c r="N872" s="41">
        <v>38416816.460000001</v>
      </c>
      <c r="O872" s="42">
        <v>38416816.460000001</v>
      </c>
      <c r="P872" s="42">
        <v>55708719.009999998</v>
      </c>
      <c r="Q872" s="42">
        <v>0</v>
      </c>
      <c r="R872" s="42">
        <v>0</v>
      </c>
      <c r="S872" s="42">
        <v>0</v>
      </c>
      <c r="T872" s="42">
        <v>0</v>
      </c>
      <c r="U872" s="42">
        <v>0</v>
      </c>
      <c r="V872" s="42"/>
      <c r="W872" s="42">
        <v>0</v>
      </c>
      <c r="X872" s="42">
        <v>49747809.530000001</v>
      </c>
      <c r="Y872" s="42">
        <v>49747809.530000001</v>
      </c>
      <c r="Z872" s="42">
        <v>49747809.530000001</v>
      </c>
      <c r="AA872" s="42">
        <v>49747809.530000001</v>
      </c>
      <c r="AB872" s="42">
        <v>45303316.710000001</v>
      </c>
      <c r="AC872" s="42">
        <v>45303316.710000001</v>
      </c>
      <c r="AD872" s="42">
        <v>45303316.710000001</v>
      </c>
      <c r="AE872" s="42">
        <v>45303316.710000001</v>
      </c>
      <c r="AF872" s="42">
        <v>45303316.710000001</v>
      </c>
      <c r="AG872" s="42">
        <v>45303316.710000001</v>
      </c>
      <c r="AH872" s="42">
        <v>45303316.710000001</v>
      </c>
      <c r="AI872" s="42">
        <v>45303316.710000001</v>
      </c>
      <c r="AJ872" s="42">
        <v>53489614.57</v>
      </c>
      <c r="AK872" s="42">
        <v>53489614.57</v>
      </c>
      <c r="AL872" s="42">
        <v>53489614.57</v>
      </c>
      <c r="AM872" s="42">
        <v>54806239.259999998</v>
      </c>
      <c r="AN872" s="42">
        <v>54230560.460000001</v>
      </c>
      <c r="AO872" s="42">
        <v>53850901.369166665</v>
      </c>
      <c r="AP872" s="42">
        <v>53859064.269166671</v>
      </c>
      <c r="AQ872" s="42">
        <v>53858583.669166669</v>
      </c>
      <c r="AR872" s="42">
        <v>53867375.069166668</v>
      </c>
      <c r="AS872" s="42">
        <v>53858141.869166665</v>
      </c>
      <c r="AT872" s="42">
        <v>53863199.069166668</v>
      </c>
      <c r="AU872" s="42">
        <v>53853181.969166666</v>
      </c>
      <c r="AV872" s="42">
        <v>52983648.737499997</v>
      </c>
      <c r="AW872" s="42">
        <v>52976622.237499997</v>
      </c>
      <c r="AX872" s="42">
        <v>52964152.637499996</v>
      </c>
      <c r="AY872" s="42">
        <v>52961055.637499996</v>
      </c>
      <c r="AZ872" s="42">
        <v>52965195.237499997</v>
      </c>
      <c r="BA872" s="42">
        <v>52984858.537499994</v>
      </c>
      <c r="BB872" s="42">
        <v>52989362.937499993</v>
      </c>
      <c r="BC872" s="42">
        <v>52978526.637499996</v>
      </c>
      <c r="BD872" s="42">
        <v>52985461.437499993</v>
      </c>
      <c r="BE872" s="42">
        <v>52990624.737499997</v>
      </c>
      <c r="BF872" s="42">
        <v>52990068.537499994</v>
      </c>
      <c r="BG872" s="42">
        <v>52983891.237499997</v>
      </c>
      <c r="BH872" s="42">
        <v>51973642.072500005</v>
      </c>
      <c r="BI872" s="42">
        <v>51968252.072500005</v>
      </c>
      <c r="BJ872" s="42">
        <v>51955371.572500005</v>
      </c>
      <c r="BK872" s="42">
        <v>51957165.37250001</v>
      </c>
      <c r="BL872" s="42">
        <v>51982813.37250001</v>
      </c>
      <c r="BM872" s="42">
        <v>51994481.972500004</v>
      </c>
      <c r="BN872" s="42">
        <v>52005293.272500008</v>
      </c>
      <c r="BO872" s="42">
        <v>52012696.472500004</v>
      </c>
      <c r="BP872" s="42">
        <v>52016719.572500005</v>
      </c>
      <c r="BQ872" s="42">
        <v>52008789.472500004</v>
      </c>
      <c r="BR872" s="42">
        <v>52012650.772500008</v>
      </c>
      <c r="BS872" s="42">
        <v>52007985.472500004</v>
      </c>
      <c r="BT872" s="43"/>
      <c r="BU872" s="40">
        <f>SUM(L872:W872)</f>
        <v>214474031.09999999</v>
      </c>
      <c r="BV872" s="40">
        <f t="shared" ref="BV872:BV910" si="161">SUM(X872:AI872)</f>
        <v>561417771.79999995</v>
      </c>
      <c r="BW872" s="40">
        <f t="shared" si="158"/>
        <v>646516090.71416664</v>
      </c>
      <c r="BX872" s="40">
        <f t="shared" si="160"/>
        <v>635753468.54999995</v>
      </c>
      <c r="BY872" s="40">
        <f t="shared" ref="BY872:BY910" si="162">SUM(BH872:BS872)</f>
        <v>623895861.47000015</v>
      </c>
      <c r="BZ872" s="29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/>
      <c r="DK872" s="29"/>
      <c r="DL872" s="29"/>
      <c r="DM872" s="29"/>
      <c r="DN872" s="29"/>
      <c r="DO872" s="29"/>
      <c r="DP872" s="29"/>
      <c r="DQ872" s="29"/>
      <c r="DR872" s="29"/>
      <c r="DS872" s="29"/>
      <c r="DT872" s="29"/>
      <c r="DU872" s="29"/>
      <c r="DV872" s="29"/>
      <c r="DW872" s="29"/>
      <c r="DX872" s="29"/>
      <c r="DY872" s="29"/>
      <c r="DZ872" s="29"/>
      <c r="EA872" s="29"/>
      <c r="EB872" s="29"/>
      <c r="EC872" s="29"/>
      <c r="ED872" s="29"/>
      <c r="EE872" s="29"/>
      <c r="EF872" s="29"/>
      <c r="EG872" s="29"/>
      <c r="EH872" s="29"/>
      <c r="EI872" s="29"/>
      <c r="EJ872" s="29"/>
      <c r="EK872" s="29"/>
      <c r="EL872" s="29"/>
      <c r="EM872" s="29"/>
      <c r="EN872" s="29"/>
      <c r="EO872" s="29"/>
      <c r="EP872" s="29"/>
      <c r="EQ872" s="29"/>
      <c r="ER872" s="29"/>
      <c r="ES872" s="29"/>
      <c r="ET872" s="29"/>
      <c r="EU872" s="29"/>
      <c r="EV872" s="29"/>
      <c r="EW872" s="29"/>
      <c r="EX872" s="29"/>
      <c r="EY872" s="29"/>
      <c r="EZ872" s="29"/>
      <c r="FA872" s="29"/>
      <c r="FB872" s="29"/>
      <c r="FC872" s="29"/>
      <c r="FD872" s="29"/>
      <c r="FE872" s="29"/>
      <c r="FF872" s="29"/>
      <c r="FG872" s="29"/>
      <c r="FH872" s="29"/>
      <c r="FI872" s="29"/>
      <c r="FJ872" s="29"/>
      <c r="FK872" s="29"/>
      <c r="FL872" s="29"/>
      <c r="FM872" s="29"/>
      <c r="FN872" s="29"/>
      <c r="FO872" s="29"/>
      <c r="FP872" s="29"/>
      <c r="FQ872" s="29"/>
      <c r="FR872" s="29"/>
      <c r="FS872" s="29"/>
      <c r="FT872" s="29"/>
      <c r="FU872" s="29"/>
      <c r="FV872" s="29"/>
      <c r="FW872" s="29"/>
      <c r="FX872" s="29"/>
      <c r="FY872" s="29"/>
      <c r="FZ872" s="29"/>
      <c r="GA872" s="29"/>
      <c r="GB872" s="29"/>
      <c r="GC872" s="29"/>
      <c r="GD872" s="29"/>
      <c r="GE872" s="29"/>
      <c r="GF872" s="29"/>
      <c r="GG872" s="29"/>
      <c r="GH872" s="29"/>
      <c r="GI872" s="29"/>
      <c r="GJ872" s="29"/>
      <c r="GK872" s="29"/>
      <c r="GL872" s="29"/>
      <c r="GM872" s="29"/>
      <c r="GN872" s="29"/>
      <c r="GO872" s="29"/>
      <c r="GP872" s="29"/>
      <c r="GQ872" s="29"/>
      <c r="GR872" s="29"/>
      <c r="GS872" s="29"/>
      <c r="GT872" s="29"/>
      <c r="GU872" s="29"/>
      <c r="GV872" s="29"/>
      <c r="GW872" s="29"/>
      <c r="GX872" s="29"/>
      <c r="GY872" s="29"/>
      <c r="GZ872" s="29"/>
      <c r="HA872" s="29"/>
      <c r="HB872" s="29"/>
      <c r="HC872" s="29"/>
    </row>
    <row r="873" spans="1:211" s="30" customFormat="1" x14ac:dyDescent="0.25">
      <c r="A873" s="30" t="e">
        <f t="shared" si="153"/>
        <v>#REF!</v>
      </c>
      <c r="B873" s="31" t="s">
        <v>23</v>
      </c>
      <c r="C873" s="31" t="s">
        <v>24</v>
      </c>
      <c r="D873" s="32" t="s">
        <v>625</v>
      </c>
      <c r="E873" s="31" t="s">
        <v>579</v>
      </c>
      <c r="F873" s="31" t="s">
        <v>367</v>
      </c>
      <c r="G873" s="31"/>
      <c r="H873" s="31" t="s">
        <v>368</v>
      </c>
      <c r="I873" s="31" t="s">
        <v>537</v>
      </c>
      <c r="J873" s="31" t="s">
        <v>538</v>
      </c>
      <c r="K873" s="47" t="s">
        <v>434</v>
      </c>
      <c r="L873" s="41">
        <v>0</v>
      </c>
      <c r="M873" s="41">
        <v>0</v>
      </c>
      <c r="N873" s="41">
        <v>0</v>
      </c>
      <c r="O873" s="41">
        <v>0</v>
      </c>
      <c r="P873" s="41">
        <v>0</v>
      </c>
      <c r="Q873" s="41">
        <v>0</v>
      </c>
      <c r="R873" s="41">
        <v>0</v>
      </c>
      <c r="S873" s="41">
        <v>0</v>
      </c>
      <c r="T873" s="41">
        <v>0</v>
      </c>
      <c r="U873" s="41">
        <v>0</v>
      </c>
      <c r="V873" s="41"/>
      <c r="W873" s="41">
        <v>0</v>
      </c>
      <c r="X873" s="41"/>
      <c r="Y873" s="41">
        <v>0</v>
      </c>
      <c r="Z873" s="41">
        <v>0</v>
      </c>
      <c r="AA873" s="41">
        <v>0</v>
      </c>
      <c r="AB873" s="41">
        <v>0</v>
      </c>
      <c r="AC873" s="41">
        <v>0</v>
      </c>
      <c r="AD873" s="41">
        <v>0</v>
      </c>
      <c r="AE873" s="82">
        <v>0</v>
      </c>
      <c r="AF873" s="41">
        <v>0</v>
      </c>
      <c r="AG873" s="41">
        <v>0</v>
      </c>
      <c r="AH873" s="41">
        <v>0</v>
      </c>
      <c r="AI873" s="41">
        <v>0</v>
      </c>
      <c r="AJ873" s="41">
        <v>0</v>
      </c>
      <c r="AK873" s="41">
        <v>0</v>
      </c>
      <c r="AL873" s="41">
        <v>0</v>
      </c>
      <c r="AM873" s="41">
        <v>0</v>
      </c>
      <c r="AN873" s="41">
        <v>0</v>
      </c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3"/>
      <c r="BU873" s="39">
        <f>SUM(L873:W873)</f>
        <v>0</v>
      </c>
      <c r="BV873" s="39">
        <f t="shared" si="161"/>
        <v>0</v>
      </c>
      <c r="BW873" s="39">
        <f t="shared" si="158"/>
        <v>0</v>
      </c>
      <c r="BX873" s="39">
        <f t="shared" si="160"/>
        <v>0</v>
      </c>
      <c r="BY873" s="39">
        <f t="shared" si="162"/>
        <v>0</v>
      </c>
      <c r="BZ873" s="35"/>
      <c r="CA873" s="35"/>
      <c r="CB873" s="35"/>
      <c r="CC873" s="35"/>
      <c r="CD873" s="35"/>
      <c r="CE873" s="35"/>
      <c r="CF873" s="35"/>
      <c r="CG873" s="35"/>
      <c r="CH873" s="35"/>
      <c r="CI873" s="35"/>
      <c r="CJ873" s="35"/>
      <c r="CK873" s="35"/>
      <c r="CL873" s="35"/>
      <c r="CM873" s="35"/>
      <c r="CN873" s="35"/>
      <c r="CO873" s="35"/>
      <c r="CP873" s="35"/>
      <c r="CQ873" s="35"/>
      <c r="CR873" s="35"/>
      <c r="CS873" s="35"/>
      <c r="CT873" s="35"/>
      <c r="CU873" s="35"/>
      <c r="CV873" s="35"/>
      <c r="CW873" s="35"/>
      <c r="CX873" s="35"/>
      <c r="CY873" s="35"/>
      <c r="CZ873" s="35"/>
      <c r="DA873" s="35"/>
      <c r="DB873" s="35"/>
      <c r="DC873" s="35"/>
      <c r="DD873" s="35"/>
      <c r="DE873" s="35"/>
      <c r="DF873" s="35"/>
      <c r="DG873" s="35"/>
      <c r="DH873" s="35"/>
      <c r="DI873" s="35"/>
      <c r="DJ873" s="35"/>
      <c r="DK873" s="35"/>
      <c r="DL873" s="35"/>
      <c r="DM873" s="35"/>
      <c r="DN873" s="35"/>
      <c r="DO873" s="35"/>
      <c r="DP873" s="35"/>
      <c r="DQ873" s="35"/>
      <c r="DR873" s="35"/>
      <c r="DS873" s="35"/>
      <c r="DT873" s="35"/>
      <c r="DU873" s="35"/>
      <c r="DV873" s="35"/>
      <c r="DW873" s="35"/>
      <c r="DX873" s="35"/>
      <c r="DY873" s="35"/>
      <c r="DZ873" s="35"/>
      <c r="EA873" s="35"/>
      <c r="EB873" s="35"/>
      <c r="EC873" s="35"/>
      <c r="ED873" s="35"/>
      <c r="EE873" s="35"/>
      <c r="EF873" s="35"/>
      <c r="EG873" s="35"/>
      <c r="EH873" s="35"/>
      <c r="EI873" s="35"/>
      <c r="EJ873" s="35"/>
      <c r="EK873" s="35"/>
      <c r="EL873" s="35"/>
      <c r="EM873" s="35"/>
      <c r="EN873" s="35"/>
      <c r="EO873" s="35"/>
      <c r="EP873" s="35"/>
      <c r="EQ873" s="35"/>
      <c r="ER873" s="35"/>
      <c r="ES873" s="35"/>
      <c r="ET873" s="35"/>
      <c r="EU873" s="35"/>
      <c r="EV873" s="35"/>
      <c r="EW873" s="35"/>
      <c r="EX873" s="35"/>
      <c r="EY873" s="35"/>
      <c r="EZ873" s="35"/>
      <c r="FA873" s="35"/>
      <c r="FB873" s="35"/>
      <c r="FC873" s="35"/>
      <c r="FD873" s="35"/>
      <c r="FE873" s="35"/>
      <c r="FF873" s="35"/>
      <c r="FG873" s="35"/>
      <c r="FH873" s="35"/>
      <c r="FI873" s="35"/>
      <c r="FJ873" s="35"/>
      <c r="FK873" s="35"/>
      <c r="FL873" s="35"/>
      <c r="FM873" s="35"/>
      <c r="FN873" s="35"/>
      <c r="FO873" s="35"/>
      <c r="FP873" s="35"/>
      <c r="FQ873" s="35"/>
      <c r="FR873" s="35"/>
      <c r="FS873" s="35"/>
      <c r="FT873" s="35"/>
      <c r="FU873" s="35"/>
      <c r="FV873" s="35"/>
      <c r="FW873" s="35"/>
      <c r="FX873" s="35"/>
      <c r="FY873" s="35"/>
      <c r="FZ873" s="35"/>
      <c r="GA873" s="35"/>
      <c r="GB873" s="35"/>
      <c r="GC873" s="35"/>
      <c r="GD873" s="35"/>
      <c r="GE873" s="35"/>
      <c r="GF873" s="35"/>
      <c r="GG873" s="35"/>
      <c r="GH873" s="35"/>
      <c r="GI873" s="35"/>
      <c r="GJ873" s="35"/>
      <c r="GK873" s="35"/>
      <c r="GL873" s="35"/>
      <c r="GM873" s="35"/>
      <c r="GN873" s="35"/>
      <c r="GO873" s="35"/>
      <c r="GP873" s="35"/>
      <c r="GQ873" s="35"/>
      <c r="GR873" s="35"/>
      <c r="GS873" s="35"/>
      <c r="GT873" s="35"/>
      <c r="GU873" s="35"/>
      <c r="GV873" s="35"/>
      <c r="GW873" s="35"/>
      <c r="GX873" s="35"/>
      <c r="GY873" s="35"/>
      <c r="GZ873" s="35"/>
      <c r="HA873" s="35"/>
      <c r="HB873" s="35"/>
      <c r="HC873" s="35"/>
    </row>
    <row r="874" spans="1:211" s="26" customFormat="1" x14ac:dyDescent="0.25">
      <c r="A874" s="26" t="e">
        <f t="shared" si="153"/>
        <v>#REF!</v>
      </c>
      <c r="B874" s="15" t="s">
        <v>81</v>
      </c>
      <c r="C874" s="15" t="s">
        <v>82</v>
      </c>
      <c r="D874" s="18" t="s">
        <v>634</v>
      </c>
      <c r="E874" s="15" t="s">
        <v>581</v>
      </c>
      <c r="F874" s="15" t="s">
        <v>367</v>
      </c>
      <c r="G874" s="15"/>
      <c r="H874" s="15" t="s">
        <v>368</v>
      </c>
      <c r="I874" s="15" t="s">
        <v>537</v>
      </c>
      <c r="J874" s="15" t="s">
        <v>538</v>
      </c>
      <c r="K874" s="47" t="s">
        <v>434</v>
      </c>
      <c r="L874" s="42" t="s">
        <v>530</v>
      </c>
      <c r="M874" s="42">
        <v>0</v>
      </c>
      <c r="N874" s="41">
        <v>0</v>
      </c>
      <c r="O874" s="42">
        <v>0</v>
      </c>
      <c r="P874" s="42">
        <v>0</v>
      </c>
      <c r="Q874" s="42">
        <v>0</v>
      </c>
      <c r="R874" s="42">
        <v>0</v>
      </c>
      <c r="S874" s="42">
        <v>0</v>
      </c>
      <c r="T874" s="42">
        <v>0</v>
      </c>
      <c r="U874" s="42">
        <v>0</v>
      </c>
      <c r="V874" s="42"/>
      <c r="W874" s="42">
        <v>0</v>
      </c>
      <c r="X874" s="42"/>
      <c r="Y874" s="42">
        <v>0</v>
      </c>
      <c r="Z874" s="42">
        <v>0</v>
      </c>
      <c r="AA874" s="42">
        <v>0</v>
      </c>
      <c r="AB874" s="42">
        <v>0</v>
      </c>
      <c r="AC874" s="42">
        <v>0</v>
      </c>
      <c r="AD874" s="42">
        <v>0</v>
      </c>
      <c r="AE874" s="121">
        <v>0</v>
      </c>
      <c r="AF874" s="42">
        <v>0</v>
      </c>
      <c r="AG874" s="42">
        <v>0</v>
      </c>
      <c r="AH874" s="42">
        <v>0</v>
      </c>
      <c r="AI874" s="42">
        <v>0</v>
      </c>
      <c r="AJ874" s="42">
        <v>0</v>
      </c>
      <c r="AK874" s="42">
        <v>0</v>
      </c>
      <c r="AL874" s="42">
        <v>0</v>
      </c>
      <c r="AM874" s="42">
        <v>0</v>
      </c>
      <c r="AN874" s="42">
        <v>0</v>
      </c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  <c r="BO874" s="42"/>
      <c r="BP874" s="42"/>
      <c r="BQ874" s="42"/>
      <c r="BR874" s="42"/>
      <c r="BS874" s="42"/>
      <c r="BT874" s="43"/>
      <c r="BU874" s="40">
        <f>SUM(L874:W874)</f>
        <v>0</v>
      </c>
      <c r="BV874" s="40">
        <f t="shared" si="161"/>
        <v>0</v>
      </c>
      <c r="BW874" s="40">
        <f t="shared" si="158"/>
        <v>0</v>
      </c>
      <c r="BX874" s="40">
        <f t="shared" si="160"/>
        <v>0</v>
      </c>
      <c r="BY874" s="40">
        <f t="shared" si="162"/>
        <v>0</v>
      </c>
      <c r="BZ874" s="29"/>
      <c r="CA874" s="29"/>
      <c r="CB874" s="29"/>
      <c r="CC874" s="29"/>
      <c r="CD874" s="29"/>
      <c r="CE874" s="29"/>
      <c r="CF874" s="29"/>
      <c r="CG874" s="29"/>
      <c r="CH874" s="29"/>
      <c r="CI874" s="29"/>
      <c r="CJ874" s="29"/>
      <c r="CK874" s="29"/>
      <c r="CL874" s="29"/>
      <c r="CM874" s="29"/>
      <c r="CN874" s="29"/>
      <c r="CO874" s="29"/>
      <c r="CP874" s="29"/>
      <c r="CQ874" s="29"/>
      <c r="CR874" s="29"/>
      <c r="CS874" s="29"/>
      <c r="CT874" s="29"/>
      <c r="CU874" s="29"/>
      <c r="CV874" s="29"/>
      <c r="CW874" s="29"/>
      <c r="CX874" s="29"/>
      <c r="CY874" s="29"/>
      <c r="CZ874" s="29"/>
      <c r="DA874" s="29"/>
      <c r="DB874" s="29"/>
      <c r="DC874" s="29"/>
      <c r="DD874" s="29"/>
      <c r="DE874" s="29"/>
      <c r="DF874" s="29"/>
      <c r="DG874" s="29"/>
      <c r="DH874" s="29"/>
      <c r="DI874" s="29"/>
      <c r="DJ874" s="29"/>
      <c r="DK874" s="29"/>
      <c r="DL874" s="29"/>
      <c r="DM874" s="29"/>
      <c r="DN874" s="29"/>
      <c r="DO874" s="29"/>
      <c r="DP874" s="29"/>
      <c r="DQ874" s="29"/>
      <c r="DR874" s="29"/>
      <c r="DS874" s="29"/>
      <c r="DT874" s="29"/>
      <c r="DU874" s="29"/>
      <c r="DV874" s="29"/>
      <c r="DW874" s="29"/>
      <c r="DX874" s="29"/>
      <c r="DY874" s="29"/>
      <c r="DZ874" s="29"/>
      <c r="EA874" s="29"/>
      <c r="EB874" s="29"/>
      <c r="EC874" s="29"/>
      <c r="ED874" s="29"/>
      <c r="EE874" s="29"/>
      <c r="EF874" s="29"/>
      <c r="EG874" s="29"/>
      <c r="EH874" s="29"/>
      <c r="EI874" s="29"/>
      <c r="EJ874" s="29"/>
      <c r="EK874" s="29"/>
      <c r="EL874" s="29"/>
      <c r="EM874" s="29"/>
      <c r="EN874" s="29"/>
      <c r="EO874" s="29"/>
      <c r="EP874" s="29"/>
      <c r="EQ874" s="29"/>
      <c r="ER874" s="29"/>
      <c r="ES874" s="29"/>
      <c r="ET874" s="29"/>
      <c r="EU874" s="29"/>
      <c r="EV874" s="29"/>
      <c r="EW874" s="29"/>
      <c r="EX874" s="29"/>
      <c r="EY874" s="29"/>
      <c r="EZ874" s="29"/>
      <c r="FA874" s="29"/>
      <c r="FB874" s="29"/>
      <c r="FC874" s="29"/>
      <c r="FD874" s="29"/>
      <c r="FE874" s="29"/>
      <c r="FF874" s="29"/>
      <c r="FG874" s="29"/>
      <c r="FH874" s="29"/>
      <c r="FI874" s="29"/>
      <c r="FJ874" s="29"/>
      <c r="FK874" s="29"/>
      <c r="FL874" s="29"/>
      <c r="FM874" s="29"/>
      <c r="FN874" s="29"/>
      <c r="FO874" s="29"/>
      <c r="FP874" s="29"/>
      <c r="FQ874" s="29"/>
      <c r="FR874" s="29"/>
      <c r="FS874" s="29"/>
      <c r="FT874" s="29"/>
      <c r="FU874" s="29"/>
      <c r="FV874" s="29"/>
      <c r="FW874" s="29"/>
      <c r="FX874" s="29"/>
      <c r="FY874" s="29"/>
      <c r="FZ874" s="29"/>
      <c r="GA874" s="29"/>
      <c r="GB874" s="29"/>
      <c r="GC874" s="29"/>
      <c r="GD874" s="29"/>
      <c r="GE874" s="29"/>
      <c r="GF874" s="29"/>
      <c r="GG874" s="29"/>
      <c r="GH874" s="29"/>
      <c r="GI874" s="29"/>
      <c r="GJ874" s="29"/>
      <c r="GK874" s="29"/>
      <c r="GL874" s="29"/>
      <c r="GM874" s="29"/>
      <c r="GN874" s="29"/>
      <c r="GO874" s="29"/>
      <c r="GP874" s="29"/>
      <c r="GQ874" s="29"/>
      <c r="GR874" s="29"/>
      <c r="GS874" s="29"/>
      <c r="GT874" s="29"/>
      <c r="GU874" s="29"/>
      <c r="GV874" s="29"/>
      <c r="GW874" s="29"/>
      <c r="GX874" s="29"/>
      <c r="GY874" s="29"/>
      <c r="GZ874" s="29"/>
      <c r="HA874" s="29"/>
      <c r="HB874" s="29"/>
      <c r="HC874" s="29"/>
    </row>
    <row r="875" spans="1:211" s="26" customFormat="1" x14ac:dyDescent="0.25">
      <c r="A875" s="26" t="e">
        <f t="shared" si="153"/>
        <v>#REF!</v>
      </c>
      <c r="B875" s="15" t="s">
        <v>122</v>
      </c>
      <c r="C875" s="15" t="s">
        <v>123</v>
      </c>
      <c r="D875" s="27">
        <v>753</v>
      </c>
      <c r="E875" s="16" t="s">
        <v>581</v>
      </c>
      <c r="F875" s="15" t="s">
        <v>367</v>
      </c>
      <c r="G875" s="15"/>
      <c r="H875" s="15" t="s">
        <v>368</v>
      </c>
      <c r="I875" s="15" t="s">
        <v>537</v>
      </c>
      <c r="J875" s="15" t="s">
        <v>538</v>
      </c>
      <c r="K875" s="47" t="s">
        <v>434</v>
      </c>
      <c r="L875" s="42"/>
      <c r="M875" s="42"/>
      <c r="N875" s="41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121"/>
      <c r="AF875" s="42"/>
      <c r="AG875" s="42"/>
      <c r="AH875" s="42"/>
      <c r="AI875" s="42">
        <v>9567.2999999999993</v>
      </c>
      <c r="AJ875" s="42">
        <v>0</v>
      </c>
      <c r="AK875" s="42">
        <v>0</v>
      </c>
      <c r="AL875" s="42">
        <v>0</v>
      </c>
      <c r="AM875" s="42">
        <v>0</v>
      </c>
      <c r="AN875" s="42">
        <v>0</v>
      </c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  <c r="BO875" s="42"/>
      <c r="BP875" s="42"/>
      <c r="BQ875" s="42"/>
      <c r="BR875" s="42"/>
      <c r="BS875" s="42"/>
      <c r="BT875" s="43"/>
      <c r="BU875" s="40"/>
      <c r="BV875" s="40">
        <f t="shared" si="161"/>
        <v>9567.2999999999993</v>
      </c>
      <c r="BW875" s="40">
        <f t="shared" si="158"/>
        <v>0</v>
      </c>
      <c r="BX875" s="40">
        <f t="shared" si="160"/>
        <v>0</v>
      </c>
      <c r="BY875" s="40">
        <f t="shared" si="162"/>
        <v>0</v>
      </c>
      <c r="BZ875" s="29"/>
      <c r="CA875" s="29"/>
      <c r="CB875" s="29"/>
      <c r="CC875" s="29"/>
      <c r="CD875" s="29"/>
      <c r="CE875" s="29"/>
      <c r="CF875" s="29"/>
      <c r="CG875" s="29"/>
      <c r="CH875" s="29"/>
      <c r="CI875" s="29"/>
      <c r="CJ875" s="29"/>
      <c r="CK875" s="29"/>
      <c r="CL875" s="29"/>
      <c r="CM875" s="29"/>
      <c r="CN875" s="29"/>
      <c r="CO875" s="29"/>
      <c r="CP875" s="29"/>
      <c r="CQ875" s="29"/>
      <c r="CR875" s="29"/>
      <c r="CS875" s="29"/>
      <c r="CT875" s="29"/>
      <c r="CU875" s="29"/>
      <c r="CV875" s="29"/>
      <c r="CW875" s="29"/>
      <c r="CX875" s="29"/>
      <c r="CY875" s="29"/>
      <c r="CZ875" s="29"/>
      <c r="DA875" s="29"/>
      <c r="DB875" s="29"/>
      <c r="DC875" s="29"/>
      <c r="DD875" s="29"/>
      <c r="DE875" s="29"/>
      <c r="DF875" s="29"/>
      <c r="DG875" s="29"/>
      <c r="DH875" s="29"/>
      <c r="DI875" s="29"/>
      <c r="DJ875" s="29"/>
      <c r="DK875" s="29"/>
      <c r="DL875" s="29"/>
      <c r="DM875" s="29"/>
      <c r="DN875" s="29"/>
      <c r="DO875" s="29"/>
      <c r="DP875" s="29"/>
      <c r="DQ875" s="29"/>
      <c r="DR875" s="29"/>
      <c r="DS875" s="29"/>
      <c r="DT875" s="29"/>
      <c r="DU875" s="29"/>
      <c r="DV875" s="29"/>
      <c r="DW875" s="29"/>
      <c r="DX875" s="29"/>
      <c r="DY875" s="29"/>
      <c r="DZ875" s="29"/>
      <c r="EA875" s="29"/>
      <c r="EB875" s="29"/>
      <c r="EC875" s="29"/>
      <c r="ED875" s="29"/>
      <c r="EE875" s="29"/>
      <c r="EF875" s="29"/>
      <c r="EG875" s="29"/>
      <c r="EH875" s="29"/>
      <c r="EI875" s="29"/>
      <c r="EJ875" s="29"/>
      <c r="EK875" s="29"/>
      <c r="EL875" s="29"/>
      <c r="EM875" s="29"/>
      <c r="EN875" s="29"/>
      <c r="EO875" s="29"/>
      <c r="EP875" s="29"/>
      <c r="EQ875" s="29"/>
      <c r="ER875" s="29"/>
      <c r="ES875" s="29"/>
      <c r="ET875" s="29"/>
      <c r="EU875" s="29"/>
      <c r="EV875" s="29"/>
      <c r="EW875" s="29"/>
      <c r="EX875" s="29"/>
      <c r="EY875" s="29"/>
      <c r="EZ875" s="29"/>
      <c r="FA875" s="29"/>
      <c r="FB875" s="29"/>
      <c r="FC875" s="29"/>
      <c r="FD875" s="29"/>
      <c r="FE875" s="29"/>
      <c r="FF875" s="29"/>
      <c r="FG875" s="29"/>
      <c r="FH875" s="29"/>
      <c r="FI875" s="29"/>
      <c r="FJ875" s="29"/>
      <c r="FK875" s="29"/>
      <c r="FL875" s="29"/>
      <c r="FM875" s="29"/>
      <c r="FN875" s="29"/>
      <c r="FO875" s="29"/>
      <c r="FP875" s="29"/>
      <c r="FQ875" s="29"/>
      <c r="FR875" s="29"/>
      <c r="FS875" s="29"/>
      <c r="FT875" s="29"/>
      <c r="FU875" s="29"/>
      <c r="FV875" s="29"/>
      <c r="FW875" s="29"/>
      <c r="FX875" s="29"/>
      <c r="FY875" s="29"/>
      <c r="FZ875" s="29"/>
      <c r="GA875" s="29"/>
      <c r="GB875" s="29"/>
      <c r="GC875" s="29"/>
      <c r="GD875" s="29"/>
      <c r="GE875" s="29"/>
      <c r="GF875" s="29"/>
      <c r="GG875" s="29"/>
      <c r="GH875" s="29"/>
      <c r="GI875" s="29"/>
      <c r="GJ875" s="29"/>
      <c r="GK875" s="29"/>
      <c r="GL875" s="29"/>
      <c r="GM875" s="29"/>
      <c r="GN875" s="29"/>
      <c r="GO875" s="29"/>
      <c r="GP875" s="29"/>
      <c r="GQ875" s="29"/>
      <c r="GR875" s="29"/>
      <c r="GS875" s="29"/>
      <c r="GT875" s="29"/>
      <c r="GU875" s="29"/>
      <c r="GV875" s="29"/>
      <c r="GW875" s="29"/>
      <c r="GX875" s="29"/>
      <c r="GY875" s="29"/>
      <c r="GZ875" s="29"/>
      <c r="HA875" s="29"/>
      <c r="HB875" s="29"/>
      <c r="HC875" s="29"/>
    </row>
    <row r="876" spans="1:211" s="30" customFormat="1" x14ac:dyDescent="0.25">
      <c r="A876" s="30" t="e">
        <f t="shared" si="153"/>
        <v>#REF!</v>
      </c>
      <c r="B876" s="31" t="s">
        <v>122</v>
      </c>
      <c r="C876" s="31" t="s">
        <v>123</v>
      </c>
      <c r="D876" s="33">
        <v>899</v>
      </c>
      <c r="E876" s="34" t="s">
        <v>578</v>
      </c>
      <c r="F876" s="31" t="s">
        <v>367</v>
      </c>
      <c r="G876" s="31"/>
      <c r="H876" s="31" t="s">
        <v>368</v>
      </c>
      <c r="I876" s="31" t="s">
        <v>537</v>
      </c>
      <c r="J876" s="31" t="s">
        <v>538</v>
      </c>
      <c r="K876" s="47" t="s">
        <v>434</v>
      </c>
      <c r="L876" s="41">
        <v>95.37</v>
      </c>
      <c r="M876" s="41">
        <v>95.37</v>
      </c>
      <c r="N876" s="41">
        <v>95.37</v>
      </c>
      <c r="O876" s="41">
        <v>95.37</v>
      </c>
      <c r="P876" s="41">
        <v>95.37</v>
      </c>
      <c r="Q876" s="41">
        <v>95.37</v>
      </c>
      <c r="R876" s="41">
        <v>95.37</v>
      </c>
      <c r="S876" s="41">
        <v>95.37</v>
      </c>
      <c r="T876" s="41">
        <v>95.37</v>
      </c>
      <c r="U876" s="41">
        <v>95.37</v>
      </c>
      <c r="V876" s="41">
        <v>95.37</v>
      </c>
      <c r="W876" s="41">
        <v>0</v>
      </c>
      <c r="X876" s="41"/>
      <c r="Y876" s="41">
        <v>0</v>
      </c>
      <c r="Z876" s="41">
        <v>0</v>
      </c>
      <c r="AA876" s="41">
        <v>0</v>
      </c>
      <c r="AB876" s="41">
        <v>0</v>
      </c>
      <c r="AC876" s="41">
        <v>0</v>
      </c>
      <c r="AD876" s="41">
        <v>0</v>
      </c>
      <c r="AE876" s="82">
        <v>0</v>
      </c>
      <c r="AF876" s="41">
        <v>0</v>
      </c>
      <c r="AG876" s="41">
        <v>0</v>
      </c>
      <c r="AH876" s="41">
        <v>0</v>
      </c>
      <c r="AI876" s="41">
        <v>0</v>
      </c>
      <c r="AJ876" s="41">
        <v>0</v>
      </c>
      <c r="AK876" s="41">
        <v>0</v>
      </c>
      <c r="AL876" s="41">
        <v>0</v>
      </c>
      <c r="AM876" s="41">
        <v>0</v>
      </c>
      <c r="AN876" s="41">
        <v>0</v>
      </c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3"/>
      <c r="BU876" s="39">
        <f>SUM(L876:W876)</f>
        <v>1049.0700000000002</v>
      </c>
      <c r="BV876" s="39">
        <f t="shared" si="161"/>
        <v>0</v>
      </c>
      <c r="BW876" s="39">
        <f t="shared" si="158"/>
        <v>0</v>
      </c>
      <c r="BX876" s="39">
        <f t="shared" si="160"/>
        <v>0</v>
      </c>
      <c r="BY876" s="39">
        <f t="shared" si="162"/>
        <v>0</v>
      </c>
      <c r="BZ876" s="35"/>
      <c r="CA876" s="35"/>
      <c r="CB876" s="35"/>
      <c r="CC876" s="35"/>
      <c r="CD876" s="35"/>
      <c r="CE876" s="35"/>
      <c r="CF876" s="35"/>
      <c r="CG876" s="35"/>
      <c r="CH876" s="35"/>
      <c r="CI876" s="35"/>
      <c r="CJ876" s="35"/>
      <c r="CK876" s="35"/>
      <c r="CL876" s="35"/>
      <c r="CM876" s="35"/>
      <c r="CN876" s="35"/>
      <c r="CO876" s="35"/>
      <c r="CP876" s="35"/>
      <c r="CQ876" s="35"/>
      <c r="CR876" s="35"/>
      <c r="CS876" s="35"/>
      <c r="CT876" s="35"/>
      <c r="CU876" s="35"/>
      <c r="CV876" s="35"/>
      <c r="CW876" s="35"/>
      <c r="CX876" s="35"/>
      <c r="CY876" s="35"/>
      <c r="CZ876" s="35"/>
      <c r="DA876" s="35"/>
      <c r="DB876" s="35"/>
      <c r="DC876" s="35"/>
      <c r="DD876" s="35"/>
      <c r="DE876" s="35"/>
      <c r="DF876" s="35"/>
      <c r="DG876" s="35"/>
      <c r="DH876" s="35"/>
      <c r="DI876" s="35"/>
      <c r="DJ876" s="35"/>
      <c r="DK876" s="35"/>
      <c r="DL876" s="35"/>
      <c r="DM876" s="35"/>
      <c r="DN876" s="35"/>
      <c r="DO876" s="35"/>
      <c r="DP876" s="35"/>
      <c r="DQ876" s="35"/>
      <c r="DR876" s="35"/>
      <c r="DS876" s="35"/>
      <c r="DT876" s="35"/>
      <c r="DU876" s="35"/>
      <c r="DV876" s="35"/>
      <c r="DW876" s="35"/>
      <c r="DX876" s="35"/>
      <c r="DY876" s="35"/>
      <c r="DZ876" s="35"/>
      <c r="EA876" s="35"/>
      <c r="EB876" s="35"/>
      <c r="EC876" s="35"/>
      <c r="ED876" s="35"/>
      <c r="EE876" s="35"/>
      <c r="EF876" s="35"/>
      <c r="EG876" s="35"/>
      <c r="EH876" s="35"/>
      <c r="EI876" s="35"/>
      <c r="EJ876" s="35"/>
      <c r="EK876" s="35"/>
      <c r="EL876" s="35"/>
      <c r="EM876" s="35"/>
      <c r="EN876" s="35"/>
      <c r="EO876" s="35"/>
      <c r="EP876" s="35"/>
      <c r="EQ876" s="35"/>
      <c r="ER876" s="35"/>
      <c r="ES876" s="35"/>
      <c r="ET876" s="35"/>
      <c r="EU876" s="35"/>
      <c r="EV876" s="35"/>
      <c r="EW876" s="35"/>
      <c r="EX876" s="35"/>
      <c r="EY876" s="35"/>
      <c r="EZ876" s="35"/>
      <c r="FA876" s="35"/>
      <c r="FB876" s="35"/>
      <c r="FC876" s="35"/>
      <c r="FD876" s="35"/>
      <c r="FE876" s="35"/>
      <c r="FF876" s="35"/>
      <c r="FG876" s="35"/>
      <c r="FH876" s="35"/>
      <c r="FI876" s="35"/>
      <c r="FJ876" s="35"/>
      <c r="FK876" s="35"/>
      <c r="FL876" s="35"/>
      <c r="FM876" s="35"/>
      <c r="FN876" s="35"/>
      <c r="FO876" s="35"/>
      <c r="FP876" s="35"/>
      <c r="FQ876" s="35"/>
      <c r="FR876" s="35"/>
      <c r="FS876" s="35"/>
      <c r="FT876" s="35"/>
      <c r="FU876" s="35"/>
      <c r="FV876" s="35"/>
      <c r="FW876" s="35"/>
      <c r="FX876" s="35"/>
      <c r="FY876" s="35"/>
      <c r="FZ876" s="35"/>
      <c r="GA876" s="35"/>
      <c r="GB876" s="35"/>
      <c r="GC876" s="35"/>
      <c r="GD876" s="35"/>
      <c r="GE876" s="35"/>
      <c r="GF876" s="35"/>
      <c r="GG876" s="35"/>
      <c r="GH876" s="35"/>
      <c r="GI876" s="35"/>
      <c r="GJ876" s="35"/>
      <c r="GK876" s="35"/>
      <c r="GL876" s="35"/>
      <c r="GM876" s="35"/>
      <c r="GN876" s="35"/>
      <c r="GO876" s="35"/>
      <c r="GP876" s="35"/>
      <c r="GQ876" s="35"/>
      <c r="GR876" s="35"/>
      <c r="GS876" s="35"/>
      <c r="GT876" s="35"/>
      <c r="GU876" s="35"/>
      <c r="GV876" s="35"/>
      <c r="GW876" s="35"/>
      <c r="GX876" s="35"/>
      <c r="GY876" s="35"/>
      <c r="GZ876" s="35"/>
      <c r="HA876" s="35"/>
      <c r="HB876" s="35"/>
      <c r="HC876" s="35"/>
    </row>
    <row r="877" spans="1:211" s="30" customFormat="1" x14ac:dyDescent="0.25">
      <c r="A877" s="30" t="e">
        <f t="shared" si="153"/>
        <v>#REF!</v>
      </c>
      <c r="B877" s="31" t="s">
        <v>154</v>
      </c>
      <c r="C877" s="31" t="s">
        <v>155</v>
      </c>
      <c r="D877" s="33">
        <v>500</v>
      </c>
      <c r="E877" s="34" t="s">
        <v>577</v>
      </c>
      <c r="F877" s="64" t="s">
        <v>352</v>
      </c>
      <c r="G877" s="31"/>
      <c r="H877" s="31" t="s">
        <v>353</v>
      </c>
      <c r="I877" s="31" t="s">
        <v>537</v>
      </c>
      <c r="J877" s="31" t="s">
        <v>538</v>
      </c>
      <c r="K877" s="47" t="s">
        <v>434</v>
      </c>
      <c r="L877" s="41"/>
      <c r="M877" s="41"/>
      <c r="N877" s="41"/>
      <c r="O877" s="41"/>
      <c r="P877" s="41"/>
      <c r="Q877" s="41"/>
      <c r="R877" s="41"/>
      <c r="S877" s="41"/>
      <c r="T877" s="41">
        <v>47.53</v>
      </c>
      <c r="U877" s="41">
        <v>0</v>
      </c>
      <c r="V877" s="41"/>
      <c r="W877" s="41">
        <v>-47.53</v>
      </c>
      <c r="X877" s="41"/>
      <c r="Y877" s="41">
        <v>0</v>
      </c>
      <c r="Z877" s="41">
        <v>0</v>
      </c>
      <c r="AA877" s="41">
        <v>0</v>
      </c>
      <c r="AB877" s="41">
        <v>0</v>
      </c>
      <c r="AC877" s="41">
        <v>0</v>
      </c>
      <c r="AD877" s="41">
        <v>0</v>
      </c>
      <c r="AE877" s="82">
        <v>0</v>
      </c>
      <c r="AF877" s="41">
        <v>0</v>
      </c>
      <c r="AG877" s="41">
        <v>0</v>
      </c>
      <c r="AH877" s="41">
        <v>180</v>
      </c>
      <c r="AI877" s="41">
        <v>-180</v>
      </c>
      <c r="AJ877" s="41">
        <v>0</v>
      </c>
      <c r="AK877" s="41">
        <v>0</v>
      </c>
      <c r="AL877" s="41">
        <v>0</v>
      </c>
      <c r="AM877" s="41">
        <v>0</v>
      </c>
      <c r="AN877" s="41">
        <v>0</v>
      </c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3"/>
      <c r="BU877" s="39">
        <f>SUM(L877:W877)</f>
        <v>0</v>
      </c>
      <c r="BV877" s="39">
        <f t="shared" si="161"/>
        <v>0</v>
      </c>
      <c r="BW877" s="39">
        <f t="shared" si="158"/>
        <v>0</v>
      </c>
      <c r="BX877" s="39">
        <f t="shared" si="160"/>
        <v>0</v>
      </c>
      <c r="BY877" s="39">
        <f t="shared" si="162"/>
        <v>0</v>
      </c>
      <c r="BZ877" s="35"/>
      <c r="CA877" s="35"/>
      <c r="CB877" s="35"/>
      <c r="CC877" s="35"/>
      <c r="CD877" s="35"/>
      <c r="CE877" s="35"/>
      <c r="CF877" s="35"/>
      <c r="CG877" s="35"/>
      <c r="CH877" s="35"/>
      <c r="CI877" s="35"/>
      <c r="CJ877" s="35"/>
      <c r="CK877" s="35"/>
      <c r="CL877" s="35"/>
      <c r="CM877" s="35"/>
      <c r="CN877" s="35"/>
      <c r="CO877" s="35"/>
      <c r="CP877" s="35"/>
      <c r="CQ877" s="35"/>
      <c r="CR877" s="35"/>
      <c r="CS877" s="35"/>
      <c r="CT877" s="35"/>
      <c r="CU877" s="35"/>
      <c r="CV877" s="35"/>
      <c r="CW877" s="35"/>
      <c r="CX877" s="35"/>
      <c r="CY877" s="35"/>
      <c r="CZ877" s="35"/>
      <c r="DA877" s="35"/>
      <c r="DB877" s="35"/>
      <c r="DC877" s="35"/>
      <c r="DD877" s="35"/>
      <c r="DE877" s="35"/>
      <c r="DF877" s="35"/>
      <c r="DG877" s="35"/>
      <c r="DH877" s="35"/>
      <c r="DI877" s="35"/>
      <c r="DJ877" s="35"/>
      <c r="DK877" s="35"/>
      <c r="DL877" s="35"/>
      <c r="DM877" s="35"/>
      <c r="DN877" s="35"/>
      <c r="DO877" s="35"/>
      <c r="DP877" s="35"/>
      <c r="DQ877" s="35"/>
      <c r="DR877" s="35"/>
      <c r="DS877" s="35"/>
      <c r="DT877" s="35"/>
      <c r="DU877" s="35"/>
      <c r="DV877" s="35"/>
      <c r="DW877" s="35"/>
      <c r="DX877" s="35"/>
      <c r="DY877" s="35"/>
      <c r="DZ877" s="35"/>
      <c r="EA877" s="35"/>
      <c r="EB877" s="35"/>
      <c r="EC877" s="35"/>
      <c r="ED877" s="35"/>
      <c r="EE877" s="35"/>
      <c r="EF877" s="35"/>
      <c r="EG877" s="35"/>
      <c r="EH877" s="35"/>
      <c r="EI877" s="35"/>
      <c r="EJ877" s="35"/>
      <c r="EK877" s="35"/>
      <c r="EL877" s="35"/>
      <c r="EM877" s="35"/>
      <c r="EN877" s="35"/>
      <c r="EO877" s="35"/>
      <c r="EP877" s="35"/>
      <c r="EQ877" s="35"/>
      <c r="ER877" s="35"/>
      <c r="ES877" s="35"/>
      <c r="ET877" s="35"/>
      <c r="EU877" s="35"/>
      <c r="EV877" s="35"/>
      <c r="EW877" s="35"/>
      <c r="EX877" s="35"/>
      <c r="EY877" s="35"/>
      <c r="EZ877" s="35"/>
      <c r="FA877" s="35"/>
      <c r="FB877" s="35"/>
      <c r="FC877" s="35"/>
      <c r="FD877" s="35"/>
      <c r="FE877" s="35"/>
      <c r="FF877" s="35"/>
      <c r="FG877" s="35"/>
      <c r="FH877" s="35"/>
      <c r="FI877" s="35"/>
      <c r="FJ877" s="35"/>
      <c r="FK877" s="35"/>
      <c r="FL877" s="35"/>
      <c r="FM877" s="35"/>
      <c r="FN877" s="35"/>
      <c r="FO877" s="35"/>
      <c r="FP877" s="35"/>
      <c r="FQ877" s="35"/>
      <c r="FR877" s="35"/>
      <c r="FS877" s="35"/>
      <c r="FT877" s="35"/>
      <c r="FU877" s="35"/>
      <c r="FV877" s="35"/>
      <c r="FW877" s="35"/>
      <c r="FX877" s="35"/>
      <c r="FY877" s="35"/>
      <c r="FZ877" s="35"/>
      <c r="GA877" s="35"/>
      <c r="GB877" s="35"/>
      <c r="GC877" s="35"/>
      <c r="GD877" s="35"/>
      <c r="GE877" s="35"/>
      <c r="GF877" s="35"/>
      <c r="GG877" s="35"/>
      <c r="GH877" s="35"/>
      <c r="GI877" s="35"/>
      <c r="GJ877" s="35"/>
      <c r="GK877" s="35"/>
      <c r="GL877" s="35"/>
      <c r="GM877" s="35"/>
      <c r="GN877" s="35"/>
      <c r="GO877" s="35"/>
      <c r="GP877" s="35"/>
      <c r="GQ877" s="35"/>
      <c r="GR877" s="35"/>
      <c r="GS877" s="35"/>
      <c r="GT877" s="35"/>
      <c r="GU877" s="35"/>
      <c r="GV877" s="35"/>
      <c r="GW877" s="35"/>
      <c r="GX877" s="35"/>
      <c r="GY877" s="35"/>
      <c r="GZ877" s="35"/>
      <c r="HA877" s="35"/>
      <c r="HB877" s="35"/>
      <c r="HC877" s="35"/>
    </row>
    <row r="878" spans="1:211" s="30" customFormat="1" x14ac:dyDescent="0.25">
      <c r="A878" s="30" t="e">
        <f t="shared" si="153"/>
        <v>#REF!</v>
      </c>
      <c r="B878" s="31" t="s">
        <v>154</v>
      </c>
      <c r="C878" s="31" t="s">
        <v>155</v>
      </c>
      <c r="D878" s="87" t="s">
        <v>625</v>
      </c>
      <c r="E878" s="34" t="s">
        <v>579</v>
      </c>
      <c r="F878" s="64" t="s">
        <v>352</v>
      </c>
      <c r="G878" s="31"/>
      <c r="H878" s="31" t="s">
        <v>353</v>
      </c>
      <c r="I878" s="31" t="s">
        <v>537</v>
      </c>
      <c r="J878" s="31" t="s">
        <v>538</v>
      </c>
      <c r="K878" s="47" t="s">
        <v>434</v>
      </c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>
        <v>47.53</v>
      </c>
      <c r="X878" s="41"/>
      <c r="Y878" s="41">
        <v>0</v>
      </c>
      <c r="Z878" s="41">
        <v>0</v>
      </c>
      <c r="AA878" s="41">
        <v>0</v>
      </c>
      <c r="AB878" s="41">
        <v>0</v>
      </c>
      <c r="AC878" s="41">
        <v>0</v>
      </c>
      <c r="AD878" s="41">
        <v>0</v>
      </c>
      <c r="AE878" s="82">
        <v>0</v>
      </c>
      <c r="AF878" s="41">
        <v>0</v>
      </c>
      <c r="AG878" s="41">
        <v>0</v>
      </c>
      <c r="AH878" s="41">
        <v>0</v>
      </c>
      <c r="AI878" s="41">
        <v>180</v>
      </c>
      <c r="AJ878" s="41">
        <v>0</v>
      </c>
      <c r="AK878" s="41">
        <v>0</v>
      </c>
      <c r="AL878" s="41">
        <v>0</v>
      </c>
      <c r="AM878" s="41">
        <v>0</v>
      </c>
      <c r="AN878" s="41">
        <v>0</v>
      </c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3"/>
      <c r="BU878" s="39">
        <f>SUM(L878:W878)</f>
        <v>47.53</v>
      </c>
      <c r="BV878" s="39">
        <f t="shared" si="161"/>
        <v>180</v>
      </c>
      <c r="BW878" s="39">
        <f t="shared" si="158"/>
        <v>0</v>
      </c>
      <c r="BX878" s="39">
        <f t="shared" si="160"/>
        <v>0</v>
      </c>
      <c r="BY878" s="39">
        <f t="shared" si="162"/>
        <v>0</v>
      </c>
      <c r="BZ878" s="35"/>
      <c r="CA878" s="35"/>
      <c r="CB878" s="35"/>
      <c r="CC878" s="35"/>
      <c r="CD878" s="35"/>
      <c r="CE878" s="35"/>
      <c r="CF878" s="35"/>
      <c r="CG878" s="35"/>
      <c r="CH878" s="35"/>
      <c r="CI878" s="35"/>
      <c r="CJ878" s="35"/>
      <c r="CK878" s="35"/>
      <c r="CL878" s="35"/>
      <c r="CM878" s="35"/>
      <c r="CN878" s="35"/>
      <c r="CO878" s="35"/>
      <c r="CP878" s="35"/>
      <c r="CQ878" s="35"/>
      <c r="CR878" s="35"/>
      <c r="CS878" s="35"/>
      <c r="CT878" s="35"/>
      <c r="CU878" s="35"/>
      <c r="CV878" s="35"/>
      <c r="CW878" s="35"/>
      <c r="CX878" s="35"/>
      <c r="CY878" s="35"/>
      <c r="CZ878" s="35"/>
      <c r="DA878" s="35"/>
      <c r="DB878" s="35"/>
      <c r="DC878" s="35"/>
      <c r="DD878" s="35"/>
      <c r="DE878" s="35"/>
      <c r="DF878" s="35"/>
      <c r="DG878" s="35"/>
      <c r="DH878" s="35"/>
      <c r="DI878" s="35"/>
      <c r="DJ878" s="35"/>
      <c r="DK878" s="35"/>
      <c r="DL878" s="35"/>
      <c r="DM878" s="35"/>
      <c r="DN878" s="35"/>
      <c r="DO878" s="35"/>
      <c r="DP878" s="35"/>
      <c r="DQ878" s="35"/>
      <c r="DR878" s="35"/>
      <c r="DS878" s="35"/>
      <c r="DT878" s="35"/>
      <c r="DU878" s="35"/>
      <c r="DV878" s="35"/>
      <c r="DW878" s="35"/>
      <c r="DX878" s="35"/>
      <c r="DY878" s="35"/>
      <c r="DZ878" s="35"/>
      <c r="EA878" s="35"/>
      <c r="EB878" s="35"/>
      <c r="EC878" s="35"/>
      <c r="ED878" s="35"/>
      <c r="EE878" s="35"/>
      <c r="EF878" s="35"/>
      <c r="EG878" s="35"/>
      <c r="EH878" s="35"/>
      <c r="EI878" s="35"/>
      <c r="EJ878" s="35"/>
      <c r="EK878" s="35"/>
      <c r="EL878" s="35"/>
      <c r="EM878" s="35"/>
      <c r="EN878" s="35"/>
      <c r="EO878" s="35"/>
      <c r="EP878" s="35"/>
      <c r="EQ878" s="35"/>
      <c r="ER878" s="35"/>
      <c r="ES878" s="35"/>
      <c r="ET878" s="35"/>
      <c r="EU878" s="35"/>
      <c r="EV878" s="35"/>
      <c r="EW878" s="35"/>
      <c r="EX878" s="35"/>
      <c r="EY878" s="35"/>
      <c r="EZ878" s="35"/>
      <c r="FA878" s="35"/>
      <c r="FB878" s="35"/>
      <c r="FC878" s="35"/>
      <c r="FD878" s="35"/>
      <c r="FE878" s="35"/>
      <c r="FF878" s="35"/>
      <c r="FG878" s="35"/>
      <c r="FH878" s="35"/>
      <c r="FI878" s="35"/>
      <c r="FJ878" s="35"/>
      <c r="FK878" s="35"/>
      <c r="FL878" s="35"/>
      <c r="FM878" s="35"/>
      <c r="FN878" s="35"/>
      <c r="FO878" s="35"/>
      <c r="FP878" s="35"/>
      <c r="FQ878" s="35"/>
      <c r="FR878" s="35"/>
      <c r="FS878" s="35"/>
      <c r="FT878" s="35"/>
      <c r="FU878" s="35"/>
      <c r="FV878" s="35"/>
      <c r="FW878" s="35"/>
      <c r="FX878" s="35"/>
      <c r="FY878" s="35"/>
      <c r="FZ878" s="35"/>
      <c r="GA878" s="35"/>
      <c r="GB878" s="35"/>
      <c r="GC878" s="35"/>
      <c r="GD878" s="35"/>
      <c r="GE878" s="35"/>
      <c r="GF878" s="35"/>
      <c r="GG878" s="35"/>
      <c r="GH878" s="35"/>
      <c r="GI878" s="35"/>
      <c r="GJ878" s="35"/>
      <c r="GK878" s="35"/>
      <c r="GL878" s="35"/>
      <c r="GM878" s="35"/>
      <c r="GN878" s="35"/>
      <c r="GO878" s="35"/>
      <c r="GP878" s="35"/>
      <c r="GQ878" s="35"/>
      <c r="GR878" s="35"/>
      <c r="GS878" s="35"/>
      <c r="GT878" s="35"/>
      <c r="GU878" s="35"/>
      <c r="GV878" s="35"/>
      <c r="GW878" s="35"/>
      <c r="GX878" s="35"/>
      <c r="GY878" s="35"/>
      <c r="GZ878" s="35"/>
      <c r="HA878" s="35"/>
      <c r="HB878" s="35"/>
      <c r="HC878" s="35"/>
    </row>
    <row r="879" spans="1:211" s="26" customFormat="1" x14ac:dyDescent="0.25">
      <c r="A879" s="26" t="e">
        <f t="shared" si="153"/>
        <v>#REF!</v>
      </c>
      <c r="B879" s="15" t="s">
        <v>154</v>
      </c>
      <c r="C879" s="15" t="s">
        <v>155</v>
      </c>
      <c r="D879" s="27" t="s">
        <v>625</v>
      </c>
      <c r="E879" s="16" t="s">
        <v>579</v>
      </c>
      <c r="F879" s="15" t="s">
        <v>367</v>
      </c>
      <c r="G879" s="15"/>
      <c r="H879" s="15" t="s">
        <v>368</v>
      </c>
      <c r="I879" s="15" t="s">
        <v>537</v>
      </c>
      <c r="J879" s="15" t="s">
        <v>538</v>
      </c>
      <c r="K879" s="47" t="s">
        <v>428</v>
      </c>
      <c r="L879" s="42">
        <v>12872.65</v>
      </c>
      <c r="M879" s="42">
        <v>35274.25</v>
      </c>
      <c r="N879" s="41">
        <v>127436.92</v>
      </c>
      <c r="O879" s="42">
        <v>16970.48</v>
      </c>
      <c r="P879" s="42">
        <v>85881.79</v>
      </c>
      <c r="Q879" s="42">
        <v>65324.93</v>
      </c>
      <c r="R879" s="42">
        <v>129725.75999999999</v>
      </c>
      <c r="S879" s="42">
        <v>65602.83</v>
      </c>
      <c r="T879" s="42">
        <v>89184.41</v>
      </c>
      <c r="U879" s="42">
        <v>44362.12</v>
      </c>
      <c r="V879" s="42">
        <v>53558.45</v>
      </c>
      <c r="W879" s="42">
        <v>35004.28</v>
      </c>
      <c r="X879" s="42">
        <v>19715.560000000001</v>
      </c>
      <c r="Y879" s="42">
        <v>54265.01</v>
      </c>
      <c r="Z879" s="42">
        <v>65642.350000000006</v>
      </c>
      <c r="AA879" s="42">
        <v>88021.36</v>
      </c>
      <c r="AB879" s="42">
        <v>211813.17</v>
      </c>
      <c r="AC879" s="42">
        <v>77858.22</v>
      </c>
      <c r="AD879" s="42">
        <v>98808.11</v>
      </c>
      <c r="AE879" s="42">
        <v>188079.69</v>
      </c>
      <c r="AF879" s="42">
        <v>48977.08</v>
      </c>
      <c r="AG879" s="42">
        <v>128656.43</v>
      </c>
      <c r="AH879" s="42">
        <v>50527.14</v>
      </c>
      <c r="AI879" s="42">
        <v>128431.59</v>
      </c>
      <c r="AJ879" s="42">
        <v>88225.47</v>
      </c>
      <c r="AK879" s="42">
        <v>184687.33</v>
      </c>
      <c r="AL879" s="42">
        <v>130075.09</v>
      </c>
      <c r="AM879" s="42">
        <v>134961.09</v>
      </c>
      <c r="AN879" s="42">
        <v>75546.649999999994</v>
      </c>
      <c r="AO879" s="42">
        <v>83883.349984262401</v>
      </c>
      <c r="AP879" s="42">
        <v>106454.4664958112</v>
      </c>
      <c r="AQ879" s="42">
        <v>202634.40984396479</v>
      </c>
      <c r="AR879" s="42">
        <v>52767.2163947136</v>
      </c>
      <c r="AS879" s="42">
        <v>138612.62619946559</v>
      </c>
      <c r="AT879" s="42">
        <v>54437.229213868799</v>
      </c>
      <c r="AU879" s="42">
        <v>138370.3867492128</v>
      </c>
      <c r="AV879" s="42">
        <v>93864.356802314986</v>
      </c>
      <c r="AW879" s="42">
        <v>196491.52835328496</v>
      </c>
      <c r="AX879" s="42">
        <v>138388.77433980498</v>
      </c>
      <c r="AY879" s="42">
        <v>143587.06058680499</v>
      </c>
      <c r="AZ879" s="42">
        <v>80375.176361424979</v>
      </c>
      <c r="BA879" s="42">
        <v>89244.712356831529</v>
      </c>
      <c r="BB879" s="42">
        <v>113258.45049465771</v>
      </c>
      <c r="BC879" s="42">
        <v>215585.68683193685</v>
      </c>
      <c r="BD879" s="42">
        <v>56139.806646973513</v>
      </c>
      <c r="BE879" s="42">
        <v>147471.98289669133</v>
      </c>
      <c r="BF879" s="42">
        <v>57916.557500458606</v>
      </c>
      <c r="BG879" s="42">
        <v>147214.26083309535</v>
      </c>
      <c r="BH879" s="42">
        <v>99571.309695895732</v>
      </c>
      <c r="BI879" s="42">
        <v>208438.21327716467</v>
      </c>
      <c r="BJ879" s="42">
        <v>146802.8118196651</v>
      </c>
      <c r="BK879" s="42">
        <v>152317.15387048273</v>
      </c>
      <c r="BL879" s="42">
        <v>85261.987084199616</v>
      </c>
      <c r="BM879" s="42">
        <v>94670.790868126889</v>
      </c>
      <c r="BN879" s="42">
        <v>120144.56428473289</v>
      </c>
      <c r="BO879" s="42">
        <v>228693.29659131859</v>
      </c>
      <c r="BP879" s="42">
        <v>59553.106891109499</v>
      </c>
      <c r="BQ879" s="42">
        <v>156438.27945681015</v>
      </c>
      <c r="BR879" s="42">
        <v>61437.884196486484</v>
      </c>
      <c r="BS879" s="42">
        <v>156164.88789174755</v>
      </c>
      <c r="BT879" s="43"/>
      <c r="BU879" s="40">
        <f>SUM(L879:W879)</f>
        <v>761198.87</v>
      </c>
      <c r="BV879" s="40">
        <f t="shared" si="161"/>
        <v>1160795.71</v>
      </c>
      <c r="BW879" s="40">
        <f t="shared" si="158"/>
        <v>1390655.3148812994</v>
      </c>
      <c r="BX879" s="40">
        <f t="shared" si="160"/>
        <v>1479538.3540042799</v>
      </c>
      <c r="BY879" s="40">
        <f t="shared" si="162"/>
        <v>1569494.2859277402</v>
      </c>
      <c r="BZ879" s="29"/>
      <c r="CA879" s="29"/>
      <c r="CB879" s="29"/>
      <c r="CC879" s="29"/>
      <c r="CD879" s="29"/>
      <c r="CE879" s="29"/>
      <c r="CF879" s="29"/>
      <c r="CG879" s="29"/>
      <c r="CH879" s="29"/>
      <c r="CI879" s="29"/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  <c r="DG879" s="29"/>
      <c r="DH879" s="29"/>
      <c r="DI879" s="29"/>
      <c r="DJ879" s="29"/>
      <c r="DK879" s="29"/>
      <c r="DL879" s="29"/>
      <c r="DM879" s="29"/>
      <c r="DN879" s="29"/>
      <c r="DO879" s="29"/>
      <c r="DP879" s="29"/>
      <c r="DQ879" s="29"/>
      <c r="DR879" s="29"/>
      <c r="DS879" s="29"/>
      <c r="DT879" s="29"/>
      <c r="DU879" s="29"/>
      <c r="DV879" s="29"/>
      <c r="DW879" s="29"/>
      <c r="DX879" s="29"/>
      <c r="DY879" s="29"/>
      <c r="DZ879" s="29"/>
      <c r="EA879" s="29"/>
      <c r="EB879" s="29"/>
      <c r="EC879" s="29"/>
      <c r="ED879" s="29"/>
      <c r="EE879" s="29"/>
      <c r="EF879" s="29"/>
      <c r="EG879" s="29"/>
      <c r="EH879" s="29"/>
      <c r="EI879" s="29"/>
      <c r="EJ879" s="29"/>
      <c r="EK879" s="29"/>
      <c r="EL879" s="29"/>
      <c r="EM879" s="29"/>
      <c r="EN879" s="29"/>
      <c r="EO879" s="29"/>
      <c r="EP879" s="29"/>
      <c r="EQ879" s="29"/>
      <c r="ER879" s="29"/>
      <c r="ES879" s="29"/>
      <c r="ET879" s="29"/>
      <c r="EU879" s="29"/>
      <c r="EV879" s="29"/>
      <c r="EW879" s="29"/>
      <c r="EX879" s="29"/>
      <c r="EY879" s="29"/>
      <c r="EZ879" s="29"/>
      <c r="FA879" s="29"/>
      <c r="FB879" s="29"/>
      <c r="FC879" s="29"/>
      <c r="FD879" s="29"/>
      <c r="FE879" s="29"/>
      <c r="FF879" s="29"/>
      <c r="FG879" s="29"/>
      <c r="FH879" s="29"/>
      <c r="FI879" s="29"/>
      <c r="FJ879" s="29"/>
      <c r="FK879" s="29"/>
      <c r="FL879" s="29"/>
      <c r="FM879" s="29"/>
      <c r="FN879" s="29"/>
      <c r="FO879" s="29"/>
      <c r="FP879" s="29"/>
      <c r="FQ879" s="29"/>
      <c r="FR879" s="29"/>
      <c r="FS879" s="29"/>
      <c r="FT879" s="29"/>
      <c r="FU879" s="29"/>
      <c r="FV879" s="29"/>
      <c r="FW879" s="29"/>
      <c r="FX879" s="29"/>
      <c r="FY879" s="29"/>
      <c r="FZ879" s="29"/>
      <c r="GA879" s="29"/>
      <c r="GB879" s="29"/>
      <c r="GC879" s="29"/>
      <c r="GD879" s="29"/>
      <c r="GE879" s="29"/>
      <c r="GF879" s="29"/>
      <c r="GG879" s="29"/>
      <c r="GH879" s="29"/>
      <c r="GI879" s="29"/>
      <c r="GJ879" s="29"/>
      <c r="GK879" s="29"/>
      <c r="GL879" s="29"/>
      <c r="GM879" s="29"/>
      <c r="GN879" s="29"/>
      <c r="GO879" s="29"/>
      <c r="GP879" s="29"/>
      <c r="GQ879" s="29"/>
      <c r="GR879" s="29"/>
      <c r="GS879" s="29"/>
      <c r="GT879" s="29"/>
      <c r="GU879" s="29"/>
      <c r="GV879" s="29"/>
      <c r="GW879" s="29"/>
      <c r="GX879" s="29"/>
      <c r="GY879" s="29"/>
      <c r="GZ879" s="29"/>
      <c r="HA879" s="29"/>
      <c r="HB879" s="29"/>
      <c r="HC879" s="29"/>
    </row>
    <row r="880" spans="1:211" s="26" customFormat="1" x14ac:dyDescent="0.25">
      <c r="A880" s="26" t="e">
        <f t="shared" si="153"/>
        <v>#REF!</v>
      </c>
      <c r="B880" s="15" t="s">
        <v>154</v>
      </c>
      <c r="C880" s="15" t="s">
        <v>155</v>
      </c>
      <c r="D880" s="27" t="s">
        <v>625</v>
      </c>
      <c r="E880" s="16" t="s">
        <v>579</v>
      </c>
      <c r="F880" s="80" t="s">
        <v>370</v>
      </c>
      <c r="G880" s="15"/>
      <c r="H880" s="15" t="s">
        <v>371</v>
      </c>
      <c r="I880" s="15" t="s">
        <v>537</v>
      </c>
      <c r="J880" s="15" t="s">
        <v>538</v>
      </c>
      <c r="K880" s="47" t="s">
        <v>434</v>
      </c>
      <c r="L880" s="42"/>
      <c r="M880" s="42"/>
      <c r="N880" s="41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>
        <v>8355.31</v>
      </c>
      <c r="AA880" s="42">
        <v>0</v>
      </c>
      <c r="AB880" s="42">
        <v>0</v>
      </c>
      <c r="AC880" s="42">
        <v>0</v>
      </c>
      <c r="AD880" s="42">
        <v>0</v>
      </c>
      <c r="AE880" s="121">
        <v>0</v>
      </c>
      <c r="AF880" s="42">
        <v>0</v>
      </c>
      <c r="AG880" s="42">
        <v>11.71</v>
      </c>
      <c r="AH880" s="42">
        <v>0.5</v>
      </c>
      <c r="AI880" s="42">
        <v>0</v>
      </c>
      <c r="AJ880" s="42">
        <v>0</v>
      </c>
      <c r="AK880" s="42">
        <v>0</v>
      </c>
      <c r="AL880" s="42">
        <v>0</v>
      </c>
      <c r="AM880" s="42">
        <v>0</v>
      </c>
      <c r="AN880" s="42">
        <v>0</v>
      </c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  <c r="BO880" s="42"/>
      <c r="BP880" s="42"/>
      <c r="BQ880" s="42"/>
      <c r="BR880" s="42"/>
      <c r="BS880" s="42"/>
      <c r="BT880" s="43"/>
      <c r="BU880" s="40"/>
      <c r="BV880" s="40">
        <f t="shared" si="161"/>
        <v>8367.5199999999986</v>
      </c>
      <c r="BW880" s="40">
        <f t="shared" si="158"/>
        <v>0</v>
      </c>
      <c r="BX880" s="40">
        <f t="shared" si="160"/>
        <v>0</v>
      </c>
      <c r="BY880" s="40">
        <f t="shared" si="162"/>
        <v>0</v>
      </c>
      <c r="BZ880" s="29"/>
      <c r="CA880" s="29"/>
      <c r="CB880" s="29"/>
      <c r="CC880" s="29"/>
      <c r="CD880" s="29"/>
      <c r="CE880" s="29"/>
      <c r="CF880" s="29"/>
      <c r="CG880" s="29"/>
      <c r="CH880" s="29"/>
      <c r="CI880" s="29"/>
      <c r="CJ880" s="29"/>
      <c r="CK880" s="29"/>
      <c r="CL880" s="29"/>
      <c r="CM880" s="29"/>
      <c r="CN880" s="29"/>
      <c r="CO880" s="29"/>
      <c r="CP880" s="29"/>
      <c r="CQ880" s="29"/>
      <c r="CR880" s="29"/>
      <c r="CS880" s="29"/>
      <c r="CT880" s="29"/>
      <c r="CU880" s="29"/>
      <c r="CV880" s="29"/>
      <c r="CW880" s="29"/>
      <c r="CX880" s="29"/>
      <c r="CY880" s="29"/>
      <c r="CZ880" s="29"/>
      <c r="DA880" s="29"/>
      <c r="DB880" s="29"/>
      <c r="DC880" s="29"/>
      <c r="DD880" s="29"/>
      <c r="DE880" s="29"/>
      <c r="DF880" s="29"/>
      <c r="DG880" s="29"/>
      <c r="DH880" s="29"/>
      <c r="DI880" s="29"/>
      <c r="DJ880" s="29"/>
      <c r="DK880" s="29"/>
      <c r="DL880" s="29"/>
      <c r="DM880" s="29"/>
      <c r="DN880" s="29"/>
      <c r="DO880" s="29"/>
      <c r="DP880" s="29"/>
      <c r="DQ880" s="29"/>
      <c r="DR880" s="29"/>
      <c r="DS880" s="29"/>
      <c r="DT880" s="29"/>
      <c r="DU880" s="29"/>
      <c r="DV880" s="29"/>
      <c r="DW880" s="29"/>
      <c r="DX880" s="29"/>
      <c r="DY880" s="29"/>
      <c r="DZ880" s="29"/>
      <c r="EA880" s="29"/>
      <c r="EB880" s="29"/>
      <c r="EC880" s="29"/>
      <c r="ED880" s="29"/>
      <c r="EE880" s="29"/>
      <c r="EF880" s="29"/>
      <c r="EG880" s="29"/>
      <c r="EH880" s="29"/>
      <c r="EI880" s="29"/>
      <c r="EJ880" s="29"/>
      <c r="EK880" s="29"/>
      <c r="EL880" s="29"/>
      <c r="EM880" s="29"/>
      <c r="EN880" s="29"/>
      <c r="EO880" s="29"/>
      <c r="EP880" s="29"/>
      <c r="EQ880" s="29"/>
      <c r="ER880" s="29"/>
      <c r="ES880" s="29"/>
      <c r="ET880" s="29"/>
      <c r="EU880" s="29"/>
      <c r="EV880" s="29"/>
      <c r="EW880" s="29"/>
      <c r="EX880" s="29"/>
      <c r="EY880" s="29"/>
      <c r="EZ880" s="29"/>
      <c r="FA880" s="29"/>
      <c r="FB880" s="29"/>
      <c r="FC880" s="29"/>
      <c r="FD880" s="29"/>
      <c r="FE880" s="29"/>
      <c r="FF880" s="29"/>
      <c r="FG880" s="29"/>
      <c r="FH880" s="29"/>
      <c r="FI880" s="29"/>
      <c r="FJ880" s="29"/>
      <c r="FK880" s="29"/>
      <c r="FL880" s="29"/>
      <c r="FM880" s="29"/>
      <c r="FN880" s="29"/>
      <c r="FO880" s="29"/>
      <c r="FP880" s="29"/>
      <c r="FQ880" s="29"/>
      <c r="FR880" s="29"/>
      <c r="FS880" s="29"/>
      <c r="FT880" s="29"/>
      <c r="FU880" s="29"/>
      <c r="FV880" s="29"/>
      <c r="FW880" s="29"/>
      <c r="FX880" s="29"/>
      <c r="FY880" s="29"/>
      <c r="FZ880" s="29"/>
      <c r="GA880" s="29"/>
      <c r="GB880" s="29"/>
      <c r="GC880" s="29"/>
      <c r="GD880" s="29"/>
      <c r="GE880" s="29"/>
      <c r="GF880" s="29"/>
      <c r="GG880" s="29"/>
      <c r="GH880" s="29"/>
      <c r="GI880" s="29"/>
      <c r="GJ880" s="29"/>
      <c r="GK880" s="29"/>
      <c r="GL880" s="29"/>
      <c r="GM880" s="29"/>
      <c r="GN880" s="29"/>
      <c r="GO880" s="29"/>
      <c r="GP880" s="29"/>
      <c r="GQ880" s="29"/>
      <c r="GR880" s="29"/>
      <c r="GS880" s="29"/>
      <c r="GT880" s="29"/>
      <c r="GU880" s="29"/>
      <c r="GV880" s="29"/>
      <c r="GW880" s="29"/>
      <c r="GX880" s="29"/>
      <c r="GY880" s="29"/>
      <c r="GZ880" s="29"/>
      <c r="HA880" s="29"/>
      <c r="HB880" s="29"/>
      <c r="HC880" s="29"/>
    </row>
    <row r="881" spans="1:211" s="26" customFormat="1" x14ac:dyDescent="0.25">
      <c r="A881" s="26" t="e">
        <f t="shared" si="153"/>
        <v>#REF!</v>
      </c>
      <c r="B881" s="15">
        <v>310001</v>
      </c>
      <c r="C881" s="15" t="e">
        <v>#N/A</v>
      </c>
      <c r="D881" s="27">
        <v>501</v>
      </c>
      <c r="E881" s="16" t="s">
        <v>580</v>
      </c>
      <c r="F881" s="80" t="s">
        <v>234</v>
      </c>
      <c r="G881" s="15"/>
      <c r="H881" s="15" t="s">
        <v>235</v>
      </c>
      <c r="I881" s="15" t="s">
        <v>537</v>
      </c>
      <c r="J881" s="15" t="s">
        <v>538</v>
      </c>
      <c r="K881" s="47" t="s">
        <v>433</v>
      </c>
      <c r="L881" s="42"/>
      <c r="M881" s="42"/>
      <c r="N881" s="41"/>
      <c r="O881" s="42"/>
      <c r="P881" s="42"/>
      <c r="Q881" s="42"/>
      <c r="R881" s="42"/>
      <c r="S881" s="42"/>
      <c r="T881" s="42"/>
      <c r="U881" s="42"/>
      <c r="V881" s="42"/>
      <c r="W881" s="42"/>
      <c r="X881" s="42">
        <v>17.510000000000002</v>
      </c>
      <c r="Y881" s="42">
        <v>14.49</v>
      </c>
      <c r="Z881" s="42">
        <v>16.3</v>
      </c>
      <c r="AA881" s="42">
        <v>17.489999999999998</v>
      </c>
      <c r="AB881" s="42">
        <v>15.01</v>
      </c>
      <c r="AC881" s="42">
        <v>15.99</v>
      </c>
      <c r="AD881" s="42">
        <v>17.09</v>
      </c>
      <c r="AE881" s="42">
        <v>15.94</v>
      </c>
      <c r="AF881" s="42">
        <v>15.39</v>
      </c>
      <c r="AG881" s="42">
        <v>17.36</v>
      </c>
      <c r="AH881" s="42">
        <v>19.77</v>
      </c>
      <c r="AI881" s="42">
        <v>15.75</v>
      </c>
      <c r="AJ881" s="42">
        <v>0</v>
      </c>
      <c r="AK881" s="42">
        <v>0.01</v>
      </c>
      <c r="AL881" s="42">
        <v>0.01</v>
      </c>
      <c r="AM881" s="42">
        <v>3.85</v>
      </c>
      <c r="AN881" s="42">
        <v>1.36</v>
      </c>
      <c r="AO881" s="42">
        <v>16.673572500000002</v>
      </c>
      <c r="AP881" s="42">
        <v>17.820597500000002</v>
      </c>
      <c r="AQ881" s="42">
        <v>16.621435000000002</v>
      </c>
      <c r="AR881" s="42">
        <v>16.047922500000002</v>
      </c>
      <c r="AS881" s="42">
        <v>18.102140000000002</v>
      </c>
      <c r="AT881" s="42">
        <v>20.615167500000002</v>
      </c>
      <c r="AU881" s="42">
        <v>16.423312500000002</v>
      </c>
      <c r="AV881" s="42">
        <v>0</v>
      </c>
      <c r="AW881" s="42">
        <v>9.7750000000000007E-3</v>
      </c>
      <c r="AX881" s="42">
        <v>9.7750000000000007E-3</v>
      </c>
      <c r="AY881" s="42">
        <v>3.7633750000000004</v>
      </c>
      <c r="AZ881" s="42">
        <v>1.3294000000000001</v>
      </c>
      <c r="BA881" s="42">
        <v>16.298417118750002</v>
      </c>
      <c r="BB881" s="42">
        <v>17.41963405625</v>
      </c>
      <c r="BC881" s="42">
        <v>16.247452712500003</v>
      </c>
      <c r="BD881" s="42">
        <v>15.686844243750002</v>
      </c>
      <c r="BE881" s="42">
        <v>17.694841850000003</v>
      </c>
      <c r="BF881" s="42">
        <v>20.151326231250003</v>
      </c>
      <c r="BG881" s="42">
        <v>16.053787968750001</v>
      </c>
      <c r="BH881" s="42">
        <v>0</v>
      </c>
      <c r="BI881" s="42">
        <v>9.5990500000000013E-3</v>
      </c>
      <c r="BJ881" s="42">
        <v>9.5990500000000013E-3</v>
      </c>
      <c r="BK881" s="42">
        <v>3.6956342500000003</v>
      </c>
      <c r="BL881" s="42">
        <v>1.3054708000000002</v>
      </c>
      <c r="BM881" s="42">
        <v>16.005045610612502</v>
      </c>
      <c r="BN881" s="42">
        <v>17.106080643237501</v>
      </c>
      <c r="BO881" s="42">
        <v>15.954998563675003</v>
      </c>
      <c r="BP881" s="42">
        <v>15.404481047362502</v>
      </c>
      <c r="BQ881" s="42">
        <v>17.376334696700003</v>
      </c>
      <c r="BR881" s="42">
        <v>19.788602359087502</v>
      </c>
      <c r="BS881" s="42">
        <v>15.7648197853125</v>
      </c>
      <c r="BT881" s="43"/>
      <c r="BU881" s="40"/>
      <c r="BV881" s="40">
        <f t="shared" si="161"/>
        <v>198.09</v>
      </c>
      <c r="BW881" s="40">
        <f t="shared" si="158"/>
        <v>127.53414750000002</v>
      </c>
      <c r="BX881" s="40">
        <f t="shared" si="160"/>
        <v>124.66462918125002</v>
      </c>
      <c r="BY881" s="40">
        <f t="shared" si="162"/>
        <v>122.42066585598751</v>
      </c>
      <c r="BZ881" s="29"/>
      <c r="CA881" s="29"/>
      <c r="CB881" s="29"/>
      <c r="CC881" s="29"/>
      <c r="CD881" s="29"/>
      <c r="CE881" s="29"/>
      <c r="CF881" s="29"/>
      <c r="CG881" s="29"/>
      <c r="CH881" s="29"/>
      <c r="CI881" s="29"/>
      <c r="CJ881" s="29"/>
      <c r="CK881" s="29"/>
      <c r="CL881" s="29"/>
      <c r="CM881" s="29"/>
      <c r="CN881" s="29"/>
      <c r="CO881" s="29"/>
      <c r="CP881" s="29"/>
      <c r="CQ881" s="29"/>
      <c r="CR881" s="29"/>
      <c r="CS881" s="29"/>
      <c r="CT881" s="29"/>
      <c r="CU881" s="29"/>
      <c r="CV881" s="29"/>
      <c r="CW881" s="29"/>
      <c r="CX881" s="29"/>
      <c r="CY881" s="29"/>
      <c r="CZ881" s="29"/>
      <c r="DA881" s="29"/>
      <c r="DB881" s="29"/>
      <c r="DC881" s="29"/>
      <c r="DD881" s="29"/>
      <c r="DE881" s="29"/>
      <c r="DF881" s="29"/>
      <c r="DG881" s="29"/>
      <c r="DH881" s="29"/>
      <c r="DI881" s="29"/>
      <c r="DJ881" s="29"/>
      <c r="DK881" s="29"/>
      <c r="DL881" s="29"/>
      <c r="DM881" s="29"/>
      <c r="DN881" s="29"/>
      <c r="DO881" s="29"/>
      <c r="DP881" s="29"/>
      <c r="DQ881" s="29"/>
      <c r="DR881" s="29"/>
      <c r="DS881" s="29"/>
      <c r="DT881" s="29"/>
      <c r="DU881" s="29"/>
      <c r="DV881" s="29"/>
      <c r="DW881" s="29"/>
      <c r="DX881" s="29"/>
      <c r="DY881" s="29"/>
      <c r="DZ881" s="29"/>
      <c r="EA881" s="29"/>
      <c r="EB881" s="29"/>
      <c r="EC881" s="29"/>
      <c r="ED881" s="29"/>
      <c r="EE881" s="29"/>
      <c r="EF881" s="29"/>
      <c r="EG881" s="29"/>
      <c r="EH881" s="29"/>
      <c r="EI881" s="29"/>
      <c r="EJ881" s="29"/>
      <c r="EK881" s="29"/>
      <c r="EL881" s="29"/>
      <c r="EM881" s="29"/>
      <c r="EN881" s="29"/>
      <c r="EO881" s="29"/>
      <c r="EP881" s="29"/>
      <c r="EQ881" s="29"/>
      <c r="ER881" s="29"/>
      <c r="ES881" s="29"/>
      <c r="ET881" s="29"/>
      <c r="EU881" s="29"/>
      <c r="EV881" s="29"/>
      <c r="EW881" s="29"/>
      <c r="EX881" s="29"/>
      <c r="EY881" s="29"/>
      <c r="EZ881" s="29"/>
      <c r="FA881" s="29"/>
      <c r="FB881" s="29"/>
      <c r="FC881" s="29"/>
      <c r="FD881" s="29"/>
      <c r="FE881" s="29"/>
      <c r="FF881" s="29"/>
      <c r="FG881" s="29"/>
      <c r="FH881" s="29"/>
      <c r="FI881" s="29"/>
      <c r="FJ881" s="29"/>
      <c r="FK881" s="29"/>
      <c r="FL881" s="29"/>
      <c r="FM881" s="29"/>
      <c r="FN881" s="29"/>
      <c r="FO881" s="29"/>
      <c r="FP881" s="29"/>
      <c r="FQ881" s="29"/>
      <c r="FR881" s="29"/>
      <c r="FS881" s="29"/>
      <c r="FT881" s="29"/>
      <c r="FU881" s="29"/>
      <c r="FV881" s="29"/>
      <c r="FW881" s="29"/>
      <c r="FX881" s="29"/>
      <c r="FY881" s="29"/>
      <c r="FZ881" s="29"/>
      <c r="GA881" s="29"/>
      <c r="GB881" s="29"/>
      <c r="GC881" s="29"/>
      <c r="GD881" s="29"/>
      <c r="GE881" s="29"/>
      <c r="GF881" s="29"/>
      <c r="GG881" s="29"/>
      <c r="GH881" s="29"/>
      <c r="GI881" s="29"/>
      <c r="GJ881" s="29"/>
      <c r="GK881" s="29"/>
      <c r="GL881" s="29"/>
      <c r="GM881" s="29"/>
      <c r="GN881" s="29"/>
      <c r="GO881" s="29"/>
      <c r="GP881" s="29"/>
      <c r="GQ881" s="29"/>
      <c r="GR881" s="29"/>
      <c r="GS881" s="29"/>
      <c r="GT881" s="29"/>
      <c r="GU881" s="29"/>
      <c r="GV881" s="29"/>
      <c r="GW881" s="29"/>
      <c r="GX881" s="29"/>
      <c r="GY881" s="29"/>
      <c r="GZ881" s="29"/>
      <c r="HA881" s="29"/>
      <c r="HB881" s="29"/>
      <c r="HC881" s="29"/>
    </row>
    <row r="882" spans="1:211" s="26" customFormat="1" x14ac:dyDescent="0.25">
      <c r="A882" s="26" t="e">
        <f t="shared" si="153"/>
        <v>#REF!</v>
      </c>
      <c r="B882" s="15">
        <v>310001</v>
      </c>
      <c r="C882" s="15" t="e">
        <v>#N/A</v>
      </c>
      <c r="D882" s="90" t="s">
        <v>635</v>
      </c>
      <c r="E882" s="16" t="s">
        <v>582</v>
      </c>
      <c r="F882" s="15" t="s">
        <v>234</v>
      </c>
      <c r="G882" s="15"/>
      <c r="H882" s="15" t="s">
        <v>235</v>
      </c>
      <c r="I882" s="15" t="s">
        <v>537</v>
      </c>
      <c r="J882" s="15" t="s">
        <v>538</v>
      </c>
      <c r="K882" s="47" t="s">
        <v>436</v>
      </c>
      <c r="L882" s="42"/>
      <c r="M882" s="42"/>
      <c r="N882" s="41"/>
      <c r="O882" s="42"/>
      <c r="P882" s="42"/>
      <c r="Q882" s="42"/>
      <c r="R882" s="42"/>
      <c r="S882" s="42"/>
      <c r="T882" s="42"/>
      <c r="U882" s="42"/>
      <c r="V882" s="42"/>
      <c r="W882" s="42"/>
      <c r="X882" s="42">
        <v>20.76</v>
      </c>
      <c r="Y882" s="42">
        <v>17.32</v>
      </c>
      <c r="Z882" s="42">
        <v>18.04</v>
      </c>
      <c r="AA882" s="42">
        <v>19.2</v>
      </c>
      <c r="AB882" s="42">
        <v>18.11</v>
      </c>
      <c r="AC882" s="42">
        <v>17.260000000000002</v>
      </c>
      <c r="AD882" s="42">
        <v>19.940000000000001</v>
      </c>
      <c r="AE882" s="42">
        <v>19.25</v>
      </c>
      <c r="AF882" s="42">
        <v>18.66</v>
      </c>
      <c r="AG882" s="42">
        <v>20.97</v>
      </c>
      <c r="AH882" s="42">
        <v>18.100000000000001</v>
      </c>
      <c r="AI882" s="42">
        <v>16.489999999999998</v>
      </c>
      <c r="AJ882" s="42">
        <v>1.1000000000000001</v>
      </c>
      <c r="AK882" s="42">
        <v>1.0900000000000001</v>
      </c>
      <c r="AL882" s="42">
        <v>1.07</v>
      </c>
      <c r="AM882" s="42">
        <v>1.21</v>
      </c>
      <c r="AN882" s="42">
        <v>0</v>
      </c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  <c r="BO882" s="42"/>
      <c r="BP882" s="42"/>
      <c r="BQ882" s="42"/>
      <c r="BR882" s="42"/>
      <c r="BS882" s="42"/>
      <c r="BT882" s="43"/>
      <c r="BU882" s="40"/>
      <c r="BV882" s="40">
        <f t="shared" si="161"/>
        <v>224.1</v>
      </c>
      <c r="BW882" s="40">
        <f t="shared" si="158"/>
        <v>4.4700000000000006</v>
      </c>
      <c r="BX882" s="40">
        <f t="shared" si="160"/>
        <v>0</v>
      </c>
      <c r="BY882" s="40">
        <f t="shared" si="162"/>
        <v>0</v>
      </c>
      <c r="BZ882" s="29"/>
      <c r="CA882" s="29"/>
      <c r="CB882" s="29"/>
      <c r="CC882" s="29"/>
      <c r="CD882" s="29"/>
      <c r="CE882" s="29"/>
      <c r="CF882" s="29"/>
      <c r="CG882" s="29"/>
      <c r="CH882" s="29"/>
      <c r="CI882" s="29"/>
      <c r="CJ882" s="29"/>
      <c r="CK882" s="29"/>
      <c r="CL882" s="29"/>
      <c r="CM882" s="29"/>
      <c r="CN882" s="29"/>
      <c r="CO882" s="29"/>
      <c r="CP882" s="29"/>
      <c r="CQ882" s="29"/>
      <c r="CR882" s="29"/>
      <c r="CS882" s="29"/>
      <c r="CT882" s="29"/>
      <c r="CU882" s="29"/>
      <c r="CV882" s="29"/>
      <c r="CW882" s="29"/>
      <c r="CX882" s="29"/>
      <c r="CY882" s="29"/>
      <c r="CZ882" s="29"/>
      <c r="DA882" s="29"/>
      <c r="DB882" s="29"/>
      <c r="DC882" s="29"/>
      <c r="DD882" s="29"/>
      <c r="DE882" s="29"/>
      <c r="DF882" s="29"/>
      <c r="DG882" s="29"/>
      <c r="DH882" s="29"/>
      <c r="DI882" s="29"/>
      <c r="DJ882" s="29"/>
      <c r="DK882" s="29"/>
      <c r="DL882" s="29"/>
      <c r="DM882" s="29"/>
      <c r="DN882" s="29"/>
      <c r="DO882" s="29"/>
      <c r="DP882" s="29"/>
      <c r="DQ882" s="29"/>
      <c r="DR882" s="29"/>
      <c r="DS882" s="29"/>
      <c r="DT882" s="29"/>
      <c r="DU882" s="29"/>
      <c r="DV882" s="29"/>
      <c r="DW882" s="29"/>
      <c r="DX882" s="29"/>
      <c r="DY882" s="29"/>
      <c r="DZ882" s="29"/>
      <c r="EA882" s="29"/>
      <c r="EB882" s="29"/>
      <c r="EC882" s="29"/>
      <c r="ED882" s="29"/>
      <c r="EE882" s="29"/>
      <c r="EF882" s="29"/>
      <c r="EG882" s="29"/>
      <c r="EH882" s="29"/>
      <c r="EI882" s="29"/>
      <c r="EJ882" s="29"/>
      <c r="EK882" s="29"/>
      <c r="EL882" s="29"/>
      <c r="EM882" s="29"/>
      <c r="EN882" s="29"/>
      <c r="EO882" s="29"/>
      <c r="EP882" s="29"/>
      <c r="EQ882" s="29"/>
      <c r="ER882" s="29"/>
      <c r="ES882" s="29"/>
      <c r="ET882" s="29"/>
      <c r="EU882" s="29"/>
      <c r="EV882" s="29"/>
      <c r="EW882" s="29"/>
      <c r="EX882" s="29"/>
      <c r="EY882" s="29"/>
      <c r="EZ882" s="29"/>
      <c r="FA882" s="29"/>
      <c r="FB882" s="29"/>
      <c r="FC882" s="29"/>
      <c r="FD882" s="29"/>
      <c r="FE882" s="29"/>
      <c r="FF882" s="29"/>
      <c r="FG882" s="29"/>
      <c r="FH882" s="29"/>
      <c r="FI882" s="29"/>
      <c r="FJ882" s="29"/>
      <c r="FK882" s="29"/>
      <c r="FL882" s="29"/>
      <c r="FM882" s="29"/>
      <c r="FN882" s="29"/>
      <c r="FO882" s="29"/>
      <c r="FP882" s="29"/>
      <c r="FQ882" s="29"/>
      <c r="FR882" s="29"/>
      <c r="FS882" s="29"/>
      <c r="FT882" s="29"/>
      <c r="FU882" s="29"/>
      <c r="FV882" s="29"/>
      <c r="FW882" s="29"/>
      <c r="FX882" s="29"/>
      <c r="FY882" s="29"/>
      <c r="FZ882" s="29"/>
      <c r="GA882" s="29"/>
      <c r="GB882" s="29"/>
      <c r="GC882" s="29"/>
      <c r="GD882" s="29"/>
      <c r="GE882" s="29"/>
      <c r="GF882" s="29"/>
      <c r="GG882" s="29"/>
      <c r="GH882" s="29"/>
      <c r="GI882" s="29"/>
      <c r="GJ882" s="29"/>
      <c r="GK882" s="29"/>
      <c r="GL882" s="29"/>
      <c r="GM882" s="29"/>
      <c r="GN882" s="29"/>
      <c r="GO882" s="29"/>
      <c r="GP882" s="29"/>
      <c r="GQ882" s="29"/>
      <c r="GR882" s="29"/>
      <c r="GS882" s="29"/>
      <c r="GT882" s="29"/>
      <c r="GU882" s="29"/>
      <c r="GV882" s="29"/>
      <c r="GW882" s="29"/>
      <c r="GX882" s="29"/>
      <c r="GY882" s="29"/>
      <c r="GZ882" s="29"/>
      <c r="HA882" s="29"/>
      <c r="HB882" s="29"/>
      <c r="HC882" s="29"/>
    </row>
    <row r="883" spans="1:211" s="26" customFormat="1" x14ac:dyDescent="0.25">
      <c r="A883" s="26" t="e">
        <f t="shared" si="153"/>
        <v>#REF!</v>
      </c>
      <c r="B883" s="15">
        <v>310001</v>
      </c>
      <c r="C883" s="15" t="e">
        <v>#N/A</v>
      </c>
      <c r="D883" s="90" t="s">
        <v>638</v>
      </c>
      <c r="E883" s="16" t="s">
        <v>588</v>
      </c>
      <c r="F883" s="15" t="s">
        <v>234</v>
      </c>
      <c r="G883" s="15"/>
      <c r="H883" s="15" t="s">
        <v>235</v>
      </c>
      <c r="I883" s="15" t="s">
        <v>537</v>
      </c>
      <c r="J883" s="15" t="s">
        <v>538</v>
      </c>
      <c r="K883" s="47" t="s">
        <v>434</v>
      </c>
      <c r="L883" s="42"/>
      <c r="M883" s="42"/>
      <c r="N883" s="41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>
        <v>0.01</v>
      </c>
      <c r="Z883" s="42">
        <v>0</v>
      </c>
      <c r="AA883" s="42">
        <v>0.01</v>
      </c>
      <c r="AB883" s="42">
        <v>0.01</v>
      </c>
      <c r="AC883" s="42">
        <v>0.01</v>
      </c>
      <c r="AD883" s="42">
        <v>0.01</v>
      </c>
      <c r="AE883" s="121">
        <v>0.01</v>
      </c>
      <c r="AF883" s="42">
        <v>0</v>
      </c>
      <c r="AG883" s="42">
        <v>0.01</v>
      </c>
      <c r="AH883" s="42">
        <v>0.01</v>
      </c>
      <c r="AI883" s="42">
        <v>0</v>
      </c>
      <c r="AJ883" s="42">
        <v>0</v>
      </c>
      <c r="AK883" s="42">
        <v>0</v>
      </c>
      <c r="AL883" s="42">
        <v>0</v>
      </c>
      <c r="AM883" s="42">
        <v>0</v>
      </c>
      <c r="AN883" s="42">
        <v>0</v>
      </c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  <c r="BO883" s="42"/>
      <c r="BP883" s="42"/>
      <c r="BQ883" s="42"/>
      <c r="BR883" s="42"/>
      <c r="BS883" s="42"/>
      <c r="BT883" s="43"/>
      <c r="BU883" s="40"/>
      <c r="BV883" s="40">
        <f t="shared" si="161"/>
        <v>0.08</v>
      </c>
      <c r="BW883" s="40">
        <f t="shared" si="158"/>
        <v>0</v>
      </c>
      <c r="BX883" s="40">
        <f t="shared" si="160"/>
        <v>0</v>
      </c>
      <c r="BY883" s="40">
        <f t="shared" si="162"/>
        <v>0</v>
      </c>
      <c r="BZ883" s="29"/>
      <c r="CA883" s="29"/>
      <c r="CB883" s="29"/>
      <c r="CC883" s="29"/>
      <c r="CD883" s="29"/>
      <c r="CE883" s="29"/>
      <c r="CF883" s="29"/>
      <c r="CG883" s="29"/>
      <c r="CH883" s="29"/>
      <c r="CI883" s="29"/>
      <c r="CJ883" s="29"/>
      <c r="CK883" s="29"/>
      <c r="CL883" s="29"/>
      <c r="CM883" s="29"/>
      <c r="CN883" s="29"/>
      <c r="CO883" s="29"/>
      <c r="CP883" s="29"/>
      <c r="CQ883" s="29"/>
      <c r="CR883" s="29"/>
      <c r="CS883" s="29"/>
      <c r="CT883" s="29"/>
      <c r="CU883" s="29"/>
      <c r="CV883" s="29"/>
      <c r="CW883" s="29"/>
      <c r="CX883" s="29"/>
      <c r="CY883" s="29"/>
      <c r="CZ883" s="29"/>
      <c r="DA883" s="29"/>
      <c r="DB883" s="29"/>
      <c r="DC883" s="29"/>
      <c r="DD883" s="29"/>
      <c r="DE883" s="29"/>
      <c r="DF883" s="29"/>
      <c r="DG883" s="29"/>
      <c r="DH883" s="29"/>
      <c r="DI883" s="29"/>
      <c r="DJ883" s="29"/>
      <c r="DK883" s="29"/>
      <c r="DL883" s="29"/>
      <c r="DM883" s="29"/>
      <c r="DN883" s="29"/>
      <c r="DO883" s="29"/>
      <c r="DP883" s="29"/>
      <c r="DQ883" s="29"/>
      <c r="DR883" s="29"/>
      <c r="DS883" s="29"/>
      <c r="DT883" s="29"/>
      <c r="DU883" s="29"/>
      <c r="DV883" s="29"/>
      <c r="DW883" s="29"/>
      <c r="DX883" s="29"/>
      <c r="DY883" s="29"/>
      <c r="DZ883" s="29"/>
      <c r="EA883" s="29"/>
      <c r="EB883" s="29"/>
      <c r="EC883" s="29"/>
      <c r="ED883" s="29"/>
      <c r="EE883" s="29"/>
      <c r="EF883" s="29"/>
      <c r="EG883" s="29"/>
      <c r="EH883" s="29"/>
      <c r="EI883" s="29"/>
      <c r="EJ883" s="29"/>
      <c r="EK883" s="29"/>
      <c r="EL883" s="29"/>
      <c r="EM883" s="29"/>
      <c r="EN883" s="29"/>
      <c r="EO883" s="29"/>
      <c r="EP883" s="29"/>
      <c r="EQ883" s="29"/>
      <c r="ER883" s="29"/>
      <c r="ES883" s="29"/>
      <c r="ET883" s="29"/>
      <c r="EU883" s="29"/>
      <c r="EV883" s="29"/>
      <c r="EW883" s="29"/>
      <c r="EX883" s="29"/>
      <c r="EY883" s="29"/>
      <c r="EZ883" s="29"/>
      <c r="FA883" s="29"/>
      <c r="FB883" s="29"/>
      <c r="FC883" s="29"/>
      <c r="FD883" s="29"/>
      <c r="FE883" s="29"/>
      <c r="FF883" s="29"/>
      <c r="FG883" s="29"/>
      <c r="FH883" s="29"/>
      <c r="FI883" s="29"/>
      <c r="FJ883" s="29"/>
      <c r="FK883" s="29"/>
      <c r="FL883" s="29"/>
      <c r="FM883" s="29"/>
      <c r="FN883" s="29"/>
      <c r="FO883" s="29"/>
      <c r="FP883" s="29"/>
      <c r="FQ883" s="29"/>
      <c r="FR883" s="29"/>
      <c r="FS883" s="29"/>
      <c r="FT883" s="29"/>
      <c r="FU883" s="29"/>
      <c r="FV883" s="29"/>
      <c r="FW883" s="29"/>
      <c r="FX883" s="29"/>
      <c r="FY883" s="29"/>
      <c r="FZ883" s="29"/>
      <c r="GA883" s="29"/>
      <c r="GB883" s="29"/>
      <c r="GC883" s="29"/>
      <c r="GD883" s="29"/>
      <c r="GE883" s="29"/>
      <c r="GF883" s="29"/>
      <c r="GG883" s="29"/>
      <c r="GH883" s="29"/>
      <c r="GI883" s="29"/>
      <c r="GJ883" s="29"/>
      <c r="GK883" s="29"/>
      <c r="GL883" s="29"/>
      <c r="GM883" s="29"/>
      <c r="GN883" s="29"/>
      <c r="GO883" s="29"/>
      <c r="GP883" s="29"/>
      <c r="GQ883" s="29"/>
      <c r="GR883" s="29"/>
      <c r="GS883" s="29"/>
      <c r="GT883" s="29"/>
      <c r="GU883" s="29"/>
      <c r="GV883" s="29"/>
      <c r="GW883" s="29"/>
      <c r="GX883" s="29"/>
      <c r="GY883" s="29"/>
      <c r="GZ883" s="29"/>
      <c r="HA883" s="29"/>
      <c r="HB883" s="29"/>
      <c r="HC883" s="29"/>
    </row>
    <row r="884" spans="1:211" s="26" customFormat="1" x14ac:dyDescent="0.25">
      <c r="A884" s="26" t="e">
        <f t="shared" si="153"/>
        <v>#REF!</v>
      </c>
      <c r="B884" s="15">
        <v>310010</v>
      </c>
      <c r="C884" s="15" t="e">
        <v>#N/A</v>
      </c>
      <c r="D884" s="90" t="s">
        <v>639</v>
      </c>
      <c r="E884" s="16" t="s">
        <v>589</v>
      </c>
      <c r="F884" s="15" t="s">
        <v>234</v>
      </c>
      <c r="G884" s="15"/>
      <c r="H884" s="15" t="s">
        <v>235</v>
      </c>
      <c r="I884" s="15" t="s">
        <v>537</v>
      </c>
      <c r="J884" s="15" t="s">
        <v>538</v>
      </c>
      <c r="K884" s="47" t="s">
        <v>434</v>
      </c>
      <c r="L884" s="42"/>
      <c r="M884" s="42"/>
      <c r="N884" s="41"/>
      <c r="O884" s="42"/>
      <c r="P884" s="42"/>
      <c r="Q884" s="42"/>
      <c r="R884" s="42"/>
      <c r="S884" s="42"/>
      <c r="T884" s="42"/>
      <c r="U884" s="42"/>
      <c r="V884" s="42"/>
      <c r="W884" s="42"/>
      <c r="X884" s="42">
        <v>9264.9699999999993</v>
      </c>
      <c r="Y884" s="42">
        <v>7672.36</v>
      </c>
      <c r="Z884" s="42">
        <v>7951.39</v>
      </c>
      <c r="AA884" s="42">
        <v>8728.1</v>
      </c>
      <c r="AB884" s="42">
        <v>8392.43</v>
      </c>
      <c r="AC884" s="42">
        <v>8161.24</v>
      </c>
      <c r="AD884" s="42">
        <v>9592.56</v>
      </c>
      <c r="AE884" s="42">
        <v>9487.16</v>
      </c>
      <c r="AF884" s="42">
        <v>9313.4500000000007</v>
      </c>
      <c r="AG884" s="42">
        <v>10690.49</v>
      </c>
      <c r="AH884" s="42">
        <v>9460.66</v>
      </c>
      <c r="AI884" s="42">
        <v>10065.719999999999</v>
      </c>
      <c r="AJ884" s="42">
        <v>4412.08</v>
      </c>
      <c r="AK884" s="42">
        <v>4556.43</v>
      </c>
      <c r="AL884" s="42">
        <v>4500.26</v>
      </c>
      <c r="AM884" s="42">
        <v>5051.18</v>
      </c>
      <c r="AN884" s="42">
        <v>5532.63</v>
      </c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  <c r="BO884" s="42"/>
      <c r="BP884" s="42"/>
      <c r="BQ884" s="42"/>
      <c r="BR884" s="42"/>
      <c r="BS884" s="42"/>
      <c r="BT884" s="43"/>
      <c r="BU884" s="40"/>
      <c r="BV884" s="40">
        <f t="shared" si="161"/>
        <v>108780.53</v>
      </c>
      <c r="BW884" s="40">
        <f t="shared" si="158"/>
        <v>24052.58</v>
      </c>
      <c r="BX884" s="40">
        <f t="shared" si="160"/>
        <v>0</v>
      </c>
      <c r="BY884" s="40">
        <f t="shared" si="162"/>
        <v>0</v>
      </c>
      <c r="BZ884" s="29"/>
      <c r="CA884" s="29"/>
      <c r="CB884" s="29"/>
      <c r="CC884" s="29"/>
      <c r="CD884" s="29"/>
      <c r="CE884" s="29"/>
      <c r="CF884" s="29"/>
      <c r="CG884" s="29"/>
      <c r="CH884" s="29"/>
      <c r="CI884" s="29"/>
      <c r="CJ884" s="29"/>
      <c r="CK884" s="29"/>
      <c r="CL884" s="29"/>
      <c r="CM884" s="29"/>
      <c r="CN884" s="29"/>
      <c r="CO884" s="29"/>
      <c r="CP884" s="29"/>
      <c r="CQ884" s="29"/>
      <c r="CR884" s="29"/>
      <c r="CS884" s="29"/>
      <c r="CT884" s="29"/>
      <c r="CU884" s="29"/>
      <c r="CV884" s="29"/>
      <c r="CW884" s="29"/>
      <c r="CX884" s="29"/>
      <c r="CY884" s="29"/>
      <c r="CZ884" s="29"/>
      <c r="DA884" s="29"/>
      <c r="DB884" s="29"/>
      <c r="DC884" s="29"/>
      <c r="DD884" s="29"/>
      <c r="DE884" s="29"/>
      <c r="DF884" s="29"/>
      <c r="DG884" s="29"/>
      <c r="DH884" s="29"/>
      <c r="DI884" s="29"/>
      <c r="DJ884" s="29"/>
      <c r="DK884" s="29"/>
      <c r="DL884" s="29"/>
      <c r="DM884" s="29"/>
      <c r="DN884" s="29"/>
      <c r="DO884" s="29"/>
      <c r="DP884" s="29"/>
      <c r="DQ884" s="29"/>
      <c r="DR884" s="29"/>
      <c r="DS884" s="29"/>
      <c r="DT884" s="29"/>
      <c r="DU884" s="29"/>
      <c r="DV884" s="29"/>
      <c r="DW884" s="29"/>
      <c r="DX884" s="29"/>
      <c r="DY884" s="29"/>
      <c r="DZ884" s="29"/>
      <c r="EA884" s="29"/>
      <c r="EB884" s="29"/>
      <c r="EC884" s="29"/>
      <c r="ED884" s="29"/>
      <c r="EE884" s="29"/>
      <c r="EF884" s="29"/>
      <c r="EG884" s="29"/>
      <c r="EH884" s="29"/>
      <c r="EI884" s="29"/>
      <c r="EJ884" s="29"/>
      <c r="EK884" s="29"/>
      <c r="EL884" s="29"/>
      <c r="EM884" s="29"/>
      <c r="EN884" s="29"/>
      <c r="EO884" s="29"/>
      <c r="EP884" s="29"/>
      <c r="EQ884" s="29"/>
      <c r="ER884" s="29"/>
      <c r="ES884" s="29"/>
      <c r="ET884" s="29"/>
      <c r="EU884" s="29"/>
      <c r="EV884" s="29"/>
      <c r="EW884" s="29"/>
      <c r="EX884" s="29"/>
      <c r="EY884" s="29"/>
      <c r="EZ884" s="29"/>
      <c r="FA884" s="29"/>
      <c r="FB884" s="29"/>
      <c r="FC884" s="29"/>
      <c r="FD884" s="29"/>
      <c r="FE884" s="29"/>
      <c r="FF884" s="29"/>
      <c r="FG884" s="29"/>
      <c r="FH884" s="29"/>
      <c r="FI884" s="29"/>
      <c r="FJ884" s="29"/>
      <c r="FK884" s="29"/>
      <c r="FL884" s="29"/>
      <c r="FM884" s="29"/>
      <c r="FN884" s="29"/>
      <c r="FO884" s="29"/>
      <c r="FP884" s="29"/>
      <c r="FQ884" s="29"/>
      <c r="FR884" s="29"/>
      <c r="FS884" s="29"/>
      <c r="FT884" s="29"/>
      <c r="FU884" s="29"/>
      <c r="FV884" s="29"/>
      <c r="FW884" s="29"/>
      <c r="FX884" s="29"/>
      <c r="FY884" s="29"/>
      <c r="FZ884" s="29"/>
      <c r="GA884" s="29"/>
      <c r="GB884" s="29"/>
      <c r="GC884" s="29"/>
      <c r="GD884" s="29"/>
      <c r="GE884" s="29"/>
      <c r="GF884" s="29"/>
      <c r="GG884" s="29"/>
      <c r="GH884" s="29"/>
      <c r="GI884" s="29"/>
      <c r="GJ884" s="29"/>
      <c r="GK884" s="29"/>
      <c r="GL884" s="29"/>
      <c r="GM884" s="29"/>
      <c r="GN884" s="29"/>
      <c r="GO884" s="29"/>
      <c r="GP884" s="29"/>
      <c r="GQ884" s="29"/>
      <c r="GR884" s="29"/>
      <c r="GS884" s="29"/>
      <c r="GT884" s="29"/>
      <c r="GU884" s="29"/>
      <c r="GV884" s="29"/>
      <c r="GW884" s="29"/>
      <c r="GX884" s="29"/>
      <c r="GY884" s="29"/>
      <c r="GZ884" s="29"/>
      <c r="HA884" s="29"/>
      <c r="HB884" s="29"/>
      <c r="HC884" s="29"/>
    </row>
    <row r="885" spans="1:211" s="26" customFormat="1" x14ac:dyDescent="0.25">
      <c r="A885" s="26" t="e">
        <f t="shared" si="153"/>
        <v>#REF!</v>
      </c>
      <c r="B885" s="15">
        <v>310010</v>
      </c>
      <c r="C885" s="15" t="e">
        <v>#N/A</v>
      </c>
      <c r="D885" s="90" t="s">
        <v>654</v>
      </c>
      <c r="E885" s="16" t="s">
        <v>590</v>
      </c>
      <c r="F885" s="15" t="s">
        <v>234</v>
      </c>
      <c r="G885" s="15"/>
      <c r="H885" s="15" t="s">
        <v>235</v>
      </c>
      <c r="I885" s="15" t="s">
        <v>537</v>
      </c>
      <c r="J885" s="15" t="s">
        <v>538</v>
      </c>
      <c r="K885" s="47" t="s">
        <v>434</v>
      </c>
      <c r="L885" s="42"/>
      <c r="M885" s="42"/>
      <c r="N885" s="41"/>
      <c r="O885" s="42"/>
      <c r="P885" s="42"/>
      <c r="Q885" s="42"/>
      <c r="R885" s="42"/>
      <c r="S885" s="42"/>
      <c r="T885" s="42"/>
      <c r="U885" s="42"/>
      <c r="V885" s="42"/>
      <c r="W885" s="42"/>
      <c r="X885" s="42">
        <v>55248.56</v>
      </c>
      <c r="Y885" s="42">
        <v>45734.8</v>
      </c>
      <c r="Z885" s="42">
        <v>47342.3</v>
      </c>
      <c r="AA885" s="42">
        <v>48274.49</v>
      </c>
      <c r="AB885" s="42">
        <v>44515.08</v>
      </c>
      <c r="AC885" s="42">
        <v>42425.06</v>
      </c>
      <c r="AD885" s="42">
        <v>48886.99</v>
      </c>
      <c r="AE885" s="42">
        <v>47229.120000000003</v>
      </c>
      <c r="AF885" s="42">
        <v>45389.41</v>
      </c>
      <c r="AG885" s="42">
        <v>50403.35</v>
      </c>
      <c r="AH885" s="42">
        <v>43107.85</v>
      </c>
      <c r="AI885" s="42">
        <v>47819.24</v>
      </c>
      <c r="AJ885" s="42">
        <v>51459.37</v>
      </c>
      <c r="AK885" s="42">
        <v>51742.07</v>
      </c>
      <c r="AL885" s="42">
        <v>50492.57</v>
      </c>
      <c r="AM885" s="42">
        <v>55862.76</v>
      </c>
      <c r="AN885" s="42">
        <v>60083.23</v>
      </c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  <c r="BO885" s="42"/>
      <c r="BP885" s="42"/>
      <c r="BQ885" s="42"/>
      <c r="BR885" s="42"/>
      <c r="BS885" s="42"/>
      <c r="BT885" s="43"/>
      <c r="BU885" s="40"/>
      <c r="BV885" s="40">
        <f t="shared" si="161"/>
        <v>566376.24999999988</v>
      </c>
      <c r="BW885" s="40">
        <f t="shared" si="158"/>
        <v>269640</v>
      </c>
      <c r="BX885" s="40">
        <f t="shared" si="160"/>
        <v>0</v>
      </c>
      <c r="BY885" s="40">
        <f t="shared" si="162"/>
        <v>0</v>
      </c>
      <c r="BZ885" s="29"/>
      <c r="CA885" s="29"/>
      <c r="CB885" s="29"/>
      <c r="CC885" s="29"/>
      <c r="CD885" s="29"/>
      <c r="CE885" s="29"/>
      <c r="CF885" s="29"/>
      <c r="CG885" s="29"/>
      <c r="CH885" s="29"/>
      <c r="CI885" s="29"/>
      <c r="CJ885" s="29"/>
      <c r="CK885" s="29"/>
      <c r="CL885" s="29"/>
      <c r="CM885" s="29"/>
      <c r="CN885" s="29"/>
      <c r="CO885" s="29"/>
      <c r="CP885" s="29"/>
      <c r="CQ885" s="29"/>
      <c r="CR885" s="29"/>
      <c r="CS885" s="29"/>
      <c r="CT885" s="29"/>
      <c r="CU885" s="29"/>
      <c r="CV885" s="29"/>
      <c r="CW885" s="29"/>
      <c r="CX885" s="29"/>
      <c r="CY885" s="29"/>
      <c r="CZ885" s="29"/>
      <c r="DA885" s="29"/>
      <c r="DB885" s="29"/>
      <c r="DC885" s="29"/>
      <c r="DD885" s="29"/>
      <c r="DE885" s="29"/>
      <c r="DF885" s="29"/>
      <c r="DG885" s="29"/>
      <c r="DH885" s="29"/>
      <c r="DI885" s="29"/>
      <c r="DJ885" s="29"/>
      <c r="DK885" s="29"/>
      <c r="DL885" s="29"/>
      <c r="DM885" s="29"/>
      <c r="DN885" s="29"/>
      <c r="DO885" s="29"/>
      <c r="DP885" s="29"/>
      <c r="DQ885" s="29"/>
      <c r="DR885" s="29"/>
      <c r="DS885" s="29"/>
      <c r="DT885" s="29"/>
      <c r="DU885" s="29"/>
      <c r="DV885" s="29"/>
      <c r="DW885" s="29"/>
      <c r="DX885" s="29"/>
      <c r="DY885" s="29"/>
      <c r="DZ885" s="29"/>
      <c r="EA885" s="29"/>
      <c r="EB885" s="29"/>
      <c r="EC885" s="29"/>
      <c r="ED885" s="29"/>
      <c r="EE885" s="29"/>
      <c r="EF885" s="29"/>
      <c r="EG885" s="29"/>
      <c r="EH885" s="29"/>
      <c r="EI885" s="29"/>
      <c r="EJ885" s="29"/>
      <c r="EK885" s="29"/>
      <c r="EL885" s="29"/>
      <c r="EM885" s="29"/>
      <c r="EN885" s="29"/>
      <c r="EO885" s="29"/>
      <c r="EP885" s="29"/>
      <c r="EQ885" s="29"/>
      <c r="ER885" s="29"/>
      <c r="ES885" s="29"/>
      <c r="ET885" s="29"/>
      <c r="EU885" s="29"/>
      <c r="EV885" s="29"/>
      <c r="EW885" s="29"/>
      <c r="EX885" s="29"/>
      <c r="EY885" s="29"/>
      <c r="EZ885" s="29"/>
      <c r="FA885" s="29"/>
      <c r="FB885" s="29"/>
      <c r="FC885" s="29"/>
      <c r="FD885" s="29"/>
      <c r="FE885" s="29"/>
      <c r="FF885" s="29"/>
      <c r="FG885" s="29"/>
      <c r="FH885" s="29"/>
      <c r="FI885" s="29"/>
      <c r="FJ885" s="29"/>
      <c r="FK885" s="29"/>
      <c r="FL885" s="29"/>
      <c r="FM885" s="29"/>
      <c r="FN885" s="29"/>
      <c r="FO885" s="29"/>
      <c r="FP885" s="29"/>
      <c r="FQ885" s="29"/>
      <c r="FR885" s="29"/>
      <c r="FS885" s="29"/>
      <c r="FT885" s="29"/>
      <c r="FU885" s="29"/>
      <c r="FV885" s="29"/>
      <c r="FW885" s="29"/>
      <c r="FX885" s="29"/>
      <c r="FY885" s="29"/>
      <c r="FZ885" s="29"/>
      <c r="GA885" s="29"/>
      <c r="GB885" s="29"/>
      <c r="GC885" s="29"/>
      <c r="GD885" s="29"/>
      <c r="GE885" s="29"/>
      <c r="GF885" s="29"/>
      <c r="GG885" s="29"/>
      <c r="GH885" s="29"/>
      <c r="GI885" s="29"/>
      <c r="GJ885" s="29"/>
      <c r="GK885" s="29"/>
      <c r="GL885" s="29"/>
      <c r="GM885" s="29"/>
      <c r="GN885" s="29"/>
      <c r="GO885" s="29"/>
      <c r="GP885" s="29"/>
      <c r="GQ885" s="29"/>
      <c r="GR885" s="29"/>
      <c r="GS885" s="29"/>
      <c r="GT885" s="29"/>
      <c r="GU885" s="29"/>
      <c r="GV885" s="29"/>
      <c r="GW885" s="29"/>
      <c r="GX885" s="29"/>
      <c r="GY885" s="29"/>
      <c r="GZ885" s="29"/>
      <c r="HA885" s="29"/>
      <c r="HB885" s="29"/>
      <c r="HC885" s="29"/>
    </row>
    <row r="886" spans="1:211" s="26" customFormat="1" x14ac:dyDescent="0.25">
      <c r="A886" s="26" t="e">
        <f t="shared" si="153"/>
        <v>#REF!</v>
      </c>
      <c r="B886" s="15">
        <v>310010</v>
      </c>
      <c r="C886" s="15" t="e">
        <v>#N/A</v>
      </c>
      <c r="D886" s="90" t="s">
        <v>639</v>
      </c>
      <c r="E886" s="16" t="s">
        <v>589</v>
      </c>
      <c r="F886" s="80" t="s">
        <v>677</v>
      </c>
      <c r="G886" s="15"/>
      <c r="H886" s="15" t="s">
        <v>165</v>
      </c>
      <c r="I886" s="15" t="s">
        <v>537</v>
      </c>
      <c r="J886" s="15" t="s">
        <v>538</v>
      </c>
      <c r="K886" s="47" t="s">
        <v>434</v>
      </c>
      <c r="L886" s="42"/>
      <c r="M886" s="42"/>
      <c r="N886" s="41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>
        <v>60224.87</v>
      </c>
      <c r="AB886" s="42">
        <v>45157.77</v>
      </c>
      <c r="AC886" s="42">
        <v>28527.57</v>
      </c>
      <c r="AD886" s="42">
        <v>28527.57</v>
      </c>
      <c r="AE886" s="42">
        <v>28527.57</v>
      </c>
      <c r="AF886" s="42">
        <v>28527.57</v>
      </c>
      <c r="AG886" s="42">
        <v>28527.57</v>
      </c>
      <c r="AH886" s="42">
        <v>28527.57</v>
      </c>
      <c r="AI886" s="42">
        <v>28527.57</v>
      </c>
      <c r="AJ886" s="42">
        <v>28527.55</v>
      </c>
      <c r="AK886" s="42">
        <v>0</v>
      </c>
      <c r="AL886" s="42">
        <v>0</v>
      </c>
      <c r="AM886" s="42">
        <v>0</v>
      </c>
      <c r="AN886" s="42">
        <v>0</v>
      </c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  <c r="BO886" s="42"/>
      <c r="BP886" s="42"/>
      <c r="BQ886" s="42"/>
      <c r="BR886" s="42"/>
      <c r="BS886" s="42"/>
      <c r="BT886" s="43"/>
      <c r="BU886" s="40"/>
      <c r="BV886" s="40">
        <f t="shared" si="161"/>
        <v>305075.63</v>
      </c>
      <c r="BW886" s="40">
        <f t="shared" si="158"/>
        <v>28527.55</v>
      </c>
      <c r="BX886" s="40">
        <f t="shared" si="160"/>
        <v>0</v>
      </c>
      <c r="BY886" s="40">
        <f t="shared" si="162"/>
        <v>0</v>
      </c>
      <c r="BZ886" s="29"/>
      <c r="CA886" s="29"/>
      <c r="CB886" s="29"/>
      <c r="CC886" s="29"/>
      <c r="CD886" s="29"/>
      <c r="CE886" s="29"/>
      <c r="CF886" s="29"/>
      <c r="CG886" s="29"/>
      <c r="CH886" s="29"/>
      <c r="CI886" s="29"/>
      <c r="CJ886" s="29"/>
      <c r="CK886" s="29"/>
      <c r="CL886" s="29"/>
      <c r="CM886" s="29"/>
      <c r="CN886" s="29"/>
      <c r="CO886" s="29"/>
      <c r="CP886" s="29"/>
      <c r="CQ886" s="29"/>
      <c r="CR886" s="29"/>
      <c r="CS886" s="29"/>
      <c r="CT886" s="29"/>
      <c r="CU886" s="29"/>
      <c r="CV886" s="29"/>
      <c r="CW886" s="29"/>
      <c r="CX886" s="29"/>
      <c r="CY886" s="29"/>
      <c r="CZ886" s="29"/>
      <c r="DA886" s="29"/>
      <c r="DB886" s="29"/>
      <c r="DC886" s="29"/>
      <c r="DD886" s="29"/>
      <c r="DE886" s="29"/>
      <c r="DF886" s="29"/>
      <c r="DG886" s="29"/>
      <c r="DH886" s="29"/>
      <c r="DI886" s="29"/>
      <c r="DJ886" s="29"/>
      <c r="DK886" s="29"/>
      <c r="DL886" s="29"/>
      <c r="DM886" s="29"/>
      <c r="DN886" s="29"/>
      <c r="DO886" s="29"/>
      <c r="DP886" s="29"/>
      <c r="DQ886" s="29"/>
      <c r="DR886" s="29"/>
      <c r="DS886" s="29"/>
      <c r="DT886" s="29"/>
      <c r="DU886" s="29"/>
      <c r="DV886" s="29"/>
      <c r="DW886" s="29"/>
      <c r="DX886" s="29"/>
      <c r="DY886" s="29"/>
      <c r="DZ886" s="29"/>
      <c r="EA886" s="29"/>
      <c r="EB886" s="29"/>
      <c r="EC886" s="29"/>
      <c r="ED886" s="29"/>
      <c r="EE886" s="29"/>
      <c r="EF886" s="29"/>
      <c r="EG886" s="29"/>
      <c r="EH886" s="29"/>
      <c r="EI886" s="29"/>
      <c r="EJ886" s="29"/>
      <c r="EK886" s="29"/>
      <c r="EL886" s="29"/>
      <c r="EM886" s="29"/>
      <c r="EN886" s="29"/>
      <c r="EO886" s="29"/>
      <c r="EP886" s="29"/>
      <c r="EQ886" s="29"/>
      <c r="ER886" s="29"/>
      <c r="ES886" s="29"/>
      <c r="ET886" s="29"/>
      <c r="EU886" s="29"/>
      <c r="EV886" s="29"/>
      <c r="EW886" s="29"/>
      <c r="EX886" s="29"/>
      <c r="EY886" s="29"/>
      <c r="EZ886" s="29"/>
      <c r="FA886" s="29"/>
      <c r="FB886" s="29"/>
      <c r="FC886" s="29"/>
      <c r="FD886" s="29"/>
      <c r="FE886" s="29"/>
      <c r="FF886" s="29"/>
      <c r="FG886" s="29"/>
      <c r="FH886" s="29"/>
      <c r="FI886" s="29"/>
      <c r="FJ886" s="29"/>
      <c r="FK886" s="29"/>
      <c r="FL886" s="29"/>
      <c r="FM886" s="29"/>
      <c r="FN886" s="29"/>
      <c r="FO886" s="29"/>
      <c r="FP886" s="29"/>
      <c r="FQ886" s="29"/>
      <c r="FR886" s="29"/>
      <c r="FS886" s="29"/>
      <c r="FT886" s="29"/>
      <c r="FU886" s="29"/>
      <c r="FV886" s="29"/>
      <c r="FW886" s="29"/>
      <c r="FX886" s="29"/>
      <c r="FY886" s="29"/>
      <c r="FZ886" s="29"/>
      <c r="GA886" s="29"/>
      <c r="GB886" s="29"/>
      <c r="GC886" s="29"/>
      <c r="GD886" s="29"/>
      <c r="GE886" s="29"/>
      <c r="GF886" s="29"/>
      <c r="GG886" s="29"/>
      <c r="GH886" s="29"/>
      <c r="GI886" s="29"/>
      <c r="GJ886" s="29"/>
      <c r="GK886" s="29"/>
      <c r="GL886" s="29"/>
      <c r="GM886" s="29"/>
      <c r="GN886" s="29"/>
      <c r="GO886" s="29"/>
      <c r="GP886" s="29"/>
      <c r="GQ886" s="29"/>
      <c r="GR886" s="29"/>
      <c r="GS886" s="29"/>
      <c r="GT886" s="29"/>
      <c r="GU886" s="29"/>
      <c r="GV886" s="29"/>
      <c r="GW886" s="29"/>
      <c r="GX886" s="29"/>
      <c r="GY886" s="29"/>
      <c r="GZ886" s="29"/>
      <c r="HA886" s="29"/>
      <c r="HB886" s="29"/>
      <c r="HC886" s="29"/>
    </row>
    <row r="887" spans="1:211" s="26" customFormat="1" x14ac:dyDescent="0.25">
      <c r="A887" s="26" t="e">
        <f t="shared" si="153"/>
        <v>#REF!</v>
      </c>
      <c r="B887" s="15" t="s">
        <v>0</v>
      </c>
      <c r="C887" s="15" t="s">
        <v>1</v>
      </c>
      <c r="D887" s="27" t="s">
        <v>623</v>
      </c>
      <c r="E887" s="16" t="s">
        <v>577</v>
      </c>
      <c r="F887" s="80" t="s">
        <v>367</v>
      </c>
      <c r="G887" s="15"/>
      <c r="H887" s="15" t="s">
        <v>368</v>
      </c>
      <c r="I887" s="15" t="s">
        <v>537</v>
      </c>
      <c r="J887" s="15" t="s">
        <v>538</v>
      </c>
      <c r="K887" s="47" t="s">
        <v>434</v>
      </c>
      <c r="L887" s="42"/>
      <c r="M887" s="42"/>
      <c r="N887" s="41"/>
      <c r="O887" s="42"/>
      <c r="P887" s="42"/>
      <c r="Q887" s="42"/>
      <c r="R887" s="42"/>
      <c r="S887" s="42"/>
      <c r="T887" s="42"/>
      <c r="U887" s="42"/>
      <c r="V887" s="42">
        <v>1016.32</v>
      </c>
      <c r="W887" s="42">
        <v>0</v>
      </c>
      <c r="X887" s="42"/>
      <c r="Y887" s="42">
        <v>0</v>
      </c>
      <c r="Z887" s="42">
        <v>0</v>
      </c>
      <c r="AA887" s="42">
        <v>0</v>
      </c>
      <c r="AB887" s="42">
        <v>0</v>
      </c>
      <c r="AC887" s="42">
        <v>0</v>
      </c>
      <c r="AD887" s="42">
        <v>0</v>
      </c>
      <c r="AE887" s="121">
        <v>0</v>
      </c>
      <c r="AF887" s="42">
        <v>0</v>
      </c>
      <c r="AG887" s="42">
        <v>0</v>
      </c>
      <c r="AH887" s="42">
        <v>0</v>
      </c>
      <c r="AI887" s="42">
        <v>0</v>
      </c>
      <c r="AJ887" s="42">
        <v>0</v>
      </c>
      <c r="AK887" s="42">
        <v>0</v>
      </c>
      <c r="AL887" s="42">
        <v>0</v>
      </c>
      <c r="AM887" s="42">
        <v>0</v>
      </c>
      <c r="AN887" s="42">
        <v>0</v>
      </c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  <c r="BO887" s="42"/>
      <c r="BP887" s="42"/>
      <c r="BQ887" s="42"/>
      <c r="BR887" s="42"/>
      <c r="BS887" s="42"/>
      <c r="BT887" s="43"/>
      <c r="BU887" s="40">
        <f>SUM(L887:W887)</f>
        <v>1016.32</v>
      </c>
      <c r="BV887" s="40">
        <f t="shared" si="161"/>
        <v>0</v>
      </c>
      <c r="BW887" s="40">
        <f t="shared" si="158"/>
        <v>0</v>
      </c>
      <c r="BX887" s="40">
        <f t="shared" si="160"/>
        <v>0</v>
      </c>
      <c r="BY887" s="40">
        <f t="shared" si="162"/>
        <v>0</v>
      </c>
      <c r="BZ887" s="29"/>
      <c r="CA887" s="29"/>
      <c r="CB887" s="29"/>
      <c r="CC887" s="29"/>
      <c r="CD887" s="29"/>
      <c r="CE887" s="29"/>
      <c r="CF887" s="29"/>
      <c r="CG887" s="29"/>
      <c r="CH887" s="29"/>
      <c r="CI887" s="29"/>
      <c r="CJ887" s="29"/>
      <c r="CK887" s="29"/>
      <c r="CL887" s="29"/>
      <c r="CM887" s="29"/>
      <c r="CN887" s="29"/>
      <c r="CO887" s="29"/>
      <c r="CP887" s="29"/>
      <c r="CQ887" s="29"/>
      <c r="CR887" s="29"/>
      <c r="CS887" s="29"/>
      <c r="CT887" s="29"/>
      <c r="CU887" s="29"/>
      <c r="CV887" s="29"/>
      <c r="CW887" s="29"/>
      <c r="CX887" s="29"/>
      <c r="CY887" s="29"/>
      <c r="CZ887" s="29"/>
      <c r="DA887" s="29"/>
      <c r="DB887" s="29"/>
      <c r="DC887" s="29"/>
      <c r="DD887" s="29"/>
      <c r="DE887" s="29"/>
      <c r="DF887" s="29"/>
      <c r="DG887" s="29"/>
      <c r="DH887" s="29"/>
      <c r="DI887" s="29"/>
      <c r="DJ887" s="29"/>
      <c r="DK887" s="29"/>
      <c r="DL887" s="29"/>
      <c r="DM887" s="29"/>
      <c r="DN887" s="29"/>
      <c r="DO887" s="29"/>
      <c r="DP887" s="29"/>
      <c r="DQ887" s="29"/>
      <c r="DR887" s="29"/>
      <c r="DS887" s="29"/>
      <c r="DT887" s="29"/>
      <c r="DU887" s="29"/>
      <c r="DV887" s="29"/>
      <c r="DW887" s="29"/>
      <c r="DX887" s="29"/>
      <c r="DY887" s="29"/>
      <c r="DZ887" s="29"/>
      <c r="EA887" s="29"/>
      <c r="EB887" s="29"/>
      <c r="EC887" s="29"/>
      <c r="ED887" s="29"/>
      <c r="EE887" s="29"/>
      <c r="EF887" s="29"/>
      <c r="EG887" s="29"/>
      <c r="EH887" s="29"/>
      <c r="EI887" s="29"/>
      <c r="EJ887" s="29"/>
      <c r="EK887" s="29"/>
      <c r="EL887" s="29"/>
      <c r="EM887" s="29"/>
      <c r="EN887" s="29"/>
      <c r="EO887" s="29"/>
      <c r="EP887" s="29"/>
      <c r="EQ887" s="29"/>
      <c r="ER887" s="29"/>
      <c r="ES887" s="29"/>
      <c r="ET887" s="29"/>
      <c r="EU887" s="29"/>
      <c r="EV887" s="29"/>
      <c r="EW887" s="29"/>
      <c r="EX887" s="29"/>
      <c r="EY887" s="29"/>
      <c r="EZ887" s="29"/>
      <c r="FA887" s="29"/>
      <c r="FB887" s="29"/>
      <c r="FC887" s="29"/>
      <c r="FD887" s="29"/>
      <c r="FE887" s="29"/>
      <c r="FF887" s="29"/>
      <c r="FG887" s="29"/>
      <c r="FH887" s="29"/>
      <c r="FI887" s="29"/>
      <c r="FJ887" s="29"/>
      <c r="FK887" s="29"/>
      <c r="FL887" s="29"/>
      <c r="FM887" s="29"/>
      <c r="FN887" s="29"/>
      <c r="FO887" s="29"/>
      <c r="FP887" s="29"/>
      <c r="FQ887" s="29"/>
      <c r="FR887" s="29"/>
      <c r="FS887" s="29"/>
      <c r="FT887" s="29"/>
      <c r="FU887" s="29"/>
      <c r="FV887" s="29"/>
      <c r="FW887" s="29"/>
      <c r="FX887" s="29"/>
      <c r="FY887" s="29"/>
      <c r="FZ887" s="29"/>
      <c r="GA887" s="29"/>
      <c r="GB887" s="29"/>
      <c r="GC887" s="29"/>
      <c r="GD887" s="29"/>
      <c r="GE887" s="29"/>
      <c r="GF887" s="29"/>
      <c r="GG887" s="29"/>
      <c r="GH887" s="29"/>
      <c r="GI887" s="29"/>
      <c r="GJ887" s="29"/>
      <c r="GK887" s="29"/>
      <c r="GL887" s="29"/>
      <c r="GM887" s="29"/>
      <c r="GN887" s="29"/>
      <c r="GO887" s="29"/>
      <c r="GP887" s="29"/>
      <c r="GQ887" s="29"/>
      <c r="GR887" s="29"/>
      <c r="GS887" s="29"/>
      <c r="GT887" s="29"/>
      <c r="GU887" s="29"/>
      <c r="GV887" s="29"/>
      <c r="GW887" s="29"/>
      <c r="GX887" s="29"/>
      <c r="GY887" s="29"/>
      <c r="GZ887" s="29"/>
      <c r="HA887" s="29"/>
      <c r="HB887" s="29"/>
      <c r="HC887" s="29"/>
    </row>
    <row r="888" spans="1:211" s="30" customFormat="1" x14ac:dyDescent="0.25">
      <c r="A888" s="30" t="e">
        <f t="shared" si="153"/>
        <v>#REF!</v>
      </c>
      <c r="B888" s="31" t="s">
        <v>0</v>
      </c>
      <c r="C888" s="31" t="s">
        <v>1</v>
      </c>
      <c r="D888" s="32" t="s">
        <v>623</v>
      </c>
      <c r="E888" s="31" t="s">
        <v>577</v>
      </c>
      <c r="F888" s="31" t="s">
        <v>360</v>
      </c>
      <c r="G888" s="31"/>
      <c r="H888" s="31" t="s">
        <v>164</v>
      </c>
      <c r="I888" s="31" t="s">
        <v>537</v>
      </c>
      <c r="J888" s="31" t="s">
        <v>538</v>
      </c>
      <c r="K888" s="47" t="s">
        <v>434</v>
      </c>
      <c r="L888" s="41">
        <v>0</v>
      </c>
      <c r="M888" s="41">
        <v>0</v>
      </c>
      <c r="N888" s="41">
        <v>0</v>
      </c>
      <c r="O888" s="41">
        <v>0</v>
      </c>
      <c r="P888" s="41">
        <v>0</v>
      </c>
      <c r="Q888" s="41">
        <v>0</v>
      </c>
      <c r="R888" s="41">
        <v>0</v>
      </c>
      <c r="S888" s="41">
        <v>0</v>
      </c>
      <c r="T888" s="41">
        <v>0</v>
      </c>
      <c r="U888" s="41">
        <v>0</v>
      </c>
      <c r="V888" s="41"/>
      <c r="W888" s="41">
        <v>0</v>
      </c>
      <c r="X888" s="41"/>
      <c r="Y888" s="41">
        <v>0</v>
      </c>
      <c r="Z888" s="41">
        <v>0</v>
      </c>
      <c r="AA888" s="41">
        <v>0</v>
      </c>
      <c r="AB888" s="41">
        <v>0</v>
      </c>
      <c r="AC888" s="41">
        <v>0</v>
      </c>
      <c r="AD888" s="41">
        <v>0</v>
      </c>
      <c r="AE888" s="82">
        <v>0</v>
      </c>
      <c r="AF888" s="41">
        <v>0</v>
      </c>
      <c r="AG888" s="41">
        <v>0</v>
      </c>
      <c r="AH888" s="41">
        <v>0</v>
      </c>
      <c r="AI888" s="41">
        <v>0</v>
      </c>
      <c r="AJ888" s="41">
        <v>0</v>
      </c>
      <c r="AK888" s="41">
        <v>0</v>
      </c>
      <c r="AL888" s="41">
        <v>0</v>
      </c>
      <c r="AM888" s="41">
        <v>0</v>
      </c>
      <c r="AN888" s="41">
        <v>0</v>
      </c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3"/>
      <c r="BU888" s="39">
        <f>SUM(L888:W888)</f>
        <v>0</v>
      </c>
      <c r="BV888" s="39">
        <f t="shared" si="161"/>
        <v>0</v>
      </c>
      <c r="BW888" s="39">
        <f t="shared" si="158"/>
        <v>0</v>
      </c>
      <c r="BX888" s="39">
        <f t="shared" si="160"/>
        <v>0</v>
      </c>
      <c r="BY888" s="39">
        <f t="shared" si="162"/>
        <v>0</v>
      </c>
      <c r="BZ888" s="35"/>
      <c r="CA888" s="35"/>
      <c r="CB888" s="35"/>
      <c r="CC888" s="35"/>
      <c r="CD888" s="35"/>
      <c r="CE888" s="35"/>
      <c r="CF888" s="35"/>
      <c r="CG888" s="35"/>
      <c r="CH888" s="35"/>
      <c r="CI888" s="35"/>
      <c r="CJ888" s="35"/>
      <c r="CK888" s="35"/>
      <c r="CL888" s="35"/>
      <c r="CM888" s="35"/>
      <c r="CN888" s="35"/>
      <c r="CO888" s="35"/>
      <c r="CP888" s="35"/>
      <c r="CQ888" s="35"/>
      <c r="CR888" s="35"/>
      <c r="CS888" s="35"/>
      <c r="CT888" s="35"/>
      <c r="CU888" s="35"/>
      <c r="CV888" s="35"/>
      <c r="CW888" s="35"/>
      <c r="CX888" s="35"/>
      <c r="CY888" s="35"/>
      <c r="CZ888" s="35"/>
      <c r="DA888" s="35"/>
      <c r="DB888" s="35"/>
      <c r="DC888" s="35"/>
      <c r="DD888" s="35"/>
      <c r="DE888" s="35"/>
      <c r="DF888" s="35"/>
      <c r="DG888" s="35"/>
      <c r="DH888" s="35"/>
      <c r="DI888" s="35"/>
      <c r="DJ888" s="35"/>
      <c r="DK888" s="35"/>
      <c r="DL888" s="35"/>
      <c r="DM888" s="35"/>
      <c r="DN888" s="35"/>
      <c r="DO888" s="35"/>
      <c r="DP888" s="35"/>
      <c r="DQ888" s="35"/>
      <c r="DR888" s="35"/>
      <c r="DS888" s="35"/>
      <c r="DT888" s="35"/>
      <c r="DU888" s="35"/>
      <c r="DV888" s="35"/>
      <c r="DW888" s="35"/>
      <c r="DX888" s="35"/>
      <c r="DY888" s="35"/>
      <c r="DZ888" s="35"/>
      <c r="EA888" s="35"/>
      <c r="EB888" s="35"/>
      <c r="EC888" s="35"/>
      <c r="ED888" s="35"/>
      <c r="EE888" s="35"/>
      <c r="EF888" s="35"/>
      <c r="EG888" s="35"/>
      <c r="EH888" s="35"/>
      <c r="EI888" s="35"/>
      <c r="EJ888" s="35"/>
      <c r="EK888" s="35"/>
      <c r="EL888" s="35"/>
      <c r="EM888" s="35"/>
      <c r="EN888" s="35"/>
      <c r="EO888" s="35"/>
      <c r="EP888" s="35"/>
      <c r="EQ888" s="35"/>
      <c r="ER888" s="35"/>
      <c r="ES888" s="35"/>
      <c r="ET888" s="35"/>
      <c r="EU888" s="35"/>
      <c r="EV888" s="35"/>
      <c r="EW888" s="35"/>
      <c r="EX888" s="35"/>
      <c r="EY888" s="35"/>
      <c r="EZ888" s="35"/>
      <c r="FA888" s="35"/>
      <c r="FB888" s="35"/>
      <c r="FC888" s="35"/>
      <c r="FD888" s="35"/>
      <c r="FE888" s="35"/>
      <c r="FF888" s="35"/>
      <c r="FG888" s="35"/>
      <c r="FH888" s="35"/>
      <c r="FI888" s="35"/>
      <c r="FJ888" s="35"/>
      <c r="FK888" s="35"/>
      <c r="FL888" s="35"/>
      <c r="FM888" s="35"/>
      <c r="FN888" s="35"/>
      <c r="FO888" s="35"/>
      <c r="FP888" s="35"/>
      <c r="FQ888" s="35"/>
      <c r="FR888" s="35"/>
      <c r="FS888" s="35"/>
      <c r="FT888" s="35"/>
      <c r="FU888" s="35"/>
      <c r="FV888" s="35"/>
      <c r="FW888" s="35"/>
      <c r="FX888" s="35"/>
      <c r="FY888" s="35"/>
      <c r="FZ888" s="35"/>
      <c r="GA888" s="35"/>
      <c r="GB888" s="35"/>
      <c r="GC888" s="35"/>
      <c r="GD888" s="35"/>
      <c r="GE888" s="35"/>
      <c r="GF888" s="35"/>
      <c r="GG888" s="35"/>
      <c r="GH888" s="35"/>
      <c r="GI888" s="35"/>
      <c r="GJ888" s="35"/>
      <c r="GK888" s="35"/>
      <c r="GL888" s="35"/>
      <c r="GM888" s="35"/>
      <c r="GN888" s="35"/>
      <c r="GO888" s="35"/>
      <c r="GP888" s="35"/>
      <c r="GQ888" s="35"/>
      <c r="GR888" s="35"/>
      <c r="GS888" s="35"/>
      <c r="GT888" s="35"/>
      <c r="GU888" s="35"/>
      <c r="GV888" s="35"/>
      <c r="GW888" s="35"/>
      <c r="GX888" s="35"/>
      <c r="GY888" s="35"/>
      <c r="GZ888" s="35"/>
      <c r="HA888" s="35"/>
      <c r="HB888" s="35"/>
      <c r="HC888" s="35"/>
    </row>
    <row r="889" spans="1:211" s="30" customFormat="1" x14ac:dyDescent="0.25">
      <c r="A889" s="30" t="e">
        <f t="shared" si="153"/>
        <v>#REF!</v>
      </c>
      <c r="B889" s="31" t="s">
        <v>5</v>
      </c>
      <c r="C889" s="31" t="s">
        <v>6</v>
      </c>
      <c r="D889" s="86" t="s">
        <v>623</v>
      </c>
      <c r="E889" s="31" t="s">
        <v>577</v>
      </c>
      <c r="F889" s="31" t="s">
        <v>352</v>
      </c>
      <c r="G889" s="31"/>
      <c r="H889" s="31" t="s">
        <v>353</v>
      </c>
      <c r="I889" s="31" t="s">
        <v>537</v>
      </c>
      <c r="J889" s="31" t="s">
        <v>538</v>
      </c>
      <c r="K889" s="47" t="s">
        <v>434</v>
      </c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>
        <v>21.09</v>
      </c>
      <c r="Y889" s="41">
        <v>0</v>
      </c>
      <c r="Z889" s="41">
        <v>0</v>
      </c>
      <c r="AA889" s="41">
        <v>0</v>
      </c>
      <c r="AB889" s="41">
        <v>0</v>
      </c>
      <c r="AC889" s="41">
        <v>0</v>
      </c>
      <c r="AD889" s="41">
        <v>0</v>
      </c>
      <c r="AE889" s="82">
        <v>0</v>
      </c>
      <c r="AF889" s="41">
        <v>0</v>
      </c>
      <c r="AG889" s="41">
        <v>0</v>
      </c>
      <c r="AH889" s="41">
        <v>0</v>
      </c>
      <c r="AI889" s="41">
        <v>0</v>
      </c>
      <c r="AJ889" s="41">
        <v>0</v>
      </c>
      <c r="AK889" s="41">
        <v>0</v>
      </c>
      <c r="AL889" s="41">
        <v>0</v>
      </c>
      <c r="AM889" s="41">
        <v>0</v>
      </c>
      <c r="AN889" s="41">
        <v>0</v>
      </c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3"/>
      <c r="BU889" s="39"/>
      <c r="BV889" s="39">
        <f t="shared" si="161"/>
        <v>21.09</v>
      </c>
      <c r="BW889" s="39">
        <f t="shared" si="158"/>
        <v>0</v>
      </c>
      <c r="BX889" s="39">
        <f t="shared" si="160"/>
        <v>0</v>
      </c>
      <c r="BY889" s="39">
        <f t="shared" si="162"/>
        <v>0</v>
      </c>
      <c r="BZ889" s="35"/>
      <c r="CA889" s="35"/>
      <c r="CB889" s="35"/>
      <c r="CC889" s="35"/>
      <c r="CD889" s="35"/>
      <c r="CE889" s="35"/>
      <c r="CF889" s="35"/>
      <c r="CG889" s="35"/>
      <c r="CH889" s="35"/>
      <c r="CI889" s="35"/>
      <c r="CJ889" s="35"/>
      <c r="CK889" s="35"/>
      <c r="CL889" s="35"/>
      <c r="CM889" s="35"/>
      <c r="CN889" s="35"/>
      <c r="CO889" s="35"/>
      <c r="CP889" s="35"/>
      <c r="CQ889" s="35"/>
      <c r="CR889" s="35"/>
      <c r="CS889" s="35"/>
      <c r="CT889" s="35"/>
      <c r="CU889" s="35"/>
      <c r="CV889" s="35"/>
      <c r="CW889" s="35"/>
      <c r="CX889" s="35"/>
      <c r="CY889" s="35"/>
      <c r="CZ889" s="35"/>
      <c r="DA889" s="35"/>
      <c r="DB889" s="35"/>
      <c r="DC889" s="35"/>
      <c r="DD889" s="35"/>
      <c r="DE889" s="35"/>
      <c r="DF889" s="35"/>
      <c r="DG889" s="35"/>
      <c r="DH889" s="35"/>
      <c r="DI889" s="35"/>
      <c r="DJ889" s="35"/>
      <c r="DK889" s="35"/>
      <c r="DL889" s="35"/>
      <c r="DM889" s="35"/>
      <c r="DN889" s="35"/>
      <c r="DO889" s="35"/>
      <c r="DP889" s="35"/>
      <c r="DQ889" s="35"/>
      <c r="DR889" s="35"/>
      <c r="DS889" s="35"/>
      <c r="DT889" s="35"/>
      <c r="DU889" s="35"/>
      <c r="DV889" s="35"/>
      <c r="DW889" s="35"/>
      <c r="DX889" s="35"/>
      <c r="DY889" s="35"/>
      <c r="DZ889" s="35"/>
      <c r="EA889" s="35"/>
      <c r="EB889" s="35"/>
      <c r="EC889" s="35"/>
      <c r="ED889" s="35"/>
      <c r="EE889" s="35"/>
      <c r="EF889" s="35"/>
      <c r="EG889" s="35"/>
      <c r="EH889" s="35"/>
      <c r="EI889" s="35"/>
      <c r="EJ889" s="35"/>
      <c r="EK889" s="35"/>
      <c r="EL889" s="35"/>
      <c r="EM889" s="35"/>
      <c r="EN889" s="35"/>
      <c r="EO889" s="35"/>
      <c r="EP889" s="35"/>
      <c r="EQ889" s="35"/>
      <c r="ER889" s="35"/>
      <c r="ES889" s="35"/>
      <c r="ET889" s="35"/>
      <c r="EU889" s="35"/>
      <c r="EV889" s="35"/>
      <c r="EW889" s="35"/>
      <c r="EX889" s="35"/>
      <c r="EY889" s="35"/>
      <c r="EZ889" s="35"/>
      <c r="FA889" s="35"/>
      <c r="FB889" s="35"/>
      <c r="FC889" s="35"/>
      <c r="FD889" s="35"/>
      <c r="FE889" s="35"/>
      <c r="FF889" s="35"/>
      <c r="FG889" s="35"/>
      <c r="FH889" s="35"/>
      <c r="FI889" s="35"/>
      <c r="FJ889" s="35"/>
      <c r="FK889" s="35"/>
      <c r="FL889" s="35"/>
      <c r="FM889" s="35"/>
      <c r="FN889" s="35"/>
      <c r="FO889" s="35"/>
      <c r="FP889" s="35"/>
      <c r="FQ889" s="35"/>
      <c r="FR889" s="35"/>
      <c r="FS889" s="35"/>
      <c r="FT889" s="35"/>
      <c r="FU889" s="35"/>
      <c r="FV889" s="35"/>
      <c r="FW889" s="35"/>
      <c r="FX889" s="35"/>
      <c r="FY889" s="35"/>
      <c r="FZ889" s="35"/>
      <c r="GA889" s="35"/>
      <c r="GB889" s="35"/>
      <c r="GC889" s="35"/>
      <c r="GD889" s="35"/>
      <c r="GE889" s="35"/>
      <c r="GF889" s="35"/>
      <c r="GG889" s="35"/>
      <c r="GH889" s="35"/>
      <c r="GI889" s="35"/>
      <c r="GJ889" s="35"/>
      <c r="GK889" s="35"/>
      <c r="GL889" s="35"/>
      <c r="GM889" s="35"/>
      <c r="GN889" s="35"/>
      <c r="GO889" s="35"/>
      <c r="GP889" s="35"/>
      <c r="GQ889" s="35"/>
      <c r="GR889" s="35"/>
      <c r="GS889" s="35"/>
      <c r="GT889" s="35"/>
      <c r="GU889" s="35"/>
      <c r="GV889" s="35"/>
      <c r="GW889" s="35"/>
      <c r="GX889" s="35"/>
      <c r="GY889" s="35"/>
      <c r="GZ889" s="35"/>
      <c r="HA889" s="35"/>
      <c r="HB889" s="35"/>
      <c r="HC889" s="35"/>
    </row>
    <row r="890" spans="1:211" s="30" customFormat="1" x14ac:dyDescent="0.25">
      <c r="A890" s="30" t="e">
        <f t="shared" ref="A890:A953" si="163">A889+1</f>
        <v>#REF!</v>
      </c>
      <c r="B890" s="31" t="s">
        <v>5</v>
      </c>
      <c r="C890" s="31" t="s">
        <v>6</v>
      </c>
      <c r="D890" s="86" t="s">
        <v>625</v>
      </c>
      <c r="E890" s="31" t="s">
        <v>579</v>
      </c>
      <c r="F890" s="64" t="s">
        <v>684</v>
      </c>
      <c r="G890" s="31"/>
      <c r="H890" s="31" t="s">
        <v>685</v>
      </c>
      <c r="I890" s="31" t="s">
        <v>537</v>
      </c>
      <c r="J890" s="31" t="s">
        <v>538</v>
      </c>
      <c r="K890" s="47" t="s">
        <v>434</v>
      </c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>
        <v>340</v>
      </c>
      <c r="AF890" s="41">
        <v>0</v>
      </c>
      <c r="AG890" s="41">
        <v>0</v>
      </c>
      <c r="AH890" s="41">
        <v>0</v>
      </c>
      <c r="AI890" s="41">
        <v>0</v>
      </c>
      <c r="AJ890" s="41">
        <v>0</v>
      </c>
      <c r="AK890" s="41">
        <v>0</v>
      </c>
      <c r="AL890" s="41">
        <v>0</v>
      </c>
      <c r="AM890" s="41">
        <v>0</v>
      </c>
      <c r="AN890" s="41">
        <v>0</v>
      </c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3"/>
      <c r="BU890" s="39"/>
      <c r="BV890" s="39">
        <f t="shared" si="161"/>
        <v>340</v>
      </c>
      <c r="BW890" s="39">
        <f t="shared" si="158"/>
        <v>0</v>
      </c>
      <c r="BX890" s="39">
        <f t="shared" si="160"/>
        <v>0</v>
      </c>
      <c r="BY890" s="39">
        <f t="shared" si="162"/>
        <v>0</v>
      </c>
      <c r="BZ890" s="35"/>
      <c r="CA890" s="35"/>
      <c r="CB890" s="35"/>
      <c r="CC890" s="35"/>
      <c r="CD890" s="35"/>
      <c r="CE890" s="35"/>
      <c r="CF890" s="35"/>
      <c r="CG890" s="35"/>
      <c r="CH890" s="35"/>
      <c r="CI890" s="35"/>
      <c r="CJ890" s="35"/>
      <c r="CK890" s="35"/>
      <c r="CL890" s="35"/>
      <c r="CM890" s="35"/>
      <c r="CN890" s="35"/>
      <c r="CO890" s="35"/>
      <c r="CP890" s="35"/>
      <c r="CQ890" s="35"/>
      <c r="CR890" s="35"/>
      <c r="CS890" s="35"/>
      <c r="CT890" s="35"/>
      <c r="CU890" s="35"/>
      <c r="CV890" s="35"/>
      <c r="CW890" s="35"/>
      <c r="CX890" s="35"/>
      <c r="CY890" s="35"/>
      <c r="CZ890" s="35"/>
      <c r="DA890" s="35"/>
      <c r="DB890" s="35"/>
      <c r="DC890" s="35"/>
      <c r="DD890" s="35"/>
      <c r="DE890" s="35"/>
      <c r="DF890" s="35"/>
      <c r="DG890" s="35"/>
      <c r="DH890" s="35"/>
      <c r="DI890" s="35"/>
      <c r="DJ890" s="35"/>
      <c r="DK890" s="35"/>
      <c r="DL890" s="35"/>
      <c r="DM890" s="35"/>
      <c r="DN890" s="35"/>
      <c r="DO890" s="35"/>
      <c r="DP890" s="35"/>
      <c r="DQ890" s="35"/>
      <c r="DR890" s="35"/>
      <c r="DS890" s="35"/>
      <c r="DT890" s="35"/>
      <c r="DU890" s="35"/>
      <c r="DV890" s="35"/>
      <c r="DW890" s="35"/>
      <c r="DX890" s="35"/>
      <c r="DY890" s="35"/>
      <c r="DZ890" s="35"/>
      <c r="EA890" s="35"/>
      <c r="EB890" s="35"/>
      <c r="EC890" s="35"/>
      <c r="ED890" s="35"/>
      <c r="EE890" s="35"/>
      <c r="EF890" s="35"/>
      <c r="EG890" s="35"/>
      <c r="EH890" s="35"/>
      <c r="EI890" s="35"/>
      <c r="EJ890" s="35"/>
      <c r="EK890" s="35"/>
      <c r="EL890" s="35"/>
      <c r="EM890" s="35"/>
      <c r="EN890" s="35"/>
      <c r="EO890" s="35"/>
      <c r="EP890" s="35"/>
      <c r="EQ890" s="35"/>
      <c r="ER890" s="35"/>
      <c r="ES890" s="35"/>
      <c r="ET890" s="35"/>
      <c r="EU890" s="35"/>
      <c r="EV890" s="35"/>
      <c r="EW890" s="35"/>
      <c r="EX890" s="35"/>
      <c r="EY890" s="35"/>
      <c r="EZ890" s="35"/>
      <c r="FA890" s="35"/>
      <c r="FB890" s="35"/>
      <c r="FC890" s="35"/>
      <c r="FD890" s="35"/>
      <c r="FE890" s="35"/>
      <c r="FF890" s="35"/>
      <c r="FG890" s="35"/>
      <c r="FH890" s="35"/>
      <c r="FI890" s="35"/>
      <c r="FJ890" s="35"/>
      <c r="FK890" s="35"/>
      <c r="FL890" s="35"/>
      <c r="FM890" s="35"/>
      <c r="FN890" s="35"/>
      <c r="FO890" s="35"/>
      <c r="FP890" s="35"/>
      <c r="FQ890" s="35"/>
      <c r="FR890" s="35"/>
      <c r="FS890" s="35"/>
      <c r="FT890" s="35"/>
      <c r="FU890" s="35"/>
      <c r="FV890" s="35"/>
      <c r="FW890" s="35"/>
      <c r="FX890" s="35"/>
      <c r="FY890" s="35"/>
      <c r="FZ890" s="35"/>
      <c r="GA890" s="35"/>
      <c r="GB890" s="35"/>
      <c r="GC890" s="35"/>
      <c r="GD890" s="35"/>
      <c r="GE890" s="35"/>
      <c r="GF890" s="35"/>
      <c r="GG890" s="35"/>
      <c r="GH890" s="35"/>
      <c r="GI890" s="35"/>
      <c r="GJ890" s="35"/>
      <c r="GK890" s="35"/>
      <c r="GL890" s="35"/>
      <c r="GM890" s="35"/>
      <c r="GN890" s="35"/>
      <c r="GO890" s="35"/>
      <c r="GP890" s="35"/>
      <c r="GQ890" s="35"/>
      <c r="GR890" s="35"/>
      <c r="GS890" s="35"/>
      <c r="GT890" s="35"/>
      <c r="GU890" s="35"/>
      <c r="GV890" s="35"/>
      <c r="GW890" s="35"/>
      <c r="GX890" s="35"/>
      <c r="GY890" s="35"/>
      <c r="GZ890" s="35"/>
      <c r="HA890" s="35"/>
      <c r="HB890" s="35"/>
      <c r="HC890" s="35"/>
    </row>
    <row r="891" spans="1:211" s="26" customFormat="1" x14ac:dyDescent="0.25">
      <c r="A891" s="26" t="e">
        <f t="shared" si="163"/>
        <v>#REF!</v>
      </c>
      <c r="B891" s="15" t="s">
        <v>5</v>
      </c>
      <c r="C891" s="15" t="s">
        <v>6</v>
      </c>
      <c r="D891" s="18" t="s">
        <v>623</v>
      </c>
      <c r="E891" s="15" t="s">
        <v>577</v>
      </c>
      <c r="F891" s="15" t="s">
        <v>360</v>
      </c>
      <c r="G891" s="15"/>
      <c r="H891" s="15" t="s">
        <v>164</v>
      </c>
      <c r="I891" s="15" t="s">
        <v>537</v>
      </c>
      <c r="J891" s="15" t="s">
        <v>538</v>
      </c>
      <c r="K891" s="47" t="s">
        <v>434</v>
      </c>
      <c r="L891" s="42">
        <v>0</v>
      </c>
      <c r="M891" s="42">
        <v>0</v>
      </c>
      <c r="N891" s="41">
        <v>0</v>
      </c>
      <c r="O891" s="42">
        <v>0</v>
      </c>
      <c r="P891" s="42">
        <v>0</v>
      </c>
      <c r="Q891" s="42">
        <v>0</v>
      </c>
      <c r="R891" s="42">
        <v>0</v>
      </c>
      <c r="S891" s="42">
        <v>0</v>
      </c>
      <c r="T891" s="42">
        <v>0</v>
      </c>
      <c r="U891" s="42">
        <v>0</v>
      </c>
      <c r="V891" s="42"/>
      <c r="W891" s="42">
        <v>0</v>
      </c>
      <c r="X891" s="42"/>
      <c r="Y891" s="42">
        <v>0</v>
      </c>
      <c r="Z891" s="42">
        <v>0</v>
      </c>
      <c r="AA891" s="42">
        <v>0</v>
      </c>
      <c r="AB891" s="42">
        <v>0</v>
      </c>
      <c r="AC891" s="42">
        <v>0</v>
      </c>
      <c r="AD891" s="42">
        <v>0</v>
      </c>
      <c r="AE891" s="121">
        <v>0</v>
      </c>
      <c r="AF891" s="42">
        <v>0</v>
      </c>
      <c r="AG891" s="42">
        <v>0</v>
      </c>
      <c r="AH891" s="42">
        <v>0</v>
      </c>
      <c r="AI891" s="42">
        <v>0</v>
      </c>
      <c r="AJ891" s="42">
        <v>0</v>
      </c>
      <c r="AK891" s="42">
        <v>0</v>
      </c>
      <c r="AL891" s="42">
        <v>0</v>
      </c>
      <c r="AM891" s="42">
        <v>0</v>
      </c>
      <c r="AN891" s="42">
        <v>0</v>
      </c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  <c r="BO891" s="42"/>
      <c r="BP891" s="42"/>
      <c r="BQ891" s="42"/>
      <c r="BR891" s="42"/>
      <c r="BS891" s="42"/>
      <c r="BT891" s="43"/>
      <c r="BU891" s="40">
        <f t="shared" ref="BU891:BU905" si="164">SUM(L891:W891)</f>
        <v>0</v>
      </c>
      <c r="BV891" s="40">
        <f t="shared" si="161"/>
        <v>0</v>
      </c>
      <c r="BW891" s="40">
        <f t="shared" si="158"/>
        <v>0</v>
      </c>
      <c r="BX891" s="40">
        <f t="shared" si="160"/>
        <v>0</v>
      </c>
      <c r="BY891" s="40">
        <f t="shared" si="162"/>
        <v>0</v>
      </c>
      <c r="BZ891" s="29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/>
      <c r="DK891" s="29"/>
      <c r="DL891" s="29"/>
      <c r="DM891" s="29"/>
      <c r="DN891" s="29"/>
      <c r="DO891" s="29"/>
      <c r="DP891" s="29"/>
      <c r="DQ891" s="29"/>
      <c r="DR891" s="29"/>
      <c r="DS891" s="29"/>
      <c r="DT891" s="29"/>
      <c r="DU891" s="29"/>
      <c r="DV891" s="29"/>
      <c r="DW891" s="29"/>
      <c r="DX891" s="29"/>
      <c r="DY891" s="29"/>
      <c r="DZ891" s="29"/>
      <c r="EA891" s="29"/>
      <c r="EB891" s="29"/>
      <c r="EC891" s="29"/>
      <c r="ED891" s="29"/>
      <c r="EE891" s="29"/>
      <c r="EF891" s="29"/>
      <c r="EG891" s="29"/>
      <c r="EH891" s="29"/>
      <c r="EI891" s="29"/>
      <c r="EJ891" s="29"/>
      <c r="EK891" s="29"/>
      <c r="EL891" s="29"/>
      <c r="EM891" s="29"/>
      <c r="EN891" s="29"/>
      <c r="EO891" s="29"/>
      <c r="EP891" s="29"/>
      <c r="EQ891" s="29"/>
      <c r="ER891" s="29"/>
      <c r="ES891" s="29"/>
      <c r="ET891" s="29"/>
      <c r="EU891" s="29"/>
      <c r="EV891" s="29"/>
      <c r="EW891" s="29"/>
      <c r="EX891" s="29"/>
      <c r="EY891" s="29"/>
      <c r="EZ891" s="29"/>
      <c r="FA891" s="29"/>
      <c r="FB891" s="29"/>
      <c r="FC891" s="29"/>
      <c r="FD891" s="29"/>
      <c r="FE891" s="29"/>
      <c r="FF891" s="29"/>
      <c r="FG891" s="29"/>
      <c r="FH891" s="29"/>
      <c r="FI891" s="29"/>
      <c r="FJ891" s="29"/>
      <c r="FK891" s="29"/>
      <c r="FL891" s="29"/>
      <c r="FM891" s="29"/>
      <c r="FN891" s="29"/>
      <c r="FO891" s="29"/>
      <c r="FP891" s="29"/>
      <c r="FQ891" s="29"/>
      <c r="FR891" s="29"/>
      <c r="FS891" s="29"/>
      <c r="FT891" s="29"/>
      <c r="FU891" s="29"/>
      <c r="FV891" s="29"/>
      <c r="FW891" s="29"/>
      <c r="FX891" s="29"/>
      <c r="FY891" s="29"/>
      <c r="FZ891" s="29"/>
      <c r="GA891" s="29"/>
      <c r="GB891" s="29"/>
      <c r="GC891" s="29"/>
      <c r="GD891" s="29"/>
      <c r="GE891" s="29"/>
      <c r="GF891" s="29"/>
      <c r="GG891" s="29"/>
      <c r="GH891" s="29"/>
      <c r="GI891" s="29"/>
      <c r="GJ891" s="29"/>
      <c r="GK891" s="29"/>
      <c r="GL891" s="29"/>
      <c r="GM891" s="29"/>
      <c r="GN891" s="29"/>
      <c r="GO891" s="29"/>
      <c r="GP891" s="29"/>
      <c r="GQ891" s="29"/>
      <c r="GR891" s="29"/>
      <c r="GS891" s="29"/>
      <c r="GT891" s="29"/>
      <c r="GU891" s="29"/>
      <c r="GV891" s="29"/>
      <c r="GW891" s="29"/>
      <c r="GX891" s="29"/>
      <c r="GY891" s="29"/>
      <c r="GZ891" s="29"/>
      <c r="HA891" s="29"/>
      <c r="HB891" s="29"/>
      <c r="HC891" s="29"/>
    </row>
    <row r="892" spans="1:211" s="30" customFormat="1" x14ac:dyDescent="0.25">
      <c r="A892" s="30" t="e">
        <f t="shared" si="163"/>
        <v>#REF!</v>
      </c>
      <c r="B892" s="31" t="s">
        <v>5</v>
      </c>
      <c r="C892" s="31" t="s">
        <v>6</v>
      </c>
      <c r="D892" s="32" t="s">
        <v>625</v>
      </c>
      <c r="E892" s="31" t="s">
        <v>579</v>
      </c>
      <c r="F892" s="31" t="s">
        <v>360</v>
      </c>
      <c r="G892" s="31"/>
      <c r="H892" s="31" t="s">
        <v>164</v>
      </c>
      <c r="I892" s="31" t="s">
        <v>537</v>
      </c>
      <c r="J892" s="31" t="s">
        <v>538</v>
      </c>
      <c r="K892" s="47" t="s">
        <v>434</v>
      </c>
      <c r="L892" s="41">
        <v>0</v>
      </c>
      <c r="M892" s="41">
        <v>0</v>
      </c>
      <c r="N892" s="41">
        <v>0</v>
      </c>
      <c r="O892" s="41">
        <v>0</v>
      </c>
      <c r="P892" s="41">
        <v>0</v>
      </c>
      <c r="Q892" s="41">
        <v>0</v>
      </c>
      <c r="R892" s="41">
        <v>0</v>
      </c>
      <c r="S892" s="41">
        <v>0</v>
      </c>
      <c r="T892" s="41">
        <v>0</v>
      </c>
      <c r="U892" s="41">
        <v>0</v>
      </c>
      <c r="V892" s="41"/>
      <c r="W892" s="41">
        <v>0</v>
      </c>
      <c r="X892" s="41"/>
      <c r="Y892" s="41">
        <v>0</v>
      </c>
      <c r="Z892" s="41">
        <v>0</v>
      </c>
      <c r="AA892" s="41">
        <v>0</v>
      </c>
      <c r="AB892" s="41">
        <v>0</v>
      </c>
      <c r="AC892" s="41">
        <v>0</v>
      </c>
      <c r="AD892" s="41">
        <v>0</v>
      </c>
      <c r="AE892" s="82">
        <v>0</v>
      </c>
      <c r="AF892" s="41">
        <v>0</v>
      </c>
      <c r="AG892" s="41">
        <v>0</v>
      </c>
      <c r="AH892" s="41">
        <v>0</v>
      </c>
      <c r="AI892" s="41">
        <v>0</v>
      </c>
      <c r="AJ892" s="41">
        <v>0</v>
      </c>
      <c r="AK892" s="41">
        <v>0</v>
      </c>
      <c r="AL892" s="41">
        <v>0</v>
      </c>
      <c r="AM892" s="41">
        <v>0</v>
      </c>
      <c r="AN892" s="41">
        <v>0</v>
      </c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3"/>
      <c r="BU892" s="39">
        <f t="shared" si="164"/>
        <v>0</v>
      </c>
      <c r="BV892" s="39">
        <f t="shared" si="161"/>
        <v>0</v>
      </c>
      <c r="BW892" s="39">
        <f t="shared" si="158"/>
        <v>0</v>
      </c>
      <c r="BX892" s="39">
        <f t="shared" si="160"/>
        <v>0</v>
      </c>
      <c r="BY892" s="39">
        <f t="shared" si="162"/>
        <v>0</v>
      </c>
      <c r="BZ892" s="35"/>
      <c r="CA892" s="35"/>
      <c r="CB892" s="35"/>
      <c r="CC892" s="35"/>
      <c r="CD892" s="35"/>
      <c r="CE892" s="35"/>
      <c r="CF892" s="35"/>
      <c r="CG892" s="35"/>
      <c r="CH892" s="35"/>
      <c r="CI892" s="35"/>
      <c r="CJ892" s="35"/>
      <c r="CK892" s="35"/>
      <c r="CL892" s="35"/>
      <c r="CM892" s="35"/>
      <c r="CN892" s="35"/>
      <c r="CO892" s="35"/>
      <c r="CP892" s="35"/>
      <c r="CQ892" s="35"/>
      <c r="CR892" s="35"/>
      <c r="CS892" s="35"/>
      <c r="CT892" s="35"/>
      <c r="CU892" s="35"/>
      <c r="CV892" s="35"/>
      <c r="CW892" s="35"/>
      <c r="CX892" s="35"/>
      <c r="CY892" s="35"/>
      <c r="CZ892" s="35"/>
      <c r="DA892" s="35"/>
      <c r="DB892" s="35"/>
      <c r="DC892" s="35"/>
      <c r="DD892" s="35"/>
      <c r="DE892" s="35"/>
      <c r="DF892" s="35"/>
      <c r="DG892" s="35"/>
      <c r="DH892" s="35"/>
      <c r="DI892" s="35"/>
      <c r="DJ892" s="35"/>
      <c r="DK892" s="35"/>
      <c r="DL892" s="35"/>
      <c r="DM892" s="35"/>
      <c r="DN892" s="35"/>
      <c r="DO892" s="35"/>
      <c r="DP892" s="35"/>
      <c r="DQ892" s="35"/>
      <c r="DR892" s="35"/>
      <c r="DS892" s="35"/>
      <c r="DT892" s="35"/>
      <c r="DU892" s="35"/>
      <c r="DV892" s="35"/>
      <c r="DW892" s="35"/>
      <c r="DX892" s="35"/>
      <c r="DY892" s="35"/>
      <c r="DZ892" s="35"/>
      <c r="EA892" s="35"/>
      <c r="EB892" s="35"/>
      <c r="EC892" s="35"/>
      <c r="ED892" s="35"/>
      <c r="EE892" s="35"/>
      <c r="EF892" s="35"/>
      <c r="EG892" s="35"/>
      <c r="EH892" s="35"/>
      <c r="EI892" s="35"/>
      <c r="EJ892" s="35"/>
      <c r="EK892" s="35"/>
      <c r="EL892" s="35"/>
      <c r="EM892" s="35"/>
      <c r="EN892" s="35"/>
      <c r="EO892" s="35"/>
      <c r="EP892" s="35"/>
      <c r="EQ892" s="35"/>
      <c r="ER892" s="35"/>
      <c r="ES892" s="35"/>
      <c r="ET892" s="35"/>
      <c r="EU892" s="35"/>
      <c r="EV892" s="35"/>
      <c r="EW892" s="35"/>
      <c r="EX892" s="35"/>
      <c r="EY892" s="35"/>
      <c r="EZ892" s="35"/>
      <c r="FA892" s="35"/>
      <c r="FB892" s="35"/>
      <c r="FC892" s="35"/>
      <c r="FD892" s="35"/>
      <c r="FE892" s="35"/>
      <c r="FF892" s="35"/>
      <c r="FG892" s="35"/>
      <c r="FH892" s="35"/>
      <c r="FI892" s="35"/>
      <c r="FJ892" s="35"/>
      <c r="FK892" s="35"/>
      <c r="FL892" s="35"/>
      <c r="FM892" s="35"/>
      <c r="FN892" s="35"/>
      <c r="FO892" s="35"/>
      <c r="FP892" s="35"/>
      <c r="FQ892" s="35"/>
      <c r="FR892" s="35"/>
      <c r="FS892" s="35"/>
      <c r="FT892" s="35"/>
      <c r="FU892" s="35"/>
      <c r="FV892" s="35"/>
      <c r="FW892" s="35"/>
      <c r="FX892" s="35"/>
      <c r="FY892" s="35"/>
      <c r="FZ892" s="35"/>
      <c r="GA892" s="35"/>
      <c r="GB892" s="35"/>
      <c r="GC892" s="35"/>
      <c r="GD892" s="35"/>
      <c r="GE892" s="35"/>
      <c r="GF892" s="35"/>
      <c r="GG892" s="35"/>
      <c r="GH892" s="35"/>
      <c r="GI892" s="35"/>
      <c r="GJ892" s="35"/>
      <c r="GK892" s="35"/>
      <c r="GL892" s="35"/>
      <c r="GM892" s="35"/>
      <c r="GN892" s="35"/>
      <c r="GO892" s="35"/>
      <c r="GP892" s="35"/>
      <c r="GQ892" s="35"/>
      <c r="GR892" s="35"/>
      <c r="GS892" s="35"/>
      <c r="GT892" s="35"/>
      <c r="GU892" s="35"/>
      <c r="GV892" s="35"/>
      <c r="GW892" s="35"/>
      <c r="GX892" s="35"/>
      <c r="GY892" s="35"/>
      <c r="GZ892" s="35"/>
      <c r="HA892" s="35"/>
      <c r="HB892" s="35"/>
      <c r="HC892" s="35"/>
    </row>
    <row r="893" spans="1:211" s="26" customFormat="1" x14ac:dyDescent="0.25">
      <c r="A893" s="26" t="e">
        <f t="shared" si="163"/>
        <v>#REF!</v>
      </c>
      <c r="B893" s="15" t="s">
        <v>7</v>
      </c>
      <c r="C893" s="15" t="s">
        <v>8</v>
      </c>
      <c r="D893" s="18" t="s">
        <v>640</v>
      </c>
      <c r="E893" s="15" t="s">
        <v>591</v>
      </c>
      <c r="F893" s="15" t="s">
        <v>360</v>
      </c>
      <c r="G893" s="15"/>
      <c r="H893" s="15" t="s">
        <v>164</v>
      </c>
      <c r="I893" s="15" t="s">
        <v>537</v>
      </c>
      <c r="J893" s="15" t="s">
        <v>538</v>
      </c>
      <c r="K893" s="47" t="s">
        <v>434</v>
      </c>
      <c r="L893" s="42">
        <v>0</v>
      </c>
      <c r="M893" s="42">
        <v>0</v>
      </c>
      <c r="N893" s="41">
        <v>0</v>
      </c>
      <c r="O893" s="42">
        <v>0</v>
      </c>
      <c r="P893" s="42">
        <v>0</v>
      </c>
      <c r="Q893" s="42">
        <v>0</v>
      </c>
      <c r="R893" s="42">
        <v>0</v>
      </c>
      <c r="S893" s="42">
        <v>0</v>
      </c>
      <c r="T893" s="42">
        <v>0</v>
      </c>
      <c r="U893" s="42">
        <v>0</v>
      </c>
      <c r="V893" s="42"/>
      <c r="W893" s="42">
        <v>0</v>
      </c>
      <c r="X893" s="42"/>
      <c r="Y893" s="42">
        <v>0</v>
      </c>
      <c r="Z893" s="42">
        <v>0</v>
      </c>
      <c r="AA893" s="42">
        <v>0</v>
      </c>
      <c r="AB893" s="42">
        <v>0</v>
      </c>
      <c r="AC893" s="42">
        <v>0</v>
      </c>
      <c r="AD893" s="42">
        <v>0</v>
      </c>
      <c r="AE893" s="121">
        <v>0</v>
      </c>
      <c r="AF893" s="42">
        <v>0</v>
      </c>
      <c r="AG893" s="42">
        <v>0</v>
      </c>
      <c r="AH893" s="42">
        <v>0</v>
      </c>
      <c r="AI893" s="42">
        <v>0</v>
      </c>
      <c r="AJ893" s="42">
        <v>0</v>
      </c>
      <c r="AK893" s="42">
        <v>0</v>
      </c>
      <c r="AL893" s="42">
        <v>0</v>
      </c>
      <c r="AM893" s="42">
        <v>0</v>
      </c>
      <c r="AN893" s="42">
        <v>0</v>
      </c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  <c r="BO893" s="42"/>
      <c r="BP893" s="42"/>
      <c r="BQ893" s="42"/>
      <c r="BR893" s="42"/>
      <c r="BS893" s="42"/>
      <c r="BT893" s="43"/>
      <c r="BU893" s="40">
        <f t="shared" si="164"/>
        <v>0</v>
      </c>
      <c r="BV893" s="40">
        <f t="shared" si="161"/>
        <v>0</v>
      </c>
      <c r="BW893" s="40">
        <f t="shared" si="158"/>
        <v>0</v>
      </c>
      <c r="BX893" s="40">
        <f t="shared" si="160"/>
        <v>0</v>
      </c>
      <c r="BY893" s="40">
        <f t="shared" si="162"/>
        <v>0</v>
      </c>
      <c r="BZ893" s="29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/>
      <c r="DK893" s="29"/>
      <c r="DL893" s="29"/>
      <c r="DM893" s="29"/>
      <c r="DN893" s="29"/>
      <c r="DO893" s="29"/>
      <c r="DP893" s="29"/>
      <c r="DQ893" s="29"/>
      <c r="DR893" s="29"/>
      <c r="DS893" s="29"/>
      <c r="DT893" s="29"/>
      <c r="DU893" s="29"/>
      <c r="DV893" s="29"/>
      <c r="DW893" s="29"/>
      <c r="DX893" s="29"/>
      <c r="DY893" s="29"/>
      <c r="DZ893" s="29"/>
      <c r="EA893" s="29"/>
      <c r="EB893" s="29"/>
      <c r="EC893" s="29"/>
      <c r="ED893" s="29"/>
      <c r="EE893" s="29"/>
      <c r="EF893" s="29"/>
      <c r="EG893" s="29"/>
      <c r="EH893" s="29"/>
      <c r="EI893" s="29"/>
      <c r="EJ893" s="29"/>
      <c r="EK893" s="29"/>
      <c r="EL893" s="29"/>
      <c r="EM893" s="29"/>
      <c r="EN893" s="29"/>
      <c r="EO893" s="29"/>
      <c r="EP893" s="29"/>
      <c r="EQ893" s="29"/>
      <c r="ER893" s="29"/>
      <c r="ES893" s="29"/>
      <c r="ET893" s="29"/>
      <c r="EU893" s="29"/>
      <c r="EV893" s="29"/>
      <c r="EW893" s="29"/>
      <c r="EX893" s="29"/>
      <c r="EY893" s="29"/>
      <c r="EZ893" s="29"/>
      <c r="FA893" s="29"/>
      <c r="FB893" s="29"/>
      <c r="FC893" s="29"/>
      <c r="FD893" s="29"/>
      <c r="FE893" s="29"/>
      <c r="FF893" s="29"/>
      <c r="FG893" s="29"/>
      <c r="FH893" s="29"/>
      <c r="FI893" s="29"/>
      <c r="FJ893" s="29"/>
      <c r="FK893" s="29"/>
      <c r="FL893" s="29"/>
      <c r="FM893" s="29"/>
      <c r="FN893" s="29"/>
      <c r="FO893" s="29"/>
      <c r="FP893" s="29"/>
      <c r="FQ893" s="29"/>
      <c r="FR893" s="29"/>
      <c r="FS893" s="29"/>
      <c r="FT893" s="29"/>
      <c r="FU893" s="29"/>
      <c r="FV893" s="29"/>
      <c r="FW893" s="29"/>
      <c r="FX893" s="29"/>
      <c r="FY893" s="29"/>
      <c r="FZ893" s="29"/>
      <c r="GA893" s="29"/>
      <c r="GB893" s="29"/>
      <c r="GC893" s="29"/>
      <c r="GD893" s="29"/>
      <c r="GE893" s="29"/>
      <c r="GF893" s="29"/>
      <c r="GG893" s="29"/>
      <c r="GH893" s="29"/>
      <c r="GI893" s="29"/>
      <c r="GJ893" s="29"/>
      <c r="GK893" s="29"/>
      <c r="GL893" s="29"/>
      <c r="GM893" s="29"/>
      <c r="GN893" s="29"/>
      <c r="GO893" s="29"/>
      <c r="GP893" s="29"/>
      <c r="GQ893" s="29"/>
      <c r="GR893" s="29"/>
      <c r="GS893" s="29"/>
      <c r="GT893" s="29"/>
      <c r="GU893" s="29"/>
      <c r="GV893" s="29"/>
      <c r="GW893" s="29"/>
      <c r="GX893" s="29"/>
      <c r="GY893" s="29"/>
      <c r="GZ893" s="29"/>
      <c r="HA893" s="29"/>
      <c r="HB893" s="29"/>
      <c r="HC893" s="29"/>
    </row>
    <row r="894" spans="1:211" s="30" customFormat="1" x14ac:dyDescent="0.25">
      <c r="A894" s="30" t="e">
        <f t="shared" si="163"/>
        <v>#REF!</v>
      </c>
      <c r="B894" s="31" t="s">
        <v>13</v>
      </c>
      <c r="C894" s="31" t="s">
        <v>14</v>
      </c>
      <c r="D894" s="32" t="s">
        <v>623</v>
      </c>
      <c r="E894" s="31" t="s">
        <v>577</v>
      </c>
      <c r="F894" s="31" t="s">
        <v>360</v>
      </c>
      <c r="G894" s="31"/>
      <c r="H894" s="31" t="s">
        <v>164</v>
      </c>
      <c r="I894" s="31" t="s">
        <v>537</v>
      </c>
      <c r="J894" s="31" t="s">
        <v>538</v>
      </c>
      <c r="K894" s="47" t="s">
        <v>434</v>
      </c>
      <c r="L894" s="41">
        <v>0</v>
      </c>
      <c r="M894" s="41">
        <v>0</v>
      </c>
      <c r="N894" s="41">
        <v>0</v>
      </c>
      <c r="O894" s="41">
        <v>0</v>
      </c>
      <c r="P894" s="41">
        <v>0</v>
      </c>
      <c r="Q894" s="41">
        <v>0</v>
      </c>
      <c r="R894" s="41">
        <v>0</v>
      </c>
      <c r="S894" s="41">
        <v>0</v>
      </c>
      <c r="T894" s="41">
        <v>0</v>
      </c>
      <c r="U894" s="41">
        <v>0</v>
      </c>
      <c r="V894" s="41"/>
      <c r="W894" s="41">
        <v>0</v>
      </c>
      <c r="X894" s="41"/>
      <c r="Y894" s="41">
        <v>0</v>
      </c>
      <c r="Z894" s="41">
        <v>0</v>
      </c>
      <c r="AA894" s="41">
        <v>0</v>
      </c>
      <c r="AB894" s="41">
        <v>0</v>
      </c>
      <c r="AC894" s="41">
        <v>0</v>
      </c>
      <c r="AD894" s="41">
        <v>0</v>
      </c>
      <c r="AE894" s="82">
        <v>0</v>
      </c>
      <c r="AF894" s="41">
        <v>0</v>
      </c>
      <c r="AG894" s="41">
        <v>0</v>
      </c>
      <c r="AH894" s="41">
        <v>0</v>
      </c>
      <c r="AI894" s="41">
        <v>0</v>
      </c>
      <c r="AJ894" s="41">
        <v>0</v>
      </c>
      <c r="AK894" s="41">
        <v>0</v>
      </c>
      <c r="AL894" s="41">
        <v>0</v>
      </c>
      <c r="AM894" s="41">
        <v>0</v>
      </c>
      <c r="AN894" s="41">
        <v>0</v>
      </c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3"/>
      <c r="BU894" s="39">
        <f t="shared" si="164"/>
        <v>0</v>
      </c>
      <c r="BV894" s="39">
        <f t="shared" si="161"/>
        <v>0</v>
      </c>
      <c r="BW894" s="39">
        <f t="shared" si="158"/>
        <v>0</v>
      </c>
      <c r="BX894" s="39">
        <f t="shared" si="160"/>
        <v>0</v>
      </c>
      <c r="BY894" s="39">
        <f t="shared" si="162"/>
        <v>0</v>
      </c>
      <c r="BZ894" s="35"/>
      <c r="CA894" s="35"/>
      <c r="CB894" s="35"/>
      <c r="CC894" s="35"/>
      <c r="CD894" s="35"/>
      <c r="CE894" s="35"/>
      <c r="CF894" s="35"/>
      <c r="CG894" s="35"/>
      <c r="CH894" s="35"/>
      <c r="CI894" s="35"/>
      <c r="CJ894" s="35"/>
      <c r="CK894" s="35"/>
      <c r="CL894" s="35"/>
      <c r="CM894" s="35"/>
      <c r="CN894" s="35"/>
      <c r="CO894" s="35"/>
      <c r="CP894" s="35"/>
      <c r="CQ894" s="35"/>
      <c r="CR894" s="35"/>
      <c r="CS894" s="35"/>
      <c r="CT894" s="35"/>
      <c r="CU894" s="35"/>
      <c r="CV894" s="35"/>
      <c r="CW894" s="35"/>
      <c r="CX894" s="35"/>
      <c r="CY894" s="35"/>
      <c r="CZ894" s="35"/>
      <c r="DA894" s="35"/>
      <c r="DB894" s="35"/>
      <c r="DC894" s="35"/>
      <c r="DD894" s="35"/>
      <c r="DE894" s="35"/>
      <c r="DF894" s="35"/>
      <c r="DG894" s="35"/>
      <c r="DH894" s="35"/>
      <c r="DI894" s="35"/>
      <c r="DJ894" s="35"/>
      <c r="DK894" s="35"/>
      <c r="DL894" s="35"/>
      <c r="DM894" s="35"/>
      <c r="DN894" s="35"/>
      <c r="DO894" s="35"/>
      <c r="DP894" s="35"/>
      <c r="DQ894" s="35"/>
      <c r="DR894" s="35"/>
      <c r="DS894" s="35"/>
      <c r="DT894" s="35"/>
      <c r="DU894" s="35"/>
      <c r="DV894" s="35"/>
      <c r="DW894" s="35"/>
      <c r="DX894" s="35"/>
      <c r="DY894" s="35"/>
      <c r="DZ894" s="35"/>
      <c r="EA894" s="35"/>
      <c r="EB894" s="35"/>
      <c r="EC894" s="35"/>
      <c r="ED894" s="35"/>
      <c r="EE894" s="35"/>
      <c r="EF894" s="35"/>
      <c r="EG894" s="35"/>
      <c r="EH894" s="35"/>
      <c r="EI894" s="35"/>
      <c r="EJ894" s="35"/>
      <c r="EK894" s="35"/>
      <c r="EL894" s="35"/>
      <c r="EM894" s="35"/>
      <c r="EN894" s="35"/>
      <c r="EO894" s="35"/>
      <c r="EP894" s="35"/>
      <c r="EQ894" s="35"/>
      <c r="ER894" s="35"/>
      <c r="ES894" s="35"/>
      <c r="ET894" s="35"/>
      <c r="EU894" s="35"/>
      <c r="EV894" s="35"/>
      <c r="EW894" s="35"/>
      <c r="EX894" s="35"/>
      <c r="EY894" s="35"/>
      <c r="EZ894" s="35"/>
      <c r="FA894" s="35"/>
      <c r="FB894" s="35"/>
      <c r="FC894" s="35"/>
      <c r="FD894" s="35"/>
      <c r="FE894" s="35"/>
      <c r="FF894" s="35"/>
      <c r="FG894" s="35"/>
      <c r="FH894" s="35"/>
      <c r="FI894" s="35"/>
      <c r="FJ894" s="35"/>
      <c r="FK894" s="35"/>
      <c r="FL894" s="35"/>
      <c r="FM894" s="35"/>
      <c r="FN894" s="35"/>
      <c r="FO894" s="35"/>
      <c r="FP894" s="35"/>
      <c r="FQ894" s="35"/>
      <c r="FR894" s="35"/>
      <c r="FS894" s="35"/>
      <c r="FT894" s="35"/>
      <c r="FU894" s="35"/>
      <c r="FV894" s="35"/>
      <c r="FW894" s="35"/>
      <c r="FX894" s="35"/>
      <c r="FY894" s="35"/>
      <c r="FZ894" s="35"/>
      <c r="GA894" s="35"/>
      <c r="GB894" s="35"/>
      <c r="GC894" s="35"/>
      <c r="GD894" s="35"/>
      <c r="GE894" s="35"/>
      <c r="GF894" s="35"/>
      <c r="GG894" s="35"/>
      <c r="GH894" s="35"/>
      <c r="GI894" s="35"/>
      <c r="GJ894" s="35"/>
      <c r="GK894" s="35"/>
      <c r="GL894" s="35"/>
      <c r="GM894" s="35"/>
      <c r="GN894" s="35"/>
      <c r="GO894" s="35"/>
      <c r="GP894" s="35"/>
      <c r="GQ894" s="35"/>
      <c r="GR894" s="35"/>
      <c r="GS894" s="35"/>
      <c r="GT894" s="35"/>
      <c r="GU894" s="35"/>
      <c r="GV894" s="35"/>
      <c r="GW894" s="35"/>
      <c r="GX894" s="35"/>
      <c r="GY894" s="35"/>
      <c r="GZ894" s="35"/>
      <c r="HA894" s="35"/>
      <c r="HB894" s="35"/>
      <c r="HC894" s="35"/>
    </row>
    <row r="895" spans="1:211" s="26" customFormat="1" x14ac:dyDescent="0.25">
      <c r="A895" s="26" t="e">
        <f t="shared" si="163"/>
        <v>#REF!</v>
      </c>
      <c r="B895" s="15" t="s">
        <v>19</v>
      </c>
      <c r="C895" s="15" t="s">
        <v>20</v>
      </c>
      <c r="D895" s="18" t="s">
        <v>623</v>
      </c>
      <c r="E895" s="15" t="s">
        <v>577</v>
      </c>
      <c r="F895" s="15" t="s">
        <v>360</v>
      </c>
      <c r="G895" s="15"/>
      <c r="H895" s="15" t="s">
        <v>164</v>
      </c>
      <c r="I895" s="15" t="s">
        <v>537</v>
      </c>
      <c r="J895" s="15" t="s">
        <v>538</v>
      </c>
      <c r="K895" s="47" t="s">
        <v>434</v>
      </c>
      <c r="L895" s="42">
        <v>0</v>
      </c>
      <c r="M895" s="42">
        <v>0</v>
      </c>
      <c r="N895" s="41">
        <v>0</v>
      </c>
      <c r="O895" s="42">
        <v>0</v>
      </c>
      <c r="P895" s="42">
        <v>0</v>
      </c>
      <c r="Q895" s="42">
        <v>0</v>
      </c>
      <c r="R895" s="42">
        <v>0</v>
      </c>
      <c r="S895" s="42">
        <v>0</v>
      </c>
      <c r="T895" s="42">
        <v>0</v>
      </c>
      <c r="U895" s="42">
        <v>0</v>
      </c>
      <c r="V895" s="42"/>
      <c r="W895" s="42">
        <v>0</v>
      </c>
      <c r="X895" s="42"/>
      <c r="Y895" s="42">
        <v>0</v>
      </c>
      <c r="Z895" s="42">
        <v>0</v>
      </c>
      <c r="AA895" s="42">
        <v>0</v>
      </c>
      <c r="AB895" s="42">
        <v>0</v>
      </c>
      <c r="AC895" s="42">
        <v>0</v>
      </c>
      <c r="AD895" s="42">
        <v>0</v>
      </c>
      <c r="AE895" s="121">
        <v>0</v>
      </c>
      <c r="AF895" s="42">
        <v>0</v>
      </c>
      <c r="AG895" s="42">
        <v>0</v>
      </c>
      <c r="AH895" s="42">
        <v>0</v>
      </c>
      <c r="AI895" s="42">
        <v>0</v>
      </c>
      <c r="AJ895" s="42">
        <v>0</v>
      </c>
      <c r="AK895" s="42">
        <v>0</v>
      </c>
      <c r="AL895" s="42">
        <v>0</v>
      </c>
      <c r="AM895" s="42">
        <v>0</v>
      </c>
      <c r="AN895" s="42">
        <v>0</v>
      </c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  <c r="BO895" s="42"/>
      <c r="BP895" s="42"/>
      <c r="BQ895" s="42"/>
      <c r="BR895" s="42"/>
      <c r="BS895" s="42"/>
      <c r="BT895" s="43"/>
      <c r="BU895" s="40">
        <f t="shared" si="164"/>
        <v>0</v>
      </c>
      <c r="BV895" s="40">
        <f t="shared" si="161"/>
        <v>0</v>
      </c>
      <c r="BW895" s="40">
        <f t="shared" si="158"/>
        <v>0</v>
      </c>
      <c r="BX895" s="40">
        <f t="shared" si="160"/>
        <v>0</v>
      </c>
      <c r="BY895" s="40">
        <f t="shared" si="162"/>
        <v>0</v>
      </c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9"/>
      <c r="EB895" s="29"/>
      <c r="EC895" s="29"/>
      <c r="ED895" s="29"/>
      <c r="EE895" s="29"/>
      <c r="EF895" s="29"/>
      <c r="EG895" s="29"/>
      <c r="EH895" s="29"/>
      <c r="EI895" s="29"/>
      <c r="EJ895" s="29"/>
      <c r="EK895" s="29"/>
      <c r="EL895" s="29"/>
      <c r="EM895" s="29"/>
      <c r="EN895" s="29"/>
      <c r="EO895" s="29"/>
      <c r="EP895" s="29"/>
      <c r="EQ895" s="29"/>
      <c r="ER895" s="29"/>
      <c r="ES895" s="29"/>
      <c r="ET895" s="29"/>
      <c r="EU895" s="29"/>
      <c r="EV895" s="29"/>
      <c r="EW895" s="29"/>
      <c r="EX895" s="29"/>
      <c r="EY895" s="29"/>
      <c r="EZ895" s="29"/>
      <c r="FA895" s="29"/>
      <c r="FB895" s="29"/>
      <c r="FC895" s="29"/>
      <c r="FD895" s="29"/>
      <c r="FE895" s="29"/>
      <c r="FF895" s="29"/>
      <c r="FG895" s="29"/>
      <c r="FH895" s="29"/>
      <c r="FI895" s="29"/>
      <c r="FJ895" s="29"/>
      <c r="FK895" s="29"/>
      <c r="FL895" s="29"/>
      <c r="FM895" s="29"/>
      <c r="FN895" s="29"/>
      <c r="FO895" s="29"/>
      <c r="FP895" s="29"/>
      <c r="FQ895" s="29"/>
      <c r="FR895" s="29"/>
      <c r="FS895" s="29"/>
      <c r="FT895" s="29"/>
      <c r="FU895" s="29"/>
      <c r="FV895" s="29"/>
      <c r="FW895" s="29"/>
      <c r="FX895" s="29"/>
      <c r="FY895" s="29"/>
      <c r="FZ895" s="29"/>
      <c r="GA895" s="29"/>
      <c r="GB895" s="29"/>
      <c r="GC895" s="29"/>
      <c r="GD895" s="29"/>
      <c r="GE895" s="29"/>
      <c r="GF895" s="29"/>
      <c r="GG895" s="29"/>
      <c r="GH895" s="29"/>
      <c r="GI895" s="29"/>
      <c r="GJ895" s="29"/>
      <c r="GK895" s="29"/>
      <c r="GL895" s="29"/>
      <c r="GM895" s="29"/>
      <c r="GN895" s="29"/>
      <c r="GO895" s="29"/>
      <c r="GP895" s="29"/>
      <c r="GQ895" s="29"/>
      <c r="GR895" s="29"/>
      <c r="GS895" s="29"/>
      <c r="GT895" s="29"/>
      <c r="GU895" s="29"/>
      <c r="GV895" s="29"/>
      <c r="GW895" s="29"/>
      <c r="GX895" s="29"/>
      <c r="GY895" s="29"/>
      <c r="GZ895" s="29"/>
      <c r="HA895" s="29"/>
      <c r="HB895" s="29"/>
      <c r="HC895" s="29"/>
    </row>
    <row r="896" spans="1:211" s="30" customFormat="1" x14ac:dyDescent="0.25">
      <c r="A896" s="30" t="e">
        <f t="shared" si="163"/>
        <v>#REF!</v>
      </c>
      <c r="B896" s="31" t="s">
        <v>25</v>
      </c>
      <c r="C896" s="31" t="s">
        <v>26</v>
      </c>
      <c r="D896" s="32" t="s">
        <v>633</v>
      </c>
      <c r="E896" s="31" t="s">
        <v>580</v>
      </c>
      <c r="F896" s="31" t="s">
        <v>360</v>
      </c>
      <c r="G896" s="31"/>
      <c r="H896" s="31" t="s">
        <v>164</v>
      </c>
      <c r="I896" s="31" t="s">
        <v>537</v>
      </c>
      <c r="J896" s="31" t="s">
        <v>538</v>
      </c>
      <c r="K896" s="47" t="s">
        <v>434</v>
      </c>
      <c r="L896" s="41">
        <v>0</v>
      </c>
      <c r="M896" s="41">
        <v>0</v>
      </c>
      <c r="N896" s="41">
        <v>0</v>
      </c>
      <c r="O896" s="41">
        <v>0</v>
      </c>
      <c r="P896" s="41">
        <v>0</v>
      </c>
      <c r="Q896" s="41">
        <v>0</v>
      </c>
      <c r="R896" s="41">
        <v>0</v>
      </c>
      <c r="S896" s="41">
        <v>0</v>
      </c>
      <c r="T896" s="41">
        <v>0</v>
      </c>
      <c r="U896" s="41">
        <v>0</v>
      </c>
      <c r="V896" s="41"/>
      <c r="W896" s="41">
        <v>0</v>
      </c>
      <c r="X896" s="41"/>
      <c r="Y896" s="41">
        <v>0</v>
      </c>
      <c r="Z896" s="41">
        <v>0</v>
      </c>
      <c r="AA896" s="41">
        <v>0</v>
      </c>
      <c r="AB896" s="41">
        <v>0</v>
      </c>
      <c r="AC896" s="41">
        <v>0</v>
      </c>
      <c r="AD896" s="41">
        <v>0</v>
      </c>
      <c r="AE896" s="82">
        <v>0</v>
      </c>
      <c r="AF896" s="41">
        <v>0</v>
      </c>
      <c r="AG896" s="41">
        <v>0</v>
      </c>
      <c r="AH896" s="41">
        <v>0</v>
      </c>
      <c r="AI896" s="41">
        <v>0</v>
      </c>
      <c r="AJ896" s="41">
        <v>0</v>
      </c>
      <c r="AK896" s="41">
        <v>0</v>
      </c>
      <c r="AL896" s="41">
        <v>0</v>
      </c>
      <c r="AM896" s="41">
        <v>0</v>
      </c>
      <c r="AN896" s="41">
        <v>0</v>
      </c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3"/>
      <c r="BU896" s="39">
        <f t="shared" si="164"/>
        <v>0</v>
      </c>
      <c r="BV896" s="39">
        <f t="shared" si="161"/>
        <v>0</v>
      </c>
      <c r="BW896" s="39">
        <f t="shared" si="158"/>
        <v>0</v>
      </c>
      <c r="BX896" s="39">
        <f t="shared" ref="BX896:BX910" si="165">SUM(AV896:BG896)</f>
        <v>0</v>
      </c>
      <c r="BY896" s="39">
        <f t="shared" si="162"/>
        <v>0</v>
      </c>
      <c r="BZ896" s="35"/>
      <c r="CA896" s="35"/>
      <c r="CB896" s="35"/>
      <c r="CC896" s="35"/>
      <c r="CD896" s="35"/>
      <c r="CE896" s="35"/>
      <c r="CF896" s="35"/>
      <c r="CG896" s="35"/>
      <c r="CH896" s="35"/>
      <c r="CI896" s="35"/>
      <c r="CJ896" s="35"/>
      <c r="CK896" s="35"/>
      <c r="CL896" s="35"/>
      <c r="CM896" s="35"/>
      <c r="CN896" s="35"/>
      <c r="CO896" s="35"/>
      <c r="CP896" s="35"/>
      <c r="CQ896" s="35"/>
      <c r="CR896" s="35"/>
      <c r="CS896" s="35"/>
      <c r="CT896" s="35"/>
      <c r="CU896" s="35"/>
      <c r="CV896" s="35"/>
      <c r="CW896" s="35"/>
      <c r="CX896" s="35"/>
      <c r="CY896" s="35"/>
      <c r="CZ896" s="35"/>
      <c r="DA896" s="35"/>
      <c r="DB896" s="35"/>
      <c r="DC896" s="35"/>
      <c r="DD896" s="35"/>
      <c r="DE896" s="35"/>
      <c r="DF896" s="35"/>
      <c r="DG896" s="35"/>
      <c r="DH896" s="35"/>
      <c r="DI896" s="35"/>
      <c r="DJ896" s="35"/>
      <c r="DK896" s="35"/>
      <c r="DL896" s="35"/>
      <c r="DM896" s="35"/>
      <c r="DN896" s="35"/>
      <c r="DO896" s="35"/>
      <c r="DP896" s="35"/>
      <c r="DQ896" s="35"/>
      <c r="DR896" s="35"/>
      <c r="DS896" s="35"/>
      <c r="DT896" s="35"/>
      <c r="DU896" s="35"/>
      <c r="DV896" s="35"/>
      <c r="DW896" s="35"/>
      <c r="DX896" s="35"/>
      <c r="DY896" s="35"/>
      <c r="DZ896" s="35"/>
      <c r="EA896" s="35"/>
      <c r="EB896" s="35"/>
      <c r="EC896" s="35"/>
      <c r="ED896" s="35"/>
      <c r="EE896" s="35"/>
      <c r="EF896" s="35"/>
      <c r="EG896" s="35"/>
      <c r="EH896" s="35"/>
      <c r="EI896" s="35"/>
      <c r="EJ896" s="35"/>
      <c r="EK896" s="35"/>
      <c r="EL896" s="35"/>
      <c r="EM896" s="35"/>
      <c r="EN896" s="35"/>
      <c r="EO896" s="35"/>
      <c r="EP896" s="35"/>
      <c r="EQ896" s="35"/>
      <c r="ER896" s="35"/>
      <c r="ES896" s="35"/>
      <c r="ET896" s="35"/>
      <c r="EU896" s="35"/>
      <c r="EV896" s="35"/>
      <c r="EW896" s="35"/>
      <c r="EX896" s="35"/>
      <c r="EY896" s="35"/>
      <c r="EZ896" s="35"/>
      <c r="FA896" s="35"/>
      <c r="FB896" s="35"/>
      <c r="FC896" s="35"/>
      <c r="FD896" s="35"/>
      <c r="FE896" s="35"/>
      <c r="FF896" s="35"/>
      <c r="FG896" s="35"/>
      <c r="FH896" s="35"/>
      <c r="FI896" s="35"/>
      <c r="FJ896" s="35"/>
      <c r="FK896" s="35"/>
      <c r="FL896" s="35"/>
      <c r="FM896" s="35"/>
      <c r="FN896" s="35"/>
      <c r="FO896" s="35"/>
      <c r="FP896" s="35"/>
      <c r="FQ896" s="35"/>
      <c r="FR896" s="35"/>
      <c r="FS896" s="35"/>
      <c r="FT896" s="35"/>
      <c r="FU896" s="35"/>
      <c r="FV896" s="35"/>
      <c r="FW896" s="35"/>
      <c r="FX896" s="35"/>
      <c r="FY896" s="35"/>
      <c r="FZ896" s="35"/>
      <c r="GA896" s="35"/>
      <c r="GB896" s="35"/>
      <c r="GC896" s="35"/>
      <c r="GD896" s="35"/>
      <c r="GE896" s="35"/>
      <c r="GF896" s="35"/>
      <c r="GG896" s="35"/>
      <c r="GH896" s="35"/>
      <c r="GI896" s="35"/>
      <c r="GJ896" s="35"/>
      <c r="GK896" s="35"/>
      <c r="GL896" s="35"/>
      <c r="GM896" s="35"/>
      <c r="GN896" s="35"/>
      <c r="GO896" s="35"/>
      <c r="GP896" s="35"/>
      <c r="GQ896" s="35"/>
      <c r="GR896" s="35"/>
      <c r="GS896" s="35"/>
      <c r="GT896" s="35"/>
      <c r="GU896" s="35"/>
      <c r="GV896" s="35"/>
      <c r="GW896" s="35"/>
      <c r="GX896" s="35"/>
      <c r="GY896" s="35"/>
      <c r="GZ896" s="35"/>
      <c r="HA896" s="35"/>
      <c r="HB896" s="35"/>
      <c r="HC896" s="35"/>
    </row>
    <row r="897" spans="1:211" s="26" customFormat="1" x14ac:dyDescent="0.25">
      <c r="A897" s="26" t="e">
        <f t="shared" si="163"/>
        <v>#REF!</v>
      </c>
      <c r="B897" s="15" t="s">
        <v>27</v>
      </c>
      <c r="C897" s="15" t="s">
        <v>28</v>
      </c>
      <c r="D897" s="18" t="s">
        <v>625</v>
      </c>
      <c r="E897" s="15" t="s">
        <v>579</v>
      </c>
      <c r="F897" s="15" t="s">
        <v>360</v>
      </c>
      <c r="G897" s="15"/>
      <c r="H897" s="15" t="s">
        <v>164</v>
      </c>
      <c r="I897" s="15" t="s">
        <v>537</v>
      </c>
      <c r="J897" s="15" t="s">
        <v>538</v>
      </c>
      <c r="K897" s="47" t="s">
        <v>434</v>
      </c>
      <c r="L897" s="42">
        <v>0</v>
      </c>
      <c r="M897" s="42">
        <v>0</v>
      </c>
      <c r="N897" s="41">
        <v>0</v>
      </c>
      <c r="O897" s="42">
        <v>0</v>
      </c>
      <c r="P897" s="42">
        <v>0</v>
      </c>
      <c r="Q897" s="42">
        <v>0</v>
      </c>
      <c r="R897" s="42">
        <v>0</v>
      </c>
      <c r="S897" s="42">
        <v>0</v>
      </c>
      <c r="T897" s="42">
        <v>0</v>
      </c>
      <c r="U897" s="42">
        <v>0</v>
      </c>
      <c r="V897" s="42"/>
      <c r="W897" s="42">
        <v>0</v>
      </c>
      <c r="X897" s="42"/>
      <c r="Y897" s="42">
        <v>0</v>
      </c>
      <c r="Z897" s="42">
        <v>0</v>
      </c>
      <c r="AA897" s="42">
        <v>0</v>
      </c>
      <c r="AB897" s="42">
        <v>0</v>
      </c>
      <c r="AC897" s="42">
        <v>0</v>
      </c>
      <c r="AD897" s="42">
        <v>0</v>
      </c>
      <c r="AE897" s="121">
        <v>0</v>
      </c>
      <c r="AF897" s="42">
        <v>0</v>
      </c>
      <c r="AG897" s="42">
        <v>0</v>
      </c>
      <c r="AH897" s="42">
        <v>0</v>
      </c>
      <c r="AI897" s="42">
        <v>0</v>
      </c>
      <c r="AJ897" s="42">
        <v>0</v>
      </c>
      <c r="AK897" s="42">
        <v>0</v>
      </c>
      <c r="AL897" s="42">
        <v>0</v>
      </c>
      <c r="AM897" s="42">
        <v>0</v>
      </c>
      <c r="AN897" s="42">
        <v>0</v>
      </c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  <c r="BO897" s="42"/>
      <c r="BP897" s="42"/>
      <c r="BQ897" s="42"/>
      <c r="BR897" s="42"/>
      <c r="BS897" s="42"/>
      <c r="BT897" s="43"/>
      <c r="BU897" s="40">
        <f t="shared" si="164"/>
        <v>0</v>
      </c>
      <c r="BV897" s="40">
        <f t="shared" si="161"/>
        <v>0</v>
      </c>
      <c r="BW897" s="40">
        <f t="shared" si="158"/>
        <v>0</v>
      </c>
      <c r="BX897" s="40">
        <f t="shared" si="165"/>
        <v>0</v>
      </c>
      <c r="BY897" s="40">
        <f t="shared" si="162"/>
        <v>0</v>
      </c>
      <c r="BZ897" s="29"/>
      <c r="CA897" s="29"/>
      <c r="CB897" s="29"/>
      <c r="CC897" s="29"/>
      <c r="CD897" s="29"/>
      <c r="CE897" s="29"/>
      <c r="CF897" s="29"/>
      <c r="CG897" s="29"/>
      <c r="CH897" s="29"/>
      <c r="CI897" s="29"/>
      <c r="CJ897" s="29"/>
      <c r="CK897" s="29"/>
      <c r="CL897" s="29"/>
      <c r="CM897" s="29"/>
      <c r="CN897" s="29"/>
      <c r="CO897" s="29"/>
      <c r="CP897" s="29"/>
      <c r="CQ897" s="29"/>
      <c r="CR897" s="29"/>
      <c r="CS897" s="29"/>
      <c r="CT897" s="29"/>
      <c r="CU897" s="29"/>
      <c r="CV897" s="29"/>
      <c r="CW897" s="29"/>
      <c r="CX897" s="29"/>
      <c r="CY897" s="29"/>
      <c r="CZ897" s="29"/>
      <c r="DA897" s="29"/>
      <c r="DB897" s="29"/>
      <c r="DC897" s="29"/>
      <c r="DD897" s="29"/>
      <c r="DE897" s="29"/>
      <c r="DF897" s="29"/>
      <c r="DG897" s="29"/>
      <c r="DH897" s="29"/>
      <c r="DI897" s="29"/>
      <c r="DJ897" s="29"/>
      <c r="DK897" s="29"/>
      <c r="DL897" s="29"/>
      <c r="DM897" s="29"/>
      <c r="DN897" s="29"/>
      <c r="DO897" s="29"/>
      <c r="DP897" s="29"/>
      <c r="DQ897" s="29"/>
      <c r="DR897" s="29"/>
      <c r="DS897" s="29"/>
      <c r="DT897" s="29"/>
      <c r="DU897" s="29"/>
      <c r="DV897" s="29"/>
      <c r="DW897" s="29"/>
      <c r="DX897" s="29"/>
      <c r="DY897" s="29"/>
      <c r="DZ897" s="29"/>
      <c r="EA897" s="29"/>
      <c r="EB897" s="29"/>
      <c r="EC897" s="29"/>
      <c r="ED897" s="29"/>
      <c r="EE897" s="29"/>
      <c r="EF897" s="29"/>
      <c r="EG897" s="29"/>
      <c r="EH897" s="29"/>
      <c r="EI897" s="29"/>
      <c r="EJ897" s="29"/>
      <c r="EK897" s="29"/>
      <c r="EL897" s="29"/>
      <c r="EM897" s="29"/>
      <c r="EN897" s="29"/>
      <c r="EO897" s="29"/>
      <c r="EP897" s="29"/>
      <c r="EQ897" s="29"/>
      <c r="ER897" s="29"/>
      <c r="ES897" s="29"/>
      <c r="ET897" s="29"/>
      <c r="EU897" s="29"/>
      <c r="EV897" s="29"/>
      <c r="EW897" s="29"/>
      <c r="EX897" s="29"/>
      <c r="EY897" s="29"/>
      <c r="EZ897" s="29"/>
      <c r="FA897" s="29"/>
      <c r="FB897" s="29"/>
      <c r="FC897" s="29"/>
      <c r="FD897" s="29"/>
      <c r="FE897" s="29"/>
      <c r="FF897" s="29"/>
      <c r="FG897" s="29"/>
      <c r="FH897" s="29"/>
      <c r="FI897" s="29"/>
      <c r="FJ897" s="29"/>
      <c r="FK897" s="29"/>
      <c r="FL897" s="29"/>
      <c r="FM897" s="29"/>
      <c r="FN897" s="29"/>
      <c r="FO897" s="29"/>
      <c r="FP897" s="29"/>
      <c r="FQ897" s="29"/>
      <c r="FR897" s="29"/>
      <c r="FS897" s="29"/>
      <c r="FT897" s="29"/>
      <c r="FU897" s="29"/>
      <c r="FV897" s="29"/>
      <c r="FW897" s="29"/>
      <c r="FX897" s="29"/>
      <c r="FY897" s="29"/>
      <c r="FZ897" s="29"/>
      <c r="GA897" s="29"/>
      <c r="GB897" s="29"/>
      <c r="GC897" s="29"/>
      <c r="GD897" s="29"/>
      <c r="GE897" s="29"/>
      <c r="GF897" s="29"/>
      <c r="GG897" s="29"/>
      <c r="GH897" s="29"/>
      <c r="GI897" s="29"/>
      <c r="GJ897" s="29"/>
      <c r="GK897" s="29"/>
      <c r="GL897" s="29"/>
      <c r="GM897" s="29"/>
      <c r="GN897" s="29"/>
      <c r="GO897" s="29"/>
      <c r="GP897" s="29"/>
      <c r="GQ897" s="29"/>
      <c r="GR897" s="29"/>
      <c r="GS897" s="29"/>
      <c r="GT897" s="29"/>
      <c r="GU897" s="29"/>
      <c r="GV897" s="29"/>
      <c r="GW897" s="29"/>
      <c r="GX897" s="29"/>
      <c r="GY897" s="29"/>
      <c r="GZ897" s="29"/>
      <c r="HA897" s="29"/>
      <c r="HB897" s="29"/>
      <c r="HC897" s="29"/>
    </row>
    <row r="898" spans="1:211" s="26" customFormat="1" x14ac:dyDescent="0.25">
      <c r="A898" s="26" t="e">
        <f t="shared" si="163"/>
        <v>#REF!</v>
      </c>
      <c r="B898" s="15" t="s">
        <v>35</v>
      </c>
      <c r="C898" s="15" t="s">
        <v>36</v>
      </c>
      <c r="D898" s="18" t="s">
        <v>623</v>
      </c>
      <c r="E898" s="15" t="s">
        <v>577</v>
      </c>
      <c r="F898" s="15" t="s">
        <v>360</v>
      </c>
      <c r="G898" s="15"/>
      <c r="H898" s="15" t="s">
        <v>164</v>
      </c>
      <c r="I898" s="15" t="s">
        <v>537</v>
      </c>
      <c r="J898" s="15" t="s">
        <v>538</v>
      </c>
      <c r="K898" s="47" t="s">
        <v>434</v>
      </c>
      <c r="L898" s="42">
        <v>0</v>
      </c>
      <c r="M898" s="42">
        <v>0</v>
      </c>
      <c r="N898" s="41">
        <v>0</v>
      </c>
      <c r="O898" s="42">
        <v>0</v>
      </c>
      <c r="P898" s="42">
        <v>0</v>
      </c>
      <c r="Q898" s="42">
        <v>0</v>
      </c>
      <c r="R898" s="42">
        <v>0</v>
      </c>
      <c r="S898" s="42">
        <v>0</v>
      </c>
      <c r="T898" s="42">
        <v>0</v>
      </c>
      <c r="U898" s="42">
        <v>0</v>
      </c>
      <c r="V898" s="42"/>
      <c r="W898" s="42">
        <v>0</v>
      </c>
      <c r="X898" s="42"/>
      <c r="Y898" s="42">
        <v>0</v>
      </c>
      <c r="Z898" s="42">
        <v>0</v>
      </c>
      <c r="AA898" s="42">
        <v>0</v>
      </c>
      <c r="AB898" s="42">
        <v>0</v>
      </c>
      <c r="AC898" s="42">
        <v>0</v>
      </c>
      <c r="AD898" s="42">
        <v>0</v>
      </c>
      <c r="AE898" s="121">
        <v>0</v>
      </c>
      <c r="AF898" s="42">
        <v>0</v>
      </c>
      <c r="AG898" s="42">
        <v>0</v>
      </c>
      <c r="AH898" s="42">
        <v>0</v>
      </c>
      <c r="AI898" s="42">
        <v>0</v>
      </c>
      <c r="AJ898" s="42">
        <v>0</v>
      </c>
      <c r="AK898" s="42">
        <v>0</v>
      </c>
      <c r="AL898" s="42">
        <v>0</v>
      </c>
      <c r="AM898" s="42">
        <v>0</v>
      </c>
      <c r="AN898" s="42">
        <v>0</v>
      </c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  <c r="BO898" s="42"/>
      <c r="BP898" s="42"/>
      <c r="BQ898" s="42"/>
      <c r="BR898" s="42"/>
      <c r="BS898" s="42"/>
      <c r="BT898" s="43"/>
      <c r="BU898" s="40">
        <f t="shared" si="164"/>
        <v>0</v>
      </c>
      <c r="BV898" s="40">
        <f t="shared" si="161"/>
        <v>0</v>
      </c>
      <c r="BW898" s="40">
        <f t="shared" si="158"/>
        <v>0</v>
      </c>
      <c r="BX898" s="40">
        <f t="shared" si="165"/>
        <v>0</v>
      </c>
      <c r="BY898" s="40">
        <f t="shared" si="162"/>
        <v>0</v>
      </c>
      <c r="BZ898" s="29"/>
      <c r="CA898" s="29"/>
      <c r="CB898" s="29"/>
      <c r="CC898" s="29"/>
      <c r="CD898" s="29"/>
      <c r="CE898" s="29"/>
      <c r="CF898" s="29"/>
      <c r="CG898" s="29"/>
      <c r="CH898" s="29"/>
      <c r="CI898" s="29"/>
      <c r="CJ898" s="29"/>
      <c r="CK898" s="29"/>
      <c r="CL898" s="29"/>
      <c r="CM898" s="29"/>
      <c r="CN898" s="29"/>
      <c r="CO898" s="29"/>
      <c r="CP898" s="29"/>
      <c r="CQ898" s="29"/>
      <c r="CR898" s="29"/>
      <c r="CS898" s="29"/>
      <c r="CT898" s="29"/>
      <c r="CU898" s="29"/>
      <c r="CV898" s="29"/>
      <c r="CW898" s="29"/>
      <c r="CX898" s="29"/>
      <c r="CY898" s="29"/>
      <c r="CZ898" s="29"/>
      <c r="DA898" s="29"/>
      <c r="DB898" s="29"/>
      <c r="DC898" s="29"/>
      <c r="DD898" s="29"/>
      <c r="DE898" s="29"/>
      <c r="DF898" s="29"/>
      <c r="DG898" s="29"/>
      <c r="DH898" s="29"/>
      <c r="DI898" s="29"/>
      <c r="DJ898" s="29"/>
      <c r="DK898" s="29"/>
      <c r="DL898" s="29"/>
      <c r="DM898" s="29"/>
      <c r="DN898" s="29"/>
      <c r="DO898" s="29"/>
      <c r="DP898" s="29"/>
      <c r="DQ898" s="29"/>
      <c r="DR898" s="29"/>
      <c r="DS898" s="29"/>
      <c r="DT898" s="29"/>
      <c r="DU898" s="29"/>
      <c r="DV898" s="29"/>
      <c r="DW898" s="29"/>
      <c r="DX898" s="29"/>
      <c r="DY898" s="29"/>
      <c r="DZ898" s="29"/>
      <c r="EA898" s="29"/>
      <c r="EB898" s="29"/>
      <c r="EC898" s="29"/>
      <c r="ED898" s="29"/>
      <c r="EE898" s="29"/>
      <c r="EF898" s="29"/>
      <c r="EG898" s="29"/>
      <c r="EH898" s="29"/>
      <c r="EI898" s="29"/>
      <c r="EJ898" s="29"/>
      <c r="EK898" s="29"/>
      <c r="EL898" s="29"/>
      <c r="EM898" s="29"/>
      <c r="EN898" s="29"/>
      <c r="EO898" s="29"/>
      <c r="EP898" s="29"/>
      <c r="EQ898" s="29"/>
      <c r="ER898" s="29"/>
      <c r="ES898" s="29"/>
      <c r="ET898" s="29"/>
      <c r="EU898" s="29"/>
      <c r="EV898" s="29"/>
      <c r="EW898" s="29"/>
      <c r="EX898" s="29"/>
      <c r="EY898" s="29"/>
      <c r="EZ898" s="29"/>
      <c r="FA898" s="29"/>
      <c r="FB898" s="29"/>
      <c r="FC898" s="29"/>
      <c r="FD898" s="29"/>
      <c r="FE898" s="29"/>
      <c r="FF898" s="29"/>
      <c r="FG898" s="29"/>
      <c r="FH898" s="29"/>
      <c r="FI898" s="29"/>
      <c r="FJ898" s="29"/>
      <c r="FK898" s="29"/>
      <c r="FL898" s="29"/>
      <c r="FM898" s="29"/>
      <c r="FN898" s="29"/>
      <c r="FO898" s="29"/>
      <c r="FP898" s="29"/>
      <c r="FQ898" s="29"/>
      <c r="FR898" s="29"/>
      <c r="FS898" s="29"/>
      <c r="FT898" s="29"/>
      <c r="FU898" s="29"/>
      <c r="FV898" s="29"/>
      <c r="FW898" s="29"/>
      <c r="FX898" s="29"/>
      <c r="FY898" s="29"/>
      <c r="FZ898" s="29"/>
      <c r="GA898" s="29"/>
      <c r="GB898" s="29"/>
      <c r="GC898" s="29"/>
      <c r="GD898" s="29"/>
      <c r="GE898" s="29"/>
      <c r="GF898" s="29"/>
      <c r="GG898" s="29"/>
      <c r="GH898" s="29"/>
      <c r="GI898" s="29"/>
      <c r="GJ898" s="29"/>
      <c r="GK898" s="29"/>
      <c r="GL898" s="29"/>
      <c r="GM898" s="29"/>
      <c r="GN898" s="29"/>
      <c r="GO898" s="29"/>
      <c r="GP898" s="29"/>
      <c r="GQ898" s="29"/>
      <c r="GR898" s="29"/>
      <c r="GS898" s="29"/>
      <c r="GT898" s="29"/>
      <c r="GU898" s="29"/>
      <c r="GV898" s="29"/>
      <c r="GW898" s="29"/>
      <c r="GX898" s="29"/>
      <c r="GY898" s="29"/>
      <c r="GZ898" s="29"/>
      <c r="HA898" s="29"/>
      <c r="HB898" s="29"/>
      <c r="HC898" s="29"/>
    </row>
    <row r="899" spans="1:211" s="26" customFormat="1" x14ac:dyDescent="0.25">
      <c r="A899" s="26" t="e">
        <f t="shared" si="163"/>
        <v>#REF!</v>
      </c>
      <c r="B899" s="15" t="s">
        <v>35</v>
      </c>
      <c r="C899" s="15" t="s">
        <v>36</v>
      </c>
      <c r="D899" s="18" t="s">
        <v>634</v>
      </c>
      <c r="E899" s="15" t="s">
        <v>581</v>
      </c>
      <c r="F899" s="15" t="s">
        <v>360</v>
      </c>
      <c r="G899" s="15"/>
      <c r="H899" s="15" t="s">
        <v>164</v>
      </c>
      <c r="I899" s="15" t="s">
        <v>537</v>
      </c>
      <c r="J899" s="15" t="s">
        <v>538</v>
      </c>
      <c r="K899" s="47" t="s">
        <v>434</v>
      </c>
      <c r="L899" s="42">
        <v>0</v>
      </c>
      <c r="M899" s="42">
        <v>0</v>
      </c>
      <c r="N899" s="41">
        <v>0</v>
      </c>
      <c r="O899" s="42">
        <v>0</v>
      </c>
      <c r="P899" s="42">
        <v>0</v>
      </c>
      <c r="Q899" s="42">
        <v>0</v>
      </c>
      <c r="R899" s="42">
        <v>0</v>
      </c>
      <c r="S899" s="42">
        <v>0</v>
      </c>
      <c r="T899" s="42">
        <v>0</v>
      </c>
      <c r="U899" s="42">
        <v>0</v>
      </c>
      <c r="V899" s="42"/>
      <c r="W899" s="42">
        <v>0</v>
      </c>
      <c r="X899" s="42"/>
      <c r="Y899" s="42">
        <v>0</v>
      </c>
      <c r="Z899" s="42">
        <v>0</v>
      </c>
      <c r="AA899" s="42">
        <v>0</v>
      </c>
      <c r="AB899" s="42">
        <v>0</v>
      </c>
      <c r="AC899" s="42">
        <v>0</v>
      </c>
      <c r="AD899" s="42">
        <v>0</v>
      </c>
      <c r="AE899" s="121">
        <v>0</v>
      </c>
      <c r="AF899" s="42">
        <v>0</v>
      </c>
      <c r="AG899" s="42">
        <v>0</v>
      </c>
      <c r="AH899" s="42">
        <v>0</v>
      </c>
      <c r="AI899" s="42">
        <v>0</v>
      </c>
      <c r="AJ899" s="42">
        <v>0</v>
      </c>
      <c r="AK899" s="42">
        <v>0</v>
      </c>
      <c r="AL899" s="42">
        <v>0</v>
      </c>
      <c r="AM899" s="42">
        <v>0</v>
      </c>
      <c r="AN899" s="42">
        <v>0</v>
      </c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  <c r="BO899" s="42"/>
      <c r="BP899" s="42"/>
      <c r="BQ899" s="42"/>
      <c r="BR899" s="42"/>
      <c r="BS899" s="42"/>
      <c r="BT899" s="43"/>
      <c r="BU899" s="40">
        <f t="shared" si="164"/>
        <v>0</v>
      </c>
      <c r="BV899" s="40">
        <f t="shared" si="161"/>
        <v>0</v>
      </c>
      <c r="BW899" s="40">
        <f t="shared" si="158"/>
        <v>0</v>
      </c>
      <c r="BX899" s="40">
        <f t="shared" si="165"/>
        <v>0</v>
      </c>
      <c r="BY899" s="40">
        <f t="shared" si="162"/>
        <v>0</v>
      </c>
      <c r="BZ899" s="29"/>
      <c r="CA899" s="29"/>
      <c r="CB899" s="29"/>
      <c r="CC899" s="29"/>
      <c r="CD899" s="29"/>
      <c r="CE899" s="29"/>
      <c r="CF899" s="29"/>
      <c r="CG899" s="29"/>
      <c r="CH899" s="29"/>
      <c r="CI899" s="29"/>
      <c r="CJ899" s="29"/>
      <c r="CK899" s="29"/>
      <c r="CL899" s="29"/>
      <c r="CM899" s="29"/>
      <c r="CN899" s="29"/>
      <c r="CO899" s="29"/>
      <c r="CP899" s="29"/>
      <c r="CQ899" s="29"/>
      <c r="CR899" s="29"/>
      <c r="CS899" s="29"/>
      <c r="CT899" s="29"/>
      <c r="CU899" s="29"/>
      <c r="CV899" s="29"/>
      <c r="CW899" s="29"/>
      <c r="CX899" s="29"/>
      <c r="CY899" s="29"/>
      <c r="CZ899" s="29"/>
      <c r="DA899" s="29"/>
      <c r="DB899" s="29"/>
      <c r="DC899" s="29"/>
      <c r="DD899" s="29"/>
      <c r="DE899" s="29"/>
      <c r="DF899" s="29"/>
      <c r="DG899" s="29"/>
      <c r="DH899" s="29"/>
      <c r="DI899" s="29"/>
      <c r="DJ899" s="29"/>
      <c r="DK899" s="29"/>
      <c r="DL899" s="29"/>
      <c r="DM899" s="29"/>
      <c r="DN899" s="29"/>
      <c r="DO899" s="29"/>
      <c r="DP899" s="29"/>
      <c r="DQ899" s="29"/>
      <c r="DR899" s="29"/>
      <c r="DS899" s="29"/>
      <c r="DT899" s="29"/>
      <c r="DU899" s="29"/>
      <c r="DV899" s="29"/>
      <c r="DW899" s="29"/>
      <c r="DX899" s="29"/>
      <c r="DY899" s="29"/>
      <c r="DZ899" s="29"/>
      <c r="EA899" s="29"/>
      <c r="EB899" s="29"/>
      <c r="EC899" s="29"/>
      <c r="ED899" s="29"/>
      <c r="EE899" s="29"/>
      <c r="EF899" s="29"/>
      <c r="EG899" s="29"/>
      <c r="EH899" s="29"/>
      <c r="EI899" s="29"/>
      <c r="EJ899" s="29"/>
      <c r="EK899" s="29"/>
      <c r="EL899" s="29"/>
      <c r="EM899" s="29"/>
      <c r="EN899" s="29"/>
      <c r="EO899" s="29"/>
      <c r="EP899" s="29"/>
      <c r="EQ899" s="29"/>
      <c r="ER899" s="29"/>
      <c r="ES899" s="29"/>
      <c r="ET899" s="29"/>
      <c r="EU899" s="29"/>
      <c r="EV899" s="29"/>
      <c r="EW899" s="29"/>
      <c r="EX899" s="29"/>
      <c r="EY899" s="29"/>
      <c r="EZ899" s="29"/>
      <c r="FA899" s="29"/>
      <c r="FB899" s="29"/>
      <c r="FC899" s="29"/>
      <c r="FD899" s="29"/>
      <c r="FE899" s="29"/>
      <c r="FF899" s="29"/>
      <c r="FG899" s="29"/>
      <c r="FH899" s="29"/>
      <c r="FI899" s="29"/>
      <c r="FJ899" s="29"/>
      <c r="FK899" s="29"/>
      <c r="FL899" s="29"/>
      <c r="FM899" s="29"/>
      <c r="FN899" s="29"/>
      <c r="FO899" s="29"/>
      <c r="FP899" s="29"/>
      <c r="FQ899" s="29"/>
      <c r="FR899" s="29"/>
      <c r="FS899" s="29"/>
      <c r="FT899" s="29"/>
      <c r="FU899" s="29"/>
      <c r="FV899" s="29"/>
      <c r="FW899" s="29"/>
      <c r="FX899" s="29"/>
      <c r="FY899" s="29"/>
      <c r="FZ899" s="29"/>
      <c r="GA899" s="29"/>
      <c r="GB899" s="29"/>
      <c r="GC899" s="29"/>
      <c r="GD899" s="29"/>
      <c r="GE899" s="29"/>
      <c r="GF899" s="29"/>
      <c r="GG899" s="29"/>
      <c r="GH899" s="29"/>
      <c r="GI899" s="29"/>
      <c r="GJ899" s="29"/>
      <c r="GK899" s="29"/>
      <c r="GL899" s="29"/>
      <c r="GM899" s="29"/>
      <c r="GN899" s="29"/>
      <c r="GO899" s="29"/>
      <c r="GP899" s="29"/>
      <c r="GQ899" s="29"/>
      <c r="GR899" s="29"/>
      <c r="GS899" s="29"/>
      <c r="GT899" s="29"/>
      <c r="GU899" s="29"/>
      <c r="GV899" s="29"/>
      <c r="GW899" s="29"/>
      <c r="GX899" s="29"/>
      <c r="GY899" s="29"/>
      <c r="GZ899" s="29"/>
      <c r="HA899" s="29"/>
      <c r="HB899" s="29"/>
      <c r="HC899" s="29"/>
    </row>
    <row r="900" spans="1:211" s="30" customFormat="1" x14ac:dyDescent="0.25">
      <c r="A900" s="30" t="e">
        <f t="shared" si="163"/>
        <v>#REF!</v>
      </c>
      <c r="B900" s="31" t="s">
        <v>37</v>
      </c>
      <c r="C900" s="31" t="s">
        <v>38</v>
      </c>
      <c r="D900" s="32" t="s">
        <v>623</v>
      </c>
      <c r="E900" s="31" t="s">
        <v>577</v>
      </c>
      <c r="F900" s="31" t="s">
        <v>360</v>
      </c>
      <c r="G900" s="31"/>
      <c r="H900" s="31" t="s">
        <v>164</v>
      </c>
      <c r="I900" s="31" t="s">
        <v>537</v>
      </c>
      <c r="J900" s="31" t="s">
        <v>538</v>
      </c>
      <c r="K900" s="47" t="s">
        <v>434</v>
      </c>
      <c r="L900" s="41">
        <v>0</v>
      </c>
      <c r="M900" s="41">
        <v>0</v>
      </c>
      <c r="N900" s="41">
        <v>0</v>
      </c>
      <c r="O900" s="41">
        <v>0</v>
      </c>
      <c r="P900" s="41">
        <v>0</v>
      </c>
      <c r="Q900" s="41">
        <v>0</v>
      </c>
      <c r="R900" s="41">
        <v>0</v>
      </c>
      <c r="S900" s="41">
        <v>0</v>
      </c>
      <c r="T900" s="41">
        <v>0</v>
      </c>
      <c r="U900" s="41">
        <v>0</v>
      </c>
      <c r="V900" s="41"/>
      <c r="W900" s="41">
        <v>0</v>
      </c>
      <c r="X900" s="41"/>
      <c r="Y900" s="41">
        <v>0</v>
      </c>
      <c r="Z900" s="41">
        <v>0</v>
      </c>
      <c r="AA900" s="41">
        <v>0</v>
      </c>
      <c r="AB900" s="41">
        <v>0</v>
      </c>
      <c r="AC900" s="41">
        <v>0</v>
      </c>
      <c r="AD900" s="41">
        <v>0</v>
      </c>
      <c r="AE900" s="82">
        <v>0</v>
      </c>
      <c r="AF900" s="41">
        <v>0</v>
      </c>
      <c r="AG900" s="41">
        <v>0</v>
      </c>
      <c r="AH900" s="41">
        <v>0</v>
      </c>
      <c r="AI900" s="41">
        <v>0</v>
      </c>
      <c r="AJ900" s="41">
        <v>0</v>
      </c>
      <c r="AK900" s="41">
        <v>0</v>
      </c>
      <c r="AL900" s="41">
        <v>0</v>
      </c>
      <c r="AM900" s="41">
        <v>0</v>
      </c>
      <c r="AN900" s="41">
        <v>0</v>
      </c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3"/>
      <c r="BU900" s="39">
        <f t="shared" si="164"/>
        <v>0</v>
      </c>
      <c r="BV900" s="39">
        <f t="shared" si="161"/>
        <v>0</v>
      </c>
      <c r="BW900" s="39">
        <f t="shared" si="158"/>
        <v>0</v>
      </c>
      <c r="BX900" s="39">
        <f t="shared" si="165"/>
        <v>0</v>
      </c>
      <c r="BY900" s="39">
        <f t="shared" si="162"/>
        <v>0</v>
      </c>
      <c r="BZ900" s="35"/>
      <c r="CA900" s="35"/>
      <c r="CB900" s="35"/>
      <c r="CC900" s="35"/>
      <c r="CD900" s="35"/>
      <c r="CE900" s="35"/>
      <c r="CF900" s="35"/>
      <c r="CG900" s="35"/>
      <c r="CH900" s="35"/>
      <c r="CI900" s="35"/>
      <c r="CJ900" s="35"/>
      <c r="CK900" s="35"/>
      <c r="CL900" s="35"/>
      <c r="CM900" s="35"/>
      <c r="CN900" s="35"/>
      <c r="CO900" s="35"/>
      <c r="CP900" s="35"/>
      <c r="CQ900" s="35"/>
      <c r="CR900" s="35"/>
      <c r="CS900" s="35"/>
      <c r="CT900" s="35"/>
      <c r="CU900" s="35"/>
      <c r="CV900" s="35"/>
      <c r="CW900" s="35"/>
      <c r="CX900" s="35"/>
      <c r="CY900" s="35"/>
      <c r="CZ900" s="35"/>
      <c r="DA900" s="35"/>
      <c r="DB900" s="35"/>
      <c r="DC900" s="35"/>
      <c r="DD900" s="35"/>
      <c r="DE900" s="35"/>
      <c r="DF900" s="35"/>
      <c r="DG900" s="35"/>
      <c r="DH900" s="35"/>
      <c r="DI900" s="35"/>
      <c r="DJ900" s="35"/>
      <c r="DK900" s="35"/>
      <c r="DL900" s="35"/>
      <c r="DM900" s="35"/>
      <c r="DN900" s="35"/>
      <c r="DO900" s="35"/>
      <c r="DP900" s="35"/>
      <c r="DQ900" s="35"/>
      <c r="DR900" s="35"/>
      <c r="DS900" s="35"/>
      <c r="DT900" s="35"/>
      <c r="DU900" s="35"/>
      <c r="DV900" s="35"/>
      <c r="DW900" s="35"/>
      <c r="DX900" s="35"/>
      <c r="DY900" s="35"/>
      <c r="DZ900" s="35"/>
      <c r="EA900" s="35"/>
      <c r="EB900" s="35"/>
      <c r="EC900" s="35"/>
      <c r="ED900" s="35"/>
      <c r="EE900" s="35"/>
      <c r="EF900" s="35"/>
      <c r="EG900" s="35"/>
      <c r="EH900" s="35"/>
      <c r="EI900" s="35"/>
      <c r="EJ900" s="35"/>
      <c r="EK900" s="35"/>
      <c r="EL900" s="35"/>
      <c r="EM900" s="35"/>
      <c r="EN900" s="35"/>
      <c r="EO900" s="35"/>
      <c r="EP900" s="35"/>
      <c r="EQ900" s="35"/>
      <c r="ER900" s="35"/>
      <c r="ES900" s="35"/>
      <c r="ET900" s="35"/>
      <c r="EU900" s="35"/>
      <c r="EV900" s="35"/>
      <c r="EW900" s="35"/>
      <c r="EX900" s="35"/>
      <c r="EY900" s="35"/>
      <c r="EZ900" s="35"/>
      <c r="FA900" s="35"/>
      <c r="FB900" s="35"/>
      <c r="FC900" s="35"/>
      <c r="FD900" s="35"/>
      <c r="FE900" s="35"/>
      <c r="FF900" s="35"/>
      <c r="FG900" s="35"/>
      <c r="FH900" s="35"/>
      <c r="FI900" s="35"/>
      <c r="FJ900" s="35"/>
      <c r="FK900" s="35"/>
      <c r="FL900" s="35"/>
      <c r="FM900" s="35"/>
      <c r="FN900" s="35"/>
      <c r="FO900" s="35"/>
      <c r="FP900" s="35"/>
      <c r="FQ900" s="35"/>
      <c r="FR900" s="35"/>
      <c r="FS900" s="35"/>
      <c r="FT900" s="35"/>
      <c r="FU900" s="35"/>
      <c r="FV900" s="35"/>
      <c r="FW900" s="35"/>
      <c r="FX900" s="35"/>
      <c r="FY900" s="35"/>
      <c r="FZ900" s="35"/>
      <c r="GA900" s="35"/>
      <c r="GB900" s="35"/>
      <c r="GC900" s="35"/>
      <c r="GD900" s="35"/>
      <c r="GE900" s="35"/>
      <c r="GF900" s="35"/>
      <c r="GG900" s="35"/>
      <c r="GH900" s="35"/>
      <c r="GI900" s="35"/>
      <c r="GJ900" s="35"/>
      <c r="GK900" s="35"/>
      <c r="GL900" s="35"/>
      <c r="GM900" s="35"/>
      <c r="GN900" s="35"/>
      <c r="GO900" s="35"/>
      <c r="GP900" s="35"/>
      <c r="GQ900" s="35"/>
      <c r="GR900" s="35"/>
      <c r="GS900" s="35"/>
      <c r="GT900" s="35"/>
      <c r="GU900" s="35"/>
      <c r="GV900" s="35"/>
      <c r="GW900" s="35"/>
      <c r="GX900" s="35"/>
      <c r="GY900" s="35"/>
      <c r="GZ900" s="35"/>
      <c r="HA900" s="35"/>
      <c r="HB900" s="35"/>
      <c r="HC900" s="35"/>
    </row>
    <row r="901" spans="1:211" s="26" customFormat="1" x14ac:dyDescent="0.25">
      <c r="A901" s="26" t="e">
        <f t="shared" si="163"/>
        <v>#REF!</v>
      </c>
      <c r="B901" s="15" t="s">
        <v>39</v>
      </c>
      <c r="C901" s="15" t="s">
        <v>40</v>
      </c>
      <c r="D901" s="18" t="s">
        <v>634</v>
      </c>
      <c r="E901" s="15" t="s">
        <v>581</v>
      </c>
      <c r="F901" s="15" t="s">
        <v>360</v>
      </c>
      <c r="G901" s="15"/>
      <c r="H901" s="15" t="s">
        <v>164</v>
      </c>
      <c r="I901" s="15" t="s">
        <v>537</v>
      </c>
      <c r="J901" s="15" t="s">
        <v>538</v>
      </c>
      <c r="K901" s="47" t="s">
        <v>434</v>
      </c>
      <c r="L901" s="42">
        <v>0</v>
      </c>
      <c r="M901" s="42">
        <v>0</v>
      </c>
      <c r="N901" s="41">
        <v>0</v>
      </c>
      <c r="O901" s="42">
        <v>0</v>
      </c>
      <c r="P901" s="42">
        <v>0</v>
      </c>
      <c r="Q901" s="42">
        <v>0</v>
      </c>
      <c r="R901" s="42">
        <v>0</v>
      </c>
      <c r="S901" s="42">
        <v>0</v>
      </c>
      <c r="T901" s="42">
        <v>0</v>
      </c>
      <c r="U901" s="42">
        <v>0</v>
      </c>
      <c r="V901" s="42"/>
      <c r="W901" s="42">
        <v>0</v>
      </c>
      <c r="X901" s="42"/>
      <c r="Y901" s="42">
        <v>0</v>
      </c>
      <c r="Z901" s="42">
        <v>0</v>
      </c>
      <c r="AA901" s="42">
        <v>0</v>
      </c>
      <c r="AB901" s="42">
        <v>0</v>
      </c>
      <c r="AC901" s="42">
        <v>0</v>
      </c>
      <c r="AD901" s="42">
        <v>0</v>
      </c>
      <c r="AE901" s="121">
        <v>0</v>
      </c>
      <c r="AF901" s="42">
        <v>0</v>
      </c>
      <c r="AG901" s="42">
        <v>0</v>
      </c>
      <c r="AH901" s="42">
        <v>0</v>
      </c>
      <c r="AI901" s="42">
        <v>0</v>
      </c>
      <c r="AJ901" s="42">
        <v>0</v>
      </c>
      <c r="AK901" s="42">
        <v>0</v>
      </c>
      <c r="AL901" s="42">
        <v>0</v>
      </c>
      <c r="AM901" s="42">
        <v>0</v>
      </c>
      <c r="AN901" s="42">
        <v>0</v>
      </c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  <c r="BO901" s="42"/>
      <c r="BP901" s="42"/>
      <c r="BQ901" s="42"/>
      <c r="BR901" s="42"/>
      <c r="BS901" s="42"/>
      <c r="BT901" s="43"/>
      <c r="BU901" s="40">
        <f t="shared" si="164"/>
        <v>0</v>
      </c>
      <c r="BV901" s="40">
        <f t="shared" si="161"/>
        <v>0</v>
      </c>
      <c r="BW901" s="40">
        <f t="shared" si="158"/>
        <v>0</v>
      </c>
      <c r="BX901" s="40">
        <f t="shared" si="165"/>
        <v>0</v>
      </c>
      <c r="BY901" s="40">
        <f t="shared" si="162"/>
        <v>0</v>
      </c>
      <c r="BZ901" s="29"/>
      <c r="CA901" s="29"/>
      <c r="CB901" s="29"/>
      <c r="CC901" s="29"/>
      <c r="CD901" s="29"/>
      <c r="CE901" s="29"/>
      <c r="CF901" s="29"/>
      <c r="CG901" s="29"/>
      <c r="CH901" s="29"/>
      <c r="CI901" s="29"/>
      <c r="CJ901" s="29"/>
      <c r="CK901" s="29"/>
      <c r="CL901" s="29"/>
      <c r="CM901" s="29"/>
      <c r="CN901" s="29"/>
      <c r="CO901" s="29"/>
      <c r="CP901" s="29"/>
      <c r="CQ901" s="29"/>
      <c r="CR901" s="29"/>
      <c r="CS901" s="29"/>
      <c r="CT901" s="29"/>
      <c r="CU901" s="29"/>
      <c r="CV901" s="29"/>
      <c r="CW901" s="29"/>
      <c r="CX901" s="29"/>
      <c r="CY901" s="29"/>
      <c r="CZ901" s="29"/>
      <c r="DA901" s="29"/>
      <c r="DB901" s="29"/>
      <c r="DC901" s="29"/>
      <c r="DD901" s="29"/>
      <c r="DE901" s="29"/>
      <c r="DF901" s="29"/>
      <c r="DG901" s="29"/>
      <c r="DH901" s="29"/>
      <c r="DI901" s="29"/>
      <c r="DJ901" s="29"/>
      <c r="DK901" s="29"/>
      <c r="DL901" s="29"/>
      <c r="DM901" s="29"/>
      <c r="DN901" s="29"/>
      <c r="DO901" s="29"/>
      <c r="DP901" s="29"/>
      <c r="DQ901" s="29"/>
      <c r="DR901" s="29"/>
      <c r="DS901" s="29"/>
      <c r="DT901" s="29"/>
      <c r="DU901" s="29"/>
      <c r="DV901" s="29"/>
      <c r="DW901" s="29"/>
      <c r="DX901" s="29"/>
      <c r="DY901" s="29"/>
      <c r="DZ901" s="29"/>
      <c r="EA901" s="29"/>
      <c r="EB901" s="29"/>
      <c r="EC901" s="29"/>
      <c r="ED901" s="29"/>
      <c r="EE901" s="29"/>
      <c r="EF901" s="29"/>
      <c r="EG901" s="29"/>
      <c r="EH901" s="29"/>
      <c r="EI901" s="29"/>
      <c r="EJ901" s="29"/>
      <c r="EK901" s="29"/>
      <c r="EL901" s="29"/>
      <c r="EM901" s="29"/>
      <c r="EN901" s="29"/>
      <c r="EO901" s="29"/>
      <c r="EP901" s="29"/>
      <c r="EQ901" s="29"/>
      <c r="ER901" s="29"/>
      <c r="ES901" s="29"/>
      <c r="ET901" s="29"/>
      <c r="EU901" s="29"/>
      <c r="EV901" s="29"/>
      <c r="EW901" s="29"/>
      <c r="EX901" s="29"/>
      <c r="EY901" s="29"/>
      <c r="EZ901" s="29"/>
      <c r="FA901" s="29"/>
      <c r="FB901" s="29"/>
      <c r="FC901" s="29"/>
      <c r="FD901" s="29"/>
      <c r="FE901" s="29"/>
      <c r="FF901" s="29"/>
      <c r="FG901" s="29"/>
      <c r="FH901" s="29"/>
      <c r="FI901" s="29"/>
      <c r="FJ901" s="29"/>
      <c r="FK901" s="29"/>
      <c r="FL901" s="29"/>
      <c r="FM901" s="29"/>
      <c r="FN901" s="29"/>
      <c r="FO901" s="29"/>
      <c r="FP901" s="29"/>
      <c r="FQ901" s="29"/>
      <c r="FR901" s="29"/>
      <c r="FS901" s="29"/>
      <c r="FT901" s="29"/>
      <c r="FU901" s="29"/>
      <c r="FV901" s="29"/>
      <c r="FW901" s="29"/>
      <c r="FX901" s="29"/>
      <c r="FY901" s="29"/>
      <c r="FZ901" s="29"/>
      <c r="GA901" s="29"/>
      <c r="GB901" s="29"/>
      <c r="GC901" s="29"/>
      <c r="GD901" s="29"/>
      <c r="GE901" s="29"/>
      <c r="GF901" s="29"/>
      <c r="GG901" s="29"/>
      <c r="GH901" s="29"/>
      <c r="GI901" s="29"/>
      <c r="GJ901" s="29"/>
      <c r="GK901" s="29"/>
      <c r="GL901" s="29"/>
      <c r="GM901" s="29"/>
      <c r="GN901" s="29"/>
      <c r="GO901" s="29"/>
      <c r="GP901" s="29"/>
      <c r="GQ901" s="29"/>
      <c r="GR901" s="29"/>
      <c r="GS901" s="29"/>
      <c r="GT901" s="29"/>
      <c r="GU901" s="29"/>
      <c r="GV901" s="29"/>
      <c r="GW901" s="29"/>
      <c r="GX901" s="29"/>
      <c r="GY901" s="29"/>
      <c r="GZ901" s="29"/>
      <c r="HA901" s="29"/>
      <c r="HB901" s="29"/>
      <c r="HC901" s="29"/>
    </row>
    <row r="902" spans="1:211" s="30" customFormat="1" x14ac:dyDescent="0.25">
      <c r="A902" s="30" t="e">
        <f t="shared" si="163"/>
        <v>#REF!</v>
      </c>
      <c r="B902" s="31" t="s">
        <v>43</v>
      </c>
      <c r="C902" s="31" t="s">
        <v>44</v>
      </c>
      <c r="D902" s="32" t="s">
        <v>623</v>
      </c>
      <c r="E902" s="31" t="s">
        <v>577</v>
      </c>
      <c r="F902" s="31" t="s">
        <v>360</v>
      </c>
      <c r="G902" s="31"/>
      <c r="H902" s="31" t="s">
        <v>164</v>
      </c>
      <c r="I902" s="31" t="s">
        <v>537</v>
      </c>
      <c r="J902" s="31" t="s">
        <v>538</v>
      </c>
      <c r="K902" s="47" t="s">
        <v>434</v>
      </c>
      <c r="L902" s="41">
        <v>0</v>
      </c>
      <c r="M902" s="41">
        <v>0</v>
      </c>
      <c r="N902" s="41">
        <v>0</v>
      </c>
      <c r="O902" s="41">
        <v>0</v>
      </c>
      <c r="P902" s="41">
        <v>0</v>
      </c>
      <c r="Q902" s="41">
        <v>0</v>
      </c>
      <c r="R902" s="41">
        <v>0</v>
      </c>
      <c r="S902" s="41">
        <v>0</v>
      </c>
      <c r="T902" s="41">
        <v>0</v>
      </c>
      <c r="U902" s="41">
        <v>0</v>
      </c>
      <c r="V902" s="41"/>
      <c r="W902" s="41">
        <v>0</v>
      </c>
      <c r="X902" s="41"/>
      <c r="Y902" s="41">
        <v>0</v>
      </c>
      <c r="Z902" s="41">
        <v>0</v>
      </c>
      <c r="AA902" s="41">
        <v>0</v>
      </c>
      <c r="AB902" s="41">
        <v>0</v>
      </c>
      <c r="AC902" s="41">
        <v>0</v>
      </c>
      <c r="AD902" s="41">
        <v>0</v>
      </c>
      <c r="AE902" s="82">
        <v>0</v>
      </c>
      <c r="AF902" s="41">
        <v>0</v>
      </c>
      <c r="AG902" s="41">
        <v>0</v>
      </c>
      <c r="AH902" s="41">
        <v>0</v>
      </c>
      <c r="AI902" s="41">
        <v>0</v>
      </c>
      <c r="AJ902" s="41">
        <v>0</v>
      </c>
      <c r="AK902" s="41">
        <v>0</v>
      </c>
      <c r="AL902" s="41">
        <v>0</v>
      </c>
      <c r="AM902" s="41">
        <v>0</v>
      </c>
      <c r="AN902" s="41">
        <v>0</v>
      </c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3"/>
      <c r="BU902" s="39">
        <f t="shared" si="164"/>
        <v>0</v>
      </c>
      <c r="BV902" s="39">
        <f t="shared" si="161"/>
        <v>0</v>
      </c>
      <c r="BW902" s="39">
        <f t="shared" si="158"/>
        <v>0</v>
      </c>
      <c r="BX902" s="39">
        <f t="shared" si="165"/>
        <v>0</v>
      </c>
      <c r="BY902" s="39">
        <f t="shared" si="162"/>
        <v>0</v>
      </c>
      <c r="BZ902" s="35"/>
      <c r="CA902" s="35"/>
      <c r="CB902" s="35"/>
      <c r="CC902" s="35"/>
      <c r="CD902" s="35"/>
      <c r="CE902" s="35"/>
      <c r="CF902" s="35"/>
      <c r="CG902" s="35"/>
      <c r="CH902" s="35"/>
      <c r="CI902" s="35"/>
      <c r="CJ902" s="35"/>
      <c r="CK902" s="35"/>
      <c r="CL902" s="35"/>
      <c r="CM902" s="35"/>
      <c r="CN902" s="35"/>
      <c r="CO902" s="35"/>
      <c r="CP902" s="35"/>
      <c r="CQ902" s="35"/>
      <c r="CR902" s="35"/>
      <c r="CS902" s="35"/>
      <c r="CT902" s="35"/>
      <c r="CU902" s="35"/>
      <c r="CV902" s="35"/>
      <c r="CW902" s="35"/>
      <c r="CX902" s="35"/>
      <c r="CY902" s="35"/>
      <c r="CZ902" s="35"/>
      <c r="DA902" s="35"/>
      <c r="DB902" s="35"/>
      <c r="DC902" s="35"/>
      <c r="DD902" s="35"/>
      <c r="DE902" s="35"/>
      <c r="DF902" s="35"/>
      <c r="DG902" s="35"/>
      <c r="DH902" s="35"/>
      <c r="DI902" s="35"/>
      <c r="DJ902" s="35"/>
      <c r="DK902" s="35"/>
      <c r="DL902" s="35"/>
      <c r="DM902" s="35"/>
      <c r="DN902" s="35"/>
      <c r="DO902" s="35"/>
      <c r="DP902" s="35"/>
      <c r="DQ902" s="35"/>
      <c r="DR902" s="35"/>
      <c r="DS902" s="35"/>
      <c r="DT902" s="35"/>
      <c r="DU902" s="35"/>
      <c r="DV902" s="35"/>
      <c r="DW902" s="35"/>
      <c r="DX902" s="35"/>
      <c r="DY902" s="35"/>
      <c r="DZ902" s="35"/>
      <c r="EA902" s="35"/>
      <c r="EB902" s="35"/>
      <c r="EC902" s="35"/>
      <c r="ED902" s="35"/>
      <c r="EE902" s="35"/>
      <c r="EF902" s="35"/>
      <c r="EG902" s="35"/>
      <c r="EH902" s="35"/>
      <c r="EI902" s="35"/>
      <c r="EJ902" s="35"/>
      <c r="EK902" s="35"/>
      <c r="EL902" s="35"/>
      <c r="EM902" s="35"/>
      <c r="EN902" s="35"/>
      <c r="EO902" s="35"/>
      <c r="EP902" s="35"/>
      <c r="EQ902" s="35"/>
      <c r="ER902" s="35"/>
      <c r="ES902" s="35"/>
      <c r="ET902" s="35"/>
      <c r="EU902" s="35"/>
      <c r="EV902" s="35"/>
      <c r="EW902" s="35"/>
      <c r="EX902" s="35"/>
      <c r="EY902" s="35"/>
      <c r="EZ902" s="35"/>
      <c r="FA902" s="35"/>
      <c r="FB902" s="35"/>
      <c r="FC902" s="35"/>
      <c r="FD902" s="35"/>
      <c r="FE902" s="35"/>
      <c r="FF902" s="35"/>
      <c r="FG902" s="35"/>
      <c r="FH902" s="35"/>
      <c r="FI902" s="35"/>
      <c r="FJ902" s="35"/>
      <c r="FK902" s="35"/>
      <c r="FL902" s="35"/>
      <c r="FM902" s="35"/>
      <c r="FN902" s="35"/>
      <c r="FO902" s="35"/>
      <c r="FP902" s="35"/>
      <c r="FQ902" s="35"/>
      <c r="FR902" s="35"/>
      <c r="FS902" s="35"/>
      <c r="FT902" s="35"/>
      <c r="FU902" s="35"/>
      <c r="FV902" s="35"/>
      <c r="FW902" s="35"/>
      <c r="FX902" s="35"/>
      <c r="FY902" s="35"/>
      <c r="FZ902" s="35"/>
      <c r="GA902" s="35"/>
      <c r="GB902" s="35"/>
      <c r="GC902" s="35"/>
      <c r="GD902" s="35"/>
      <c r="GE902" s="35"/>
      <c r="GF902" s="35"/>
      <c r="GG902" s="35"/>
      <c r="GH902" s="35"/>
      <c r="GI902" s="35"/>
      <c r="GJ902" s="35"/>
      <c r="GK902" s="35"/>
      <c r="GL902" s="35"/>
      <c r="GM902" s="35"/>
      <c r="GN902" s="35"/>
      <c r="GO902" s="35"/>
      <c r="GP902" s="35"/>
      <c r="GQ902" s="35"/>
      <c r="GR902" s="35"/>
      <c r="GS902" s="35"/>
      <c r="GT902" s="35"/>
      <c r="GU902" s="35"/>
      <c r="GV902" s="35"/>
      <c r="GW902" s="35"/>
      <c r="GX902" s="35"/>
      <c r="GY902" s="35"/>
      <c r="GZ902" s="35"/>
      <c r="HA902" s="35"/>
      <c r="HB902" s="35"/>
      <c r="HC902" s="35"/>
    </row>
    <row r="903" spans="1:211" s="30" customFormat="1" x14ac:dyDescent="0.25">
      <c r="A903" s="30" t="e">
        <f t="shared" si="163"/>
        <v>#REF!</v>
      </c>
      <c r="B903" s="31" t="s">
        <v>51</v>
      </c>
      <c r="C903" s="31" t="s">
        <v>52</v>
      </c>
      <c r="D903" s="32" t="s">
        <v>633</v>
      </c>
      <c r="E903" s="31" t="s">
        <v>580</v>
      </c>
      <c r="F903" s="31" t="s">
        <v>360</v>
      </c>
      <c r="G903" s="31"/>
      <c r="H903" s="31" t="s">
        <v>164</v>
      </c>
      <c r="I903" s="31" t="s">
        <v>537</v>
      </c>
      <c r="J903" s="31" t="s">
        <v>538</v>
      </c>
      <c r="K903" s="47" t="s">
        <v>434</v>
      </c>
      <c r="L903" s="41">
        <v>0</v>
      </c>
      <c r="M903" s="41">
        <v>0</v>
      </c>
      <c r="N903" s="41">
        <v>0</v>
      </c>
      <c r="O903" s="41">
        <v>0</v>
      </c>
      <c r="P903" s="41">
        <v>0</v>
      </c>
      <c r="Q903" s="41">
        <v>0</v>
      </c>
      <c r="R903" s="41">
        <v>0</v>
      </c>
      <c r="S903" s="41">
        <v>0</v>
      </c>
      <c r="T903" s="41">
        <v>0</v>
      </c>
      <c r="U903" s="41">
        <v>0</v>
      </c>
      <c r="V903" s="41"/>
      <c r="W903" s="41">
        <v>0</v>
      </c>
      <c r="X903" s="41"/>
      <c r="Y903" s="41">
        <v>0</v>
      </c>
      <c r="Z903" s="41">
        <v>0</v>
      </c>
      <c r="AA903" s="41">
        <v>0</v>
      </c>
      <c r="AB903" s="41">
        <v>0</v>
      </c>
      <c r="AC903" s="41">
        <v>0</v>
      </c>
      <c r="AD903" s="41">
        <v>0</v>
      </c>
      <c r="AE903" s="82">
        <v>0</v>
      </c>
      <c r="AF903" s="41">
        <v>0</v>
      </c>
      <c r="AG903" s="41">
        <v>0</v>
      </c>
      <c r="AH903" s="41">
        <v>0</v>
      </c>
      <c r="AI903" s="41">
        <v>0</v>
      </c>
      <c r="AJ903" s="41">
        <v>0</v>
      </c>
      <c r="AK903" s="41">
        <v>0</v>
      </c>
      <c r="AL903" s="41">
        <v>0</v>
      </c>
      <c r="AM903" s="41">
        <v>0</v>
      </c>
      <c r="AN903" s="41">
        <v>0</v>
      </c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3"/>
      <c r="BU903" s="39">
        <f t="shared" si="164"/>
        <v>0</v>
      </c>
      <c r="BV903" s="39">
        <f t="shared" si="161"/>
        <v>0</v>
      </c>
      <c r="BW903" s="39">
        <f t="shared" si="158"/>
        <v>0</v>
      </c>
      <c r="BX903" s="39">
        <f t="shared" si="165"/>
        <v>0</v>
      </c>
      <c r="BY903" s="39">
        <f t="shared" si="162"/>
        <v>0</v>
      </c>
      <c r="BZ903" s="35"/>
      <c r="CA903" s="35"/>
      <c r="CB903" s="35"/>
      <c r="CC903" s="35"/>
      <c r="CD903" s="35"/>
      <c r="CE903" s="35"/>
      <c r="CF903" s="35"/>
      <c r="CG903" s="35"/>
      <c r="CH903" s="35"/>
      <c r="CI903" s="35"/>
      <c r="CJ903" s="35"/>
      <c r="CK903" s="35"/>
      <c r="CL903" s="35"/>
      <c r="CM903" s="35"/>
      <c r="CN903" s="35"/>
      <c r="CO903" s="35"/>
      <c r="CP903" s="35"/>
      <c r="CQ903" s="35"/>
      <c r="CR903" s="35"/>
      <c r="CS903" s="35"/>
      <c r="CT903" s="35"/>
      <c r="CU903" s="35"/>
      <c r="CV903" s="35"/>
      <c r="CW903" s="35"/>
      <c r="CX903" s="35"/>
      <c r="CY903" s="35"/>
      <c r="CZ903" s="35"/>
      <c r="DA903" s="35"/>
      <c r="DB903" s="35"/>
      <c r="DC903" s="35"/>
      <c r="DD903" s="35"/>
      <c r="DE903" s="35"/>
      <c r="DF903" s="35"/>
      <c r="DG903" s="35"/>
      <c r="DH903" s="35"/>
      <c r="DI903" s="35"/>
      <c r="DJ903" s="35"/>
      <c r="DK903" s="35"/>
      <c r="DL903" s="35"/>
      <c r="DM903" s="35"/>
      <c r="DN903" s="35"/>
      <c r="DO903" s="35"/>
      <c r="DP903" s="35"/>
      <c r="DQ903" s="35"/>
      <c r="DR903" s="35"/>
      <c r="DS903" s="35"/>
      <c r="DT903" s="35"/>
      <c r="DU903" s="35"/>
      <c r="DV903" s="35"/>
      <c r="DW903" s="35"/>
      <c r="DX903" s="35"/>
      <c r="DY903" s="35"/>
      <c r="DZ903" s="35"/>
      <c r="EA903" s="35"/>
      <c r="EB903" s="35"/>
      <c r="EC903" s="35"/>
      <c r="ED903" s="35"/>
      <c r="EE903" s="35"/>
      <c r="EF903" s="35"/>
      <c r="EG903" s="35"/>
      <c r="EH903" s="35"/>
      <c r="EI903" s="35"/>
      <c r="EJ903" s="35"/>
      <c r="EK903" s="35"/>
      <c r="EL903" s="35"/>
      <c r="EM903" s="35"/>
      <c r="EN903" s="35"/>
      <c r="EO903" s="35"/>
      <c r="EP903" s="35"/>
      <c r="EQ903" s="35"/>
      <c r="ER903" s="35"/>
      <c r="ES903" s="35"/>
      <c r="ET903" s="35"/>
      <c r="EU903" s="35"/>
      <c r="EV903" s="35"/>
      <c r="EW903" s="35"/>
      <c r="EX903" s="35"/>
      <c r="EY903" s="35"/>
      <c r="EZ903" s="35"/>
      <c r="FA903" s="35"/>
      <c r="FB903" s="35"/>
      <c r="FC903" s="35"/>
      <c r="FD903" s="35"/>
      <c r="FE903" s="35"/>
      <c r="FF903" s="35"/>
      <c r="FG903" s="35"/>
      <c r="FH903" s="35"/>
      <c r="FI903" s="35"/>
      <c r="FJ903" s="35"/>
      <c r="FK903" s="35"/>
      <c r="FL903" s="35"/>
      <c r="FM903" s="35"/>
      <c r="FN903" s="35"/>
      <c r="FO903" s="35"/>
      <c r="FP903" s="35"/>
      <c r="FQ903" s="35"/>
      <c r="FR903" s="35"/>
      <c r="FS903" s="35"/>
      <c r="FT903" s="35"/>
      <c r="FU903" s="35"/>
      <c r="FV903" s="35"/>
      <c r="FW903" s="35"/>
      <c r="FX903" s="35"/>
      <c r="FY903" s="35"/>
      <c r="FZ903" s="35"/>
      <c r="GA903" s="35"/>
      <c r="GB903" s="35"/>
      <c r="GC903" s="35"/>
      <c r="GD903" s="35"/>
      <c r="GE903" s="35"/>
      <c r="GF903" s="35"/>
      <c r="GG903" s="35"/>
      <c r="GH903" s="35"/>
      <c r="GI903" s="35"/>
      <c r="GJ903" s="35"/>
      <c r="GK903" s="35"/>
      <c r="GL903" s="35"/>
      <c r="GM903" s="35"/>
      <c r="GN903" s="35"/>
      <c r="GO903" s="35"/>
      <c r="GP903" s="35"/>
      <c r="GQ903" s="35"/>
      <c r="GR903" s="35"/>
      <c r="GS903" s="35"/>
      <c r="GT903" s="35"/>
      <c r="GU903" s="35"/>
      <c r="GV903" s="35"/>
      <c r="GW903" s="35"/>
      <c r="GX903" s="35"/>
      <c r="GY903" s="35"/>
      <c r="GZ903" s="35"/>
      <c r="HA903" s="35"/>
      <c r="HB903" s="35"/>
      <c r="HC903" s="35"/>
    </row>
    <row r="904" spans="1:211" s="26" customFormat="1" x14ac:dyDescent="0.25">
      <c r="A904" s="26" t="e">
        <f t="shared" si="163"/>
        <v>#REF!</v>
      </c>
      <c r="B904" s="15" t="s">
        <v>55</v>
      </c>
      <c r="C904" s="15" t="s">
        <v>56</v>
      </c>
      <c r="D904" s="18" t="s">
        <v>625</v>
      </c>
      <c r="E904" s="15" t="s">
        <v>579</v>
      </c>
      <c r="F904" s="15" t="s">
        <v>360</v>
      </c>
      <c r="G904" s="15"/>
      <c r="H904" s="15" t="s">
        <v>164</v>
      </c>
      <c r="I904" s="15" t="s">
        <v>537</v>
      </c>
      <c r="J904" s="15" t="s">
        <v>538</v>
      </c>
      <c r="K904" s="47" t="s">
        <v>434</v>
      </c>
      <c r="L904" s="42">
        <v>0</v>
      </c>
      <c r="M904" s="42">
        <v>0</v>
      </c>
      <c r="N904" s="41">
        <v>0</v>
      </c>
      <c r="O904" s="42">
        <v>0</v>
      </c>
      <c r="P904" s="42">
        <v>0</v>
      </c>
      <c r="Q904" s="42">
        <v>0</v>
      </c>
      <c r="R904" s="42">
        <v>0</v>
      </c>
      <c r="S904" s="42">
        <v>0</v>
      </c>
      <c r="T904" s="42">
        <v>0</v>
      </c>
      <c r="U904" s="42">
        <v>0</v>
      </c>
      <c r="V904" s="42"/>
      <c r="W904" s="42">
        <v>0</v>
      </c>
      <c r="X904" s="42"/>
      <c r="Y904" s="42">
        <v>0</v>
      </c>
      <c r="Z904" s="42">
        <v>0</v>
      </c>
      <c r="AA904" s="42">
        <v>0</v>
      </c>
      <c r="AB904" s="42">
        <v>0</v>
      </c>
      <c r="AC904" s="42">
        <v>0</v>
      </c>
      <c r="AD904" s="42">
        <v>0</v>
      </c>
      <c r="AE904" s="121">
        <v>0</v>
      </c>
      <c r="AF904" s="42">
        <v>0</v>
      </c>
      <c r="AG904" s="42">
        <v>0</v>
      </c>
      <c r="AH904" s="42">
        <v>0</v>
      </c>
      <c r="AI904" s="42">
        <v>0</v>
      </c>
      <c r="AJ904" s="42">
        <v>0</v>
      </c>
      <c r="AK904" s="42">
        <v>0</v>
      </c>
      <c r="AL904" s="42">
        <v>0</v>
      </c>
      <c r="AM904" s="42">
        <v>0</v>
      </c>
      <c r="AN904" s="42">
        <v>0</v>
      </c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  <c r="BO904" s="42"/>
      <c r="BP904" s="42"/>
      <c r="BQ904" s="42"/>
      <c r="BR904" s="42"/>
      <c r="BS904" s="42"/>
      <c r="BT904" s="43"/>
      <c r="BU904" s="40">
        <f t="shared" si="164"/>
        <v>0</v>
      </c>
      <c r="BV904" s="40">
        <f t="shared" si="161"/>
        <v>0</v>
      </c>
      <c r="BW904" s="40">
        <f t="shared" si="158"/>
        <v>0</v>
      </c>
      <c r="BX904" s="40">
        <f t="shared" si="165"/>
        <v>0</v>
      </c>
      <c r="BY904" s="40">
        <f t="shared" si="162"/>
        <v>0</v>
      </c>
      <c r="BZ904" s="29"/>
      <c r="CA904" s="29"/>
      <c r="CB904" s="29"/>
      <c r="CC904" s="29"/>
      <c r="CD904" s="29"/>
      <c r="CE904" s="29"/>
      <c r="CF904" s="29"/>
      <c r="CG904" s="29"/>
      <c r="CH904" s="29"/>
      <c r="CI904" s="29"/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  <c r="DG904" s="29"/>
      <c r="DH904" s="29"/>
      <c r="DI904" s="29"/>
      <c r="DJ904" s="29"/>
      <c r="DK904" s="29"/>
      <c r="DL904" s="29"/>
      <c r="DM904" s="29"/>
      <c r="DN904" s="29"/>
      <c r="DO904" s="29"/>
      <c r="DP904" s="29"/>
      <c r="DQ904" s="29"/>
      <c r="DR904" s="29"/>
      <c r="DS904" s="29"/>
      <c r="DT904" s="29"/>
      <c r="DU904" s="29"/>
      <c r="DV904" s="29"/>
      <c r="DW904" s="29"/>
      <c r="DX904" s="29"/>
      <c r="DY904" s="29"/>
      <c r="DZ904" s="29"/>
      <c r="EA904" s="29"/>
      <c r="EB904" s="29"/>
      <c r="EC904" s="29"/>
      <c r="ED904" s="29"/>
      <c r="EE904" s="29"/>
      <c r="EF904" s="29"/>
      <c r="EG904" s="29"/>
      <c r="EH904" s="29"/>
      <c r="EI904" s="29"/>
      <c r="EJ904" s="29"/>
      <c r="EK904" s="29"/>
      <c r="EL904" s="29"/>
      <c r="EM904" s="29"/>
      <c r="EN904" s="29"/>
      <c r="EO904" s="29"/>
      <c r="EP904" s="29"/>
      <c r="EQ904" s="29"/>
      <c r="ER904" s="29"/>
      <c r="ES904" s="29"/>
      <c r="ET904" s="29"/>
      <c r="EU904" s="29"/>
      <c r="EV904" s="29"/>
      <c r="EW904" s="29"/>
      <c r="EX904" s="29"/>
      <c r="EY904" s="29"/>
      <c r="EZ904" s="29"/>
      <c r="FA904" s="29"/>
      <c r="FB904" s="29"/>
      <c r="FC904" s="29"/>
      <c r="FD904" s="29"/>
      <c r="FE904" s="29"/>
      <c r="FF904" s="29"/>
      <c r="FG904" s="29"/>
      <c r="FH904" s="29"/>
      <c r="FI904" s="29"/>
      <c r="FJ904" s="29"/>
      <c r="FK904" s="29"/>
      <c r="FL904" s="29"/>
      <c r="FM904" s="29"/>
      <c r="FN904" s="29"/>
      <c r="FO904" s="29"/>
      <c r="FP904" s="29"/>
      <c r="FQ904" s="29"/>
      <c r="FR904" s="29"/>
      <c r="FS904" s="29"/>
      <c r="FT904" s="29"/>
      <c r="FU904" s="29"/>
      <c r="FV904" s="29"/>
      <c r="FW904" s="29"/>
      <c r="FX904" s="29"/>
      <c r="FY904" s="29"/>
      <c r="FZ904" s="29"/>
      <c r="GA904" s="29"/>
      <c r="GB904" s="29"/>
      <c r="GC904" s="29"/>
      <c r="GD904" s="29"/>
      <c r="GE904" s="29"/>
      <c r="GF904" s="29"/>
      <c r="GG904" s="29"/>
      <c r="GH904" s="29"/>
      <c r="GI904" s="29"/>
      <c r="GJ904" s="29"/>
      <c r="GK904" s="29"/>
      <c r="GL904" s="29"/>
      <c r="GM904" s="29"/>
      <c r="GN904" s="29"/>
      <c r="GO904" s="29"/>
      <c r="GP904" s="29"/>
      <c r="GQ904" s="29"/>
      <c r="GR904" s="29"/>
      <c r="GS904" s="29"/>
      <c r="GT904" s="29"/>
      <c r="GU904" s="29"/>
      <c r="GV904" s="29"/>
      <c r="GW904" s="29"/>
      <c r="GX904" s="29"/>
      <c r="GY904" s="29"/>
      <c r="GZ904" s="29"/>
      <c r="HA904" s="29"/>
      <c r="HB904" s="29"/>
      <c r="HC904" s="29"/>
    </row>
    <row r="905" spans="1:211" s="30" customFormat="1" x14ac:dyDescent="0.25">
      <c r="A905" s="30" t="e">
        <f t="shared" si="163"/>
        <v>#REF!</v>
      </c>
      <c r="B905" s="31" t="s">
        <v>57</v>
      </c>
      <c r="C905" s="31" t="s">
        <v>58</v>
      </c>
      <c r="D905" s="32" t="s">
        <v>625</v>
      </c>
      <c r="E905" s="31" t="s">
        <v>579</v>
      </c>
      <c r="F905" s="31" t="s">
        <v>360</v>
      </c>
      <c r="G905" s="31"/>
      <c r="H905" s="31" t="s">
        <v>164</v>
      </c>
      <c r="I905" s="31" t="s">
        <v>537</v>
      </c>
      <c r="J905" s="31" t="s">
        <v>538</v>
      </c>
      <c r="K905" s="47" t="s">
        <v>434</v>
      </c>
      <c r="L905" s="41">
        <v>0</v>
      </c>
      <c r="M905" s="41">
        <v>0</v>
      </c>
      <c r="N905" s="41">
        <v>0</v>
      </c>
      <c r="O905" s="41">
        <v>0</v>
      </c>
      <c r="P905" s="41">
        <v>0</v>
      </c>
      <c r="Q905" s="41">
        <v>0</v>
      </c>
      <c r="R905" s="41">
        <v>0</v>
      </c>
      <c r="S905" s="41">
        <v>0</v>
      </c>
      <c r="T905" s="41">
        <v>0</v>
      </c>
      <c r="U905" s="41">
        <v>0</v>
      </c>
      <c r="V905" s="41"/>
      <c r="W905" s="41">
        <v>0</v>
      </c>
      <c r="X905" s="41"/>
      <c r="Y905" s="41">
        <v>0</v>
      </c>
      <c r="Z905" s="41">
        <v>0</v>
      </c>
      <c r="AA905" s="41">
        <v>0</v>
      </c>
      <c r="AB905" s="41">
        <v>0</v>
      </c>
      <c r="AC905" s="41">
        <v>0</v>
      </c>
      <c r="AD905" s="41">
        <v>0</v>
      </c>
      <c r="AE905" s="82">
        <v>0</v>
      </c>
      <c r="AF905" s="41">
        <v>0</v>
      </c>
      <c r="AG905" s="41">
        <v>0</v>
      </c>
      <c r="AH905" s="41">
        <v>0</v>
      </c>
      <c r="AI905" s="41">
        <v>0</v>
      </c>
      <c r="AJ905" s="41">
        <v>0</v>
      </c>
      <c r="AK905" s="41">
        <v>0</v>
      </c>
      <c r="AL905" s="41">
        <v>0</v>
      </c>
      <c r="AM905" s="41">
        <v>0</v>
      </c>
      <c r="AN905" s="41">
        <v>0</v>
      </c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3"/>
      <c r="BU905" s="39">
        <f t="shared" si="164"/>
        <v>0</v>
      </c>
      <c r="BV905" s="39">
        <f t="shared" si="161"/>
        <v>0</v>
      </c>
      <c r="BW905" s="39">
        <f t="shared" si="158"/>
        <v>0</v>
      </c>
      <c r="BX905" s="39">
        <f t="shared" si="165"/>
        <v>0</v>
      </c>
      <c r="BY905" s="39">
        <f t="shared" si="162"/>
        <v>0</v>
      </c>
      <c r="BZ905" s="35"/>
      <c r="CA905" s="35"/>
      <c r="CB905" s="35"/>
      <c r="CC905" s="35"/>
      <c r="CD905" s="35"/>
      <c r="CE905" s="35"/>
      <c r="CF905" s="35"/>
      <c r="CG905" s="35"/>
      <c r="CH905" s="35"/>
      <c r="CI905" s="35"/>
      <c r="CJ905" s="35"/>
      <c r="CK905" s="35"/>
      <c r="CL905" s="35"/>
      <c r="CM905" s="35"/>
      <c r="CN905" s="35"/>
      <c r="CO905" s="35"/>
      <c r="CP905" s="35"/>
      <c r="CQ905" s="35"/>
      <c r="CR905" s="35"/>
      <c r="CS905" s="35"/>
      <c r="CT905" s="35"/>
      <c r="CU905" s="35"/>
      <c r="CV905" s="35"/>
      <c r="CW905" s="35"/>
      <c r="CX905" s="35"/>
      <c r="CY905" s="35"/>
      <c r="CZ905" s="35"/>
      <c r="DA905" s="35"/>
      <c r="DB905" s="35"/>
      <c r="DC905" s="35"/>
      <c r="DD905" s="35"/>
      <c r="DE905" s="35"/>
      <c r="DF905" s="35"/>
      <c r="DG905" s="35"/>
      <c r="DH905" s="35"/>
      <c r="DI905" s="35"/>
      <c r="DJ905" s="35"/>
      <c r="DK905" s="35"/>
      <c r="DL905" s="35"/>
      <c r="DM905" s="35"/>
      <c r="DN905" s="35"/>
      <c r="DO905" s="35"/>
      <c r="DP905" s="35"/>
      <c r="DQ905" s="35"/>
      <c r="DR905" s="35"/>
      <c r="DS905" s="35"/>
      <c r="DT905" s="35"/>
      <c r="DU905" s="35"/>
      <c r="DV905" s="35"/>
      <c r="DW905" s="35"/>
      <c r="DX905" s="35"/>
      <c r="DY905" s="35"/>
      <c r="DZ905" s="35"/>
      <c r="EA905" s="35"/>
      <c r="EB905" s="35"/>
      <c r="EC905" s="35"/>
      <c r="ED905" s="35"/>
      <c r="EE905" s="35"/>
      <c r="EF905" s="35"/>
      <c r="EG905" s="35"/>
      <c r="EH905" s="35"/>
      <c r="EI905" s="35"/>
      <c r="EJ905" s="35"/>
      <c r="EK905" s="35"/>
      <c r="EL905" s="35"/>
      <c r="EM905" s="35"/>
      <c r="EN905" s="35"/>
      <c r="EO905" s="35"/>
      <c r="EP905" s="35"/>
      <c r="EQ905" s="35"/>
      <c r="ER905" s="35"/>
      <c r="ES905" s="35"/>
      <c r="ET905" s="35"/>
      <c r="EU905" s="35"/>
      <c r="EV905" s="35"/>
      <c r="EW905" s="35"/>
      <c r="EX905" s="35"/>
      <c r="EY905" s="35"/>
      <c r="EZ905" s="35"/>
      <c r="FA905" s="35"/>
      <c r="FB905" s="35"/>
      <c r="FC905" s="35"/>
      <c r="FD905" s="35"/>
      <c r="FE905" s="35"/>
      <c r="FF905" s="35"/>
      <c r="FG905" s="35"/>
      <c r="FH905" s="35"/>
      <c r="FI905" s="35"/>
      <c r="FJ905" s="35"/>
      <c r="FK905" s="35"/>
      <c r="FL905" s="35"/>
      <c r="FM905" s="35"/>
      <c r="FN905" s="35"/>
      <c r="FO905" s="35"/>
      <c r="FP905" s="35"/>
      <c r="FQ905" s="35"/>
      <c r="FR905" s="35"/>
      <c r="FS905" s="35"/>
      <c r="FT905" s="35"/>
      <c r="FU905" s="35"/>
      <c r="FV905" s="35"/>
      <c r="FW905" s="35"/>
      <c r="FX905" s="35"/>
      <c r="FY905" s="35"/>
      <c r="FZ905" s="35"/>
      <c r="GA905" s="35"/>
      <c r="GB905" s="35"/>
      <c r="GC905" s="35"/>
      <c r="GD905" s="35"/>
      <c r="GE905" s="35"/>
      <c r="GF905" s="35"/>
      <c r="GG905" s="35"/>
      <c r="GH905" s="35"/>
      <c r="GI905" s="35"/>
      <c r="GJ905" s="35"/>
      <c r="GK905" s="35"/>
      <c r="GL905" s="35"/>
      <c r="GM905" s="35"/>
      <c r="GN905" s="35"/>
      <c r="GO905" s="35"/>
      <c r="GP905" s="35"/>
      <c r="GQ905" s="35"/>
      <c r="GR905" s="35"/>
      <c r="GS905" s="35"/>
      <c r="GT905" s="35"/>
      <c r="GU905" s="35"/>
      <c r="GV905" s="35"/>
      <c r="GW905" s="35"/>
      <c r="GX905" s="35"/>
      <c r="GY905" s="35"/>
      <c r="GZ905" s="35"/>
      <c r="HA905" s="35"/>
      <c r="HB905" s="35"/>
      <c r="HC905" s="35"/>
    </row>
    <row r="906" spans="1:211" s="30" customFormat="1" x14ac:dyDescent="0.25">
      <c r="A906" s="30" t="e">
        <f t="shared" si="163"/>
        <v>#REF!</v>
      </c>
      <c r="B906" s="31" t="s">
        <v>59</v>
      </c>
      <c r="C906" s="31" t="s">
        <v>60</v>
      </c>
      <c r="D906" s="32" t="s">
        <v>640</v>
      </c>
      <c r="E906" s="31" t="s">
        <v>591</v>
      </c>
      <c r="F906" s="31">
        <v>19999921</v>
      </c>
      <c r="G906" s="31"/>
      <c r="H906" s="31" t="s">
        <v>413</v>
      </c>
      <c r="I906" s="31" t="s">
        <v>537</v>
      </c>
      <c r="J906" s="31" t="s">
        <v>538</v>
      </c>
      <c r="K906" s="47" t="s">
        <v>434</v>
      </c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>
        <v>1076.8</v>
      </c>
      <c r="AD906" s="41">
        <v>0</v>
      </c>
      <c r="AE906" s="41">
        <v>1139.7</v>
      </c>
      <c r="AF906" s="41">
        <v>0</v>
      </c>
      <c r="AG906" s="41">
        <v>3140.48</v>
      </c>
      <c r="AH906" s="41">
        <v>129978.86</v>
      </c>
      <c r="AI906" s="41">
        <v>-121357.56</v>
      </c>
      <c r="AJ906" s="41">
        <v>890</v>
      </c>
      <c r="AK906" s="41">
        <v>0</v>
      </c>
      <c r="AL906" s="41">
        <v>195443.44</v>
      </c>
      <c r="AM906" s="41">
        <v>9371.94</v>
      </c>
      <c r="AN906" s="41">
        <v>8991.43</v>
      </c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3"/>
      <c r="BU906" s="39"/>
      <c r="BV906" s="39">
        <f t="shared" si="161"/>
        <v>13978.279999999999</v>
      </c>
      <c r="BW906" s="39">
        <f t="shared" ref="BW906:BW969" si="166">SUM(AJ906:AU906)</f>
        <v>214696.81</v>
      </c>
      <c r="BX906" s="39">
        <f t="shared" si="165"/>
        <v>0</v>
      </c>
      <c r="BY906" s="39">
        <f t="shared" si="162"/>
        <v>0</v>
      </c>
      <c r="BZ906" s="35"/>
      <c r="CA906" s="35"/>
      <c r="CB906" s="35"/>
      <c r="CC906" s="35"/>
      <c r="CD906" s="35"/>
      <c r="CE906" s="35"/>
      <c r="CF906" s="35"/>
      <c r="CG906" s="35"/>
      <c r="CH906" s="35"/>
      <c r="CI906" s="35"/>
      <c r="CJ906" s="35"/>
      <c r="CK906" s="35"/>
      <c r="CL906" s="35"/>
      <c r="CM906" s="35"/>
      <c r="CN906" s="35"/>
      <c r="CO906" s="35"/>
      <c r="CP906" s="35"/>
      <c r="CQ906" s="35"/>
      <c r="CR906" s="35"/>
      <c r="CS906" s="35"/>
      <c r="CT906" s="35"/>
      <c r="CU906" s="35"/>
      <c r="CV906" s="35"/>
      <c r="CW906" s="35"/>
      <c r="CX906" s="35"/>
      <c r="CY906" s="35"/>
      <c r="CZ906" s="35"/>
      <c r="DA906" s="35"/>
      <c r="DB906" s="35"/>
      <c r="DC906" s="35"/>
      <c r="DD906" s="35"/>
      <c r="DE906" s="35"/>
      <c r="DF906" s="35"/>
      <c r="DG906" s="35"/>
      <c r="DH906" s="35"/>
      <c r="DI906" s="35"/>
      <c r="DJ906" s="35"/>
      <c r="DK906" s="35"/>
      <c r="DL906" s="35"/>
      <c r="DM906" s="35"/>
      <c r="DN906" s="35"/>
      <c r="DO906" s="35"/>
      <c r="DP906" s="35"/>
      <c r="DQ906" s="35"/>
      <c r="DR906" s="35"/>
      <c r="DS906" s="35"/>
      <c r="DT906" s="35"/>
      <c r="DU906" s="35"/>
      <c r="DV906" s="35"/>
      <c r="DW906" s="35"/>
      <c r="DX906" s="35"/>
      <c r="DY906" s="35"/>
      <c r="DZ906" s="35"/>
      <c r="EA906" s="35"/>
      <c r="EB906" s="35"/>
      <c r="EC906" s="35"/>
      <c r="ED906" s="35"/>
      <c r="EE906" s="35"/>
      <c r="EF906" s="35"/>
      <c r="EG906" s="35"/>
      <c r="EH906" s="35"/>
      <c r="EI906" s="35"/>
      <c r="EJ906" s="35"/>
      <c r="EK906" s="35"/>
      <c r="EL906" s="35"/>
      <c r="EM906" s="35"/>
      <c r="EN906" s="35"/>
      <c r="EO906" s="35"/>
      <c r="EP906" s="35"/>
      <c r="EQ906" s="35"/>
      <c r="ER906" s="35"/>
      <c r="ES906" s="35"/>
      <c r="ET906" s="35"/>
      <c r="EU906" s="35"/>
      <c r="EV906" s="35"/>
      <c r="EW906" s="35"/>
      <c r="EX906" s="35"/>
      <c r="EY906" s="35"/>
      <c r="EZ906" s="35"/>
      <c r="FA906" s="35"/>
      <c r="FB906" s="35"/>
      <c r="FC906" s="35"/>
      <c r="FD906" s="35"/>
      <c r="FE906" s="35"/>
      <c r="FF906" s="35"/>
      <c r="FG906" s="35"/>
      <c r="FH906" s="35"/>
      <c r="FI906" s="35"/>
      <c r="FJ906" s="35"/>
      <c r="FK906" s="35"/>
      <c r="FL906" s="35"/>
      <c r="FM906" s="35"/>
      <c r="FN906" s="35"/>
      <c r="FO906" s="35"/>
      <c r="FP906" s="35"/>
      <c r="FQ906" s="35"/>
      <c r="FR906" s="35"/>
      <c r="FS906" s="35"/>
      <c r="FT906" s="35"/>
      <c r="FU906" s="35"/>
      <c r="FV906" s="35"/>
      <c r="FW906" s="35"/>
      <c r="FX906" s="35"/>
      <c r="FY906" s="35"/>
      <c r="FZ906" s="35"/>
      <c r="GA906" s="35"/>
      <c r="GB906" s="35"/>
      <c r="GC906" s="35"/>
      <c r="GD906" s="35"/>
      <c r="GE906" s="35"/>
      <c r="GF906" s="35"/>
      <c r="GG906" s="35"/>
      <c r="GH906" s="35"/>
      <c r="GI906" s="35"/>
      <c r="GJ906" s="35"/>
      <c r="GK906" s="35"/>
      <c r="GL906" s="35"/>
      <c r="GM906" s="35"/>
      <c r="GN906" s="35"/>
      <c r="GO906" s="35"/>
      <c r="GP906" s="35"/>
      <c r="GQ906" s="35"/>
      <c r="GR906" s="35"/>
      <c r="GS906" s="35"/>
      <c r="GT906" s="35"/>
      <c r="GU906" s="35"/>
      <c r="GV906" s="35"/>
      <c r="GW906" s="35"/>
      <c r="GX906" s="35"/>
      <c r="GY906" s="35"/>
      <c r="GZ906" s="35"/>
      <c r="HA906" s="35"/>
      <c r="HB906" s="35"/>
      <c r="HC906" s="35"/>
    </row>
    <row r="907" spans="1:211" s="26" customFormat="1" x14ac:dyDescent="0.25">
      <c r="A907" s="26" t="e">
        <f t="shared" si="163"/>
        <v>#REF!</v>
      </c>
      <c r="B907" s="15" t="s">
        <v>59</v>
      </c>
      <c r="C907" s="15" t="s">
        <v>60</v>
      </c>
      <c r="D907" s="18" t="s">
        <v>634</v>
      </c>
      <c r="E907" s="15" t="s">
        <v>581</v>
      </c>
      <c r="F907" s="15" t="s">
        <v>360</v>
      </c>
      <c r="G907" s="15"/>
      <c r="H907" s="15" t="s">
        <v>164</v>
      </c>
      <c r="I907" s="15" t="s">
        <v>537</v>
      </c>
      <c r="J907" s="15" t="s">
        <v>538</v>
      </c>
      <c r="K907" s="47" t="s">
        <v>434</v>
      </c>
      <c r="L907" s="42">
        <v>0</v>
      </c>
      <c r="M907" s="42">
        <v>0</v>
      </c>
      <c r="N907" s="41">
        <v>0</v>
      </c>
      <c r="O907" s="42">
        <v>0</v>
      </c>
      <c r="P907" s="42">
        <v>0</v>
      </c>
      <c r="Q907" s="42">
        <v>0</v>
      </c>
      <c r="R907" s="42">
        <v>0</v>
      </c>
      <c r="S907" s="42">
        <v>0</v>
      </c>
      <c r="T907" s="42">
        <v>0</v>
      </c>
      <c r="U907" s="42">
        <v>0</v>
      </c>
      <c r="V907" s="42"/>
      <c r="W907" s="42">
        <v>0</v>
      </c>
      <c r="X907" s="42"/>
      <c r="Y907" s="42">
        <v>0</v>
      </c>
      <c r="Z907" s="42">
        <v>0</v>
      </c>
      <c r="AA907" s="42">
        <v>0</v>
      </c>
      <c r="AB907" s="42">
        <v>0</v>
      </c>
      <c r="AC907" s="42">
        <v>0</v>
      </c>
      <c r="AD907" s="42">
        <v>0</v>
      </c>
      <c r="AE907" s="121">
        <v>0</v>
      </c>
      <c r="AF907" s="42">
        <v>0</v>
      </c>
      <c r="AG907" s="42">
        <v>0</v>
      </c>
      <c r="AH907" s="42">
        <v>0</v>
      </c>
      <c r="AI907" s="42">
        <v>0</v>
      </c>
      <c r="AJ907" s="42">
        <v>0</v>
      </c>
      <c r="AK907" s="42">
        <v>0</v>
      </c>
      <c r="AL907" s="42">
        <v>0</v>
      </c>
      <c r="AM907" s="42">
        <v>0</v>
      </c>
      <c r="AN907" s="42">
        <v>0</v>
      </c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  <c r="BO907" s="42"/>
      <c r="BP907" s="42"/>
      <c r="BQ907" s="42"/>
      <c r="BR907" s="42"/>
      <c r="BS907" s="42"/>
      <c r="BT907" s="43"/>
      <c r="BU907" s="40">
        <f>SUM(L907:W907)</f>
        <v>0</v>
      </c>
      <c r="BV907" s="40">
        <f t="shared" si="161"/>
        <v>0</v>
      </c>
      <c r="BW907" s="40">
        <f t="shared" si="166"/>
        <v>0</v>
      </c>
      <c r="BX907" s="40">
        <f t="shared" si="165"/>
        <v>0</v>
      </c>
      <c r="BY907" s="40">
        <f t="shared" si="162"/>
        <v>0</v>
      </c>
      <c r="BZ907" s="29"/>
      <c r="CA907" s="29"/>
      <c r="CB907" s="29"/>
      <c r="CC907" s="29"/>
      <c r="CD907" s="29"/>
      <c r="CE907" s="29"/>
      <c r="CF907" s="29"/>
      <c r="CG907" s="29"/>
      <c r="CH907" s="29"/>
      <c r="CI907" s="29"/>
      <c r="CJ907" s="29"/>
      <c r="CK907" s="29"/>
      <c r="CL907" s="29"/>
      <c r="CM907" s="29"/>
      <c r="CN907" s="29"/>
      <c r="CO907" s="29"/>
      <c r="CP907" s="29"/>
      <c r="CQ907" s="29"/>
      <c r="CR907" s="29"/>
      <c r="CS907" s="29"/>
      <c r="CT907" s="29"/>
      <c r="CU907" s="29"/>
      <c r="CV907" s="29"/>
      <c r="CW907" s="29"/>
      <c r="CX907" s="29"/>
      <c r="CY907" s="29"/>
      <c r="CZ907" s="29"/>
      <c r="DA907" s="29"/>
      <c r="DB907" s="29"/>
      <c r="DC907" s="29"/>
      <c r="DD907" s="29"/>
      <c r="DE907" s="29"/>
      <c r="DF907" s="29"/>
      <c r="DG907" s="29"/>
      <c r="DH907" s="29"/>
      <c r="DI907" s="29"/>
      <c r="DJ907" s="29"/>
      <c r="DK907" s="29"/>
      <c r="DL907" s="29"/>
      <c r="DM907" s="29"/>
      <c r="DN907" s="29"/>
      <c r="DO907" s="29"/>
      <c r="DP907" s="29"/>
      <c r="DQ907" s="29"/>
      <c r="DR907" s="29"/>
      <c r="DS907" s="29"/>
      <c r="DT907" s="29"/>
      <c r="DU907" s="29"/>
      <c r="DV907" s="29"/>
      <c r="DW907" s="29"/>
      <c r="DX907" s="29"/>
      <c r="DY907" s="29"/>
      <c r="DZ907" s="29"/>
      <c r="EA907" s="29"/>
      <c r="EB907" s="29"/>
      <c r="EC907" s="29"/>
      <c r="ED907" s="29"/>
      <c r="EE907" s="29"/>
      <c r="EF907" s="29"/>
      <c r="EG907" s="29"/>
      <c r="EH907" s="29"/>
      <c r="EI907" s="29"/>
      <c r="EJ907" s="29"/>
      <c r="EK907" s="29"/>
      <c r="EL907" s="29"/>
      <c r="EM907" s="29"/>
      <c r="EN907" s="29"/>
      <c r="EO907" s="29"/>
      <c r="EP907" s="29"/>
      <c r="EQ907" s="29"/>
      <c r="ER907" s="29"/>
      <c r="ES907" s="29"/>
      <c r="ET907" s="29"/>
      <c r="EU907" s="29"/>
      <c r="EV907" s="29"/>
      <c r="EW907" s="29"/>
      <c r="EX907" s="29"/>
      <c r="EY907" s="29"/>
      <c r="EZ907" s="29"/>
      <c r="FA907" s="29"/>
      <c r="FB907" s="29"/>
      <c r="FC907" s="29"/>
      <c r="FD907" s="29"/>
      <c r="FE907" s="29"/>
      <c r="FF907" s="29"/>
      <c r="FG907" s="29"/>
      <c r="FH907" s="29"/>
      <c r="FI907" s="29"/>
      <c r="FJ907" s="29"/>
      <c r="FK907" s="29"/>
      <c r="FL907" s="29"/>
      <c r="FM907" s="29"/>
      <c r="FN907" s="29"/>
      <c r="FO907" s="29"/>
      <c r="FP907" s="29"/>
      <c r="FQ907" s="29"/>
      <c r="FR907" s="29"/>
      <c r="FS907" s="29"/>
      <c r="FT907" s="29"/>
      <c r="FU907" s="29"/>
      <c r="FV907" s="29"/>
      <c r="FW907" s="29"/>
      <c r="FX907" s="29"/>
      <c r="FY907" s="29"/>
      <c r="FZ907" s="29"/>
      <c r="GA907" s="29"/>
      <c r="GB907" s="29"/>
      <c r="GC907" s="29"/>
      <c r="GD907" s="29"/>
      <c r="GE907" s="29"/>
      <c r="GF907" s="29"/>
      <c r="GG907" s="29"/>
      <c r="GH907" s="29"/>
      <c r="GI907" s="29"/>
      <c r="GJ907" s="29"/>
      <c r="GK907" s="29"/>
      <c r="GL907" s="29"/>
      <c r="GM907" s="29"/>
      <c r="GN907" s="29"/>
      <c r="GO907" s="29"/>
      <c r="GP907" s="29"/>
      <c r="GQ907" s="29"/>
      <c r="GR907" s="29"/>
      <c r="GS907" s="29"/>
      <c r="GT907" s="29"/>
      <c r="GU907" s="29"/>
      <c r="GV907" s="29"/>
      <c r="GW907" s="29"/>
      <c r="GX907" s="29"/>
      <c r="GY907" s="29"/>
      <c r="GZ907" s="29"/>
      <c r="HA907" s="29"/>
      <c r="HB907" s="29"/>
      <c r="HC907" s="29"/>
    </row>
    <row r="908" spans="1:211" s="26" customFormat="1" x14ac:dyDescent="0.25">
      <c r="A908" s="26" t="e">
        <f t="shared" si="163"/>
        <v>#REF!</v>
      </c>
      <c r="B908" s="15" t="s">
        <v>61</v>
      </c>
      <c r="C908" s="15" t="s">
        <v>62</v>
      </c>
      <c r="D908" s="18">
        <v>800</v>
      </c>
      <c r="E908" s="15" t="s">
        <v>592</v>
      </c>
      <c r="F908" s="80" t="s">
        <v>352</v>
      </c>
      <c r="G908" s="15"/>
      <c r="H908" s="15" t="s">
        <v>353</v>
      </c>
      <c r="I908" s="15" t="s">
        <v>537</v>
      </c>
      <c r="J908" s="15" t="s">
        <v>538</v>
      </c>
      <c r="K908" s="47" t="s">
        <v>434</v>
      </c>
      <c r="L908" s="42"/>
      <c r="M908" s="42"/>
      <c r="N908" s="41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>
        <v>99639.37</v>
      </c>
      <c r="AF908" s="42">
        <v>0</v>
      </c>
      <c r="AG908" s="42">
        <v>0</v>
      </c>
      <c r="AH908" s="42">
        <v>0</v>
      </c>
      <c r="AI908" s="42">
        <v>1561.49</v>
      </c>
      <c r="AJ908" s="42">
        <v>0</v>
      </c>
      <c r="AK908" s="42">
        <v>0</v>
      </c>
      <c r="AL908" s="42">
        <v>0</v>
      </c>
      <c r="AM908" s="42">
        <v>0</v>
      </c>
      <c r="AN908" s="42">
        <v>0</v>
      </c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  <c r="BO908" s="42"/>
      <c r="BP908" s="42"/>
      <c r="BQ908" s="42"/>
      <c r="BR908" s="42"/>
      <c r="BS908" s="42"/>
      <c r="BT908" s="43"/>
      <c r="BU908" s="40"/>
      <c r="BV908" s="40">
        <f t="shared" si="161"/>
        <v>101200.86</v>
      </c>
      <c r="BW908" s="40">
        <f t="shared" si="166"/>
        <v>0</v>
      </c>
      <c r="BX908" s="40">
        <f t="shared" si="165"/>
        <v>0</v>
      </c>
      <c r="BY908" s="40">
        <f t="shared" si="162"/>
        <v>0</v>
      </c>
      <c r="BZ908" s="29"/>
      <c r="CA908" s="29"/>
      <c r="CB908" s="29"/>
      <c r="CC908" s="29"/>
      <c r="CD908" s="29"/>
      <c r="CE908" s="29"/>
      <c r="CF908" s="29"/>
      <c r="CG908" s="29"/>
      <c r="CH908" s="29"/>
      <c r="CI908" s="29"/>
      <c r="CJ908" s="29"/>
      <c r="CK908" s="29"/>
      <c r="CL908" s="29"/>
      <c r="CM908" s="29"/>
      <c r="CN908" s="29"/>
      <c r="CO908" s="29"/>
      <c r="CP908" s="29"/>
      <c r="CQ908" s="29"/>
      <c r="CR908" s="29"/>
      <c r="CS908" s="29"/>
      <c r="CT908" s="29"/>
      <c r="CU908" s="29"/>
      <c r="CV908" s="29"/>
      <c r="CW908" s="29"/>
      <c r="CX908" s="29"/>
      <c r="CY908" s="29"/>
      <c r="CZ908" s="29"/>
      <c r="DA908" s="29"/>
      <c r="DB908" s="29"/>
      <c r="DC908" s="29"/>
      <c r="DD908" s="29"/>
      <c r="DE908" s="29"/>
      <c r="DF908" s="29"/>
      <c r="DG908" s="29"/>
      <c r="DH908" s="29"/>
      <c r="DI908" s="29"/>
      <c r="DJ908" s="29"/>
      <c r="DK908" s="29"/>
      <c r="DL908" s="29"/>
      <c r="DM908" s="29"/>
      <c r="DN908" s="29"/>
      <c r="DO908" s="29"/>
      <c r="DP908" s="29"/>
      <c r="DQ908" s="29"/>
      <c r="DR908" s="29"/>
      <c r="DS908" s="29"/>
      <c r="DT908" s="29"/>
      <c r="DU908" s="29"/>
      <c r="DV908" s="29"/>
      <c r="DW908" s="29"/>
      <c r="DX908" s="29"/>
      <c r="DY908" s="29"/>
      <c r="DZ908" s="29"/>
      <c r="EA908" s="29"/>
      <c r="EB908" s="29"/>
      <c r="EC908" s="29"/>
      <c r="ED908" s="29"/>
      <c r="EE908" s="29"/>
      <c r="EF908" s="29"/>
      <c r="EG908" s="29"/>
      <c r="EH908" s="29"/>
      <c r="EI908" s="29"/>
      <c r="EJ908" s="29"/>
      <c r="EK908" s="29"/>
      <c r="EL908" s="29"/>
      <c r="EM908" s="29"/>
      <c r="EN908" s="29"/>
      <c r="EO908" s="29"/>
      <c r="EP908" s="29"/>
      <c r="EQ908" s="29"/>
      <c r="ER908" s="29"/>
      <c r="ES908" s="29"/>
      <c r="ET908" s="29"/>
      <c r="EU908" s="29"/>
      <c r="EV908" s="29"/>
      <c r="EW908" s="29"/>
      <c r="EX908" s="29"/>
      <c r="EY908" s="29"/>
      <c r="EZ908" s="29"/>
      <c r="FA908" s="29"/>
      <c r="FB908" s="29"/>
      <c r="FC908" s="29"/>
      <c r="FD908" s="29"/>
      <c r="FE908" s="29"/>
      <c r="FF908" s="29"/>
      <c r="FG908" s="29"/>
      <c r="FH908" s="29"/>
      <c r="FI908" s="29"/>
      <c r="FJ908" s="29"/>
      <c r="FK908" s="29"/>
      <c r="FL908" s="29"/>
      <c r="FM908" s="29"/>
      <c r="FN908" s="29"/>
      <c r="FO908" s="29"/>
      <c r="FP908" s="29"/>
      <c r="FQ908" s="29"/>
      <c r="FR908" s="29"/>
      <c r="FS908" s="29"/>
      <c r="FT908" s="29"/>
      <c r="FU908" s="29"/>
      <c r="FV908" s="29"/>
      <c r="FW908" s="29"/>
      <c r="FX908" s="29"/>
      <c r="FY908" s="29"/>
      <c r="FZ908" s="29"/>
      <c r="GA908" s="29"/>
      <c r="GB908" s="29"/>
      <c r="GC908" s="29"/>
      <c r="GD908" s="29"/>
      <c r="GE908" s="29"/>
      <c r="GF908" s="29"/>
      <c r="GG908" s="29"/>
      <c r="GH908" s="29"/>
      <c r="GI908" s="29"/>
      <c r="GJ908" s="29"/>
      <c r="GK908" s="29"/>
      <c r="GL908" s="29"/>
      <c r="GM908" s="29"/>
      <c r="GN908" s="29"/>
      <c r="GO908" s="29"/>
      <c r="GP908" s="29"/>
      <c r="GQ908" s="29"/>
      <c r="GR908" s="29"/>
      <c r="GS908" s="29"/>
      <c r="GT908" s="29"/>
      <c r="GU908" s="29"/>
      <c r="GV908" s="29"/>
      <c r="GW908" s="29"/>
      <c r="GX908" s="29"/>
      <c r="GY908" s="29"/>
      <c r="GZ908" s="29"/>
      <c r="HA908" s="29"/>
      <c r="HB908" s="29"/>
      <c r="HC908" s="29"/>
    </row>
    <row r="909" spans="1:211" s="30" customFormat="1" x14ac:dyDescent="0.25">
      <c r="A909" s="30" t="e">
        <f t="shared" si="163"/>
        <v>#REF!</v>
      </c>
      <c r="B909" s="31" t="s">
        <v>61</v>
      </c>
      <c r="C909" s="31" t="s">
        <v>62</v>
      </c>
      <c r="D909" s="33">
        <v>800</v>
      </c>
      <c r="E909" s="34" t="s">
        <v>592</v>
      </c>
      <c r="F909" s="37" t="s">
        <v>369</v>
      </c>
      <c r="G909" s="31"/>
      <c r="H909" s="31" t="s">
        <v>614</v>
      </c>
      <c r="I909" s="31" t="s">
        <v>537</v>
      </c>
      <c r="J909" s="31" t="s">
        <v>538</v>
      </c>
      <c r="K909" s="47" t="s">
        <v>434</v>
      </c>
      <c r="L909" s="41">
        <v>0</v>
      </c>
      <c r="M909" s="41">
        <v>686453.93</v>
      </c>
      <c r="N909" s="41">
        <v>0</v>
      </c>
      <c r="O909" s="41">
        <v>0</v>
      </c>
      <c r="P909" s="41">
        <v>0</v>
      </c>
      <c r="Q909" s="41">
        <v>1815548.21</v>
      </c>
      <c r="R909" s="41">
        <v>0</v>
      </c>
      <c r="S909" s="41">
        <v>0</v>
      </c>
      <c r="T909" s="41">
        <v>0</v>
      </c>
      <c r="U909" s="41">
        <v>1356679.71</v>
      </c>
      <c r="V909" s="41"/>
      <c r="W909" s="41">
        <v>821053.9</v>
      </c>
      <c r="X909" s="41"/>
      <c r="Y909" s="41">
        <v>168529.81</v>
      </c>
      <c r="Z909" s="41">
        <v>0</v>
      </c>
      <c r="AA909" s="41">
        <v>15654017.24</v>
      </c>
      <c r="AB909" s="41">
        <v>2048968.88</v>
      </c>
      <c r="AC909" s="41">
        <v>3860706.04</v>
      </c>
      <c r="AD909" s="41">
        <v>1852890.35</v>
      </c>
      <c r="AE909" s="41">
        <v>2806143.39</v>
      </c>
      <c r="AF909" s="41">
        <v>227745.17</v>
      </c>
      <c r="AG909" s="41">
        <v>162426.79</v>
      </c>
      <c r="AH909" s="41">
        <v>741703.82</v>
      </c>
      <c r="AI909" s="41">
        <v>1365951.85</v>
      </c>
      <c r="AJ909" s="41">
        <v>701370.86</v>
      </c>
      <c r="AK909" s="41">
        <v>779528.33</v>
      </c>
      <c r="AL909" s="41">
        <v>344206.35</v>
      </c>
      <c r="AM909" s="41">
        <v>3459353.66</v>
      </c>
      <c r="AN909" s="41">
        <v>-168787.84</v>
      </c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3"/>
      <c r="BU909" s="39">
        <f>SUM(L909:W909)</f>
        <v>4679735.75</v>
      </c>
      <c r="BV909" s="39">
        <f t="shared" si="161"/>
        <v>28889083.340000004</v>
      </c>
      <c r="BW909" s="39">
        <f t="shared" si="166"/>
        <v>5115671.3600000003</v>
      </c>
      <c r="BX909" s="39">
        <f t="shared" si="165"/>
        <v>0</v>
      </c>
      <c r="BY909" s="39">
        <f t="shared" si="162"/>
        <v>0</v>
      </c>
      <c r="BZ909" s="35"/>
      <c r="CA909" s="35"/>
      <c r="CB909" s="35"/>
      <c r="CC909" s="35"/>
      <c r="CD909" s="35"/>
      <c r="CE909" s="35"/>
      <c r="CF909" s="35"/>
      <c r="CG909" s="35"/>
      <c r="CH909" s="35"/>
      <c r="CI909" s="35"/>
      <c r="CJ909" s="35"/>
      <c r="CK909" s="35"/>
      <c r="CL909" s="35"/>
      <c r="CM909" s="35"/>
      <c r="CN909" s="35"/>
      <c r="CO909" s="35"/>
      <c r="CP909" s="35"/>
      <c r="CQ909" s="35"/>
      <c r="CR909" s="35"/>
      <c r="CS909" s="35"/>
      <c r="CT909" s="35"/>
      <c r="CU909" s="35"/>
      <c r="CV909" s="35"/>
      <c r="CW909" s="35"/>
      <c r="CX909" s="35"/>
      <c r="CY909" s="35"/>
      <c r="CZ909" s="35"/>
      <c r="DA909" s="35"/>
      <c r="DB909" s="35"/>
      <c r="DC909" s="35"/>
      <c r="DD909" s="35"/>
      <c r="DE909" s="35"/>
      <c r="DF909" s="35"/>
      <c r="DG909" s="35"/>
      <c r="DH909" s="35"/>
      <c r="DI909" s="35"/>
      <c r="DJ909" s="35"/>
      <c r="DK909" s="35"/>
      <c r="DL909" s="35"/>
      <c r="DM909" s="35"/>
      <c r="DN909" s="35"/>
      <c r="DO909" s="35"/>
      <c r="DP909" s="35"/>
      <c r="DQ909" s="35"/>
      <c r="DR909" s="35"/>
      <c r="DS909" s="35"/>
      <c r="DT909" s="35"/>
      <c r="DU909" s="35"/>
      <c r="DV909" s="35"/>
      <c r="DW909" s="35"/>
      <c r="DX909" s="35"/>
      <c r="DY909" s="35"/>
      <c r="DZ909" s="35"/>
      <c r="EA909" s="35"/>
      <c r="EB909" s="35"/>
      <c r="EC909" s="35"/>
      <c r="ED909" s="35"/>
      <c r="EE909" s="35"/>
      <c r="EF909" s="35"/>
      <c r="EG909" s="35"/>
      <c r="EH909" s="35"/>
      <c r="EI909" s="35"/>
      <c r="EJ909" s="35"/>
      <c r="EK909" s="35"/>
      <c r="EL909" s="35"/>
      <c r="EM909" s="35"/>
      <c r="EN909" s="35"/>
      <c r="EO909" s="35"/>
      <c r="EP909" s="35"/>
      <c r="EQ909" s="35"/>
      <c r="ER909" s="35"/>
      <c r="ES909" s="35"/>
      <c r="ET909" s="35"/>
      <c r="EU909" s="35"/>
      <c r="EV909" s="35"/>
      <c r="EW909" s="35"/>
      <c r="EX909" s="35"/>
      <c r="EY909" s="35"/>
      <c r="EZ909" s="35"/>
      <c r="FA909" s="35"/>
      <c r="FB909" s="35"/>
      <c r="FC909" s="35"/>
      <c r="FD909" s="35"/>
      <c r="FE909" s="35"/>
      <c r="FF909" s="35"/>
      <c r="FG909" s="35"/>
      <c r="FH909" s="35"/>
      <c r="FI909" s="35"/>
      <c r="FJ909" s="35"/>
      <c r="FK909" s="35"/>
      <c r="FL909" s="35"/>
      <c r="FM909" s="35"/>
      <c r="FN909" s="35"/>
      <c r="FO909" s="35"/>
      <c r="FP909" s="35"/>
      <c r="FQ909" s="35"/>
      <c r="FR909" s="35"/>
      <c r="FS909" s="35"/>
      <c r="FT909" s="35"/>
      <c r="FU909" s="35"/>
      <c r="FV909" s="35"/>
      <c r="FW909" s="35"/>
      <c r="FX909" s="35"/>
      <c r="FY909" s="35"/>
      <c r="FZ909" s="35"/>
      <c r="GA909" s="35"/>
      <c r="GB909" s="35"/>
      <c r="GC909" s="35"/>
      <c r="GD909" s="35"/>
      <c r="GE909" s="35"/>
      <c r="GF909" s="35"/>
      <c r="GG909" s="35"/>
      <c r="GH909" s="35"/>
      <c r="GI909" s="35"/>
      <c r="GJ909" s="35"/>
      <c r="GK909" s="35"/>
      <c r="GL909" s="35"/>
      <c r="GM909" s="35"/>
      <c r="GN909" s="35"/>
      <c r="GO909" s="35"/>
      <c r="GP909" s="35"/>
      <c r="GQ909" s="35"/>
      <c r="GR909" s="35"/>
      <c r="GS909" s="35"/>
      <c r="GT909" s="35"/>
      <c r="GU909" s="35"/>
      <c r="GV909" s="35"/>
      <c r="GW909" s="35"/>
      <c r="GX909" s="35"/>
      <c r="GY909" s="35"/>
      <c r="GZ909" s="35"/>
      <c r="HA909" s="35"/>
      <c r="HB909" s="35"/>
      <c r="HC909" s="35"/>
    </row>
    <row r="910" spans="1:211" s="26" customFormat="1" x14ac:dyDescent="0.25">
      <c r="A910" s="26" t="e">
        <f t="shared" si="163"/>
        <v>#REF!</v>
      </c>
      <c r="B910" s="15" t="s">
        <v>61</v>
      </c>
      <c r="C910" s="15" t="s">
        <v>62</v>
      </c>
      <c r="D910" s="18" t="s">
        <v>634</v>
      </c>
      <c r="E910" s="15" t="s">
        <v>581</v>
      </c>
      <c r="F910" s="15" t="s">
        <v>360</v>
      </c>
      <c r="G910" s="15"/>
      <c r="H910" s="15" t="s">
        <v>164</v>
      </c>
      <c r="I910" s="15" t="s">
        <v>537</v>
      </c>
      <c r="J910" s="15" t="s">
        <v>538</v>
      </c>
      <c r="K910" s="47" t="s">
        <v>434</v>
      </c>
      <c r="L910" s="42">
        <v>0</v>
      </c>
      <c r="M910" s="42">
        <v>0</v>
      </c>
      <c r="N910" s="41">
        <v>0</v>
      </c>
      <c r="O910" s="42">
        <v>0</v>
      </c>
      <c r="P910" s="42">
        <v>0</v>
      </c>
      <c r="Q910" s="42">
        <v>0</v>
      </c>
      <c r="R910" s="42">
        <v>0</v>
      </c>
      <c r="S910" s="42">
        <v>0</v>
      </c>
      <c r="T910" s="42">
        <v>0</v>
      </c>
      <c r="U910" s="42">
        <v>0</v>
      </c>
      <c r="V910" s="42"/>
      <c r="W910" s="42">
        <v>0</v>
      </c>
      <c r="X910" s="42"/>
      <c r="Y910" s="42">
        <v>0</v>
      </c>
      <c r="Z910" s="42">
        <v>0</v>
      </c>
      <c r="AA910" s="42">
        <v>0</v>
      </c>
      <c r="AB910" s="42">
        <v>0</v>
      </c>
      <c r="AC910" s="42">
        <v>0</v>
      </c>
      <c r="AD910" s="42">
        <v>0</v>
      </c>
      <c r="AE910" s="121">
        <v>0</v>
      </c>
      <c r="AF910" s="42">
        <v>0</v>
      </c>
      <c r="AG910" s="42">
        <v>0</v>
      </c>
      <c r="AH910" s="42">
        <v>0</v>
      </c>
      <c r="AI910" s="42">
        <v>0</v>
      </c>
      <c r="AJ910" s="42">
        <v>0</v>
      </c>
      <c r="AK910" s="42">
        <v>0</v>
      </c>
      <c r="AL910" s="42">
        <v>0</v>
      </c>
      <c r="AM910" s="42">
        <v>0</v>
      </c>
      <c r="AN910" s="42">
        <v>0</v>
      </c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  <c r="BO910" s="42"/>
      <c r="BP910" s="42"/>
      <c r="BQ910" s="42"/>
      <c r="BR910" s="42"/>
      <c r="BS910" s="42"/>
      <c r="BT910" s="43"/>
      <c r="BU910" s="40">
        <f>SUM(L910:W910)</f>
        <v>0</v>
      </c>
      <c r="BV910" s="40">
        <f t="shared" si="161"/>
        <v>0</v>
      </c>
      <c r="BW910" s="40">
        <f t="shared" si="166"/>
        <v>0</v>
      </c>
      <c r="BX910" s="40">
        <f t="shared" si="165"/>
        <v>0</v>
      </c>
      <c r="BY910" s="40">
        <f t="shared" si="162"/>
        <v>0</v>
      </c>
      <c r="BZ910" s="29"/>
      <c r="CA910" s="29"/>
      <c r="CB910" s="29"/>
      <c r="CC910" s="29"/>
      <c r="CD910" s="29"/>
      <c r="CE910" s="29"/>
      <c r="CF910" s="29"/>
      <c r="CG910" s="29"/>
      <c r="CH910" s="29"/>
      <c r="CI910" s="29"/>
      <c r="CJ910" s="29"/>
      <c r="CK910" s="29"/>
      <c r="CL910" s="29"/>
      <c r="CM910" s="29"/>
      <c r="CN910" s="29"/>
      <c r="CO910" s="29"/>
      <c r="CP910" s="29"/>
      <c r="CQ910" s="29"/>
      <c r="CR910" s="29"/>
      <c r="CS910" s="29"/>
      <c r="CT910" s="29"/>
      <c r="CU910" s="29"/>
      <c r="CV910" s="29"/>
      <c r="CW910" s="29"/>
      <c r="CX910" s="29"/>
      <c r="CY910" s="29"/>
      <c r="CZ910" s="29"/>
      <c r="DA910" s="29"/>
      <c r="DB910" s="29"/>
      <c r="DC910" s="29"/>
      <c r="DD910" s="29"/>
      <c r="DE910" s="29"/>
      <c r="DF910" s="29"/>
      <c r="DG910" s="29"/>
      <c r="DH910" s="29"/>
      <c r="DI910" s="29"/>
      <c r="DJ910" s="29"/>
      <c r="DK910" s="29"/>
      <c r="DL910" s="29"/>
      <c r="DM910" s="29"/>
      <c r="DN910" s="29"/>
      <c r="DO910" s="29"/>
      <c r="DP910" s="29"/>
      <c r="DQ910" s="29"/>
      <c r="DR910" s="29"/>
      <c r="DS910" s="29"/>
      <c r="DT910" s="29"/>
      <c r="DU910" s="29"/>
      <c r="DV910" s="29"/>
      <c r="DW910" s="29"/>
      <c r="DX910" s="29"/>
      <c r="DY910" s="29"/>
      <c r="DZ910" s="29"/>
      <c r="EA910" s="29"/>
      <c r="EB910" s="29"/>
      <c r="EC910" s="29"/>
      <c r="ED910" s="29"/>
      <c r="EE910" s="29"/>
      <c r="EF910" s="29"/>
      <c r="EG910" s="29"/>
      <c r="EH910" s="29"/>
      <c r="EI910" s="29"/>
      <c r="EJ910" s="29"/>
      <c r="EK910" s="29"/>
      <c r="EL910" s="29"/>
      <c r="EM910" s="29"/>
      <c r="EN910" s="29"/>
      <c r="EO910" s="29"/>
      <c r="EP910" s="29"/>
      <c r="EQ910" s="29"/>
      <c r="ER910" s="29"/>
      <c r="ES910" s="29"/>
      <c r="ET910" s="29"/>
      <c r="EU910" s="29"/>
      <c r="EV910" s="29"/>
      <c r="EW910" s="29"/>
      <c r="EX910" s="29"/>
      <c r="EY910" s="29"/>
      <c r="EZ910" s="29"/>
      <c r="FA910" s="29"/>
      <c r="FB910" s="29"/>
      <c r="FC910" s="29"/>
      <c r="FD910" s="29"/>
      <c r="FE910" s="29"/>
      <c r="FF910" s="29"/>
      <c r="FG910" s="29"/>
      <c r="FH910" s="29"/>
      <c r="FI910" s="29"/>
      <c r="FJ910" s="29"/>
      <c r="FK910" s="29"/>
      <c r="FL910" s="29"/>
      <c r="FM910" s="29"/>
      <c r="FN910" s="29"/>
      <c r="FO910" s="29"/>
      <c r="FP910" s="29"/>
      <c r="FQ910" s="29"/>
      <c r="FR910" s="29"/>
      <c r="FS910" s="29"/>
      <c r="FT910" s="29"/>
      <c r="FU910" s="29"/>
      <c r="FV910" s="29"/>
      <c r="FW910" s="29"/>
      <c r="FX910" s="29"/>
      <c r="FY910" s="29"/>
      <c r="FZ910" s="29"/>
      <c r="GA910" s="29"/>
      <c r="GB910" s="29"/>
      <c r="GC910" s="29"/>
      <c r="GD910" s="29"/>
      <c r="GE910" s="29"/>
      <c r="GF910" s="29"/>
      <c r="GG910" s="29"/>
      <c r="GH910" s="29"/>
      <c r="GI910" s="29"/>
      <c r="GJ910" s="29"/>
      <c r="GK910" s="29"/>
      <c r="GL910" s="29"/>
      <c r="GM910" s="29"/>
      <c r="GN910" s="29"/>
      <c r="GO910" s="29"/>
      <c r="GP910" s="29"/>
      <c r="GQ910" s="29"/>
      <c r="GR910" s="29"/>
      <c r="GS910" s="29"/>
      <c r="GT910" s="29"/>
      <c r="GU910" s="29"/>
      <c r="GV910" s="29"/>
      <c r="GW910" s="29"/>
      <c r="GX910" s="29"/>
      <c r="GY910" s="29"/>
      <c r="GZ910" s="29"/>
      <c r="HA910" s="29"/>
      <c r="HB910" s="29"/>
      <c r="HC910" s="29"/>
    </row>
    <row r="911" spans="1:211" s="26" customFormat="1" x14ac:dyDescent="0.25">
      <c r="A911" s="26" t="e">
        <f t="shared" si="163"/>
        <v>#REF!</v>
      </c>
      <c r="B911" s="15" t="s">
        <v>63</v>
      </c>
      <c r="C911" s="15" t="s">
        <v>64</v>
      </c>
      <c r="D911" s="18">
        <v>700</v>
      </c>
      <c r="E911" s="15" t="s">
        <v>582</v>
      </c>
      <c r="F911" s="80" t="s">
        <v>347</v>
      </c>
      <c r="G911" s="15"/>
      <c r="H911" s="15" t="s">
        <v>163</v>
      </c>
      <c r="I911" s="15" t="s">
        <v>537</v>
      </c>
      <c r="J911" s="15" t="s">
        <v>538</v>
      </c>
      <c r="K911" s="47" t="s">
        <v>436</v>
      </c>
      <c r="L911" s="42"/>
      <c r="M911" s="42"/>
      <c r="N911" s="41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121"/>
      <c r="AF911" s="42"/>
      <c r="AG911" s="42"/>
      <c r="AH911" s="42"/>
      <c r="AI911" s="42"/>
      <c r="AJ911" s="42"/>
      <c r="AK911" s="42"/>
      <c r="AL911" s="42"/>
      <c r="AM911" s="42">
        <v>445</v>
      </c>
      <c r="AN911" s="42">
        <v>0</v>
      </c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  <c r="BO911" s="42"/>
      <c r="BP911" s="42"/>
      <c r="BQ911" s="42"/>
      <c r="BR911" s="42"/>
      <c r="BS911" s="42"/>
      <c r="BT911" s="43"/>
      <c r="BU911" s="40"/>
      <c r="BV911" s="40"/>
      <c r="BW911" s="40">
        <f t="shared" si="166"/>
        <v>445</v>
      </c>
      <c r="BX911" s="40"/>
      <c r="BY911" s="40"/>
      <c r="BZ911" s="29"/>
      <c r="CA911" s="29"/>
      <c r="CB911" s="29"/>
      <c r="CC911" s="29"/>
      <c r="CD911" s="29"/>
      <c r="CE911" s="29"/>
      <c r="CF911" s="29"/>
      <c r="CG911" s="29"/>
      <c r="CH911" s="29"/>
      <c r="CI911" s="29"/>
      <c r="CJ911" s="29"/>
      <c r="CK911" s="29"/>
      <c r="CL911" s="29"/>
      <c r="CM911" s="29"/>
      <c r="CN911" s="29"/>
      <c r="CO911" s="29"/>
      <c r="CP911" s="29"/>
      <c r="CQ911" s="29"/>
      <c r="CR911" s="29"/>
      <c r="CS911" s="29"/>
      <c r="CT911" s="29"/>
      <c r="CU911" s="29"/>
      <c r="CV911" s="29"/>
      <c r="CW911" s="29"/>
      <c r="CX911" s="29"/>
      <c r="CY911" s="29"/>
      <c r="CZ911" s="29"/>
      <c r="DA911" s="29"/>
      <c r="DB911" s="29"/>
      <c r="DC911" s="29"/>
      <c r="DD911" s="29"/>
      <c r="DE911" s="29"/>
      <c r="DF911" s="29"/>
      <c r="DG911" s="29"/>
      <c r="DH911" s="29"/>
      <c r="DI911" s="29"/>
      <c r="DJ911" s="29"/>
      <c r="DK911" s="29"/>
      <c r="DL911" s="29"/>
      <c r="DM911" s="29"/>
      <c r="DN911" s="29"/>
      <c r="DO911" s="29"/>
      <c r="DP911" s="29"/>
      <c r="DQ911" s="29"/>
      <c r="DR911" s="29"/>
      <c r="DS911" s="29"/>
      <c r="DT911" s="29"/>
      <c r="DU911" s="29"/>
      <c r="DV911" s="29"/>
      <c r="DW911" s="29"/>
      <c r="DX911" s="29"/>
      <c r="DY911" s="29"/>
      <c r="DZ911" s="29"/>
      <c r="EA911" s="29"/>
      <c r="EB911" s="29"/>
      <c r="EC911" s="29"/>
      <c r="ED911" s="29"/>
      <c r="EE911" s="29"/>
      <c r="EF911" s="29"/>
      <c r="EG911" s="29"/>
      <c r="EH911" s="29"/>
      <c r="EI911" s="29"/>
      <c r="EJ911" s="29"/>
      <c r="EK911" s="29"/>
      <c r="EL911" s="29"/>
      <c r="EM911" s="29"/>
      <c r="EN911" s="29"/>
      <c r="EO911" s="29"/>
      <c r="EP911" s="29"/>
      <c r="EQ911" s="29"/>
      <c r="ER911" s="29"/>
      <c r="ES911" s="29"/>
      <c r="ET911" s="29"/>
      <c r="EU911" s="29"/>
      <c r="EV911" s="29"/>
      <c r="EW911" s="29"/>
      <c r="EX911" s="29"/>
      <c r="EY911" s="29"/>
      <c r="EZ911" s="29"/>
      <c r="FA911" s="29"/>
      <c r="FB911" s="29"/>
      <c r="FC911" s="29"/>
      <c r="FD911" s="29"/>
      <c r="FE911" s="29"/>
      <c r="FF911" s="29"/>
      <c r="FG911" s="29"/>
      <c r="FH911" s="29"/>
      <c r="FI911" s="29"/>
      <c r="FJ911" s="29"/>
      <c r="FK911" s="29"/>
      <c r="FL911" s="29"/>
      <c r="FM911" s="29"/>
      <c r="FN911" s="29"/>
      <c r="FO911" s="29"/>
      <c r="FP911" s="29"/>
      <c r="FQ911" s="29"/>
      <c r="FR911" s="29"/>
      <c r="FS911" s="29"/>
      <c r="FT911" s="29"/>
      <c r="FU911" s="29"/>
      <c r="FV911" s="29"/>
      <c r="FW911" s="29"/>
      <c r="FX911" s="29"/>
      <c r="FY911" s="29"/>
      <c r="FZ911" s="29"/>
      <c r="GA911" s="29"/>
      <c r="GB911" s="29"/>
      <c r="GC911" s="29"/>
      <c r="GD911" s="29"/>
      <c r="GE911" s="29"/>
      <c r="GF911" s="29"/>
      <c r="GG911" s="29"/>
      <c r="GH911" s="29"/>
      <c r="GI911" s="29"/>
      <c r="GJ911" s="29"/>
      <c r="GK911" s="29"/>
      <c r="GL911" s="29"/>
      <c r="GM911" s="29"/>
      <c r="GN911" s="29"/>
      <c r="GO911" s="29"/>
      <c r="GP911" s="29"/>
      <c r="GQ911" s="29"/>
      <c r="GR911" s="29"/>
      <c r="GS911" s="29"/>
      <c r="GT911" s="29"/>
      <c r="GU911" s="29"/>
      <c r="GV911" s="29"/>
      <c r="GW911" s="29"/>
      <c r="GX911" s="29"/>
      <c r="GY911" s="29"/>
      <c r="GZ911" s="29"/>
      <c r="HA911" s="29"/>
      <c r="HB911" s="29"/>
      <c r="HC911" s="29"/>
    </row>
    <row r="912" spans="1:211" s="26" customFormat="1" x14ac:dyDescent="0.25">
      <c r="A912" s="26" t="e">
        <f t="shared" si="163"/>
        <v>#REF!</v>
      </c>
      <c r="B912" s="15" t="s">
        <v>63</v>
      </c>
      <c r="C912" s="15" t="s">
        <v>64</v>
      </c>
      <c r="D912" s="27" t="s">
        <v>644</v>
      </c>
      <c r="E912" s="16" t="s">
        <v>596</v>
      </c>
      <c r="F912" s="80" t="s">
        <v>348</v>
      </c>
      <c r="G912" s="15"/>
      <c r="H912" s="15" t="s">
        <v>349</v>
      </c>
      <c r="I912" s="15" t="s">
        <v>537</v>
      </c>
      <c r="J912" s="15" t="s">
        <v>538</v>
      </c>
      <c r="K912" s="47" t="s">
        <v>436</v>
      </c>
      <c r="L912" s="42"/>
      <c r="M912" s="42"/>
      <c r="N912" s="41"/>
      <c r="O912" s="42"/>
      <c r="P912" s="42"/>
      <c r="Q912" s="42"/>
      <c r="R912" s="42"/>
      <c r="S912" s="42"/>
      <c r="T912" s="42"/>
      <c r="U912" s="42"/>
      <c r="V912" s="42"/>
      <c r="W912" s="42">
        <v>1147945.78</v>
      </c>
      <c r="X912" s="42"/>
      <c r="Y912" s="42">
        <v>0</v>
      </c>
      <c r="Z912" s="42">
        <v>0</v>
      </c>
      <c r="AA912" s="42">
        <v>0</v>
      </c>
      <c r="AB912" s="42">
        <v>0</v>
      </c>
      <c r="AC912" s="42">
        <v>0</v>
      </c>
      <c r="AD912" s="42">
        <v>0</v>
      </c>
      <c r="AE912" s="121">
        <v>0</v>
      </c>
      <c r="AF912" s="42">
        <v>0</v>
      </c>
      <c r="AG912" s="42">
        <v>0</v>
      </c>
      <c r="AH912" s="42">
        <v>0</v>
      </c>
      <c r="AI912" s="42">
        <v>0</v>
      </c>
      <c r="AJ912" s="42">
        <v>0</v>
      </c>
      <c r="AK912" s="42">
        <v>0</v>
      </c>
      <c r="AL912" s="42">
        <v>0</v>
      </c>
      <c r="AM912" s="42">
        <v>0</v>
      </c>
      <c r="AN912" s="42">
        <v>0</v>
      </c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  <c r="BO912" s="42"/>
      <c r="BP912" s="42"/>
      <c r="BQ912" s="42"/>
      <c r="BR912" s="42"/>
      <c r="BS912" s="42"/>
      <c r="BT912" s="43"/>
      <c r="BU912" s="40">
        <f>SUM(L912:W912)</f>
        <v>1147945.78</v>
      </c>
      <c r="BV912" s="40">
        <f t="shared" ref="BV912:BV943" si="167">SUM(X912:AI912)</f>
        <v>0</v>
      </c>
      <c r="BW912" s="40">
        <f t="shared" si="166"/>
        <v>0</v>
      </c>
      <c r="BX912" s="40">
        <f t="shared" ref="BX912:BX943" si="168">SUM(AV912:BG912)</f>
        <v>0</v>
      </c>
      <c r="BY912" s="40">
        <f t="shared" ref="BY912:BY943" si="169">SUM(BH912:BS912)</f>
        <v>0</v>
      </c>
      <c r="BZ912" s="29"/>
      <c r="CA912" s="29"/>
      <c r="CB912" s="29"/>
      <c r="CC912" s="29"/>
      <c r="CD912" s="29"/>
      <c r="CE912" s="29"/>
      <c r="CF912" s="29"/>
      <c r="CG912" s="29"/>
      <c r="CH912" s="29"/>
      <c r="CI912" s="29"/>
      <c r="CJ912" s="29"/>
      <c r="CK912" s="29"/>
      <c r="CL912" s="29"/>
      <c r="CM912" s="29"/>
      <c r="CN912" s="29"/>
      <c r="CO912" s="29"/>
      <c r="CP912" s="29"/>
      <c r="CQ912" s="29"/>
      <c r="CR912" s="29"/>
      <c r="CS912" s="29"/>
      <c r="CT912" s="29"/>
      <c r="CU912" s="29"/>
      <c r="CV912" s="29"/>
      <c r="CW912" s="29"/>
      <c r="CX912" s="29"/>
      <c r="CY912" s="29"/>
      <c r="CZ912" s="29"/>
      <c r="DA912" s="29"/>
      <c r="DB912" s="29"/>
      <c r="DC912" s="29"/>
      <c r="DD912" s="29"/>
      <c r="DE912" s="29"/>
      <c r="DF912" s="29"/>
      <c r="DG912" s="29"/>
      <c r="DH912" s="29"/>
      <c r="DI912" s="29"/>
      <c r="DJ912" s="29"/>
      <c r="DK912" s="29"/>
      <c r="DL912" s="29"/>
      <c r="DM912" s="29"/>
      <c r="DN912" s="29"/>
      <c r="DO912" s="29"/>
      <c r="DP912" s="29"/>
      <c r="DQ912" s="29"/>
      <c r="DR912" s="29"/>
      <c r="DS912" s="29"/>
      <c r="DT912" s="29"/>
      <c r="DU912" s="29"/>
      <c r="DV912" s="29"/>
      <c r="DW912" s="29"/>
      <c r="DX912" s="29"/>
      <c r="DY912" s="29"/>
      <c r="DZ912" s="29"/>
      <c r="EA912" s="29"/>
      <c r="EB912" s="29"/>
      <c r="EC912" s="29"/>
      <c r="ED912" s="29"/>
      <c r="EE912" s="29"/>
      <c r="EF912" s="29"/>
      <c r="EG912" s="29"/>
      <c r="EH912" s="29"/>
      <c r="EI912" s="29"/>
      <c r="EJ912" s="29"/>
      <c r="EK912" s="29"/>
      <c r="EL912" s="29"/>
      <c r="EM912" s="29"/>
      <c r="EN912" s="29"/>
      <c r="EO912" s="29"/>
      <c r="EP912" s="29"/>
      <c r="EQ912" s="29"/>
      <c r="ER912" s="29"/>
      <c r="ES912" s="29"/>
      <c r="ET912" s="29"/>
      <c r="EU912" s="29"/>
      <c r="EV912" s="29"/>
      <c r="EW912" s="29"/>
      <c r="EX912" s="29"/>
      <c r="EY912" s="29"/>
      <c r="EZ912" s="29"/>
      <c r="FA912" s="29"/>
      <c r="FB912" s="29"/>
      <c r="FC912" s="29"/>
      <c r="FD912" s="29"/>
      <c r="FE912" s="29"/>
      <c r="FF912" s="29"/>
      <c r="FG912" s="29"/>
      <c r="FH912" s="29"/>
      <c r="FI912" s="29"/>
      <c r="FJ912" s="29"/>
      <c r="FK912" s="29"/>
      <c r="FL912" s="29"/>
      <c r="FM912" s="29"/>
      <c r="FN912" s="29"/>
      <c r="FO912" s="29"/>
      <c r="FP912" s="29"/>
      <c r="FQ912" s="29"/>
      <c r="FR912" s="29"/>
      <c r="FS912" s="29"/>
      <c r="FT912" s="29"/>
      <c r="FU912" s="29"/>
      <c r="FV912" s="29"/>
      <c r="FW912" s="29"/>
      <c r="FX912" s="29"/>
      <c r="FY912" s="29"/>
      <c r="FZ912" s="29"/>
      <c r="GA912" s="29"/>
      <c r="GB912" s="29"/>
      <c r="GC912" s="29"/>
      <c r="GD912" s="29"/>
      <c r="GE912" s="29"/>
      <c r="GF912" s="29"/>
      <c r="GG912" s="29"/>
      <c r="GH912" s="29"/>
      <c r="GI912" s="29"/>
      <c r="GJ912" s="29"/>
      <c r="GK912" s="29"/>
      <c r="GL912" s="29"/>
      <c r="GM912" s="29"/>
      <c r="GN912" s="29"/>
      <c r="GO912" s="29"/>
      <c r="GP912" s="29"/>
      <c r="GQ912" s="29"/>
      <c r="GR912" s="29"/>
      <c r="GS912" s="29"/>
      <c r="GT912" s="29"/>
      <c r="GU912" s="29"/>
      <c r="GV912" s="29"/>
      <c r="GW912" s="29"/>
      <c r="GX912" s="29"/>
      <c r="GY912" s="29"/>
      <c r="GZ912" s="29"/>
      <c r="HA912" s="29"/>
      <c r="HB912" s="29"/>
      <c r="HC912" s="29"/>
    </row>
    <row r="913" spans="1:211" s="26" customFormat="1" x14ac:dyDescent="0.25">
      <c r="A913" s="26" t="e">
        <f t="shared" si="163"/>
        <v>#REF!</v>
      </c>
      <c r="B913" s="15" t="s">
        <v>63</v>
      </c>
      <c r="C913" s="15" t="s">
        <v>64</v>
      </c>
      <c r="D913" s="27" t="s">
        <v>623</v>
      </c>
      <c r="E913" s="16" t="s">
        <v>577</v>
      </c>
      <c r="F913" s="80" t="s">
        <v>352</v>
      </c>
      <c r="G913" s="15"/>
      <c r="H913" s="15" t="s">
        <v>353</v>
      </c>
      <c r="I913" s="15" t="s">
        <v>537</v>
      </c>
      <c r="J913" s="15" t="s">
        <v>538</v>
      </c>
      <c r="K913" s="47" t="s">
        <v>434</v>
      </c>
      <c r="L913" s="42"/>
      <c r="M913" s="42"/>
      <c r="N913" s="41"/>
      <c r="O913" s="42"/>
      <c r="P913" s="42"/>
      <c r="Q913" s="42"/>
      <c r="R913" s="42"/>
      <c r="S913" s="42"/>
      <c r="T913" s="42"/>
      <c r="U913" s="42">
        <v>875</v>
      </c>
      <c r="V913" s="42"/>
      <c r="W913" s="42">
        <v>0</v>
      </c>
      <c r="X913" s="42"/>
      <c r="Y913" s="42">
        <v>0</v>
      </c>
      <c r="Z913" s="42">
        <v>0</v>
      </c>
      <c r="AA913" s="42">
        <v>0</v>
      </c>
      <c r="AB913" s="42">
        <v>0</v>
      </c>
      <c r="AC913" s="42">
        <v>0</v>
      </c>
      <c r="AD913" s="42">
        <v>0</v>
      </c>
      <c r="AE913" s="121">
        <v>0</v>
      </c>
      <c r="AF913" s="42">
        <v>0</v>
      </c>
      <c r="AG913" s="42">
        <v>0</v>
      </c>
      <c r="AH913" s="42">
        <v>0</v>
      </c>
      <c r="AI913" s="42">
        <v>0</v>
      </c>
      <c r="AJ913" s="42">
        <v>0</v>
      </c>
      <c r="AK913" s="42">
        <v>0</v>
      </c>
      <c r="AL913" s="42">
        <v>0</v>
      </c>
      <c r="AM913" s="42">
        <v>0</v>
      </c>
      <c r="AN913" s="42">
        <v>0</v>
      </c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  <c r="BO913" s="42"/>
      <c r="BP913" s="42"/>
      <c r="BQ913" s="42"/>
      <c r="BR913" s="42"/>
      <c r="BS913" s="42"/>
      <c r="BT913" s="43"/>
      <c r="BU913" s="40">
        <f>SUM(L913:W913)</f>
        <v>875</v>
      </c>
      <c r="BV913" s="40">
        <f t="shared" si="167"/>
        <v>0</v>
      </c>
      <c r="BW913" s="40">
        <f t="shared" si="166"/>
        <v>0</v>
      </c>
      <c r="BX913" s="40">
        <f t="shared" si="168"/>
        <v>0</v>
      </c>
      <c r="BY913" s="40">
        <f t="shared" si="169"/>
        <v>0</v>
      </c>
      <c r="BZ913" s="29"/>
      <c r="CA913" s="29"/>
      <c r="CB913" s="29"/>
      <c r="CC913" s="29"/>
      <c r="CD913" s="29"/>
      <c r="CE913" s="29"/>
      <c r="CF913" s="29"/>
      <c r="CG913" s="29"/>
      <c r="CH913" s="29"/>
      <c r="CI913" s="29"/>
      <c r="CJ913" s="29"/>
      <c r="CK913" s="29"/>
      <c r="CL913" s="29"/>
      <c r="CM913" s="29"/>
      <c r="CN913" s="29"/>
      <c r="CO913" s="29"/>
      <c r="CP913" s="29"/>
      <c r="CQ913" s="29"/>
      <c r="CR913" s="29"/>
      <c r="CS913" s="29"/>
      <c r="CT913" s="29"/>
      <c r="CU913" s="29"/>
      <c r="CV913" s="29"/>
      <c r="CW913" s="29"/>
      <c r="CX913" s="29"/>
      <c r="CY913" s="29"/>
      <c r="CZ913" s="29"/>
      <c r="DA913" s="29"/>
      <c r="DB913" s="29"/>
      <c r="DC913" s="29"/>
      <c r="DD913" s="29"/>
      <c r="DE913" s="29"/>
      <c r="DF913" s="29"/>
      <c r="DG913" s="29"/>
      <c r="DH913" s="29"/>
      <c r="DI913" s="29"/>
      <c r="DJ913" s="29"/>
      <c r="DK913" s="29"/>
      <c r="DL913" s="29"/>
      <c r="DM913" s="29"/>
      <c r="DN913" s="29"/>
      <c r="DO913" s="29"/>
      <c r="DP913" s="29"/>
      <c r="DQ913" s="29"/>
      <c r="DR913" s="29"/>
      <c r="DS913" s="29"/>
      <c r="DT913" s="29"/>
      <c r="DU913" s="29"/>
      <c r="DV913" s="29"/>
      <c r="DW913" s="29"/>
      <c r="DX913" s="29"/>
      <c r="DY913" s="29"/>
      <c r="DZ913" s="29"/>
      <c r="EA913" s="29"/>
      <c r="EB913" s="29"/>
      <c r="EC913" s="29"/>
      <c r="ED913" s="29"/>
      <c r="EE913" s="29"/>
      <c r="EF913" s="29"/>
      <c r="EG913" s="29"/>
      <c r="EH913" s="29"/>
      <c r="EI913" s="29"/>
      <c r="EJ913" s="29"/>
      <c r="EK913" s="29"/>
      <c r="EL913" s="29"/>
      <c r="EM913" s="29"/>
      <c r="EN913" s="29"/>
      <c r="EO913" s="29"/>
      <c r="EP913" s="29"/>
      <c r="EQ913" s="29"/>
      <c r="ER913" s="29"/>
      <c r="ES913" s="29"/>
      <c r="ET913" s="29"/>
      <c r="EU913" s="29"/>
      <c r="EV913" s="29"/>
      <c r="EW913" s="29"/>
      <c r="EX913" s="29"/>
      <c r="EY913" s="29"/>
      <c r="EZ913" s="29"/>
      <c r="FA913" s="29"/>
      <c r="FB913" s="29"/>
      <c r="FC913" s="29"/>
      <c r="FD913" s="29"/>
      <c r="FE913" s="29"/>
      <c r="FF913" s="29"/>
      <c r="FG913" s="29"/>
      <c r="FH913" s="29"/>
      <c r="FI913" s="29"/>
      <c r="FJ913" s="29"/>
      <c r="FK913" s="29"/>
      <c r="FL913" s="29"/>
      <c r="FM913" s="29"/>
      <c r="FN913" s="29"/>
      <c r="FO913" s="29"/>
      <c r="FP913" s="29"/>
      <c r="FQ913" s="29"/>
      <c r="FR913" s="29"/>
      <c r="FS913" s="29"/>
      <c r="FT913" s="29"/>
      <c r="FU913" s="29"/>
      <c r="FV913" s="29"/>
      <c r="FW913" s="29"/>
      <c r="FX913" s="29"/>
      <c r="FY913" s="29"/>
      <c r="FZ913" s="29"/>
      <c r="GA913" s="29"/>
      <c r="GB913" s="29"/>
      <c r="GC913" s="29"/>
      <c r="GD913" s="29"/>
      <c r="GE913" s="29"/>
      <c r="GF913" s="29"/>
      <c r="GG913" s="29"/>
      <c r="GH913" s="29"/>
      <c r="GI913" s="29"/>
      <c r="GJ913" s="29"/>
      <c r="GK913" s="29"/>
      <c r="GL913" s="29"/>
      <c r="GM913" s="29"/>
      <c r="GN913" s="29"/>
      <c r="GO913" s="29"/>
      <c r="GP913" s="29"/>
      <c r="GQ913" s="29"/>
      <c r="GR913" s="29"/>
      <c r="GS913" s="29"/>
      <c r="GT913" s="29"/>
      <c r="GU913" s="29"/>
      <c r="GV913" s="29"/>
      <c r="GW913" s="29"/>
      <c r="GX913" s="29"/>
      <c r="GY913" s="29"/>
      <c r="GZ913" s="29"/>
      <c r="HA913" s="29"/>
      <c r="HB913" s="29"/>
      <c r="HC913" s="29"/>
    </row>
    <row r="914" spans="1:211" s="30" customFormat="1" x14ac:dyDescent="0.25">
      <c r="A914" s="30" t="e">
        <f t="shared" si="163"/>
        <v>#REF!</v>
      </c>
      <c r="B914" s="31" t="s">
        <v>63</v>
      </c>
      <c r="C914" s="31" t="s">
        <v>64</v>
      </c>
      <c r="D914" s="32" t="s">
        <v>623</v>
      </c>
      <c r="E914" s="31" t="s">
        <v>577</v>
      </c>
      <c r="F914" s="31" t="s">
        <v>360</v>
      </c>
      <c r="G914" s="31"/>
      <c r="H914" s="31" t="s">
        <v>164</v>
      </c>
      <c r="I914" s="31" t="s">
        <v>537</v>
      </c>
      <c r="J914" s="31" t="s">
        <v>538</v>
      </c>
      <c r="K914" s="47" t="s">
        <v>434</v>
      </c>
      <c r="L914" s="41">
        <v>0</v>
      </c>
      <c r="M914" s="41">
        <v>0</v>
      </c>
      <c r="N914" s="41">
        <v>0</v>
      </c>
      <c r="O914" s="41">
        <v>0</v>
      </c>
      <c r="P914" s="41">
        <v>0</v>
      </c>
      <c r="Q914" s="41">
        <v>0</v>
      </c>
      <c r="R914" s="41">
        <v>0</v>
      </c>
      <c r="S914" s="41">
        <v>0</v>
      </c>
      <c r="T914" s="41">
        <v>0</v>
      </c>
      <c r="U914" s="41">
        <v>0</v>
      </c>
      <c r="V914" s="41"/>
      <c r="W914" s="41">
        <v>0</v>
      </c>
      <c r="X914" s="41"/>
      <c r="Y914" s="41">
        <v>0</v>
      </c>
      <c r="Z914" s="41">
        <v>0</v>
      </c>
      <c r="AA914" s="41">
        <v>0</v>
      </c>
      <c r="AB914" s="41">
        <v>0</v>
      </c>
      <c r="AC914" s="41">
        <v>0</v>
      </c>
      <c r="AD914" s="41">
        <v>0</v>
      </c>
      <c r="AE914" s="82">
        <v>0</v>
      </c>
      <c r="AF914" s="41">
        <v>0</v>
      </c>
      <c r="AG914" s="41">
        <v>0</v>
      </c>
      <c r="AH914" s="41">
        <v>0</v>
      </c>
      <c r="AI914" s="41">
        <v>0</v>
      </c>
      <c r="AJ914" s="41">
        <v>0</v>
      </c>
      <c r="AK914" s="41">
        <v>0</v>
      </c>
      <c r="AL914" s="41">
        <v>0</v>
      </c>
      <c r="AM914" s="41">
        <v>0</v>
      </c>
      <c r="AN914" s="41">
        <v>0</v>
      </c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3"/>
      <c r="BU914" s="39">
        <f>SUM(L914:W914)</f>
        <v>0</v>
      </c>
      <c r="BV914" s="39">
        <f t="shared" si="167"/>
        <v>0</v>
      </c>
      <c r="BW914" s="39">
        <f t="shared" si="166"/>
        <v>0</v>
      </c>
      <c r="BX914" s="39">
        <f t="shared" si="168"/>
        <v>0</v>
      </c>
      <c r="BY914" s="39">
        <f t="shared" si="169"/>
        <v>0</v>
      </c>
      <c r="BZ914" s="35"/>
      <c r="CA914" s="35"/>
      <c r="CB914" s="35"/>
      <c r="CC914" s="35"/>
      <c r="CD914" s="35"/>
      <c r="CE914" s="35"/>
      <c r="CF914" s="35"/>
      <c r="CG914" s="35"/>
      <c r="CH914" s="35"/>
      <c r="CI914" s="35"/>
      <c r="CJ914" s="35"/>
      <c r="CK914" s="35"/>
      <c r="CL914" s="35"/>
      <c r="CM914" s="35"/>
      <c r="CN914" s="35"/>
      <c r="CO914" s="35"/>
      <c r="CP914" s="35"/>
      <c r="CQ914" s="35"/>
      <c r="CR914" s="35"/>
      <c r="CS914" s="35"/>
      <c r="CT914" s="35"/>
      <c r="CU914" s="35"/>
      <c r="CV914" s="35"/>
      <c r="CW914" s="35"/>
      <c r="CX914" s="35"/>
      <c r="CY914" s="35"/>
      <c r="CZ914" s="35"/>
      <c r="DA914" s="35"/>
      <c r="DB914" s="35"/>
      <c r="DC914" s="35"/>
      <c r="DD914" s="35"/>
      <c r="DE914" s="35"/>
      <c r="DF914" s="35"/>
      <c r="DG914" s="35"/>
      <c r="DH914" s="35"/>
      <c r="DI914" s="35"/>
      <c r="DJ914" s="35"/>
      <c r="DK914" s="35"/>
      <c r="DL914" s="35"/>
      <c r="DM914" s="35"/>
      <c r="DN914" s="35"/>
      <c r="DO914" s="35"/>
      <c r="DP914" s="35"/>
      <c r="DQ914" s="35"/>
      <c r="DR914" s="35"/>
      <c r="DS914" s="35"/>
      <c r="DT914" s="35"/>
      <c r="DU914" s="35"/>
      <c r="DV914" s="35"/>
      <c r="DW914" s="35"/>
      <c r="DX914" s="35"/>
      <c r="DY914" s="35"/>
      <c r="DZ914" s="35"/>
      <c r="EA914" s="35"/>
      <c r="EB914" s="35"/>
      <c r="EC914" s="35"/>
      <c r="ED914" s="35"/>
      <c r="EE914" s="35"/>
      <c r="EF914" s="35"/>
      <c r="EG914" s="35"/>
      <c r="EH914" s="35"/>
      <c r="EI914" s="35"/>
      <c r="EJ914" s="35"/>
      <c r="EK914" s="35"/>
      <c r="EL914" s="35"/>
      <c r="EM914" s="35"/>
      <c r="EN914" s="35"/>
      <c r="EO914" s="35"/>
      <c r="EP914" s="35"/>
      <c r="EQ914" s="35"/>
      <c r="ER914" s="35"/>
      <c r="ES914" s="35"/>
      <c r="ET914" s="35"/>
      <c r="EU914" s="35"/>
      <c r="EV914" s="35"/>
      <c r="EW914" s="35"/>
      <c r="EX914" s="35"/>
      <c r="EY914" s="35"/>
      <c r="EZ914" s="35"/>
      <c r="FA914" s="35"/>
      <c r="FB914" s="35"/>
      <c r="FC914" s="35"/>
      <c r="FD914" s="35"/>
      <c r="FE914" s="35"/>
      <c r="FF914" s="35"/>
      <c r="FG914" s="35"/>
      <c r="FH914" s="35"/>
      <c r="FI914" s="35"/>
      <c r="FJ914" s="35"/>
      <c r="FK914" s="35"/>
      <c r="FL914" s="35"/>
      <c r="FM914" s="35"/>
      <c r="FN914" s="35"/>
      <c r="FO914" s="35"/>
      <c r="FP914" s="35"/>
      <c r="FQ914" s="35"/>
      <c r="FR914" s="35"/>
      <c r="FS914" s="35"/>
      <c r="FT914" s="35"/>
      <c r="FU914" s="35"/>
      <c r="FV914" s="35"/>
      <c r="FW914" s="35"/>
      <c r="FX914" s="35"/>
      <c r="FY914" s="35"/>
      <c r="FZ914" s="35"/>
      <c r="GA914" s="35"/>
      <c r="GB914" s="35"/>
      <c r="GC914" s="35"/>
      <c r="GD914" s="35"/>
      <c r="GE914" s="35"/>
      <c r="GF914" s="35"/>
      <c r="GG914" s="35"/>
      <c r="GH914" s="35"/>
      <c r="GI914" s="35"/>
      <c r="GJ914" s="35"/>
      <c r="GK914" s="35"/>
      <c r="GL914" s="35"/>
      <c r="GM914" s="35"/>
      <c r="GN914" s="35"/>
      <c r="GO914" s="35"/>
      <c r="GP914" s="35"/>
      <c r="GQ914" s="35"/>
      <c r="GR914" s="35"/>
      <c r="GS914" s="35"/>
      <c r="GT914" s="35"/>
      <c r="GU914" s="35"/>
      <c r="GV914" s="35"/>
      <c r="GW914" s="35"/>
      <c r="GX914" s="35"/>
      <c r="GY914" s="35"/>
      <c r="GZ914" s="35"/>
      <c r="HA914" s="35"/>
      <c r="HB914" s="35"/>
      <c r="HC914" s="35"/>
    </row>
    <row r="915" spans="1:211" s="26" customFormat="1" x14ac:dyDescent="0.25">
      <c r="A915" s="26" t="e">
        <f t="shared" si="163"/>
        <v>#REF!</v>
      </c>
      <c r="B915" s="15" t="s">
        <v>67</v>
      </c>
      <c r="C915" s="15" t="s">
        <v>68</v>
      </c>
      <c r="D915" s="27" t="s">
        <v>637</v>
      </c>
      <c r="E915" s="16" t="s">
        <v>586</v>
      </c>
      <c r="F915" s="80" t="s">
        <v>717</v>
      </c>
      <c r="G915" s="15"/>
      <c r="H915" s="15" t="s">
        <v>718</v>
      </c>
      <c r="I915" s="15" t="s">
        <v>537</v>
      </c>
      <c r="J915" s="15" t="s">
        <v>538</v>
      </c>
      <c r="K915" s="47" t="s">
        <v>434</v>
      </c>
      <c r="L915" s="42"/>
      <c r="M915" s="42"/>
      <c r="N915" s="41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121"/>
      <c r="AF915" s="42"/>
      <c r="AG915" s="42"/>
      <c r="AH915" s="42">
        <v>268915.43</v>
      </c>
      <c r="AI915" s="42">
        <v>0</v>
      </c>
      <c r="AJ915" s="42">
        <v>16955000</v>
      </c>
      <c r="AK915" s="42">
        <v>0</v>
      </c>
      <c r="AL915" s="42">
        <v>0</v>
      </c>
      <c r="AM915" s="42">
        <v>0</v>
      </c>
      <c r="AN915" s="42">
        <v>0</v>
      </c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  <c r="BO915" s="42"/>
      <c r="BP915" s="42"/>
      <c r="BQ915" s="42"/>
      <c r="BR915" s="42"/>
      <c r="BS915" s="42"/>
      <c r="BT915" s="43"/>
      <c r="BU915" s="40"/>
      <c r="BV915" s="40">
        <f t="shared" si="167"/>
        <v>268915.43</v>
      </c>
      <c r="BW915" s="40">
        <f t="shared" si="166"/>
        <v>16955000</v>
      </c>
      <c r="BX915" s="40">
        <f t="shared" si="168"/>
        <v>0</v>
      </c>
      <c r="BY915" s="40">
        <f t="shared" si="169"/>
        <v>0</v>
      </c>
      <c r="BZ915" s="29"/>
      <c r="CA915" s="29"/>
      <c r="CB915" s="29"/>
      <c r="CC915" s="29"/>
      <c r="CD915" s="29"/>
      <c r="CE915" s="29"/>
      <c r="CF915" s="29"/>
      <c r="CG915" s="29"/>
      <c r="CH915" s="29"/>
      <c r="CI915" s="29"/>
      <c r="CJ915" s="29"/>
      <c r="CK915" s="29"/>
      <c r="CL915" s="29"/>
      <c r="CM915" s="29"/>
      <c r="CN915" s="29"/>
      <c r="CO915" s="29"/>
      <c r="CP915" s="29"/>
      <c r="CQ915" s="29"/>
      <c r="CR915" s="29"/>
      <c r="CS915" s="29"/>
      <c r="CT915" s="29"/>
      <c r="CU915" s="29"/>
      <c r="CV915" s="29"/>
      <c r="CW915" s="29"/>
      <c r="CX915" s="29"/>
      <c r="CY915" s="29"/>
      <c r="CZ915" s="29"/>
      <c r="DA915" s="29"/>
      <c r="DB915" s="29"/>
      <c r="DC915" s="29"/>
      <c r="DD915" s="29"/>
      <c r="DE915" s="29"/>
      <c r="DF915" s="29"/>
      <c r="DG915" s="29"/>
      <c r="DH915" s="29"/>
      <c r="DI915" s="29"/>
      <c r="DJ915" s="29"/>
      <c r="DK915" s="29"/>
      <c r="DL915" s="29"/>
      <c r="DM915" s="29"/>
      <c r="DN915" s="29"/>
      <c r="DO915" s="29"/>
      <c r="DP915" s="29"/>
      <c r="DQ915" s="29"/>
      <c r="DR915" s="29"/>
      <c r="DS915" s="29"/>
      <c r="DT915" s="29"/>
      <c r="DU915" s="29"/>
      <c r="DV915" s="29"/>
      <c r="DW915" s="29"/>
      <c r="DX915" s="29"/>
      <c r="DY915" s="29"/>
      <c r="DZ915" s="29"/>
      <c r="EA915" s="29"/>
      <c r="EB915" s="29"/>
      <c r="EC915" s="29"/>
      <c r="ED915" s="29"/>
      <c r="EE915" s="29"/>
      <c r="EF915" s="29"/>
      <c r="EG915" s="29"/>
      <c r="EH915" s="29"/>
      <c r="EI915" s="29"/>
      <c r="EJ915" s="29"/>
      <c r="EK915" s="29"/>
      <c r="EL915" s="29"/>
      <c r="EM915" s="29"/>
      <c r="EN915" s="29"/>
      <c r="EO915" s="29"/>
      <c r="EP915" s="29"/>
      <c r="EQ915" s="29"/>
      <c r="ER915" s="29"/>
      <c r="ES915" s="29"/>
      <c r="ET915" s="29"/>
      <c r="EU915" s="29"/>
      <c r="EV915" s="29"/>
      <c r="EW915" s="29"/>
      <c r="EX915" s="29"/>
      <c r="EY915" s="29"/>
      <c r="EZ915" s="29"/>
      <c r="FA915" s="29"/>
      <c r="FB915" s="29"/>
      <c r="FC915" s="29"/>
      <c r="FD915" s="29"/>
      <c r="FE915" s="29"/>
      <c r="FF915" s="29"/>
      <c r="FG915" s="29"/>
      <c r="FH915" s="29"/>
      <c r="FI915" s="29"/>
      <c r="FJ915" s="29"/>
      <c r="FK915" s="29"/>
      <c r="FL915" s="29"/>
      <c r="FM915" s="29"/>
      <c r="FN915" s="29"/>
      <c r="FO915" s="29"/>
      <c r="FP915" s="29"/>
      <c r="FQ915" s="29"/>
      <c r="FR915" s="29"/>
      <c r="FS915" s="29"/>
      <c r="FT915" s="29"/>
      <c r="FU915" s="29"/>
      <c r="FV915" s="29"/>
      <c r="FW915" s="29"/>
      <c r="FX915" s="29"/>
      <c r="FY915" s="29"/>
      <c r="FZ915" s="29"/>
      <c r="GA915" s="29"/>
      <c r="GB915" s="29"/>
      <c r="GC915" s="29"/>
      <c r="GD915" s="29"/>
      <c r="GE915" s="29"/>
      <c r="GF915" s="29"/>
      <c r="GG915" s="29"/>
      <c r="GH915" s="29"/>
      <c r="GI915" s="29"/>
      <c r="GJ915" s="29"/>
      <c r="GK915" s="29"/>
      <c r="GL915" s="29"/>
      <c r="GM915" s="29"/>
      <c r="GN915" s="29"/>
      <c r="GO915" s="29"/>
      <c r="GP915" s="29"/>
      <c r="GQ915" s="29"/>
      <c r="GR915" s="29"/>
      <c r="GS915" s="29"/>
      <c r="GT915" s="29"/>
      <c r="GU915" s="29"/>
      <c r="GV915" s="29"/>
      <c r="GW915" s="29"/>
      <c r="GX915" s="29"/>
      <c r="GY915" s="29"/>
      <c r="GZ915" s="29"/>
      <c r="HA915" s="29"/>
      <c r="HB915" s="29"/>
      <c r="HC915" s="29"/>
    </row>
    <row r="916" spans="1:211" s="26" customFormat="1" x14ac:dyDescent="0.25">
      <c r="A916" s="26" t="e">
        <f t="shared" si="163"/>
        <v>#REF!</v>
      </c>
      <c r="B916" s="15" t="s">
        <v>67</v>
      </c>
      <c r="C916" s="15" t="s">
        <v>68</v>
      </c>
      <c r="D916" s="27">
        <v>700</v>
      </c>
      <c r="E916" s="16" t="s">
        <v>582</v>
      </c>
      <c r="F916" s="80" t="s">
        <v>391</v>
      </c>
      <c r="G916" s="15"/>
      <c r="H916" s="15" t="s">
        <v>392</v>
      </c>
      <c r="I916" s="15" t="s">
        <v>537</v>
      </c>
      <c r="J916" s="15" t="s">
        <v>538</v>
      </c>
      <c r="K916" s="47" t="s">
        <v>434</v>
      </c>
      <c r="L916" s="42"/>
      <c r="M916" s="42"/>
      <c r="N916" s="41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121"/>
      <c r="AF916" s="42"/>
      <c r="AG916" s="42"/>
      <c r="AH916" s="42"/>
      <c r="AI916" s="42">
        <v>477500</v>
      </c>
      <c r="AJ916" s="42">
        <v>0</v>
      </c>
      <c r="AK916" s="42">
        <v>0</v>
      </c>
      <c r="AL916" s="42">
        <v>0</v>
      </c>
      <c r="AM916" s="42">
        <v>0</v>
      </c>
      <c r="AN916" s="42">
        <v>0</v>
      </c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  <c r="BO916" s="42"/>
      <c r="BP916" s="42"/>
      <c r="BQ916" s="42"/>
      <c r="BR916" s="42"/>
      <c r="BS916" s="42"/>
      <c r="BT916" s="43"/>
      <c r="BU916" s="40"/>
      <c r="BV916" s="40">
        <f t="shared" si="167"/>
        <v>477500</v>
      </c>
      <c r="BW916" s="40">
        <f t="shared" si="166"/>
        <v>0</v>
      </c>
      <c r="BX916" s="40">
        <f t="shared" si="168"/>
        <v>0</v>
      </c>
      <c r="BY916" s="40">
        <f t="shared" si="169"/>
        <v>0</v>
      </c>
      <c r="BZ916" s="29"/>
      <c r="CA916" s="29"/>
      <c r="CB916" s="29"/>
      <c r="CC916" s="29"/>
      <c r="CD916" s="29"/>
      <c r="CE916" s="29"/>
      <c r="CF916" s="29"/>
      <c r="CG916" s="29"/>
      <c r="CH916" s="29"/>
      <c r="CI916" s="29"/>
      <c r="CJ916" s="29"/>
      <c r="CK916" s="29"/>
      <c r="CL916" s="29"/>
      <c r="CM916" s="29"/>
      <c r="CN916" s="29"/>
      <c r="CO916" s="29"/>
      <c r="CP916" s="29"/>
      <c r="CQ916" s="29"/>
      <c r="CR916" s="29"/>
      <c r="CS916" s="29"/>
      <c r="CT916" s="29"/>
      <c r="CU916" s="29"/>
      <c r="CV916" s="29"/>
      <c r="CW916" s="29"/>
      <c r="CX916" s="29"/>
      <c r="CY916" s="29"/>
      <c r="CZ916" s="29"/>
      <c r="DA916" s="29"/>
      <c r="DB916" s="29"/>
      <c r="DC916" s="29"/>
      <c r="DD916" s="29"/>
      <c r="DE916" s="29"/>
      <c r="DF916" s="29"/>
      <c r="DG916" s="29"/>
      <c r="DH916" s="29"/>
      <c r="DI916" s="29"/>
      <c r="DJ916" s="29"/>
      <c r="DK916" s="29"/>
      <c r="DL916" s="29"/>
      <c r="DM916" s="29"/>
      <c r="DN916" s="29"/>
      <c r="DO916" s="29"/>
      <c r="DP916" s="29"/>
      <c r="DQ916" s="29"/>
      <c r="DR916" s="29"/>
      <c r="DS916" s="29"/>
      <c r="DT916" s="29"/>
      <c r="DU916" s="29"/>
      <c r="DV916" s="29"/>
      <c r="DW916" s="29"/>
      <c r="DX916" s="29"/>
      <c r="DY916" s="29"/>
      <c r="DZ916" s="29"/>
      <c r="EA916" s="29"/>
      <c r="EB916" s="29"/>
      <c r="EC916" s="29"/>
      <c r="ED916" s="29"/>
      <c r="EE916" s="29"/>
      <c r="EF916" s="29"/>
      <c r="EG916" s="29"/>
      <c r="EH916" s="29"/>
      <c r="EI916" s="29"/>
      <c r="EJ916" s="29"/>
      <c r="EK916" s="29"/>
      <c r="EL916" s="29"/>
      <c r="EM916" s="29"/>
      <c r="EN916" s="29"/>
      <c r="EO916" s="29"/>
      <c r="EP916" s="29"/>
      <c r="EQ916" s="29"/>
      <c r="ER916" s="29"/>
      <c r="ES916" s="29"/>
      <c r="ET916" s="29"/>
      <c r="EU916" s="29"/>
      <c r="EV916" s="29"/>
      <c r="EW916" s="29"/>
      <c r="EX916" s="29"/>
      <c r="EY916" s="29"/>
      <c r="EZ916" s="29"/>
      <c r="FA916" s="29"/>
      <c r="FB916" s="29"/>
      <c r="FC916" s="29"/>
      <c r="FD916" s="29"/>
      <c r="FE916" s="29"/>
      <c r="FF916" s="29"/>
      <c r="FG916" s="29"/>
      <c r="FH916" s="29"/>
      <c r="FI916" s="29"/>
      <c r="FJ916" s="29"/>
      <c r="FK916" s="29"/>
      <c r="FL916" s="29"/>
      <c r="FM916" s="29"/>
      <c r="FN916" s="29"/>
      <c r="FO916" s="29"/>
      <c r="FP916" s="29"/>
      <c r="FQ916" s="29"/>
      <c r="FR916" s="29"/>
      <c r="FS916" s="29"/>
      <c r="FT916" s="29"/>
      <c r="FU916" s="29"/>
      <c r="FV916" s="29"/>
      <c r="FW916" s="29"/>
      <c r="FX916" s="29"/>
      <c r="FY916" s="29"/>
      <c r="FZ916" s="29"/>
      <c r="GA916" s="29"/>
      <c r="GB916" s="29"/>
      <c r="GC916" s="29"/>
      <c r="GD916" s="29"/>
      <c r="GE916" s="29"/>
      <c r="GF916" s="29"/>
      <c r="GG916" s="29"/>
      <c r="GH916" s="29"/>
      <c r="GI916" s="29"/>
      <c r="GJ916" s="29"/>
      <c r="GK916" s="29"/>
      <c r="GL916" s="29"/>
      <c r="GM916" s="29"/>
      <c r="GN916" s="29"/>
      <c r="GO916" s="29"/>
      <c r="GP916" s="29"/>
      <c r="GQ916" s="29"/>
      <c r="GR916" s="29"/>
      <c r="GS916" s="29"/>
      <c r="GT916" s="29"/>
      <c r="GU916" s="29"/>
      <c r="GV916" s="29"/>
      <c r="GW916" s="29"/>
      <c r="GX916" s="29"/>
      <c r="GY916" s="29"/>
      <c r="GZ916" s="29"/>
      <c r="HA916" s="29"/>
      <c r="HB916" s="29"/>
      <c r="HC916" s="29"/>
    </row>
    <row r="917" spans="1:211" s="26" customFormat="1" x14ac:dyDescent="0.25">
      <c r="A917" s="26" t="e">
        <f t="shared" si="163"/>
        <v>#REF!</v>
      </c>
      <c r="B917" s="15" t="s">
        <v>67</v>
      </c>
      <c r="C917" s="15" t="s">
        <v>68</v>
      </c>
      <c r="D917" s="27" t="s">
        <v>637</v>
      </c>
      <c r="E917" s="16" t="s">
        <v>586</v>
      </c>
      <c r="F917" s="80" t="s">
        <v>725</v>
      </c>
      <c r="G917" s="15"/>
      <c r="H917" s="15" t="s">
        <v>726</v>
      </c>
      <c r="I917" s="15" t="s">
        <v>537</v>
      </c>
      <c r="J917" s="15" t="s">
        <v>538</v>
      </c>
      <c r="K917" s="47" t="s">
        <v>434</v>
      </c>
      <c r="L917" s="42"/>
      <c r="M917" s="42"/>
      <c r="N917" s="41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121"/>
      <c r="AF917" s="42"/>
      <c r="AG917" s="42">
        <v>268915.43</v>
      </c>
      <c r="AH917" s="42">
        <v>-268915.43</v>
      </c>
      <c r="AI917" s="42">
        <v>0</v>
      </c>
      <c r="AJ917" s="42">
        <v>0</v>
      </c>
      <c r="AK917" s="42">
        <v>0</v>
      </c>
      <c r="AL917" s="42">
        <v>0</v>
      </c>
      <c r="AM917" s="42">
        <v>0</v>
      </c>
      <c r="AN917" s="42">
        <v>0</v>
      </c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  <c r="BO917" s="42"/>
      <c r="BP917" s="42"/>
      <c r="BQ917" s="42"/>
      <c r="BR917" s="42"/>
      <c r="BS917" s="42"/>
      <c r="BT917" s="43"/>
      <c r="BU917" s="40"/>
      <c r="BV917" s="40">
        <f t="shared" si="167"/>
        <v>0</v>
      </c>
      <c r="BW917" s="40">
        <f t="shared" si="166"/>
        <v>0</v>
      </c>
      <c r="BX917" s="40">
        <f t="shared" si="168"/>
        <v>0</v>
      </c>
      <c r="BY917" s="40">
        <f t="shared" si="169"/>
        <v>0</v>
      </c>
      <c r="BZ917" s="29"/>
      <c r="CA917" s="29"/>
      <c r="CB917" s="29"/>
      <c r="CC917" s="29"/>
      <c r="CD917" s="29"/>
      <c r="CE917" s="29"/>
      <c r="CF917" s="29"/>
      <c r="CG917" s="29"/>
      <c r="CH917" s="29"/>
      <c r="CI917" s="29"/>
      <c r="CJ917" s="29"/>
      <c r="CK917" s="29"/>
      <c r="CL917" s="29"/>
      <c r="CM917" s="29"/>
      <c r="CN917" s="29"/>
      <c r="CO917" s="29"/>
      <c r="CP917" s="29"/>
      <c r="CQ917" s="29"/>
      <c r="CR917" s="29"/>
      <c r="CS917" s="29"/>
      <c r="CT917" s="29"/>
      <c r="CU917" s="29"/>
      <c r="CV917" s="29"/>
      <c r="CW917" s="29"/>
      <c r="CX917" s="29"/>
      <c r="CY917" s="29"/>
      <c r="CZ917" s="29"/>
      <c r="DA917" s="29"/>
      <c r="DB917" s="29"/>
      <c r="DC917" s="29"/>
      <c r="DD917" s="29"/>
      <c r="DE917" s="29"/>
      <c r="DF917" s="29"/>
      <c r="DG917" s="29"/>
      <c r="DH917" s="29"/>
      <c r="DI917" s="29"/>
      <c r="DJ917" s="29"/>
      <c r="DK917" s="29"/>
      <c r="DL917" s="29"/>
      <c r="DM917" s="29"/>
      <c r="DN917" s="29"/>
      <c r="DO917" s="29"/>
      <c r="DP917" s="29"/>
      <c r="DQ917" s="29"/>
      <c r="DR917" s="29"/>
      <c r="DS917" s="29"/>
      <c r="DT917" s="29"/>
      <c r="DU917" s="29"/>
      <c r="DV917" s="29"/>
      <c r="DW917" s="29"/>
      <c r="DX917" s="29"/>
      <c r="DY917" s="29"/>
      <c r="DZ917" s="29"/>
      <c r="EA917" s="29"/>
      <c r="EB917" s="29"/>
      <c r="EC917" s="29"/>
      <c r="ED917" s="29"/>
      <c r="EE917" s="29"/>
      <c r="EF917" s="29"/>
      <c r="EG917" s="29"/>
      <c r="EH917" s="29"/>
      <c r="EI917" s="29"/>
      <c r="EJ917" s="29"/>
      <c r="EK917" s="29"/>
      <c r="EL917" s="29"/>
      <c r="EM917" s="29"/>
      <c r="EN917" s="29"/>
      <c r="EO917" s="29"/>
      <c r="EP917" s="29"/>
      <c r="EQ917" s="29"/>
      <c r="ER917" s="29"/>
      <c r="ES917" s="29"/>
      <c r="ET917" s="29"/>
      <c r="EU917" s="29"/>
      <c r="EV917" s="29"/>
      <c r="EW917" s="29"/>
      <c r="EX917" s="29"/>
      <c r="EY917" s="29"/>
      <c r="EZ917" s="29"/>
      <c r="FA917" s="29"/>
      <c r="FB917" s="29"/>
      <c r="FC917" s="29"/>
      <c r="FD917" s="29"/>
      <c r="FE917" s="29"/>
      <c r="FF917" s="29"/>
      <c r="FG917" s="29"/>
      <c r="FH917" s="29"/>
      <c r="FI917" s="29"/>
      <c r="FJ917" s="29"/>
      <c r="FK917" s="29"/>
      <c r="FL917" s="29"/>
      <c r="FM917" s="29"/>
      <c r="FN917" s="29"/>
      <c r="FO917" s="29"/>
      <c r="FP917" s="29"/>
      <c r="FQ917" s="29"/>
      <c r="FR917" s="29"/>
      <c r="FS917" s="29"/>
      <c r="FT917" s="29"/>
      <c r="FU917" s="29"/>
      <c r="FV917" s="29"/>
      <c r="FW917" s="29"/>
      <c r="FX917" s="29"/>
      <c r="FY917" s="29"/>
      <c r="FZ917" s="29"/>
      <c r="GA917" s="29"/>
      <c r="GB917" s="29"/>
      <c r="GC917" s="29"/>
      <c r="GD917" s="29"/>
      <c r="GE917" s="29"/>
      <c r="GF917" s="29"/>
      <c r="GG917" s="29"/>
      <c r="GH917" s="29"/>
      <c r="GI917" s="29"/>
      <c r="GJ917" s="29"/>
      <c r="GK917" s="29"/>
      <c r="GL917" s="29"/>
      <c r="GM917" s="29"/>
      <c r="GN917" s="29"/>
      <c r="GO917" s="29"/>
      <c r="GP917" s="29"/>
      <c r="GQ917" s="29"/>
      <c r="GR917" s="29"/>
      <c r="GS917" s="29"/>
      <c r="GT917" s="29"/>
      <c r="GU917" s="29"/>
      <c r="GV917" s="29"/>
      <c r="GW917" s="29"/>
      <c r="GX917" s="29"/>
      <c r="GY917" s="29"/>
      <c r="GZ917" s="29"/>
      <c r="HA917" s="29"/>
      <c r="HB917" s="29"/>
      <c r="HC917" s="29"/>
    </row>
    <row r="918" spans="1:211" s="30" customFormat="1" x14ac:dyDescent="0.25">
      <c r="A918" s="30" t="e">
        <f t="shared" si="163"/>
        <v>#REF!</v>
      </c>
      <c r="B918" s="31" t="s">
        <v>75</v>
      </c>
      <c r="C918" s="31" t="s">
        <v>76</v>
      </c>
      <c r="D918" s="32" t="s">
        <v>625</v>
      </c>
      <c r="E918" s="31" t="s">
        <v>579</v>
      </c>
      <c r="F918" s="31" t="s">
        <v>360</v>
      </c>
      <c r="G918" s="31"/>
      <c r="H918" s="31" t="s">
        <v>164</v>
      </c>
      <c r="I918" s="31" t="s">
        <v>537</v>
      </c>
      <c r="J918" s="31" t="s">
        <v>538</v>
      </c>
      <c r="K918" s="47" t="s">
        <v>434</v>
      </c>
      <c r="L918" s="41">
        <v>0</v>
      </c>
      <c r="M918" s="41">
        <v>0</v>
      </c>
      <c r="N918" s="41">
        <v>0</v>
      </c>
      <c r="O918" s="41">
        <v>0</v>
      </c>
      <c r="P918" s="41">
        <v>0</v>
      </c>
      <c r="Q918" s="41">
        <v>0</v>
      </c>
      <c r="R918" s="41">
        <v>0</v>
      </c>
      <c r="S918" s="41">
        <v>0</v>
      </c>
      <c r="T918" s="41">
        <v>0</v>
      </c>
      <c r="U918" s="41">
        <v>0</v>
      </c>
      <c r="V918" s="41"/>
      <c r="W918" s="41">
        <v>0</v>
      </c>
      <c r="X918" s="41"/>
      <c r="Y918" s="41">
        <v>0</v>
      </c>
      <c r="Z918" s="41">
        <v>0</v>
      </c>
      <c r="AA918" s="41">
        <v>0</v>
      </c>
      <c r="AB918" s="41">
        <v>0</v>
      </c>
      <c r="AC918" s="41">
        <v>0</v>
      </c>
      <c r="AD918" s="41">
        <v>0</v>
      </c>
      <c r="AE918" s="82">
        <v>0</v>
      </c>
      <c r="AF918" s="41">
        <v>0</v>
      </c>
      <c r="AG918" s="41">
        <v>0</v>
      </c>
      <c r="AH918" s="41">
        <v>0</v>
      </c>
      <c r="AI918" s="41">
        <v>0</v>
      </c>
      <c r="AJ918" s="41">
        <v>0</v>
      </c>
      <c r="AK918" s="41">
        <v>0</v>
      </c>
      <c r="AL918" s="41">
        <v>0</v>
      </c>
      <c r="AM918" s="41">
        <v>0</v>
      </c>
      <c r="AN918" s="41">
        <v>0</v>
      </c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3"/>
      <c r="BU918" s="39">
        <f t="shared" ref="BU918:BU931" si="170">SUM(L918:W918)</f>
        <v>0</v>
      </c>
      <c r="BV918" s="39">
        <f t="shared" si="167"/>
        <v>0</v>
      </c>
      <c r="BW918" s="39">
        <f t="shared" si="166"/>
        <v>0</v>
      </c>
      <c r="BX918" s="39">
        <f t="shared" si="168"/>
        <v>0</v>
      </c>
      <c r="BY918" s="39">
        <f t="shared" si="169"/>
        <v>0</v>
      </c>
      <c r="BZ918" s="35"/>
      <c r="CA918" s="35"/>
      <c r="CB918" s="35"/>
      <c r="CC918" s="35"/>
      <c r="CD918" s="35"/>
      <c r="CE918" s="35"/>
      <c r="CF918" s="35"/>
      <c r="CG918" s="35"/>
      <c r="CH918" s="35"/>
      <c r="CI918" s="35"/>
      <c r="CJ918" s="35"/>
      <c r="CK918" s="35"/>
      <c r="CL918" s="35"/>
      <c r="CM918" s="35"/>
      <c r="CN918" s="35"/>
      <c r="CO918" s="35"/>
      <c r="CP918" s="35"/>
      <c r="CQ918" s="35"/>
      <c r="CR918" s="35"/>
      <c r="CS918" s="35"/>
      <c r="CT918" s="35"/>
      <c r="CU918" s="35"/>
      <c r="CV918" s="35"/>
      <c r="CW918" s="35"/>
      <c r="CX918" s="35"/>
      <c r="CY918" s="35"/>
      <c r="CZ918" s="35"/>
      <c r="DA918" s="35"/>
      <c r="DB918" s="35"/>
      <c r="DC918" s="35"/>
      <c r="DD918" s="35"/>
      <c r="DE918" s="35"/>
      <c r="DF918" s="35"/>
      <c r="DG918" s="35"/>
      <c r="DH918" s="35"/>
      <c r="DI918" s="35"/>
      <c r="DJ918" s="35"/>
      <c r="DK918" s="35"/>
      <c r="DL918" s="35"/>
      <c r="DM918" s="35"/>
      <c r="DN918" s="35"/>
      <c r="DO918" s="35"/>
      <c r="DP918" s="35"/>
      <c r="DQ918" s="35"/>
      <c r="DR918" s="35"/>
      <c r="DS918" s="35"/>
      <c r="DT918" s="35"/>
      <c r="DU918" s="35"/>
      <c r="DV918" s="35"/>
      <c r="DW918" s="35"/>
      <c r="DX918" s="35"/>
      <c r="DY918" s="35"/>
      <c r="DZ918" s="35"/>
      <c r="EA918" s="35"/>
      <c r="EB918" s="35"/>
      <c r="EC918" s="35"/>
      <c r="ED918" s="35"/>
      <c r="EE918" s="35"/>
      <c r="EF918" s="35"/>
      <c r="EG918" s="35"/>
      <c r="EH918" s="35"/>
      <c r="EI918" s="35"/>
      <c r="EJ918" s="35"/>
      <c r="EK918" s="35"/>
      <c r="EL918" s="35"/>
      <c r="EM918" s="35"/>
      <c r="EN918" s="35"/>
      <c r="EO918" s="35"/>
      <c r="EP918" s="35"/>
      <c r="EQ918" s="35"/>
      <c r="ER918" s="35"/>
      <c r="ES918" s="35"/>
      <c r="ET918" s="35"/>
      <c r="EU918" s="35"/>
      <c r="EV918" s="35"/>
      <c r="EW918" s="35"/>
      <c r="EX918" s="35"/>
      <c r="EY918" s="35"/>
      <c r="EZ918" s="35"/>
      <c r="FA918" s="35"/>
      <c r="FB918" s="35"/>
      <c r="FC918" s="35"/>
      <c r="FD918" s="35"/>
      <c r="FE918" s="35"/>
      <c r="FF918" s="35"/>
      <c r="FG918" s="35"/>
      <c r="FH918" s="35"/>
      <c r="FI918" s="35"/>
      <c r="FJ918" s="35"/>
      <c r="FK918" s="35"/>
      <c r="FL918" s="35"/>
      <c r="FM918" s="35"/>
      <c r="FN918" s="35"/>
      <c r="FO918" s="35"/>
      <c r="FP918" s="35"/>
      <c r="FQ918" s="35"/>
      <c r="FR918" s="35"/>
      <c r="FS918" s="35"/>
      <c r="FT918" s="35"/>
      <c r="FU918" s="35"/>
      <c r="FV918" s="35"/>
      <c r="FW918" s="35"/>
      <c r="FX918" s="35"/>
      <c r="FY918" s="35"/>
      <c r="FZ918" s="35"/>
      <c r="GA918" s="35"/>
      <c r="GB918" s="35"/>
      <c r="GC918" s="35"/>
      <c r="GD918" s="35"/>
      <c r="GE918" s="35"/>
      <c r="GF918" s="35"/>
      <c r="GG918" s="35"/>
      <c r="GH918" s="35"/>
      <c r="GI918" s="35"/>
      <c r="GJ918" s="35"/>
      <c r="GK918" s="35"/>
      <c r="GL918" s="35"/>
      <c r="GM918" s="35"/>
      <c r="GN918" s="35"/>
      <c r="GO918" s="35"/>
      <c r="GP918" s="35"/>
      <c r="GQ918" s="35"/>
      <c r="GR918" s="35"/>
      <c r="GS918" s="35"/>
      <c r="GT918" s="35"/>
      <c r="GU918" s="35"/>
      <c r="GV918" s="35"/>
      <c r="GW918" s="35"/>
      <c r="GX918" s="35"/>
      <c r="GY918" s="35"/>
      <c r="GZ918" s="35"/>
      <c r="HA918" s="35"/>
      <c r="HB918" s="35"/>
      <c r="HC918" s="35"/>
    </row>
    <row r="919" spans="1:211" s="26" customFormat="1" x14ac:dyDescent="0.25">
      <c r="A919" s="26" t="e">
        <f t="shared" si="163"/>
        <v>#REF!</v>
      </c>
      <c r="B919" s="15" t="s">
        <v>77</v>
      </c>
      <c r="C919" s="15" t="s">
        <v>78</v>
      </c>
      <c r="D919" s="18" t="s">
        <v>625</v>
      </c>
      <c r="E919" s="15" t="s">
        <v>579</v>
      </c>
      <c r="F919" s="15" t="s">
        <v>360</v>
      </c>
      <c r="G919" s="15"/>
      <c r="H919" s="15" t="s">
        <v>164</v>
      </c>
      <c r="I919" s="15" t="s">
        <v>537</v>
      </c>
      <c r="J919" s="15" t="s">
        <v>538</v>
      </c>
      <c r="K919" s="47" t="s">
        <v>434</v>
      </c>
      <c r="L919" s="42">
        <v>0</v>
      </c>
      <c r="M919" s="42">
        <v>0</v>
      </c>
      <c r="N919" s="41">
        <v>0</v>
      </c>
      <c r="O919" s="42">
        <v>0</v>
      </c>
      <c r="P919" s="42">
        <v>0</v>
      </c>
      <c r="Q919" s="42">
        <v>0</v>
      </c>
      <c r="R919" s="42">
        <v>0</v>
      </c>
      <c r="S919" s="42">
        <v>0</v>
      </c>
      <c r="T919" s="42">
        <v>0</v>
      </c>
      <c r="U919" s="42">
        <v>0</v>
      </c>
      <c r="V919" s="42"/>
      <c r="W919" s="42">
        <v>0</v>
      </c>
      <c r="X919" s="42"/>
      <c r="Y919" s="42">
        <v>0</v>
      </c>
      <c r="Z919" s="42">
        <v>0</v>
      </c>
      <c r="AA919" s="42">
        <v>0</v>
      </c>
      <c r="AB919" s="42">
        <v>0</v>
      </c>
      <c r="AC919" s="42">
        <v>0</v>
      </c>
      <c r="AD919" s="42">
        <v>0</v>
      </c>
      <c r="AE919" s="121">
        <v>0</v>
      </c>
      <c r="AF919" s="42">
        <v>0</v>
      </c>
      <c r="AG919" s="42">
        <v>0</v>
      </c>
      <c r="AH919" s="42">
        <v>0</v>
      </c>
      <c r="AI919" s="42">
        <v>0</v>
      </c>
      <c r="AJ919" s="42">
        <v>0</v>
      </c>
      <c r="AK919" s="42">
        <v>0</v>
      </c>
      <c r="AL919" s="42">
        <v>0</v>
      </c>
      <c r="AM919" s="42">
        <v>0</v>
      </c>
      <c r="AN919" s="42">
        <v>0</v>
      </c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  <c r="BO919" s="42"/>
      <c r="BP919" s="42"/>
      <c r="BQ919" s="42"/>
      <c r="BR919" s="42"/>
      <c r="BS919" s="42"/>
      <c r="BT919" s="43"/>
      <c r="BU919" s="40">
        <f t="shared" si="170"/>
        <v>0</v>
      </c>
      <c r="BV919" s="40">
        <f t="shared" si="167"/>
        <v>0</v>
      </c>
      <c r="BW919" s="40">
        <f t="shared" si="166"/>
        <v>0</v>
      </c>
      <c r="BX919" s="40">
        <f t="shared" si="168"/>
        <v>0</v>
      </c>
      <c r="BY919" s="40">
        <f t="shared" si="169"/>
        <v>0</v>
      </c>
      <c r="BZ919" s="29"/>
      <c r="CA919" s="29"/>
      <c r="CB919" s="29"/>
      <c r="CC919" s="29"/>
      <c r="CD919" s="29"/>
      <c r="CE919" s="29"/>
      <c r="CF919" s="29"/>
      <c r="CG919" s="29"/>
      <c r="CH919" s="29"/>
      <c r="CI919" s="29"/>
      <c r="CJ919" s="29"/>
      <c r="CK919" s="29"/>
      <c r="CL919" s="29"/>
      <c r="CM919" s="29"/>
      <c r="CN919" s="29"/>
      <c r="CO919" s="29"/>
      <c r="CP919" s="29"/>
      <c r="CQ919" s="29"/>
      <c r="CR919" s="29"/>
      <c r="CS919" s="29"/>
      <c r="CT919" s="29"/>
      <c r="CU919" s="29"/>
      <c r="CV919" s="29"/>
      <c r="CW919" s="29"/>
      <c r="CX919" s="29"/>
      <c r="CY919" s="29"/>
      <c r="CZ919" s="29"/>
      <c r="DA919" s="29"/>
      <c r="DB919" s="29"/>
      <c r="DC919" s="29"/>
      <c r="DD919" s="29"/>
      <c r="DE919" s="29"/>
      <c r="DF919" s="29"/>
      <c r="DG919" s="29"/>
      <c r="DH919" s="29"/>
      <c r="DI919" s="29"/>
      <c r="DJ919" s="29"/>
      <c r="DK919" s="29"/>
      <c r="DL919" s="29"/>
      <c r="DM919" s="29"/>
      <c r="DN919" s="29"/>
      <c r="DO919" s="29"/>
      <c r="DP919" s="29"/>
      <c r="DQ919" s="29"/>
      <c r="DR919" s="29"/>
      <c r="DS919" s="29"/>
      <c r="DT919" s="29"/>
      <c r="DU919" s="29"/>
      <c r="DV919" s="29"/>
      <c r="DW919" s="29"/>
      <c r="DX919" s="29"/>
      <c r="DY919" s="29"/>
      <c r="DZ919" s="29"/>
      <c r="EA919" s="29"/>
      <c r="EB919" s="29"/>
      <c r="EC919" s="29"/>
      <c r="ED919" s="29"/>
      <c r="EE919" s="29"/>
      <c r="EF919" s="29"/>
      <c r="EG919" s="29"/>
      <c r="EH919" s="29"/>
      <c r="EI919" s="29"/>
      <c r="EJ919" s="29"/>
      <c r="EK919" s="29"/>
      <c r="EL919" s="29"/>
      <c r="EM919" s="29"/>
      <c r="EN919" s="29"/>
      <c r="EO919" s="29"/>
      <c r="EP919" s="29"/>
      <c r="EQ919" s="29"/>
      <c r="ER919" s="29"/>
      <c r="ES919" s="29"/>
      <c r="ET919" s="29"/>
      <c r="EU919" s="29"/>
      <c r="EV919" s="29"/>
      <c r="EW919" s="29"/>
      <c r="EX919" s="29"/>
      <c r="EY919" s="29"/>
      <c r="EZ919" s="29"/>
      <c r="FA919" s="29"/>
      <c r="FB919" s="29"/>
      <c r="FC919" s="29"/>
      <c r="FD919" s="29"/>
      <c r="FE919" s="29"/>
      <c r="FF919" s="29"/>
      <c r="FG919" s="29"/>
      <c r="FH919" s="29"/>
      <c r="FI919" s="29"/>
      <c r="FJ919" s="29"/>
      <c r="FK919" s="29"/>
      <c r="FL919" s="29"/>
      <c r="FM919" s="29"/>
      <c r="FN919" s="29"/>
      <c r="FO919" s="29"/>
      <c r="FP919" s="29"/>
      <c r="FQ919" s="29"/>
      <c r="FR919" s="29"/>
      <c r="FS919" s="29"/>
      <c r="FT919" s="29"/>
      <c r="FU919" s="29"/>
      <c r="FV919" s="29"/>
      <c r="FW919" s="29"/>
      <c r="FX919" s="29"/>
      <c r="FY919" s="29"/>
      <c r="FZ919" s="29"/>
      <c r="GA919" s="29"/>
      <c r="GB919" s="29"/>
      <c r="GC919" s="29"/>
      <c r="GD919" s="29"/>
      <c r="GE919" s="29"/>
      <c r="GF919" s="29"/>
      <c r="GG919" s="29"/>
      <c r="GH919" s="29"/>
      <c r="GI919" s="29"/>
      <c r="GJ919" s="29"/>
      <c r="GK919" s="29"/>
      <c r="GL919" s="29"/>
      <c r="GM919" s="29"/>
      <c r="GN919" s="29"/>
      <c r="GO919" s="29"/>
      <c r="GP919" s="29"/>
      <c r="GQ919" s="29"/>
      <c r="GR919" s="29"/>
      <c r="GS919" s="29"/>
      <c r="GT919" s="29"/>
      <c r="GU919" s="29"/>
      <c r="GV919" s="29"/>
      <c r="GW919" s="29"/>
      <c r="GX919" s="29"/>
      <c r="GY919" s="29"/>
      <c r="GZ919" s="29"/>
      <c r="HA919" s="29"/>
      <c r="HB919" s="29"/>
      <c r="HC919" s="29"/>
    </row>
    <row r="920" spans="1:211" s="30" customFormat="1" x14ac:dyDescent="0.25">
      <c r="A920" s="30" t="e">
        <f t="shared" si="163"/>
        <v>#REF!</v>
      </c>
      <c r="B920" s="31" t="s">
        <v>81</v>
      </c>
      <c r="C920" s="31" t="s">
        <v>82</v>
      </c>
      <c r="D920" s="32" t="s">
        <v>634</v>
      </c>
      <c r="E920" s="31" t="s">
        <v>581</v>
      </c>
      <c r="F920" s="31" t="s">
        <v>360</v>
      </c>
      <c r="G920" s="31"/>
      <c r="H920" s="31" t="s">
        <v>164</v>
      </c>
      <c r="I920" s="31" t="s">
        <v>537</v>
      </c>
      <c r="J920" s="31" t="s">
        <v>538</v>
      </c>
      <c r="K920" s="47" t="s">
        <v>434</v>
      </c>
      <c r="L920" s="41">
        <v>0</v>
      </c>
      <c r="M920" s="41">
        <v>0</v>
      </c>
      <c r="N920" s="41">
        <v>0</v>
      </c>
      <c r="O920" s="41">
        <v>0</v>
      </c>
      <c r="P920" s="41">
        <v>0</v>
      </c>
      <c r="Q920" s="41">
        <v>0</v>
      </c>
      <c r="R920" s="41">
        <v>0</v>
      </c>
      <c r="S920" s="41">
        <v>0</v>
      </c>
      <c r="T920" s="41">
        <v>0</v>
      </c>
      <c r="U920" s="41">
        <v>0</v>
      </c>
      <c r="V920" s="41"/>
      <c r="W920" s="41">
        <v>0</v>
      </c>
      <c r="X920" s="41"/>
      <c r="Y920" s="41">
        <v>0</v>
      </c>
      <c r="Z920" s="41">
        <v>0</v>
      </c>
      <c r="AA920" s="41">
        <v>0</v>
      </c>
      <c r="AB920" s="41">
        <v>0</v>
      </c>
      <c r="AC920" s="41">
        <v>0</v>
      </c>
      <c r="AD920" s="41">
        <v>0</v>
      </c>
      <c r="AE920" s="82">
        <v>0</v>
      </c>
      <c r="AF920" s="41">
        <v>0</v>
      </c>
      <c r="AG920" s="41">
        <v>0</v>
      </c>
      <c r="AH920" s="41">
        <v>0</v>
      </c>
      <c r="AI920" s="41">
        <v>0</v>
      </c>
      <c r="AJ920" s="41">
        <v>0</v>
      </c>
      <c r="AK920" s="41">
        <v>0</v>
      </c>
      <c r="AL920" s="41">
        <v>0</v>
      </c>
      <c r="AM920" s="41">
        <v>0</v>
      </c>
      <c r="AN920" s="41">
        <v>0</v>
      </c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3"/>
      <c r="BU920" s="39">
        <f t="shared" si="170"/>
        <v>0</v>
      </c>
      <c r="BV920" s="39">
        <f t="shared" si="167"/>
        <v>0</v>
      </c>
      <c r="BW920" s="39">
        <f t="shared" si="166"/>
        <v>0</v>
      </c>
      <c r="BX920" s="39">
        <f t="shared" si="168"/>
        <v>0</v>
      </c>
      <c r="BY920" s="39">
        <f t="shared" si="169"/>
        <v>0</v>
      </c>
      <c r="BZ920" s="35"/>
      <c r="CA920" s="35"/>
      <c r="CB920" s="35"/>
      <c r="CC920" s="35"/>
      <c r="CD920" s="35"/>
      <c r="CE920" s="35"/>
      <c r="CF920" s="35"/>
      <c r="CG920" s="35"/>
      <c r="CH920" s="35"/>
      <c r="CI920" s="35"/>
      <c r="CJ920" s="35"/>
      <c r="CK920" s="35"/>
      <c r="CL920" s="35"/>
      <c r="CM920" s="35"/>
      <c r="CN920" s="35"/>
      <c r="CO920" s="35"/>
      <c r="CP920" s="35"/>
      <c r="CQ920" s="35"/>
      <c r="CR920" s="35"/>
      <c r="CS920" s="35"/>
      <c r="CT920" s="35"/>
      <c r="CU920" s="35"/>
      <c r="CV920" s="35"/>
      <c r="CW920" s="35"/>
      <c r="CX920" s="35"/>
      <c r="CY920" s="35"/>
      <c r="CZ920" s="35"/>
      <c r="DA920" s="35"/>
      <c r="DB920" s="35"/>
      <c r="DC920" s="35"/>
      <c r="DD920" s="35"/>
      <c r="DE920" s="35"/>
      <c r="DF920" s="35"/>
      <c r="DG920" s="35"/>
      <c r="DH920" s="35"/>
      <c r="DI920" s="35"/>
      <c r="DJ920" s="35"/>
      <c r="DK920" s="35"/>
      <c r="DL920" s="35"/>
      <c r="DM920" s="35"/>
      <c r="DN920" s="35"/>
      <c r="DO920" s="35"/>
      <c r="DP920" s="35"/>
      <c r="DQ920" s="35"/>
      <c r="DR920" s="35"/>
      <c r="DS920" s="35"/>
      <c r="DT920" s="35"/>
      <c r="DU920" s="35"/>
      <c r="DV920" s="35"/>
      <c r="DW920" s="35"/>
      <c r="DX920" s="35"/>
      <c r="DY920" s="35"/>
      <c r="DZ920" s="35"/>
      <c r="EA920" s="35"/>
      <c r="EB920" s="35"/>
      <c r="EC920" s="35"/>
      <c r="ED920" s="35"/>
      <c r="EE920" s="35"/>
      <c r="EF920" s="35"/>
      <c r="EG920" s="35"/>
      <c r="EH920" s="35"/>
      <c r="EI920" s="35"/>
      <c r="EJ920" s="35"/>
      <c r="EK920" s="35"/>
      <c r="EL920" s="35"/>
      <c r="EM920" s="35"/>
      <c r="EN920" s="35"/>
      <c r="EO920" s="35"/>
      <c r="EP920" s="35"/>
      <c r="EQ920" s="35"/>
      <c r="ER920" s="35"/>
      <c r="ES920" s="35"/>
      <c r="ET920" s="35"/>
      <c r="EU920" s="35"/>
      <c r="EV920" s="35"/>
      <c r="EW920" s="35"/>
      <c r="EX920" s="35"/>
      <c r="EY920" s="35"/>
      <c r="EZ920" s="35"/>
      <c r="FA920" s="35"/>
      <c r="FB920" s="35"/>
      <c r="FC920" s="35"/>
      <c r="FD920" s="35"/>
      <c r="FE920" s="35"/>
      <c r="FF920" s="35"/>
      <c r="FG920" s="35"/>
      <c r="FH920" s="35"/>
      <c r="FI920" s="35"/>
      <c r="FJ920" s="35"/>
      <c r="FK920" s="35"/>
      <c r="FL920" s="35"/>
      <c r="FM920" s="35"/>
      <c r="FN920" s="35"/>
      <c r="FO920" s="35"/>
      <c r="FP920" s="35"/>
      <c r="FQ920" s="35"/>
      <c r="FR920" s="35"/>
      <c r="FS920" s="35"/>
      <c r="FT920" s="35"/>
      <c r="FU920" s="35"/>
      <c r="FV920" s="35"/>
      <c r="FW920" s="35"/>
      <c r="FX920" s="35"/>
      <c r="FY920" s="35"/>
      <c r="FZ920" s="35"/>
      <c r="GA920" s="35"/>
      <c r="GB920" s="35"/>
      <c r="GC920" s="35"/>
      <c r="GD920" s="35"/>
      <c r="GE920" s="35"/>
      <c r="GF920" s="35"/>
      <c r="GG920" s="35"/>
      <c r="GH920" s="35"/>
      <c r="GI920" s="35"/>
      <c r="GJ920" s="35"/>
      <c r="GK920" s="35"/>
      <c r="GL920" s="35"/>
      <c r="GM920" s="35"/>
      <c r="GN920" s="35"/>
      <c r="GO920" s="35"/>
      <c r="GP920" s="35"/>
      <c r="GQ920" s="35"/>
      <c r="GR920" s="35"/>
      <c r="GS920" s="35"/>
      <c r="GT920" s="35"/>
      <c r="GU920" s="35"/>
      <c r="GV920" s="35"/>
      <c r="GW920" s="35"/>
      <c r="GX920" s="35"/>
      <c r="GY920" s="35"/>
      <c r="GZ920" s="35"/>
      <c r="HA920" s="35"/>
      <c r="HB920" s="35"/>
      <c r="HC920" s="35"/>
    </row>
    <row r="921" spans="1:211" s="26" customFormat="1" x14ac:dyDescent="0.25">
      <c r="A921" s="26" t="e">
        <f t="shared" si="163"/>
        <v>#REF!</v>
      </c>
      <c r="B921" s="15" t="s">
        <v>83</v>
      </c>
      <c r="C921" s="15" t="s">
        <v>84</v>
      </c>
      <c r="D921" s="18" t="s">
        <v>623</v>
      </c>
      <c r="E921" s="15" t="s">
        <v>577</v>
      </c>
      <c r="F921" s="15" t="s">
        <v>360</v>
      </c>
      <c r="G921" s="15"/>
      <c r="H921" s="15" t="s">
        <v>164</v>
      </c>
      <c r="I921" s="15" t="s">
        <v>537</v>
      </c>
      <c r="J921" s="15" t="s">
        <v>538</v>
      </c>
      <c r="K921" s="47" t="s">
        <v>434</v>
      </c>
      <c r="L921" s="42">
        <v>0</v>
      </c>
      <c r="M921" s="42">
        <v>0</v>
      </c>
      <c r="N921" s="41">
        <v>0</v>
      </c>
      <c r="O921" s="42">
        <v>0</v>
      </c>
      <c r="P921" s="42">
        <v>0</v>
      </c>
      <c r="Q921" s="42">
        <v>0</v>
      </c>
      <c r="R921" s="42">
        <v>0</v>
      </c>
      <c r="S921" s="42">
        <v>0</v>
      </c>
      <c r="T921" s="42">
        <v>0</v>
      </c>
      <c r="U921" s="42">
        <v>0</v>
      </c>
      <c r="V921" s="42"/>
      <c r="W921" s="42">
        <v>0</v>
      </c>
      <c r="X921" s="42"/>
      <c r="Y921" s="42">
        <v>0</v>
      </c>
      <c r="Z921" s="42">
        <v>0</v>
      </c>
      <c r="AA921" s="42">
        <v>0</v>
      </c>
      <c r="AB921" s="42">
        <v>0</v>
      </c>
      <c r="AC921" s="42">
        <v>0</v>
      </c>
      <c r="AD921" s="42">
        <v>0</v>
      </c>
      <c r="AE921" s="121">
        <v>0</v>
      </c>
      <c r="AF921" s="42">
        <v>0</v>
      </c>
      <c r="AG921" s="42">
        <v>0</v>
      </c>
      <c r="AH921" s="42">
        <v>0</v>
      </c>
      <c r="AI921" s="42">
        <v>0</v>
      </c>
      <c r="AJ921" s="42">
        <v>0</v>
      </c>
      <c r="AK921" s="42">
        <v>0</v>
      </c>
      <c r="AL921" s="42">
        <v>0</v>
      </c>
      <c r="AM921" s="42">
        <v>0</v>
      </c>
      <c r="AN921" s="42">
        <v>0</v>
      </c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  <c r="BO921" s="42"/>
      <c r="BP921" s="42"/>
      <c r="BQ921" s="42"/>
      <c r="BR921" s="42"/>
      <c r="BS921" s="42"/>
      <c r="BT921" s="43"/>
      <c r="BU921" s="40">
        <f t="shared" si="170"/>
        <v>0</v>
      </c>
      <c r="BV921" s="40">
        <f t="shared" si="167"/>
        <v>0</v>
      </c>
      <c r="BW921" s="40">
        <f t="shared" si="166"/>
        <v>0</v>
      </c>
      <c r="BX921" s="40">
        <f t="shared" si="168"/>
        <v>0</v>
      </c>
      <c r="BY921" s="40">
        <f t="shared" si="169"/>
        <v>0</v>
      </c>
      <c r="BZ921" s="29"/>
      <c r="CA921" s="29"/>
      <c r="CB921" s="29"/>
      <c r="CC921" s="29"/>
      <c r="CD921" s="29"/>
      <c r="CE921" s="29"/>
      <c r="CF921" s="29"/>
      <c r="CG921" s="29"/>
      <c r="CH921" s="29"/>
      <c r="CI921" s="29"/>
      <c r="CJ921" s="29"/>
      <c r="CK921" s="29"/>
      <c r="CL921" s="29"/>
      <c r="CM921" s="29"/>
      <c r="CN921" s="29"/>
      <c r="CO921" s="29"/>
      <c r="CP921" s="29"/>
      <c r="CQ921" s="29"/>
      <c r="CR921" s="29"/>
      <c r="CS921" s="29"/>
      <c r="CT921" s="29"/>
      <c r="CU921" s="29"/>
      <c r="CV921" s="29"/>
      <c r="CW921" s="29"/>
      <c r="CX921" s="29"/>
      <c r="CY921" s="29"/>
      <c r="CZ921" s="29"/>
      <c r="DA921" s="29"/>
      <c r="DB921" s="29"/>
      <c r="DC921" s="29"/>
      <c r="DD921" s="29"/>
      <c r="DE921" s="29"/>
      <c r="DF921" s="29"/>
      <c r="DG921" s="29"/>
      <c r="DH921" s="29"/>
      <c r="DI921" s="29"/>
      <c r="DJ921" s="29"/>
      <c r="DK921" s="29"/>
      <c r="DL921" s="29"/>
      <c r="DM921" s="29"/>
      <c r="DN921" s="29"/>
      <c r="DO921" s="29"/>
      <c r="DP921" s="29"/>
      <c r="DQ921" s="29"/>
      <c r="DR921" s="29"/>
      <c r="DS921" s="29"/>
      <c r="DT921" s="29"/>
      <c r="DU921" s="29"/>
      <c r="DV921" s="29"/>
      <c r="DW921" s="29"/>
      <c r="DX921" s="29"/>
      <c r="DY921" s="29"/>
      <c r="DZ921" s="29"/>
      <c r="EA921" s="29"/>
      <c r="EB921" s="29"/>
      <c r="EC921" s="29"/>
      <c r="ED921" s="29"/>
      <c r="EE921" s="29"/>
      <c r="EF921" s="29"/>
      <c r="EG921" s="29"/>
      <c r="EH921" s="29"/>
      <c r="EI921" s="29"/>
      <c r="EJ921" s="29"/>
      <c r="EK921" s="29"/>
      <c r="EL921" s="29"/>
      <c r="EM921" s="29"/>
      <c r="EN921" s="29"/>
      <c r="EO921" s="29"/>
      <c r="EP921" s="29"/>
      <c r="EQ921" s="29"/>
      <c r="ER921" s="29"/>
      <c r="ES921" s="29"/>
      <c r="ET921" s="29"/>
      <c r="EU921" s="29"/>
      <c r="EV921" s="29"/>
      <c r="EW921" s="29"/>
      <c r="EX921" s="29"/>
      <c r="EY921" s="29"/>
      <c r="EZ921" s="29"/>
      <c r="FA921" s="29"/>
      <c r="FB921" s="29"/>
      <c r="FC921" s="29"/>
      <c r="FD921" s="29"/>
      <c r="FE921" s="29"/>
      <c r="FF921" s="29"/>
      <c r="FG921" s="29"/>
      <c r="FH921" s="29"/>
      <c r="FI921" s="29"/>
      <c r="FJ921" s="29"/>
      <c r="FK921" s="29"/>
      <c r="FL921" s="29"/>
      <c r="FM921" s="29"/>
      <c r="FN921" s="29"/>
      <c r="FO921" s="29"/>
      <c r="FP921" s="29"/>
      <c r="FQ921" s="29"/>
      <c r="FR921" s="29"/>
      <c r="FS921" s="29"/>
      <c r="FT921" s="29"/>
      <c r="FU921" s="29"/>
      <c r="FV921" s="29"/>
      <c r="FW921" s="29"/>
      <c r="FX921" s="29"/>
      <c r="FY921" s="29"/>
      <c r="FZ921" s="29"/>
      <c r="GA921" s="29"/>
      <c r="GB921" s="29"/>
      <c r="GC921" s="29"/>
      <c r="GD921" s="29"/>
      <c r="GE921" s="29"/>
      <c r="GF921" s="29"/>
      <c r="GG921" s="29"/>
      <c r="GH921" s="29"/>
      <c r="GI921" s="29"/>
      <c r="GJ921" s="29"/>
      <c r="GK921" s="29"/>
      <c r="GL921" s="29"/>
      <c r="GM921" s="29"/>
      <c r="GN921" s="29"/>
      <c r="GO921" s="29"/>
      <c r="GP921" s="29"/>
      <c r="GQ921" s="29"/>
      <c r="GR921" s="29"/>
      <c r="GS921" s="29"/>
      <c r="GT921" s="29"/>
      <c r="GU921" s="29"/>
      <c r="GV921" s="29"/>
      <c r="GW921" s="29"/>
      <c r="GX921" s="29"/>
      <c r="GY921" s="29"/>
      <c r="GZ921" s="29"/>
      <c r="HA921" s="29"/>
      <c r="HB921" s="29"/>
      <c r="HC921" s="29"/>
    </row>
    <row r="922" spans="1:211" s="30" customFormat="1" x14ac:dyDescent="0.25">
      <c r="A922" s="30" t="e">
        <f t="shared" si="163"/>
        <v>#REF!</v>
      </c>
      <c r="B922" s="31" t="s">
        <v>83</v>
      </c>
      <c r="C922" s="31" t="s">
        <v>84</v>
      </c>
      <c r="D922" s="32" t="s">
        <v>623</v>
      </c>
      <c r="E922" s="31" t="s">
        <v>577</v>
      </c>
      <c r="F922" s="31" t="s">
        <v>360</v>
      </c>
      <c r="G922" s="31"/>
      <c r="H922" s="31" t="s">
        <v>164</v>
      </c>
      <c r="I922" s="31" t="s">
        <v>537</v>
      </c>
      <c r="J922" s="31" t="s">
        <v>538</v>
      </c>
      <c r="K922" s="47" t="s">
        <v>434</v>
      </c>
      <c r="L922" s="41">
        <v>0</v>
      </c>
      <c r="M922" s="41">
        <v>0</v>
      </c>
      <c r="N922" s="41">
        <v>0</v>
      </c>
      <c r="O922" s="41">
        <v>0</v>
      </c>
      <c r="P922" s="41">
        <v>0</v>
      </c>
      <c r="Q922" s="41">
        <v>0</v>
      </c>
      <c r="R922" s="41">
        <v>0</v>
      </c>
      <c r="S922" s="41">
        <v>0</v>
      </c>
      <c r="T922" s="41">
        <v>0</v>
      </c>
      <c r="U922" s="41">
        <v>0</v>
      </c>
      <c r="V922" s="41"/>
      <c r="W922" s="41">
        <v>0</v>
      </c>
      <c r="X922" s="41"/>
      <c r="Y922" s="41">
        <v>0</v>
      </c>
      <c r="Z922" s="41">
        <v>0</v>
      </c>
      <c r="AA922" s="41">
        <v>0</v>
      </c>
      <c r="AB922" s="41">
        <v>0</v>
      </c>
      <c r="AC922" s="41">
        <v>0</v>
      </c>
      <c r="AD922" s="41">
        <v>0</v>
      </c>
      <c r="AE922" s="82">
        <v>0</v>
      </c>
      <c r="AF922" s="41">
        <v>0</v>
      </c>
      <c r="AG922" s="41">
        <v>0</v>
      </c>
      <c r="AH922" s="41">
        <v>0</v>
      </c>
      <c r="AI922" s="41">
        <v>0</v>
      </c>
      <c r="AJ922" s="41">
        <v>0</v>
      </c>
      <c r="AK922" s="41">
        <v>0</v>
      </c>
      <c r="AL922" s="41">
        <v>0</v>
      </c>
      <c r="AM922" s="41">
        <v>0</v>
      </c>
      <c r="AN922" s="41">
        <v>0</v>
      </c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3"/>
      <c r="BU922" s="39">
        <f t="shared" si="170"/>
        <v>0</v>
      </c>
      <c r="BV922" s="39">
        <f t="shared" si="167"/>
        <v>0</v>
      </c>
      <c r="BW922" s="39">
        <f t="shared" si="166"/>
        <v>0</v>
      </c>
      <c r="BX922" s="39">
        <f t="shared" si="168"/>
        <v>0</v>
      </c>
      <c r="BY922" s="39">
        <f t="shared" si="169"/>
        <v>0</v>
      </c>
      <c r="BZ922" s="35"/>
      <c r="CA922" s="35"/>
      <c r="CB922" s="35"/>
      <c r="CC922" s="35"/>
      <c r="CD922" s="35"/>
      <c r="CE922" s="35"/>
      <c r="CF922" s="35"/>
      <c r="CG922" s="35"/>
      <c r="CH922" s="35"/>
      <c r="CI922" s="35"/>
      <c r="CJ922" s="35"/>
      <c r="CK922" s="35"/>
      <c r="CL922" s="35"/>
      <c r="CM922" s="35"/>
      <c r="CN922" s="35"/>
      <c r="CO922" s="35"/>
      <c r="CP922" s="35"/>
      <c r="CQ922" s="35"/>
      <c r="CR922" s="35"/>
      <c r="CS922" s="35"/>
      <c r="CT922" s="35"/>
      <c r="CU922" s="35"/>
      <c r="CV922" s="35"/>
      <c r="CW922" s="35"/>
      <c r="CX922" s="35"/>
      <c r="CY922" s="35"/>
      <c r="CZ922" s="35"/>
      <c r="DA922" s="35"/>
      <c r="DB922" s="35"/>
      <c r="DC922" s="35"/>
      <c r="DD922" s="35"/>
      <c r="DE922" s="35"/>
      <c r="DF922" s="35"/>
      <c r="DG922" s="35"/>
      <c r="DH922" s="35"/>
      <c r="DI922" s="35"/>
      <c r="DJ922" s="35"/>
      <c r="DK922" s="35"/>
      <c r="DL922" s="35"/>
      <c r="DM922" s="35"/>
      <c r="DN922" s="35"/>
      <c r="DO922" s="35"/>
      <c r="DP922" s="35"/>
      <c r="DQ922" s="35"/>
      <c r="DR922" s="35"/>
      <c r="DS922" s="35"/>
      <c r="DT922" s="35"/>
      <c r="DU922" s="35"/>
      <c r="DV922" s="35"/>
      <c r="DW922" s="35"/>
      <c r="DX922" s="35"/>
      <c r="DY922" s="35"/>
      <c r="DZ922" s="35"/>
      <c r="EA922" s="35"/>
      <c r="EB922" s="35"/>
      <c r="EC922" s="35"/>
      <c r="ED922" s="35"/>
      <c r="EE922" s="35"/>
      <c r="EF922" s="35"/>
      <c r="EG922" s="35"/>
      <c r="EH922" s="35"/>
      <c r="EI922" s="35"/>
      <c r="EJ922" s="35"/>
      <c r="EK922" s="35"/>
      <c r="EL922" s="35"/>
      <c r="EM922" s="35"/>
      <c r="EN922" s="35"/>
      <c r="EO922" s="35"/>
      <c r="EP922" s="35"/>
      <c r="EQ922" s="35"/>
      <c r="ER922" s="35"/>
      <c r="ES922" s="35"/>
      <c r="ET922" s="35"/>
      <c r="EU922" s="35"/>
      <c r="EV922" s="35"/>
      <c r="EW922" s="35"/>
      <c r="EX922" s="35"/>
      <c r="EY922" s="35"/>
      <c r="EZ922" s="35"/>
      <c r="FA922" s="35"/>
      <c r="FB922" s="35"/>
      <c r="FC922" s="35"/>
      <c r="FD922" s="35"/>
      <c r="FE922" s="35"/>
      <c r="FF922" s="35"/>
      <c r="FG922" s="35"/>
      <c r="FH922" s="35"/>
      <c r="FI922" s="35"/>
      <c r="FJ922" s="35"/>
      <c r="FK922" s="35"/>
      <c r="FL922" s="35"/>
      <c r="FM922" s="35"/>
      <c r="FN922" s="35"/>
      <c r="FO922" s="35"/>
      <c r="FP922" s="35"/>
      <c r="FQ922" s="35"/>
      <c r="FR922" s="35"/>
      <c r="FS922" s="35"/>
      <c r="FT922" s="35"/>
      <c r="FU922" s="35"/>
      <c r="FV922" s="35"/>
      <c r="FW922" s="35"/>
      <c r="FX922" s="35"/>
      <c r="FY922" s="35"/>
      <c r="FZ922" s="35"/>
      <c r="GA922" s="35"/>
      <c r="GB922" s="35"/>
      <c r="GC922" s="35"/>
      <c r="GD922" s="35"/>
      <c r="GE922" s="35"/>
      <c r="GF922" s="35"/>
      <c r="GG922" s="35"/>
      <c r="GH922" s="35"/>
      <c r="GI922" s="35"/>
      <c r="GJ922" s="35"/>
      <c r="GK922" s="35"/>
      <c r="GL922" s="35"/>
      <c r="GM922" s="35"/>
      <c r="GN922" s="35"/>
      <c r="GO922" s="35"/>
      <c r="GP922" s="35"/>
      <c r="GQ922" s="35"/>
      <c r="GR922" s="35"/>
      <c r="GS922" s="35"/>
      <c r="GT922" s="35"/>
      <c r="GU922" s="35"/>
      <c r="GV922" s="35"/>
      <c r="GW922" s="35"/>
      <c r="GX922" s="35"/>
      <c r="GY922" s="35"/>
      <c r="GZ922" s="35"/>
      <c r="HA922" s="35"/>
      <c r="HB922" s="35"/>
      <c r="HC922" s="35"/>
    </row>
    <row r="923" spans="1:211" s="26" customFormat="1" x14ac:dyDescent="0.25">
      <c r="A923" s="26" t="e">
        <f t="shared" si="163"/>
        <v>#REF!</v>
      </c>
      <c r="B923" s="15" t="s">
        <v>83</v>
      </c>
      <c r="C923" s="15" t="s">
        <v>84</v>
      </c>
      <c r="D923" s="18" t="s">
        <v>647</v>
      </c>
      <c r="E923" s="15" t="s">
        <v>601</v>
      </c>
      <c r="F923" s="15" t="s">
        <v>360</v>
      </c>
      <c r="G923" s="15"/>
      <c r="H923" s="15" t="s">
        <v>164</v>
      </c>
      <c r="I923" s="15" t="s">
        <v>537</v>
      </c>
      <c r="J923" s="15" t="s">
        <v>538</v>
      </c>
      <c r="K923" s="47" t="s">
        <v>434</v>
      </c>
      <c r="L923" s="42">
        <v>0</v>
      </c>
      <c r="M923" s="42">
        <v>0</v>
      </c>
      <c r="N923" s="41">
        <v>0</v>
      </c>
      <c r="O923" s="42">
        <v>0</v>
      </c>
      <c r="P923" s="42">
        <v>0</v>
      </c>
      <c r="Q923" s="42">
        <v>0</v>
      </c>
      <c r="R923" s="42">
        <v>0</v>
      </c>
      <c r="S923" s="42">
        <v>0</v>
      </c>
      <c r="T923" s="42">
        <v>0</v>
      </c>
      <c r="U923" s="42">
        <v>0</v>
      </c>
      <c r="V923" s="42"/>
      <c r="W923" s="42">
        <v>0</v>
      </c>
      <c r="X923" s="42"/>
      <c r="Y923" s="42">
        <v>0</v>
      </c>
      <c r="Z923" s="42">
        <v>0</v>
      </c>
      <c r="AA923" s="42">
        <v>0</v>
      </c>
      <c r="AB923" s="42">
        <v>0</v>
      </c>
      <c r="AC923" s="42">
        <v>0</v>
      </c>
      <c r="AD923" s="42">
        <v>0</v>
      </c>
      <c r="AE923" s="121">
        <v>0</v>
      </c>
      <c r="AF923" s="42">
        <v>0</v>
      </c>
      <c r="AG923" s="42">
        <v>0</v>
      </c>
      <c r="AH923" s="42">
        <v>0</v>
      </c>
      <c r="AI923" s="42">
        <v>0</v>
      </c>
      <c r="AJ923" s="42">
        <v>0</v>
      </c>
      <c r="AK923" s="42">
        <v>0</v>
      </c>
      <c r="AL923" s="42">
        <v>0</v>
      </c>
      <c r="AM923" s="42">
        <v>0</v>
      </c>
      <c r="AN923" s="42">
        <v>0</v>
      </c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  <c r="BO923" s="42"/>
      <c r="BP923" s="42"/>
      <c r="BQ923" s="42"/>
      <c r="BR923" s="42"/>
      <c r="BS923" s="42"/>
      <c r="BT923" s="43"/>
      <c r="BU923" s="40">
        <f t="shared" si="170"/>
        <v>0</v>
      </c>
      <c r="BV923" s="40">
        <f t="shared" si="167"/>
        <v>0</v>
      </c>
      <c r="BW923" s="40">
        <f t="shared" si="166"/>
        <v>0</v>
      </c>
      <c r="BX923" s="40">
        <f t="shared" si="168"/>
        <v>0</v>
      </c>
      <c r="BY923" s="40">
        <f t="shared" si="169"/>
        <v>0</v>
      </c>
      <c r="BZ923" s="29"/>
      <c r="CA923" s="29"/>
      <c r="CB923" s="29"/>
      <c r="CC923" s="29"/>
      <c r="CD923" s="29"/>
      <c r="CE923" s="29"/>
      <c r="CF923" s="29"/>
      <c r="CG923" s="29"/>
      <c r="CH923" s="29"/>
      <c r="CI923" s="29"/>
      <c r="CJ923" s="29"/>
      <c r="CK923" s="29"/>
      <c r="CL923" s="29"/>
      <c r="CM923" s="29"/>
      <c r="CN923" s="29"/>
      <c r="CO923" s="29"/>
      <c r="CP923" s="29"/>
      <c r="CQ923" s="29"/>
      <c r="CR923" s="29"/>
      <c r="CS923" s="29"/>
      <c r="CT923" s="29"/>
      <c r="CU923" s="29"/>
      <c r="CV923" s="29"/>
      <c r="CW923" s="29"/>
      <c r="CX923" s="29"/>
      <c r="CY923" s="29"/>
      <c r="CZ923" s="29"/>
      <c r="DA923" s="29"/>
      <c r="DB923" s="29"/>
      <c r="DC923" s="29"/>
      <c r="DD923" s="29"/>
      <c r="DE923" s="29"/>
      <c r="DF923" s="29"/>
      <c r="DG923" s="29"/>
      <c r="DH923" s="29"/>
      <c r="DI923" s="29"/>
      <c r="DJ923" s="29"/>
      <c r="DK923" s="29"/>
      <c r="DL923" s="29"/>
      <c r="DM923" s="29"/>
      <c r="DN923" s="29"/>
      <c r="DO923" s="29"/>
      <c r="DP923" s="29"/>
      <c r="DQ923" s="29"/>
      <c r="DR923" s="29"/>
      <c r="DS923" s="29"/>
      <c r="DT923" s="29"/>
      <c r="DU923" s="29"/>
      <c r="DV923" s="29"/>
      <c r="DW923" s="29"/>
      <c r="DX923" s="29"/>
      <c r="DY923" s="29"/>
      <c r="DZ923" s="29"/>
      <c r="EA923" s="29"/>
      <c r="EB923" s="29"/>
      <c r="EC923" s="29"/>
      <c r="ED923" s="29"/>
      <c r="EE923" s="29"/>
      <c r="EF923" s="29"/>
      <c r="EG923" s="29"/>
      <c r="EH923" s="29"/>
      <c r="EI923" s="29"/>
      <c r="EJ923" s="29"/>
      <c r="EK923" s="29"/>
      <c r="EL923" s="29"/>
      <c r="EM923" s="29"/>
      <c r="EN923" s="29"/>
      <c r="EO923" s="29"/>
      <c r="EP923" s="29"/>
      <c r="EQ923" s="29"/>
      <c r="ER923" s="29"/>
      <c r="ES923" s="29"/>
      <c r="ET923" s="29"/>
      <c r="EU923" s="29"/>
      <c r="EV923" s="29"/>
      <c r="EW923" s="29"/>
      <c r="EX923" s="29"/>
      <c r="EY923" s="29"/>
      <c r="EZ923" s="29"/>
      <c r="FA923" s="29"/>
      <c r="FB923" s="29"/>
      <c r="FC923" s="29"/>
      <c r="FD923" s="29"/>
      <c r="FE923" s="29"/>
      <c r="FF923" s="29"/>
      <c r="FG923" s="29"/>
      <c r="FH923" s="29"/>
      <c r="FI923" s="29"/>
      <c r="FJ923" s="29"/>
      <c r="FK923" s="29"/>
      <c r="FL923" s="29"/>
      <c r="FM923" s="29"/>
      <c r="FN923" s="29"/>
      <c r="FO923" s="29"/>
      <c r="FP923" s="29"/>
      <c r="FQ923" s="29"/>
      <c r="FR923" s="29"/>
      <c r="FS923" s="29"/>
      <c r="FT923" s="29"/>
      <c r="FU923" s="29"/>
      <c r="FV923" s="29"/>
      <c r="FW923" s="29"/>
      <c r="FX923" s="29"/>
      <c r="FY923" s="29"/>
      <c r="FZ923" s="29"/>
      <c r="GA923" s="29"/>
      <c r="GB923" s="29"/>
      <c r="GC923" s="29"/>
      <c r="GD923" s="29"/>
      <c r="GE923" s="29"/>
      <c r="GF923" s="29"/>
      <c r="GG923" s="29"/>
      <c r="GH923" s="29"/>
      <c r="GI923" s="29"/>
      <c r="GJ923" s="29"/>
      <c r="GK923" s="29"/>
      <c r="GL923" s="29"/>
      <c r="GM923" s="29"/>
      <c r="GN923" s="29"/>
      <c r="GO923" s="29"/>
      <c r="GP923" s="29"/>
      <c r="GQ923" s="29"/>
      <c r="GR923" s="29"/>
      <c r="GS923" s="29"/>
      <c r="GT923" s="29"/>
      <c r="GU923" s="29"/>
      <c r="GV923" s="29"/>
      <c r="GW923" s="29"/>
      <c r="GX923" s="29"/>
      <c r="GY923" s="29"/>
      <c r="GZ923" s="29"/>
      <c r="HA923" s="29"/>
      <c r="HB923" s="29"/>
      <c r="HC923" s="29"/>
    </row>
    <row r="924" spans="1:211" s="30" customFormat="1" x14ac:dyDescent="0.25">
      <c r="A924" s="30" t="e">
        <f t="shared" si="163"/>
        <v>#REF!</v>
      </c>
      <c r="B924" s="31" t="s">
        <v>85</v>
      </c>
      <c r="C924" s="31" t="s">
        <v>86</v>
      </c>
      <c r="D924" s="32" t="s">
        <v>623</v>
      </c>
      <c r="E924" s="31" t="s">
        <v>577</v>
      </c>
      <c r="F924" s="31" t="s">
        <v>348</v>
      </c>
      <c r="G924" s="31"/>
      <c r="H924" s="31" t="s">
        <v>349</v>
      </c>
      <c r="I924" s="31" t="s">
        <v>537</v>
      </c>
      <c r="J924" s="31" t="s">
        <v>538</v>
      </c>
      <c r="K924" s="47" t="s">
        <v>434</v>
      </c>
      <c r="L924" s="41">
        <v>0</v>
      </c>
      <c r="M924" s="41">
        <v>0</v>
      </c>
      <c r="N924" s="41">
        <v>0</v>
      </c>
      <c r="O924" s="41">
        <v>0</v>
      </c>
      <c r="P924" s="41">
        <v>0</v>
      </c>
      <c r="Q924" s="41">
        <v>0</v>
      </c>
      <c r="R924" s="41">
        <v>0</v>
      </c>
      <c r="S924" s="41">
        <v>0</v>
      </c>
      <c r="T924" s="41">
        <v>0</v>
      </c>
      <c r="U924" s="41">
        <v>0</v>
      </c>
      <c r="V924" s="41"/>
      <c r="W924" s="41">
        <v>0</v>
      </c>
      <c r="X924" s="41"/>
      <c r="Y924" s="41">
        <v>0</v>
      </c>
      <c r="Z924" s="41">
        <v>0</v>
      </c>
      <c r="AA924" s="41">
        <v>0</v>
      </c>
      <c r="AB924" s="41">
        <v>0</v>
      </c>
      <c r="AC924" s="41">
        <v>0</v>
      </c>
      <c r="AD924" s="41">
        <v>0</v>
      </c>
      <c r="AE924" s="82">
        <v>0</v>
      </c>
      <c r="AF924" s="41">
        <v>0</v>
      </c>
      <c r="AG924" s="41">
        <v>0</v>
      </c>
      <c r="AH924" s="41">
        <v>0</v>
      </c>
      <c r="AI924" s="41">
        <v>0</v>
      </c>
      <c r="AJ924" s="41">
        <v>0</v>
      </c>
      <c r="AK924" s="41">
        <v>0</v>
      </c>
      <c r="AL924" s="41">
        <v>0</v>
      </c>
      <c r="AM924" s="41">
        <v>0</v>
      </c>
      <c r="AN924" s="41">
        <v>0</v>
      </c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3"/>
      <c r="BU924" s="39">
        <f t="shared" si="170"/>
        <v>0</v>
      </c>
      <c r="BV924" s="39">
        <f t="shared" si="167"/>
        <v>0</v>
      </c>
      <c r="BW924" s="39">
        <f t="shared" si="166"/>
        <v>0</v>
      </c>
      <c r="BX924" s="39">
        <f t="shared" si="168"/>
        <v>0</v>
      </c>
      <c r="BY924" s="39">
        <f t="shared" si="169"/>
        <v>0</v>
      </c>
      <c r="BZ924" s="35"/>
      <c r="CA924" s="35"/>
      <c r="CB924" s="35"/>
      <c r="CC924" s="35"/>
      <c r="CD924" s="35"/>
      <c r="CE924" s="35"/>
      <c r="CF924" s="35"/>
      <c r="CG924" s="35"/>
      <c r="CH924" s="35"/>
      <c r="CI924" s="35"/>
      <c r="CJ924" s="35"/>
      <c r="CK924" s="35"/>
      <c r="CL924" s="35"/>
      <c r="CM924" s="35"/>
      <c r="CN924" s="35"/>
      <c r="CO924" s="35"/>
      <c r="CP924" s="35"/>
      <c r="CQ924" s="35"/>
      <c r="CR924" s="35"/>
      <c r="CS924" s="35"/>
      <c r="CT924" s="35"/>
      <c r="CU924" s="35"/>
      <c r="CV924" s="35"/>
      <c r="CW924" s="35"/>
      <c r="CX924" s="35"/>
      <c r="CY924" s="35"/>
      <c r="CZ924" s="35"/>
      <c r="DA924" s="35"/>
      <c r="DB924" s="35"/>
      <c r="DC924" s="35"/>
      <c r="DD924" s="35"/>
      <c r="DE924" s="35"/>
      <c r="DF924" s="35"/>
      <c r="DG924" s="35"/>
      <c r="DH924" s="35"/>
      <c r="DI924" s="35"/>
      <c r="DJ924" s="35"/>
      <c r="DK924" s="35"/>
      <c r="DL924" s="35"/>
      <c r="DM924" s="35"/>
      <c r="DN924" s="35"/>
      <c r="DO924" s="35"/>
      <c r="DP924" s="35"/>
      <c r="DQ924" s="35"/>
      <c r="DR924" s="35"/>
      <c r="DS924" s="35"/>
      <c r="DT924" s="35"/>
      <c r="DU924" s="35"/>
      <c r="DV924" s="35"/>
      <c r="DW924" s="35"/>
      <c r="DX924" s="35"/>
      <c r="DY924" s="35"/>
      <c r="DZ924" s="35"/>
      <c r="EA924" s="35"/>
      <c r="EB924" s="35"/>
      <c r="EC924" s="35"/>
      <c r="ED924" s="35"/>
      <c r="EE924" s="35"/>
      <c r="EF924" s="35"/>
      <c r="EG924" s="35"/>
      <c r="EH924" s="35"/>
      <c r="EI924" s="35"/>
      <c r="EJ924" s="35"/>
      <c r="EK924" s="35"/>
      <c r="EL924" s="35"/>
      <c r="EM924" s="35"/>
      <c r="EN924" s="35"/>
      <c r="EO924" s="35"/>
      <c r="EP924" s="35"/>
      <c r="EQ924" s="35"/>
      <c r="ER924" s="35"/>
      <c r="ES924" s="35"/>
      <c r="ET924" s="35"/>
      <c r="EU924" s="35"/>
      <c r="EV924" s="35"/>
      <c r="EW924" s="35"/>
      <c r="EX924" s="35"/>
      <c r="EY924" s="35"/>
      <c r="EZ924" s="35"/>
      <c r="FA924" s="35"/>
      <c r="FB924" s="35"/>
      <c r="FC924" s="35"/>
      <c r="FD924" s="35"/>
      <c r="FE924" s="35"/>
      <c r="FF924" s="35"/>
      <c r="FG924" s="35"/>
      <c r="FH924" s="35"/>
      <c r="FI924" s="35"/>
      <c r="FJ924" s="35"/>
      <c r="FK924" s="35"/>
      <c r="FL924" s="35"/>
      <c r="FM924" s="35"/>
      <c r="FN924" s="35"/>
      <c r="FO924" s="35"/>
      <c r="FP924" s="35"/>
      <c r="FQ924" s="35"/>
      <c r="FR924" s="35"/>
      <c r="FS924" s="35"/>
      <c r="FT924" s="35"/>
      <c r="FU924" s="35"/>
      <c r="FV924" s="35"/>
      <c r="FW924" s="35"/>
      <c r="FX924" s="35"/>
      <c r="FY924" s="35"/>
      <c r="FZ924" s="35"/>
      <c r="GA924" s="35"/>
      <c r="GB924" s="35"/>
      <c r="GC924" s="35"/>
      <c r="GD924" s="35"/>
      <c r="GE924" s="35"/>
      <c r="GF924" s="35"/>
      <c r="GG924" s="35"/>
      <c r="GH924" s="35"/>
      <c r="GI924" s="35"/>
      <c r="GJ924" s="35"/>
      <c r="GK924" s="35"/>
      <c r="GL924" s="35"/>
      <c r="GM924" s="35"/>
      <c r="GN924" s="35"/>
      <c r="GO924" s="35"/>
      <c r="GP924" s="35"/>
      <c r="GQ924" s="35"/>
      <c r="GR924" s="35"/>
      <c r="GS924" s="35"/>
      <c r="GT924" s="35"/>
      <c r="GU924" s="35"/>
      <c r="GV924" s="35"/>
      <c r="GW924" s="35"/>
      <c r="GX924" s="35"/>
      <c r="GY924" s="35"/>
      <c r="GZ924" s="35"/>
      <c r="HA924" s="35"/>
      <c r="HB924" s="35"/>
      <c r="HC924" s="35"/>
    </row>
    <row r="925" spans="1:211" s="26" customFormat="1" x14ac:dyDescent="0.25">
      <c r="A925" s="26" t="e">
        <f t="shared" si="163"/>
        <v>#REF!</v>
      </c>
      <c r="B925" s="15" t="s">
        <v>85</v>
      </c>
      <c r="C925" s="15" t="s">
        <v>86</v>
      </c>
      <c r="D925" s="18" t="s">
        <v>623</v>
      </c>
      <c r="E925" s="15" t="s">
        <v>577</v>
      </c>
      <c r="F925" s="15" t="s">
        <v>360</v>
      </c>
      <c r="G925" s="15"/>
      <c r="H925" s="15" t="s">
        <v>164</v>
      </c>
      <c r="I925" s="15" t="s">
        <v>537</v>
      </c>
      <c r="J925" s="15" t="s">
        <v>538</v>
      </c>
      <c r="K925" s="47" t="s">
        <v>434</v>
      </c>
      <c r="L925" s="42">
        <v>0</v>
      </c>
      <c r="M925" s="42">
        <v>0</v>
      </c>
      <c r="N925" s="41">
        <v>0</v>
      </c>
      <c r="O925" s="42">
        <v>0</v>
      </c>
      <c r="P925" s="42">
        <v>0</v>
      </c>
      <c r="Q925" s="42">
        <v>0</v>
      </c>
      <c r="R925" s="42">
        <v>0</v>
      </c>
      <c r="S925" s="42">
        <v>0</v>
      </c>
      <c r="T925" s="42">
        <v>0</v>
      </c>
      <c r="U925" s="42">
        <v>0</v>
      </c>
      <c r="V925" s="42"/>
      <c r="W925" s="42">
        <v>0</v>
      </c>
      <c r="X925" s="42"/>
      <c r="Y925" s="42">
        <v>0</v>
      </c>
      <c r="Z925" s="42">
        <v>0</v>
      </c>
      <c r="AA925" s="42">
        <v>0</v>
      </c>
      <c r="AB925" s="42">
        <v>0</v>
      </c>
      <c r="AC925" s="42">
        <v>0</v>
      </c>
      <c r="AD925" s="42">
        <v>0</v>
      </c>
      <c r="AE925" s="121">
        <v>0</v>
      </c>
      <c r="AF925" s="42">
        <v>0</v>
      </c>
      <c r="AG925" s="42">
        <v>0</v>
      </c>
      <c r="AH925" s="42">
        <v>0</v>
      </c>
      <c r="AI925" s="42">
        <v>0</v>
      </c>
      <c r="AJ925" s="42">
        <v>0</v>
      </c>
      <c r="AK925" s="42">
        <v>0</v>
      </c>
      <c r="AL925" s="42">
        <v>0</v>
      </c>
      <c r="AM925" s="42">
        <v>0</v>
      </c>
      <c r="AN925" s="42">
        <v>0</v>
      </c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  <c r="BO925" s="42"/>
      <c r="BP925" s="42"/>
      <c r="BQ925" s="42"/>
      <c r="BR925" s="42"/>
      <c r="BS925" s="42"/>
      <c r="BT925" s="43"/>
      <c r="BU925" s="40">
        <f t="shared" si="170"/>
        <v>0</v>
      </c>
      <c r="BV925" s="40">
        <f t="shared" si="167"/>
        <v>0</v>
      </c>
      <c r="BW925" s="40">
        <f t="shared" si="166"/>
        <v>0</v>
      </c>
      <c r="BX925" s="40">
        <f t="shared" si="168"/>
        <v>0</v>
      </c>
      <c r="BY925" s="40">
        <f t="shared" si="169"/>
        <v>0</v>
      </c>
      <c r="BZ925" s="29"/>
      <c r="CA925" s="29"/>
      <c r="CB925" s="29"/>
      <c r="CC925" s="29"/>
      <c r="CD925" s="29"/>
      <c r="CE925" s="29"/>
      <c r="CF925" s="29"/>
      <c r="CG925" s="29"/>
      <c r="CH925" s="29"/>
      <c r="CI925" s="29"/>
      <c r="CJ925" s="29"/>
      <c r="CK925" s="29"/>
      <c r="CL925" s="29"/>
      <c r="CM925" s="29"/>
      <c r="CN925" s="29"/>
      <c r="CO925" s="29"/>
      <c r="CP925" s="29"/>
      <c r="CQ925" s="29"/>
      <c r="CR925" s="29"/>
      <c r="CS925" s="29"/>
      <c r="CT925" s="29"/>
      <c r="CU925" s="29"/>
      <c r="CV925" s="29"/>
      <c r="CW925" s="29"/>
      <c r="CX925" s="29"/>
      <c r="CY925" s="29"/>
      <c r="CZ925" s="29"/>
      <c r="DA925" s="29"/>
      <c r="DB925" s="29"/>
      <c r="DC925" s="29"/>
      <c r="DD925" s="29"/>
      <c r="DE925" s="29"/>
      <c r="DF925" s="29"/>
      <c r="DG925" s="29"/>
      <c r="DH925" s="29"/>
      <c r="DI925" s="29"/>
      <c r="DJ925" s="29"/>
      <c r="DK925" s="29"/>
      <c r="DL925" s="29"/>
      <c r="DM925" s="29"/>
      <c r="DN925" s="29"/>
      <c r="DO925" s="29"/>
      <c r="DP925" s="29"/>
      <c r="DQ925" s="29"/>
      <c r="DR925" s="29"/>
      <c r="DS925" s="29"/>
      <c r="DT925" s="29"/>
      <c r="DU925" s="29"/>
      <c r="DV925" s="29"/>
      <c r="DW925" s="29"/>
      <c r="DX925" s="29"/>
      <c r="DY925" s="29"/>
      <c r="DZ925" s="29"/>
      <c r="EA925" s="29"/>
      <c r="EB925" s="29"/>
      <c r="EC925" s="29"/>
      <c r="ED925" s="29"/>
      <c r="EE925" s="29"/>
      <c r="EF925" s="29"/>
      <c r="EG925" s="29"/>
      <c r="EH925" s="29"/>
      <c r="EI925" s="29"/>
      <c r="EJ925" s="29"/>
      <c r="EK925" s="29"/>
      <c r="EL925" s="29"/>
      <c r="EM925" s="29"/>
      <c r="EN925" s="29"/>
      <c r="EO925" s="29"/>
      <c r="EP925" s="29"/>
      <c r="EQ925" s="29"/>
      <c r="ER925" s="29"/>
      <c r="ES925" s="29"/>
      <c r="ET925" s="29"/>
      <c r="EU925" s="29"/>
      <c r="EV925" s="29"/>
      <c r="EW925" s="29"/>
      <c r="EX925" s="29"/>
      <c r="EY925" s="29"/>
      <c r="EZ925" s="29"/>
      <c r="FA925" s="29"/>
      <c r="FB925" s="29"/>
      <c r="FC925" s="29"/>
      <c r="FD925" s="29"/>
      <c r="FE925" s="29"/>
      <c r="FF925" s="29"/>
      <c r="FG925" s="29"/>
      <c r="FH925" s="29"/>
      <c r="FI925" s="29"/>
      <c r="FJ925" s="29"/>
      <c r="FK925" s="29"/>
      <c r="FL925" s="29"/>
      <c r="FM925" s="29"/>
      <c r="FN925" s="29"/>
      <c r="FO925" s="29"/>
      <c r="FP925" s="29"/>
      <c r="FQ925" s="29"/>
      <c r="FR925" s="29"/>
      <c r="FS925" s="29"/>
      <c r="FT925" s="29"/>
      <c r="FU925" s="29"/>
      <c r="FV925" s="29"/>
      <c r="FW925" s="29"/>
      <c r="FX925" s="29"/>
      <c r="FY925" s="29"/>
      <c r="FZ925" s="29"/>
      <c r="GA925" s="29"/>
      <c r="GB925" s="29"/>
      <c r="GC925" s="29"/>
      <c r="GD925" s="29"/>
      <c r="GE925" s="29"/>
      <c r="GF925" s="29"/>
      <c r="GG925" s="29"/>
      <c r="GH925" s="29"/>
      <c r="GI925" s="29"/>
      <c r="GJ925" s="29"/>
      <c r="GK925" s="29"/>
      <c r="GL925" s="29"/>
      <c r="GM925" s="29"/>
      <c r="GN925" s="29"/>
      <c r="GO925" s="29"/>
      <c r="GP925" s="29"/>
      <c r="GQ925" s="29"/>
      <c r="GR925" s="29"/>
      <c r="GS925" s="29"/>
      <c r="GT925" s="29"/>
      <c r="GU925" s="29"/>
      <c r="GV925" s="29"/>
      <c r="GW925" s="29"/>
      <c r="GX925" s="29"/>
      <c r="GY925" s="29"/>
      <c r="GZ925" s="29"/>
      <c r="HA925" s="29"/>
      <c r="HB925" s="29"/>
      <c r="HC925" s="29"/>
    </row>
    <row r="926" spans="1:211" s="30" customFormat="1" x14ac:dyDescent="0.25">
      <c r="A926" s="30" t="e">
        <f t="shared" si="163"/>
        <v>#REF!</v>
      </c>
      <c r="B926" s="31" t="s">
        <v>89</v>
      </c>
      <c r="C926" s="31" t="s">
        <v>90</v>
      </c>
      <c r="D926" s="32" t="s">
        <v>623</v>
      </c>
      <c r="E926" s="31" t="s">
        <v>577</v>
      </c>
      <c r="F926" s="31" t="s">
        <v>348</v>
      </c>
      <c r="G926" s="31"/>
      <c r="H926" s="31" t="s">
        <v>349</v>
      </c>
      <c r="I926" s="31" t="s">
        <v>537</v>
      </c>
      <c r="J926" s="31" t="s">
        <v>538</v>
      </c>
      <c r="K926" s="47" t="s">
        <v>434</v>
      </c>
      <c r="L926" s="41">
        <v>0</v>
      </c>
      <c r="M926" s="41">
        <v>0</v>
      </c>
      <c r="N926" s="41">
        <v>0</v>
      </c>
      <c r="O926" s="41">
        <v>0</v>
      </c>
      <c r="P926" s="41">
        <v>0</v>
      </c>
      <c r="Q926" s="41">
        <v>0</v>
      </c>
      <c r="R926" s="41">
        <v>0</v>
      </c>
      <c r="S926" s="41">
        <v>0</v>
      </c>
      <c r="T926" s="41">
        <v>0</v>
      </c>
      <c r="U926" s="41">
        <v>0</v>
      </c>
      <c r="V926" s="41"/>
      <c r="W926" s="41">
        <v>0</v>
      </c>
      <c r="X926" s="41"/>
      <c r="Y926" s="41">
        <v>0</v>
      </c>
      <c r="Z926" s="41">
        <v>0</v>
      </c>
      <c r="AA926" s="41">
        <v>0</v>
      </c>
      <c r="AB926" s="41">
        <v>0</v>
      </c>
      <c r="AC926" s="41">
        <v>0</v>
      </c>
      <c r="AD926" s="41">
        <v>0</v>
      </c>
      <c r="AE926" s="82">
        <v>0</v>
      </c>
      <c r="AF926" s="41">
        <v>0</v>
      </c>
      <c r="AG926" s="41">
        <v>0</v>
      </c>
      <c r="AH926" s="41">
        <v>0</v>
      </c>
      <c r="AI926" s="41">
        <v>0</v>
      </c>
      <c r="AJ926" s="41">
        <v>0</v>
      </c>
      <c r="AK926" s="41">
        <v>0</v>
      </c>
      <c r="AL926" s="41">
        <v>0</v>
      </c>
      <c r="AM926" s="41">
        <v>0</v>
      </c>
      <c r="AN926" s="41">
        <v>0</v>
      </c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3"/>
      <c r="BU926" s="39">
        <f t="shared" si="170"/>
        <v>0</v>
      </c>
      <c r="BV926" s="39">
        <f t="shared" si="167"/>
        <v>0</v>
      </c>
      <c r="BW926" s="39">
        <f t="shared" si="166"/>
        <v>0</v>
      </c>
      <c r="BX926" s="39">
        <f t="shared" si="168"/>
        <v>0</v>
      </c>
      <c r="BY926" s="39">
        <f t="shared" si="169"/>
        <v>0</v>
      </c>
      <c r="BZ926" s="35"/>
      <c r="CA926" s="35"/>
      <c r="CB926" s="35"/>
      <c r="CC926" s="35"/>
      <c r="CD926" s="35"/>
      <c r="CE926" s="35"/>
      <c r="CF926" s="35"/>
      <c r="CG926" s="35"/>
      <c r="CH926" s="35"/>
      <c r="CI926" s="35"/>
      <c r="CJ926" s="35"/>
      <c r="CK926" s="35"/>
      <c r="CL926" s="35"/>
      <c r="CM926" s="35"/>
      <c r="CN926" s="35"/>
      <c r="CO926" s="35"/>
      <c r="CP926" s="35"/>
      <c r="CQ926" s="35"/>
      <c r="CR926" s="35"/>
      <c r="CS926" s="35"/>
      <c r="CT926" s="35"/>
      <c r="CU926" s="35"/>
      <c r="CV926" s="35"/>
      <c r="CW926" s="35"/>
      <c r="CX926" s="35"/>
      <c r="CY926" s="35"/>
      <c r="CZ926" s="35"/>
      <c r="DA926" s="35"/>
      <c r="DB926" s="35"/>
      <c r="DC926" s="35"/>
      <c r="DD926" s="35"/>
      <c r="DE926" s="35"/>
      <c r="DF926" s="35"/>
      <c r="DG926" s="35"/>
      <c r="DH926" s="35"/>
      <c r="DI926" s="35"/>
      <c r="DJ926" s="35"/>
      <c r="DK926" s="35"/>
      <c r="DL926" s="35"/>
      <c r="DM926" s="35"/>
      <c r="DN926" s="35"/>
      <c r="DO926" s="35"/>
      <c r="DP926" s="35"/>
      <c r="DQ926" s="35"/>
      <c r="DR926" s="35"/>
      <c r="DS926" s="35"/>
      <c r="DT926" s="35"/>
      <c r="DU926" s="35"/>
      <c r="DV926" s="35"/>
      <c r="DW926" s="35"/>
      <c r="DX926" s="35"/>
      <c r="DY926" s="35"/>
      <c r="DZ926" s="35"/>
      <c r="EA926" s="35"/>
      <c r="EB926" s="35"/>
      <c r="EC926" s="35"/>
      <c r="ED926" s="35"/>
      <c r="EE926" s="35"/>
      <c r="EF926" s="35"/>
      <c r="EG926" s="35"/>
      <c r="EH926" s="35"/>
      <c r="EI926" s="35"/>
      <c r="EJ926" s="35"/>
      <c r="EK926" s="35"/>
      <c r="EL926" s="35"/>
      <c r="EM926" s="35"/>
      <c r="EN926" s="35"/>
      <c r="EO926" s="35"/>
      <c r="EP926" s="35"/>
      <c r="EQ926" s="35"/>
      <c r="ER926" s="35"/>
      <c r="ES926" s="35"/>
      <c r="ET926" s="35"/>
      <c r="EU926" s="35"/>
      <c r="EV926" s="35"/>
      <c r="EW926" s="35"/>
      <c r="EX926" s="35"/>
      <c r="EY926" s="35"/>
      <c r="EZ926" s="35"/>
      <c r="FA926" s="35"/>
      <c r="FB926" s="35"/>
      <c r="FC926" s="35"/>
      <c r="FD926" s="35"/>
      <c r="FE926" s="35"/>
      <c r="FF926" s="35"/>
      <c r="FG926" s="35"/>
      <c r="FH926" s="35"/>
      <c r="FI926" s="35"/>
      <c r="FJ926" s="35"/>
      <c r="FK926" s="35"/>
      <c r="FL926" s="35"/>
      <c r="FM926" s="35"/>
      <c r="FN926" s="35"/>
      <c r="FO926" s="35"/>
      <c r="FP926" s="35"/>
      <c r="FQ926" s="35"/>
      <c r="FR926" s="35"/>
      <c r="FS926" s="35"/>
      <c r="FT926" s="35"/>
      <c r="FU926" s="35"/>
      <c r="FV926" s="35"/>
      <c r="FW926" s="35"/>
      <c r="FX926" s="35"/>
      <c r="FY926" s="35"/>
      <c r="FZ926" s="35"/>
      <c r="GA926" s="35"/>
      <c r="GB926" s="35"/>
      <c r="GC926" s="35"/>
      <c r="GD926" s="35"/>
      <c r="GE926" s="35"/>
      <c r="GF926" s="35"/>
      <c r="GG926" s="35"/>
      <c r="GH926" s="35"/>
      <c r="GI926" s="35"/>
      <c r="GJ926" s="35"/>
      <c r="GK926" s="35"/>
      <c r="GL926" s="35"/>
      <c r="GM926" s="35"/>
      <c r="GN926" s="35"/>
      <c r="GO926" s="35"/>
      <c r="GP926" s="35"/>
      <c r="GQ926" s="35"/>
      <c r="GR926" s="35"/>
      <c r="GS926" s="35"/>
      <c r="GT926" s="35"/>
      <c r="GU926" s="35"/>
      <c r="GV926" s="35"/>
      <c r="GW926" s="35"/>
      <c r="GX926" s="35"/>
      <c r="GY926" s="35"/>
      <c r="GZ926" s="35"/>
      <c r="HA926" s="35"/>
      <c r="HB926" s="35"/>
      <c r="HC926" s="35"/>
    </row>
    <row r="927" spans="1:211" s="26" customFormat="1" x14ac:dyDescent="0.25">
      <c r="A927" s="26" t="e">
        <f t="shared" si="163"/>
        <v>#REF!</v>
      </c>
      <c r="B927" s="15" t="s">
        <v>89</v>
      </c>
      <c r="C927" s="15" t="s">
        <v>90</v>
      </c>
      <c r="D927" s="18" t="s">
        <v>623</v>
      </c>
      <c r="E927" s="15" t="s">
        <v>577</v>
      </c>
      <c r="F927" s="15" t="s">
        <v>360</v>
      </c>
      <c r="G927" s="15"/>
      <c r="H927" s="15" t="s">
        <v>164</v>
      </c>
      <c r="I927" s="15" t="s">
        <v>537</v>
      </c>
      <c r="J927" s="15" t="s">
        <v>538</v>
      </c>
      <c r="K927" s="47" t="s">
        <v>434</v>
      </c>
      <c r="L927" s="42">
        <v>0</v>
      </c>
      <c r="M927" s="42">
        <v>0</v>
      </c>
      <c r="N927" s="41">
        <v>0</v>
      </c>
      <c r="O927" s="42">
        <v>0</v>
      </c>
      <c r="P927" s="42">
        <v>0</v>
      </c>
      <c r="Q927" s="42">
        <v>0</v>
      </c>
      <c r="R927" s="42">
        <v>0</v>
      </c>
      <c r="S927" s="42">
        <v>0</v>
      </c>
      <c r="T927" s="42">
        <v>0</v>
      </c>
      <c r="U927" s="42">
        <v>0</v>
      </c>
      <c r="V927" s="42"/>
      <c r="W927" s="42">
        <v>0</v>
      </c>
      <c r="X927" s="42"/>
      <c r="Y927" s="42">
        <v>0</v>
      </c>
      <c r="Z927" s="42">
        <v>0</v>
      </c>
      <c r="AA927" s="42">
        <v>0</v>
      </c>
      <c r="AB927" s="42">
        <v>0</v>
      </c>
      <c r="AC927" s="42">
        <v>0</v>
      </c>
      <c r="AD927" s="42">
        <v>0</v>
      </c>
      <c r="AE927" s="121">
        <v>0</v>
      </c>
      <c r="AF927" s="42">
        <v>0</v>
      </c>
      <c r="AG927" s="42">
        <v>0</v>
      </c>
      <c r="AH927" s="42">
        <v>0</v>
      </c>
      <c r="AI927" s="42">
        <v>0</v>
      </c>
      <c r="AJ927" s="42">
        <v>0</v>
      </c>
      <c r="AK927" s="42">
        <v>0</v>
      </c>
      <c r="AL927" s="42">
        <v>0</v>
      </c>
      <c r="AM927" s="42">
        <v>0</v>
      </c>
      <c r="AN927" s="42">
        <v>0</v>
      </c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  <c r="BO927" s="42"/>
      <c r="BP927" s="42"/>
      <c r="BQ927" s="42"/>
      <c r="BR927" s="42"/>
      <c r="BS927" s="42"/>
      <c r="BT927" s="43"/>
      <c r="BU927" s="40">
        <f t="shared" si="170"/>
        <v>0</v>
      </c>
      <c r="BV927" s="40">
        <f t="shared" si="167"/>
        <v>0</v>
      </c>
      <c r="BW927" s="40">
        <f t="shared" si="166"/>
        <v>0</v>
      </c>
      <c r="BX927" s="40">
        <f t="shared" si="168"/>
        <v>0</v>
      </c>
      <c r="BY927" s="40">
        <f t="shared" si="169"/>
        <v>0</v>
      </c>
      <c r="BZ927" s="29"/>
      <c r="CA927" s="29"/>
      <c r="CB927" s="29"/>
      <c r="CC927" s="29"/>
      <c r="CD927" s="29"/>
      <c r="CE927" s="29"/>
      <c r="CF927" s="29"/>
      <c r="CG927" s="29"/>
      <c r="CH927" s="29"/>
      <c r="CI927" s="29"/>
      <c r="CJ927" s="29"/>
      <c r="CK927" s="29"/>
      <c r="CL927" s="29"/>
      <c r="CM927" s="29"/>
      <c r="CN927" s="29"/>
      <c r="CO927" s="29"/>
      <c r="CP927" s="29"/>
      <c r="CQ927" s="29"/>
      <c r="CR927" s="29"/>
      <c r="CS927" s="29"/>
      <c r="CT927" s="29"/>
      <c r="CU927" s="29"/>
      <c r="CV927" s="29"/>
      <c r="CW927" s="29"/>
      <c r="CX927" s="29"/>
      <c r="CY927" s="29"/>
      <c r="CZ927" s="29"/>
      <c r="DA927" s="29"/>
      <c r="DB927" s="29"/>
      <c r="DC927" s="29"/>
      <c r="DD927" s="29"/>
      <c r="DE927" s="29"/>
      <c r="DF927" s="29"/>
      <c r="DG927" s="29"/>
      <c r="DH927" s="29"/>
      <c r="DI927" s="29"/>
      <c r="DJ927" s="29"/>
      <c r="DK927" s="29"/>
      <c r="DL927" s="29"/>
      <c r="DM927" s="29"/>
      <c r="DN927" s="29"/>
      <c r="DO927" s="29"/>
      <c r="DP927" s="29"/>
      <c r="DQ927" s="29"/>
      <c r="DR927" s="29"/>
      <c r="DS927" s="29"/>
      <c r="DT927" s="29"/>
      <c r="DU927" s="29"/>
      <c r="DV927" s="29"/>
      <c r="DW927" s="29"/>
      <c r="DX927" s="29"/>
      <c r="DY927" s="29"/>
      <c r="DZ927" s="29"/>
      <c r="EA927" s="29"/>
      <c r="EB927" s="29"/>
      <c r="EC927" s="29"/>
      <c r="ED927" s="29"/>
      <c r="EE927" s="29"/>
      <c r="EF927" s="29"/>
      <c r="EG927" s="29"/>
      <c r="EH927" s="29"/>
      <c r="EI927" s="29"/>
      <c r="EJ927" s="29"/>
      <c r="EK927" s="29"/>
      <c r="EL927" s="29"/>
      <c r="EM927" s="29"/>
      <c r="EN927" s="29"/>
      <c r="EO927" s="29"/>
      <c r="EP927" s="29"/>
      <c r="EQ927" s="29"/>
      <c r="ER927" s="29"/>
      <c r="ES927" s="29"/>
      <c r="ET927" s="29"/>
      <c r="EU927" s="29"/>
      <c r="EV927" s="29"/>
      <c r="EW927" s="29"/>
      <c r="EX927" s="29"/>
      <c r="EY927" s="29"/>
      <c r="EZ927" s="29"/>
      <c r="FA927" s="29"/>
      <c r="FB927" s="29"/>
      <c r="FC927" s="29"/>
      <c r="FD927" s="29"/>
      <c r="FE927" s="29"/>
      <c r="FF927" s="29"/>
      <c r="FG927" s="29"/>
      <c r="FH927" s="29"/>
      <c r="FI927" s="29"/>
      <c r="FJ927" s="29"/>
      <c r="FK927" s="29"/>
      <c r="FL927" s="29"/>
      <c r="FM927" s="29"/>
      <c r="FN927" s="29"/>
      <c r="FO927" s="29"/>
      <c r="FP927" s="29"/>
      <c r="FQ927" s="29"/>
      <c r="FR927" s="29"/>
      <c r="FS927" s="29"/>
      <c r="FT927" s="29"/>
      <c r="FU927" s="29"/>
      <c r="FV927" s="29"/>
      <c r="FW927" s="29"/>
      <c r="FX927" s="29"/>
      <c r="FY927" s="29"/>
      <c r="FZ927" s="29"/>
      <c r="GA927" s="29"/>
      <c r="GB927" s="29"/>
      <c r="GC927" s="29"/>
      <c r="GD927" s="29"/>
      <c r="GE927" s="29"/>
      <c r="GF927" s="29"/>
      <c r="GG927" s="29"/>
      <c r="GH927" s="29"/>
      <c r="GI927" s="29"/>
      <c r="GJ927" s="29"/>
      <c r="GK927" s="29"/>
      <c r="GL927" s="29"/>
      <c r="GM927" s="29"/>
      <c r="GN927" s="29"/>
      <c r="GO927" s="29"/>
      <c r="GP927" s="29"/>
      <c r="GQ927" s="29"/>
      <c r="GR927" s="29"/>
      <c r="GS927" s="29"/>
      <c r="GT927" s="29"/>
      <c r="GU927" s="29"/>
      <c r="GV927" s="29"/>
      <c r="GW927" s="29"/>
      <c r="GX927" s="29"/>
      <c r="GY927" s="29"/>
      <c r="GZ927" s="29"/>
      <c r="HA927" s="29"/>
      <c r="HB927" s="29"/>
      <c r="HC927" s="29"/>
    </row>
    <row r="928" spans="1:211" s="30" customFormat="1" x14ac:dyDescent="0.25">
      <c r="A928" s="30" t="e">
        <f t="shared" si="163"/>
        <v>#REF!</v>
      </c>
      <c r="B928" s="31" t="s">
        <v>94</v>
      </c>
      <c r="C928" s="31" t="s">
        <v>95</v>
      </c>
      <c r="D928" s="32" t="s">
        <v>623</v>
      </c>
      <c r="E928" s="31" t="s">
        <v>577</v>
      </c>
      <c r="F928" s="31" t="s">
        <v>360</v>
      </c>
      <c r="G928" s="31"/>
      <c r="H928" s="31" t="s">
        <v>164</v>
      </c>
      <c r="I928" s="31" t="s">
        <v>537</v>
      </c>
      <c r="J928" s="31" t="s">
        <v>538</v>
      </c>
      <c r="K928" s="47" t="s">
        <v>434</v>
      </c>
      <c r="L928" s="41">
        <v>0</v>
      </c>
      <c r="M928" s="41">
        <v>0</v>
      </c>
      <c r="N928" s="41">
        <v>0</v>
      </c>
      <c r="O928" s="41">
        <v>0</v>
      </c>
      <c r="P928" s="41">
        <v>0</v>
      </c>
      <c r="Q928" s="41">
        <v>0</v>
      </c>
      <c r="R928" s="41">
        <v>0</v>
      </c>
      <c r="S928" s="41">
        <v>0</v>
      </c>
      <c r="T928" s="41">
        <v>0</v>
      </c>
      <c r="U928" s="41">
        <v>0</v>
      </c>
      <c r="V928" s="41"/>
      <c r="W928" s="41">
        <v>0</v>
      </c>
      <c r="X928" s="41"/>
      <c r="Y928" s="41">
        <v>0</v>
      </c>
      <c r="Z928" s="41">
        <v>0</v>
      </c>
      <c r="AA928" s="41">
        <v>0</v>
      </c>
      <c r="AB928" s="41">
        <v>0</v>
      </c>
      <c r="AC928" s="41">
        <v>0</v>
      </c>
      <c r="AD928" s="41">
        <v>0</v>
      </c>
      <c r="AE928" s="82">
        <v>0</v>
      </c>
      <c r="AF928" s="41">
        <v>0</v>
      </c>
      <c r="AG928" s="41">
        <v>0</v>
      </c>
      <c r="AH928" s="41">
        <v>0</v>
      </c>
      <c r="AI928" s="41">
        <v>0</v>
      </c>
      <c r="AJ928" s="41">
        <v>0</v>
      </c>
      <c r="AK928" s="41">
        <v>0</v>
      </c>
      <c r="AL928" s="41">
        <v>0</v>
      </c>
      <c r="AM928" s="41">
        <v>0</v>
      </c>
      <c r="AN928" s="41">
        <v>0</v>
      </c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3"/>
      <c r="BU928" s="39">
        <f t="shared" si="170"/>
        <v>0</v>
      </c>
      <c r="BV928" s="39">
        <f t="shared" si="167"/>
        <v>0</v>
      </c>
      <c r="BW928" s="39">
        <f t="shared" si="166"/>
        <v>0</v>
      </c>
      <c r="BX928" s="39">
        <f t="shared" si="168"/>
        <v>0</v>
      </c>
      <c r="BY928" s="39">
        <f t="shared" si="169"/>
        <v>0</v>
      </c>
      <c r="BZ928" s="35"/>
      <c r="CA928" s="35"/>
      <c r="CB928" s="35"/>
      <c r="CC928" s="35"/>
      <c r="CD928" s="35"/>
      <c r="CE928" s="35"/>
      <c r="CF928" s="35"/>
      <c r="CG928" s="35"/>
      <c r="CH928" s="35"/>
      <c r="CI928" s="35"/>
      <c r="CJ928" s="35"/>
      <c r="CK928" s="35"/>
      <c r="CL928" s="35"/>
      <c r="CM928" s="35"/>
      <c r="CN928" s="35"/>
      <c r="CO928" s="35"/>
      <c r="CP928" s="35"/>
      <c r="CQ928" s="35"/>
      <c r="CR928" s="35"/>
      <c r="CS928" s="35"/>
      <c r="CT928" s="35"/>
      <c r="CU928" s="35"/>
      <c r="CV928" s="35"/>
      <c r="CW928" s="35"/>
      <c r="CX928" s="35"/>
      <c r="CY928" s="35"/>
      <c r="CZ928" s="35"/>
      <c r="DA928" s="35"/>
      <c r="DB928" s="35"/>
      <c r="DC928" s="35"/>
      <c r="DD928" s="35"/>
      <c r="DE928" s="35"/>
      <c r="DF928" s="35"/>
      <c r="DG928" s="35"/>
      <c r="DH928" s="35"/>
      <c r="DI928" s="35"/>
      <c r="DJ928" s="35"/>
      <c r="DK928" s="35"/>
      <c r="DL928" s="35"/>
      <c r="DM928" s="35"/>
      <c r="DN928" s="35"/>
      <c r="DO928" s="35"/>
      <c r="DP928" s="35"/>
      <c r="DQ928" s="35"/>
      <c r="DR928" s="35"/>
      <c r="DS928" s="35"/>
      <c r="DT928" s="35"/>
      <c r="DU928" s="35"/>
      <c r="DV928" s="35"/>
      <c r="DW928" s="35"/>
      <c r="DX928" s="35"/>
      <c r="DY928" s="35"/>
      <c r="DZ928" s="35"/>
      <c r="EA928" s="35"/>
      <c r="EB928" s="35"/>
      <c r="EC928" s="35"/>
      <c r="ED928" s="35"/>
      <c r="EE928" s="35"/>
      <c r="EF928" s="35"/>
      <c r="EG928" s="35"/>
      <c r="EH928" s="35"/>
      <c r="EI928" s="35"/>
      <c r="EJ928" s="35"/>
      <c r="EK928" s="35"/>
      <c r="EL928" s="35"/>
      <c r="EM928" s="35"/>
      <c r="EN928" s="35"/>
      <c r="EO928" s="35"/>
      <c r="EP928" s="35"/>
      <c r="EQ928" s="35"/>
      <c r="ER928" s="35"/>
      <c r="ES928" s="35"/>
      <c r="ET928" s="35"/>
      <c r="EU928" s="35"/>
      <c r="EV928" s="35"/>
      <c r="EW928" s="35"/>
      <c r="EX928" s="35"/>
      <c r="EY928" s="35"/>
      <c r="EZ928" s="35"/>
      <c r="FA928" s="35"/>
      <c r="FB928" s="35"/>
      <c r="FC928" s="35"/>
      <c r="FD928" s="35"/>
      <c r="FE928" s="35"/>
      <c r="FF928" s="35"/>
      <c r="FG928" s="35"/>
      <c r="FH928" s="35"/>
      <c r="FI928" s="35"/>
      <c r="FJ928" s="35"/>
      <c r="FK928" s="35"/>
      <c r="FL928" s="35"/>
      <c r="FM928" s="35"/>
      <c r="FN928" s="35"/>
      <c r="FO928" s="35"/>
      <c r="FP928" s="35"/>
      <c r="FQ928" s="35"/>
      <c r="FR928" s="35"/>
      <c r="FS928" s="35"/>
      <c r="FT928" s="35"/>
      <c r="FU928" s="35"/>
      <c r="FV928" s="35"/>
      <c r="FW928" s="35"/>
      <c r="FX928" s="35"/>
      <c r="FY928" s="35"/>
      <c r="FZ928" s="35"/>
      <c r="GA928" s="35"/>
      <c r="GB928" s="35"/>
      <c r="GC928" s="35"/>
      <c r="GD928" s="35"/>
      <c r="GE928" s="35"/>
      <c r="GF928" s="35"/>
      <c r="GG928" s="35"/>
      <c r="GH928" s="35"/>
      <c r="GI928" s="35"/>
      <c r="GJ928" s="35"/>
      <c r="GK928" s="35"/>
      <c r="GL928" s="35"/>
      <c r="GM928" s="35"/>
      <c r="GN928" s="35"/>
      <c r="GO928" s="35"/>
      <c r="GP928" s="35"/>
      <c r="GQ928" s="35"/>
      <c r="GR928" s="35"/>
      <c r="GS928" s="35"/>
      <c r="GT928" s="35"/>
      <c r="GU928" s="35"/>
      <c r="GV928" s="35"/>
      <c r="GW928" s="35"/>
      <c r="GX928" s="35"/>
      <c r="GY928" s="35"/>
      <c r="GZ928" s="35"/>
      <c r="HA928" s="35"/>
      <c r="HB928" s="35"/>
      <c r="HC928" s="35"/>
    </row>
    <row r="929" spans="1:211" s="26" customFormat="1" x14ac:dyDescent="0.25">
      <c r="A929" s="26" t="e">
        <f t="shared" si="163"/>
        <v>#REF!</v>
      </c>
      <c r="B929" s="15" t="s">
        <v>94</v>
      </c>
      <c r="C929" s="15" t="s">
        <v>95</v>
      </c>
      <c r="D929" s="18" t="s">
        <v>634</v>
      </c>
      <c r="E929" s="15" t="s">
        <v>581</v>
      </c>
      <c r="F929" s="15" t="s">
        <v>360</v>
      </c>
      <c r="G929" s="15"/>
      <c r="H929" s="15" t="s">
        <v>164</v>
      </c>
      <c r="I929" s="15" t="s">
        <v>537</v>
      </c>
      <c r="J929" s="15" t="s">
        <v>538</v>
      </c>
      <c r="K929" s="47" t="s">
        <v>434</v>
      </c>
      <c r="L929" s="42">
        <v>0</v>
      </c>
      <c r="M929" s="42">
        <v>0</v>
      </c>
      <c r="N929" s="41">
        <v>0</v>
      </c>
      <c r="O929" s="42">
        <v>0</v>
      </c>
      <c r="P929" s="42">
        <v>0</v>
      </c>
      <c r="Q929" s="42">
        <v>0</v>
      </c>
      <c r="R929" s="42">
        <v>0</v>
      </c>
      <c r="S929" s="42">
        <v>0</v>
      </c>
      <c r="T929" s="42">
        <v>0</v>
      </c>
      <c r="U929" s="42">
        <v>0</v>
      </c>
      <c r="V929" s="42"/>
      <c r="W929" s="42">
        <v>0</v>
      </c>
      <c r="X929" s="42"/>
      <c r="Y929" s="42">
        <v>0</v>
      </c>
      <c r="Z929" s="42">
        <v>0</v>
      </c>
      <c r="AA929" s="42">
        <v>0</v>
      </c>
      <c r="AB929" s="42">
        <v>0</v>
      </c>
      <c r="AC929" s="42">
        <v>0</v>
      </c>
      <c r="AD929" s="42">
        <v>0</v>
      </c>
      <c r="AE929" s="121">
        <v>0</v>
      </c>
      <c r="AF929" s="42">
        <v>0</v>
      </c>
      <c r="AG929" s="42">
        <v>0</v>
      </c>
      <c r="AH929" s="42">
        <v>0</v>
      </c>
      <c r="AI929" s="42">
        <v>0</v>
      </c>
      <c r="AJ929" s="42">
        <v>0</v>
      </c>
      <c r="AK929" s="42">
        <v>0</v>
      </c>
      <c r="AL929" s="42">
        <v>0</v>
      </c>
      <c r="AM929" s="42">
        <v>0</v>
      </c>
      <c r="AN929" s="42">
        <v>0</v>
      </c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  <c r="BO929" s="42"/>
      <c r="BP929" s="42"/>
      <c r="BQ929" s="42"/>
      <c r="BR929" s="42"/>
      <c r="BS929" s="42"/>
      <c r="BT929" s="43"/>
      <c r="BU929" s="40">
        <f t="shared" si="170"/>
        <v>0</v>
      </c>
      <c r="BV929" s="40">
        <f t="shared" si="167"/>
        <v>0</v>
      </c>
      <c r="BW929" s="40">
        <f t="shared" si="166"/>
        <v>0</v>
      </c>
      <c r="BX929" s="40">
        <f t="shared" si="168"/>
        <v>0</v>
      </c>
      <c r="BY929" s="40">
        <f t="shared" si="169"/>
        <v>0</v>
      </c>
      <c r="BZ929" s="29"/>
      <c r="CA929" s="29"/>
      <c r="CB929" s="29"/>
      <c r="CC929" s="29"/>
      <c r="CD929" s="29"/>
      <c r="CE929" s="29"/>
      <c r="CF929" s="29"/>
      <c r="CG929" s="29"/>
      <c r="CH929" s="29"/>
      <c r="CI929" s="29"/>
      <c r="CJ929" s="29"/>
      <c r="CK929" s="29"/>
      <c r="CL929" s="29"/>
      <c r="CM929" s="29"/>
      <c r="CN929" s="29"/>
      <c r="CO929" s="29"/>
      <c r="CP929" s="29"/>
      <c r="CQ929" s="29"/>
      <c r="CR929" s="29"/>
      <c r="CS929" s="29"/>
      <c r="CT929" s="29"/>
      <c r="CU929" s="29"/>
      <c r="CV929" s="29"/>
      <c r="CW929" s="29"/>
      <c r="CX929" s="29"/>
      <c r="CY929" s="29"/>
      <c r="CZ929" s="29"/>
      <c r="DA929" s="29"/>
      <c r="DB929" s="29"/>
      <c r="DC929" s="29"/>
      <c r="DD929" s="29"/>
      <c r="DE929" s="29"/>
      <c r="DF929" s="29"/>
      <c r="DG929" s="29"/>
      <c r="DH929" s="29"/>
      <c r="DI929" s="29"/>
      <c r="DJ929" s="29"/>
      <c r="DK929" s="29"/>
      <c r="DL929" s="29"/>
      <c r="DM929" s="29"/>
      <c r="DN929" s="29"/>
      <c r="DO929" s="29"/>
      <c r="DP929" s="29"/>
      <c r="DQ929" s="29"/>
      <c r="DR929" s="29"/>
      <c r="DS929" s="29"/>
      <c r="DT929" s="29"/>
      <c r="DU929" s="29"/>
      <c r="DV929" s="29"/>
      <c r="DW929" s="29"/>
      <c r="DX929" s="29"/>
      <c r="DY929" s="29"/>
      <c r="DZ929" s="29"/>
      <c r="EA929" s="29"/>
      <c r="EB929" s="29"/>
      <c r="EC929" s="29"/>
      <c r="ED929" s="29"/>
      <c r="EE929" s="29"/>
      <c r="EF929" s="29"/>
      <c r="EG929" s="29"/>
      <c r="EH929" s="29"/>
      <c r="EI929" s="29"/>
      <c r="EJ929" s="29"/>
      <c r="EK929" s="29"/>
      <c r="EL929" s="29"/>
      <c r="EM929" s="29"/>
      <c r="EN929" s="29"/>
      <c r="EO929" s="29"/>
      <c r="EP929" s="29"/>
      <c r="EQ929" s="29"/>
      <c r="ER929" s="29"/>
      <c r="ES929" s="29"/>
      <c r="ET929" s="29"/>
      <c r="EU929" s="29"/>
      <c r="EV929" s="29"/>
      <c r="EW929" s="29"/>
      <c r="EX929" s="29"/>
      <c r="EY929" s="29"/>
      <c r="EZ929" s="29"/>
      <c r="FA929" s="29"/>
      <c r="FB929" s="29"/>
      <c r="FC929" s="29"/>
      <c r="FD929" s="29"/>
      <c r="FE929" s="29"/>
      <c r="FF929" s="29"/>
      <c r="FG929" s="29"/>
      <c r="FH929" s="29"/>
      <c r="FI929" s="29"/>
      <c r="FJ929" s="29"/>
      <c r="FK929" s="29"/>
      <c r="FL929" s="29"/>
      <c r="FM929" s="29"/>
      <c r="FN929" s="29"/>
      <c r="FO929" s="29"/>
      <c r="FP929" s="29"/>
      <c r="FQ929" s="29"/>
      <c r="FR929" s="29"/>
      <c r="FS929" s="29"/>
      <c r="FT929" s="29"/>
      <c r="FU929" s="29"/>
      <c r="FV929" s="29"/>
      <c r="FW929" s="29"/>
      <c r="FX929" s="29"/>
      <c r="FY929" s="29"/>
      <c r="FZ929" s="29"/>
      <c r="GA929" s="29"/>
      <c r="GB929" s="29"/>
      <c r="GC929" s="29"/>
      <c r="GD929" s="29"/>
      <c r="GE929" s="29"/>
      <c r="GF929" s="29"/>
      <c r="GG929" s="29"/>
      <c r="GH929" s="29"/>
      <c r="GI929" s="29"/>
      <c r="GJ929" s="29"/>
      <c r="GK929" s="29"/>
      <c r="GL929" s="29"/>
      <c r="GM929" s="29"/>
      <c r="GN929" s="29"/>
      <c r="GO929" s="29"/>
      <c r="GP929" s="29"/>
      <c r="GQ929" s="29"/>
      <c r="GR929" s="29"/>
      <c r="GS929" s="29"/>
      <c r="GT929" s="29"/>
      <c r="GU929" s="29"/>
      <c r="GV929" s="29"/>
      <c r="GW929" s="29"/>
      <c r="GX929" s="29"/>
      <c r="GY929" s="29"/>
      <c r="GZ929" s="29"/>
      <c r="HA929" s="29"/>
      <c r="HB929" s="29"/>
      <c r="HC929" s="29"/>
    </row>
    <row r="930" spans="1:211" s="30" customFormat="1" x14ac:dyDescent="0.25">
      <c r="A930" s="30" t="e">
        <f t="shared" si="163"/>
        <v>#REF!</v>
      </c>
      <c r="B930" s="31" t="s">
        <v>96</v>
      </c>
      <c r="C930" s="31" t="s">
        <v>97</v>
      </c>
      <c r="D930" s="32" t="s">
        <v>623</v>
      </c>
      <c r="E930" s="31" t="s">
        <v>577</v>
      </c>
      <c r="F930" s="31" t="s">
        <v>360</v>
      </c>
      <c r="G930" s="31"/>
      <c r="H930" s="31" t="s">
        <v>164</v>
      </c>
      <c r="I930" s="31" t="s">
        <v>537</v>
      </c>
      <c r="J930" s="31" t="s">
        <v>538</v>
      </c>
      <c r="K930" s="47" t="s">
        <v>434</v>
      </c>
      <c r="L930" s="41">
        <v>0</v>
      </c>
      <c r="M930" s="41">
        <v>0</v>
      </c>
      <c r="N930" s="41">
        <v>0</v>
      </c>
      <c r="O930" s="41">
        <v>0</v>
      </c>
      <c r="P930" s="41">
        <v>0</v>
      </c>
      <c r="Q930" s="41">
        <v>0</v>
      </c>
      <c r="R930" s="41">
        <v>0</v>
      </c>
      <c r="S930" s="41">
        <v>0</v>
      </c>
      <c r="T930" s="41">
        <v>0</v>
      </c>
      <c r="U930" s="41">
        <v>0</v>
      </c>
      <c r="V930" s="41"/>
      <c r="W930" s="41">
        <v>0</v>
      </c>
      <c r="X930" s="41"/>
      <c r="Y930" s="41">
        <v>0</v>
      </c>
      <c r="Z930" s="41">
        <v>0</v>
      </c>
      <c r="AA930" s="41">
        <v>0</v>
      </c>
      <c r="AB930" s="41">
        <v>0</v>
      </c>
      <c r="AC930" s="41">
        <v>0</v>
      </c>
      <c r="AD930" s="41">
        <v>0</v>
      </c>
      <c r="AE930" s="82">
        <v>0</v>
      </c>
      <c r="AF930" s="41">
        <v>0</v>
      </c>
      <c r="AG930" s="41">
        <v>0</v>
      </c>
      <c r="AH930" s="41">
        <v>0</v>
      </c>
      <c r="AI930" s="41">
        <v>0</v>
      </c>
      <c r="AJ930" s="41">
        <v>0</v>
      </c>
      <c r="AK930" s="41">
        <v>0</v>
      </c>
      <c r="AL930" s="41">
        <v>0</v>
      </c>
      <c r="AM930" s="41">
        <v>0</v>
      </c>
      <c r="AN930" s="41">
        <v>0</v>
      </c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3"/>
      <c r="BU930" s="39">
        <f t="shared" si="170"/>
        <v>0</v>
      </c>
      <c r="BV930" s="39">
        <f t="shared" si="167"/>
        <v>0</v>
      </c>
      <c r="BW930" s="39">
        <f t="shared" si="166"/>
        <v>0</v>
      </c>
      <c r="BX930" s="39">
        <f t="shared" si="168"/>
        <v>0</v>
      </c>
      <c r="BY930" s="39">
        <f t="shared" si="169"/>
        <v>0</v>
      </c>
      <c r="BZ930" s="35"/>
      <c r="CA930" s="35"/>
      <c r="CB930" s="35"/>
      <c r="CC930" s="35"/>
      <c r="CD930" s="35"/>
      <c r="CE930" s="35"/>
      <c r="CF930" s="35"/>
      <c r="CG930" s="35"/>
      <c r="CH930" s="35"/>
      <c r="CI930" s="35"/>
      <c r="CJ930" s="35"/>
      <c r="CK930" s="35"/>
      <c r="CL930" s="35"/>
      <c r="CM930" s="35"/>
      <c r="CN930" s="35"/>
      <c r="CO930" s="35"/>
      <c r="CP930" s="35"/>
      <c r="CQ930" s="35"/>
      <c r="CR930" s="35"/>
      <c r="CS930" s="35"/>
      <c r="CT930" s="35"/>
      <c r="CU930" s="35"/>
      <c r="CV930" s="35"/>
      <c r="CW930" s="35"/>
      <c r="CX930" s="35"/>
      <c r="CY930" s="35"/>
      <c r="CZ930" s="35"/>
      <c r="DA930" s="35"/>
      <c r="DB930" s="35"/>
      <c r="DC930" s="35"/>
      <c r="DD930" s="35"/>
      <c r="DE930" s="35"/>
      <c r="DF930" s="35"/>
      <c r="DG930" s="35"/>
      <c r="DH930" s="35"/>
      <c r="DI930" s="35"/>
      <c r="DJ930" s="35"/>
      <c r="DK930" s="35"/>
      <c r="DL930" s="35"/>
      <c r="DM930" s="35"/>
      <c r="DN930" s="35"/>
      <c r="DO930" s="35"/>
      <c r="DP930" s="35"/>
      <c r="DQ930" s="35"/>
      <c r="DR930" s="35"/>
      <c r="DS930" s="35"/>
      <c r="DT930" s="35"/>
      <c r="DU930" s="35"/>
      <c r="DV930" s="35"/>
      <c r="DW930" s="35"/>
      <c r="DX930" s="35"/>
      <c r="DY930" s="35"/>
      <c r="DZ930" s="35"/>
      <c r="EA930" s="35"/>
      <c r="EB930" s="35"/>
      <c r="EC930" s="35"/>
      <c r="ED930" s="35"/>
      <c r="EE930" s="35"/>
      <c r="EF930" s="35"/>
      <c r="EG930" s="35"/>
      <c r="EH930" s="35"/>
      <c r="EI930" s="35"/>
      <c r="EJ930" s="35"/>
      <c r="EK930" s="35"/>
      <c r="EL930" s="35"/>
      <c r="EM930" s="35"/>
      <c r="EN930" s="35"/>
      <c r="EO930" s="35"/>
      <c r="EP930" s="35"/>
      <c r="EQ930" s="35"/>
      <c r="ER930" s="35"/>
      <c r="ES930" s="35"/>
      <c r="ET930" s="35"/>
      <c r="EU930" s="35"/>
      <c r="EV930" s="35"/>
      <c r="EW930" s="35"/>
      <c r="EX930" s="35"/>
      <c r="EY930" s="35"/>
      <c r="EZ930" s="35"/>
      <c r="FA930" s="35"/>
      <c r="FB930" s="35"/>
      <c r="FC930" s="35"/>
      <c r="FD930" s="35"/>
      <c r="FE930" s="35"/>
      <c r="FF930" s="35"/>
      <c r="FG930" s="35"/>
      <c r="FH930" s="35"/>
      <c r="FI930" s="35"/>
      <c r="FJ930" s="35"/>
      <c r="FK930" s="35"/>
      <c r="FL930" s="35"/>
      <c r="FM930" s="35"/>
      <c r="FN930" s="35"/>
      <c r="FO930" s="35"/>
      <c r="FP930" s="35"/>
      <c r="FQ930" s="35"/>
      <c r="FR930" s="35"/>
      <c r="FS930" s="35"/>
      <c r="FT930" s="35"/>
      <c r="FU930" s="35"/>
      <c r="FV930" s="35"/>
      <c r="FW930" s="35"/>
      <c r="FX930" s="35"/>
      <c r="FY930" s="35"/>
      <c r="FZ930" s="35"/>
      <c r="GA930" s="35"/>
      <c r="GB930" s="35"/>
      <c r="GC930" s="35"/>
      <c r="GD930" s="35"/>
      <c r="GE930" s="35"/>
      <c r="GF930" s="35"/>
      <c r="GG930" s="35"/>
      <c r="GH930" s="35"/>
      <c r="GI930" s="35"/>
      <c r="GJ930" s="35"/>
      <c r="GK930" s="35"/>
      <c r="GL930" s="35"/>
      <c r="GM930" s="35"/>
      <c r="GN930" s="35"/>
      <c r="GO930" s="35"/>
      <c r="GP930" s="35"/>
      <c r="GQ930" s="35"/>
      <c r="GR930" s="35"/>
      <c r="GS930" s="35"/>
      <c r="GT930" s="35"/>
      <c r="GU930" s="35"/>
      <c r="GV930" s="35"/>
      <c r="GW930" s="35"/>
      <c r="GX930" s="35"/>
      <c r="GY930" s="35"/>
      <c r="GZ930" s="35"/>
      <c r="HA930" s="35"/>
      <c r="HB930" s="35"/>
      <c r="HC930" s="35"/>
    </row>
    <row r="931" spans="1:211" s="26" customFormat="1" x14ac:dyDescent="0.25">
      <c r="A931" s="26" t="e">
        <f t="shared" si="163"/>
        <v>#REF!</v>
      </c>
      <c r="B931" s="15" t="s">
        <v>100</v>
      </c>
      <c r="C931" s="15" t="s">
        <v>101</v>
      </c>
      <c r="D931" s="18" t="s">
        <v>651</v>
      </c>
      <c r="E931" s="15" t="s">
        <v>607</v>
      </c>
      <c r="F931" s="15" t="s">
        <v>360</v>
      </c>
      <c r="G931" s="15"/>
      <c r="H931" s="15" t="s">
        <v>164</v>
      </c>
      <c r="I931" s="15" t="s">
        <v>537</v>
      </c>
      <c r="J931" s="15" t="s">
        <v>538</v>
      </c>
      <c r="K931" s="47" t="s">
        <v>434</v>
      </c>
      <c r="L931" s="42">
        <v>0</v>
      </c>
      <c r="M931" s="42">
        <v>0</v>
      </c>
      <c r="N931" s="41">
        <v>0</v>
      </c>
      <c r="O931" s="42">
        <v>0</v>
      </c>
      <c r="P931" s="42">
        <v>0</v>
      </c>
      <c r="Q931" s="42">
        <v>0</v>
      </c>
      <c r="R931" s="42">
        <v>0</v>
      </c>
      <c r="S931" s="42">
        <v>0</v>
      </c>
      <c r="T931" s="42">
        <v>0</v>
      </c>
      <c r="U931" s="42">
        <v>0</v>
      </c>
      <c r="V931" s="42"/>
      <c r="W931" s="42">
        <v>0</v>
      </c>
      <c r="X931" s="42"/>
      <c r="Y931" s="42">
        <v>0</v>
      </c>
      <c r="Z931" s="42">
        <v>0</v>
      </c>
      <c r="AA931" s="42">
        <v>0</v>
      </c>
      <c r="AB931" s="42">
        <v>0</v>
      </c>
      <c r="AC931" s="42">
        <v>0</v>
      </c>
      <c r="AD931" s="42">
        <v>0</v>
      </c>
      <c r="AE931" s="121">
        <v>0</v>
      </c>
      <c r="AF931" s="42">
        <v>0</v>
      </c>
      <c r="AG931" s="42">
        <v>0</v>
      </c>
      <c r="AH931" s="42">
        <v>0</v>
      </c>
      <c r="AI931" s="42">
        <v>0</v>
      </c>
      <c r="AJ931" s="42">
        <v>0</v>
      </c>
      <c r="AK931" s="42">
        <v>0</v>
      </c>
      <c r="AL931" s="42">
        <v>0</v>
      </c>
      <c r="AM931" s="42">
        <v>0</v>
      </c>
      <c r="AN931" s="42">
        <v>0</v>
      </c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  <c r="BO931" s="42"/>
      <c r="BP931" s="42"/>
      <c r="BQ931" s="42"/>
      <c r="BR931" s="42"/>
      <c r="BS931" s="42"/>
      <c r="BT931" s="43"/>
      <c r="BU931" s="40">
        <f t="shared" si="170"/>
        <v>0</v>
      </c>
      <c r="BV931" s="40">
        <f t="shared" si="167"/>
        <v>0</v>
      </c>
      <c r="BW931" s="40">
        <f t="shared" si="166"/>
        <v>0</v>
      </c>
      <c r="BX931" s="40">
        <f t="shared" si="168"/>
        <v>0</v>
      </c>
      <c r="BY931" s="40">
        <f t="shared" si="169"/>
        <v>0</v>
      </c>
      <c r="BZ931" s="29"/>
      <c r="CA931" s="29"/>
      <c r="CB931" s="29"/>
      <c r="CC931" s="29"/>
      <c r="CD931" s="29"/>
      <c r="CE931" s="29"/>
      <c r="CF931" s="29"/>
      <c r="CG931" s="29"/>
      <c r="CH931" s="29"/>
      <c r="CI931" s="29"/>
      <c r="CJ931" s="29"/>
      <c r="CK931" s="29"/>
      <c r="CL931" s="29"/>
      <c r="CM931" s="29"/>
      <c r="CN931" s="29"/>
      <c r="CO931" s="29"/>
      <c r="CP931" s="29"/>
      <c r="CQ931" s="29"/>
      <c r="CR931" s="29"/>
      <c r="CS931" s="29"/>
      <c r="CT931" s="29"/>
      <c r="CU931" s="29"/>
      <c r="CV931" s="29"/>
      <c r="CW931" s="29"/>
      <c r="CX931" s="29"/>
      <c r="CY931" s="29"/>
      <c r="CZ931" s="29"/>
      <c r="DA931" s="29"/>
      <c r="DB931" s="29"/>
      <c r="DC931" s="29"/>
      <c r="DD931" s="29"/>
      <c r="DE931" s="29"/>
      <c r="DF931" s="29"/>
      <c r="DG931" s="29"/>
      <c r="DH931" s="29"/>
      <c r="DI931" s="29"/>
      <c r="DJ931" s="29"/>
      <c r="DK931" s="29"/>
      <c r="DL931" s="29"/>
      <c r="DM931" s="29"/>
      <c r="DN931" s="29"/>
      <c r="DO931" s="29"/>
      <c r="DP931" s="29"/>
      <c r="DQ931" s="29"/>
      <c r="DR931" s="29"/>
      <c r="DS931" s="29"/>
      <c r="DT931" s="29"/>
      <c r="DU931" s="29"/>
      <c r="DV931" s="29"/>
      <c r="DW931" s="29"/>
      <c r="DX931" s="29"/>
      <c r="DY931" s="29"/>
      <c r="DZ931" s="29"/>
      <c r="EA931" s="29"/>
      <c r="EB931" s="29"/>
      <c r="EC931" s="29"/>
      <c r="ED931" s="29"/>
      <c r="EE931" s="29"/>
      <c r="EF931" s="29"/>
      <c r="EG931" s="29"/>
      <c r="EH931" s="29"/>
      <c r="EI931" s="29"/>
      <c r="EJ931" s="29"/>
      <c r="EK931" s="29"/>
      <c r="EL931" s="29"/>
      <c r="EM931" s="29"/>
      <c r="EN931" s="29"/>
      <c r="EO931" s="29"/>
      <c r="EP931" s="29"/>
      <c r="EQ931" s="29"/>
      <c r="ER931" s="29"/>
      <c r="ES931" s="29"/>
      <c r="ET931" s="29"/>
      <c r="EU931" s="29"/>
      <c r="EV931" s="29"/>
      <c r="EW931" s="29"/>
      <c r="EX931" s="29"/>
      <c r="EY931" s="29"/>
      <c r="EZ931" s="29"/>
      <c r="FA931" s="29"/>
      <c r="FB931" s="29"/>
      <c r="FC931" s="29"/>
      <c r="FD931" s="29"/>
      <c r="FE931" s="29"/>
      <c r="FF931" s="29"/>
      <c r="FG931" s="29"/>
      <c r="FH931" s="29"/>
      <c r="FI931" s="29"/>
      <c r="FJ931" s="29"/>
      <c r="FK931" s="29"/>
      <c r="FL931" s="29"/>
      <c r="FM931" s="29"/>
      <c r="FN931" s="29"/>
      <c r="FO931" s="29"/>
      <c r="FP931" s="29"/>
      <c r="FQ931" s="29"/>
      <c r="FR931" s="29"/>
      <c r="FS931" s="29"/>
      <c r="FT931" s="29"/>
      <c r="FU931" s="29"/>
      <c r="FV931" s="29"/>
      <c r="FW931" s="29"/>
      <c r="FX931" s="29"/>
      <c r="FY931" s="29"/>
      <c r="FZ931" s="29"/>
      <c r="GA931" s="29"/>
      <c r="GB931" s="29"/>
      <c r="GC931" s="29"/>
      <c r="GD931" s="29"/>
      <c r="GE931" s="29"/>
      <c r="GF931" s="29"/>
      <c r="GG931" s="29"/>
      <c r="GH931" s="29"/>
      <c r="GI931" s="29"/>
      <c r="GJ931" s="29"/>
      <c r="GK931" s="29"/>
      <c r="GL931" s="29"/>
      <c r="GM931" s="29"/>
      <c r="GN931" s="29"/>
      <c r="GO931" s="29"/>
      <c r="GP931" s="29"/>
      <c r="GQ931" s="29"/>
      <c r="GR931" s="29"/>
      <c r="GS931" s="29"/>
      <c r="GT931" s="29"/>
      <c r="GU931" s="29"/>
      <c r="GV931" s="29"/>
      <c r="GW931" s="29"/>
      <c r="GX931" s="29"/>
      <c r="GY931" s="29"/>
      <c r="GZ931" s="29"/>
      <c r="HA931" s="29"/>
      <c r="HB931" s="29"/>
      <c r="HC931" s="29"/>
    </row>
    <row r="932" spans="1:211" s="26" customFormat="1" x14ac:dyDescent="0.25">
      <c r="A932" s="26" t="e">
        <f t="shared" si="163"/>
        <v>#REF!</v>
      </c>
      <c r="B932" s="15" t="s">
        <v>102</v>
      </c>
      <c r="C932" s="15" t="s">
        <v>103</v>
      </c>
      <c r="D932" s="27" t="s">
        <v>651</v>
      </c>
      <c r="E932" s="16" t="s">
        <v>607</v>
      </c>
      <c r="F932" s="80" t="s">
        <v>277</v>
      </c>
      <c r="G932" s="15"/>
      <c r="H932" s="15" t="s">
        <v>278</v>
      </c>
      <c r="I932" s="15" t="s">
        <v>537</v>
      </c>
      <c r="J932" s="15" t="s">
        <v>538</v>
      </c>
      <c r="K932" s="47" t="s">
        <v>434</v>
      </c>
      <c r="L932" s="42"/>
      <c r="M932" s="42"/>
      <c r="N932" s="41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>
        <v>160</v>
      </c>
      <c r="AF932" s="42">
        <v>1780</v>
      </c>
      <c r="AG932" s="42">
        <v>0</v>
      </c>
      <c r="AH932" s="42">
        <v>0</v>
      </c>
      <c r="AI932" s="42">
        <v>0</v>
      </c>
      <c r="AJ932" s="42">
        <v>0</v>
      </c>
      <c r="AK932" s="42">
        <v>0</v>
      </c>
      <c r="AL932" s="42">
        <v>0</v>
      </c>
      <c r="AM932" s="42">
        <v>0</v>
      </c>
      <c r="AN932" s="42">
        <v>0</v>
      </c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  <c r="BO932" s="42"/>
      <c r="BP932" s="42"/>
      <c r="BQ932" s="42"/>
      <c r="BR932" s="42"/>
      <c r="BS932" s="42"/>
      <c r="BT932" s="43"/>
      <c r="BU932" s="40"/>
      <c r="BV932" s="40">
        <f t="shared" si="167"/>
        <v>1940</v>
      </c>
      <c r="BW932" s="40">
        <f t="shared" si="166"/>
        <v>0</v>
      </c>
      <c r="BX932" s="40">
        <f t="shared" si="168"/>
        <v>0</v>
      </c>
      <c r="BY932" s="40">
        <f t="shared" si="169"/>
        <v>0</v>
      </c>
      <c r="BZ932" s="29"/>
      <c r="CA932" s="29"/>
      <c r="CB932" s="29"/>
      <c r="CC932" s="29"/>
      <c r="CD932" s="29"/>
      <c r="CE932" s="29"/>
      <c r="CF932" s="29"/>
      <c r="CG932" s="29"/>
      <c r="CH932" s="29"/>
      <c r="CI932" s="29"/>
      <c r="CJ932" s="29"/>
      <c r="CK932" s="29"/>
      <c r="CL932" s="29"/>
      <c r="CM932" s="29"/>
      <c r="CN932" s="29"/>
      <c r="CO932" s="29"/>
      <c r="CP932" s="29"/>
      <c r="CQ932" s="29"/>
      <c r="CR932" s="29"/>
      <c r="CS932" s="29"/>
      <c r="CT932" s="29"/>
      <c r="CU932" s="29"/>
      <c r="CV932" s="29"/>
      <c r="CW932" s="29"/>
      <c r="CX932" s="29"/>
      <c r="CY932" s="29"/>
      <c r="CZ932" s="29"/>
      <c r="DA932" s="29"/>
      <c r="DB932" s="29"/>
      <c r="DC932" s="29"/>
      <c r="DD932" s="29"/>
      <c r="DE932" s="29"/>
      <c r="DF932" s="29"/>
      <c r="DG932" s="29"/>
      <c r="DH932" s="29"/>
      <c r="DI932" s="29"/>
      <c r="DJ932" s="29"/>
      <c r="DK932" s="29"/>
      <c r="DL932" s="29"/>
      <c r="DM932" s="29"/>
      <c r="DN932" s="29"/>
      <c r="DO932" s="29"/>
      <c r="DP932" s="29"/>
      <c r="DQ932" s="29"/>
      <c r="DR932" s="29"/>
      <c r="DS932" s="29"/>
      <c r="DT932" s="29"/>
      <c r="DU932" s="29"/>
      <c r="DV932" s="29"/>
      <c r="DW932" s="29"/>
      <c r="DX932" s="29"/>
      <c r="DY932" s="29"/>
      <c r="DZ932" s="29"/>
      <c r="EA932" s="29"/>
      <c r="EB932" s="29"/>
      <c r="EC932" s="29"/>
      <c r="ED932" s="29"/>
      <c r="EE932" s="29"/>
      <c r="EF932" s="29"/>
      <c r="EG932" s="29"/>
      <c r="EH932" s="29"/>
      <c r="EI932" s="29"/>
      <c r="EJ932" s="29"/>
      <c r="EK932" s="29"/>
      <c r="EL932" s="29"/>
      <c r="EM932" s="29"/>
      <c r="EN932" s="29"/>
      <c r="EO932" s="29"/>
      <c r="EP932" s="29"/>
      <c r="EQ932" s="29"/>
      <c r="ER932" s="29"/>
      <c r="ES932" s="29"/>
      <c r="ET932" s="29"/>
      <c r="EU932" s="29"/>
      <c r="EV932" s="29"/>
      <c r="EW932" s="29"/>
      <c r="EX932" s="29"/>
      <c r="EY932" s="29"/>
      <c r="EZ932" s="29"/>
      <c r="FA932" s="29"/>
      <c r="FB932" s="29"/>
      <c r="FC932" s="29"/>
      <c r="FD932" s="29"/>
      <c r="FE932" s="29"/>
      <c r="FF932" s="29"/>
      <c r="FG932" s="29"/>
      <c r="FH932" s="29"/>
      <c r="FI932" s="29"/>
      <c r="FJ932" s="29"/>
      <c r="FK932" s="29"/>
      <c r="FL932" s="29"/>
      <c r="FM932" s="29"/>
      <c r="FN932" s="29"/>
      <c r="FO932" s="29"/>
      <c r="FP932" s="29"/>
      <c r="FQ932" s="29"/>
      <c r="FR932" s="29"/>
      <c r="FS932" s="29"/>
      <c r="FT932" s="29"/>
      <c r="FU932" s="29"/>
      <c r="FV932" s="29"/>
      <c r="FW932" s="29"/>
      <c r="FX932" s="29"/>
      <c r="FY932" s="29"/>
      <c r="FZ932" s="29"/>
      <c r="GA932" s="29"/>
      <c r="GB932" s="29"/>
      <c r="GC932" s="29"/>
      <c r="GD932" s="29"/>
      <c r="GE932" s="29"/>
      <c r="GF932" s="29"/>
      <c r="GG932" s="29"/>
      <c r="GH932" s="29"/>
      <c r="GI932" s="29"/>
      <c r="GJ932" s="29"/>
      <c r="GK932" s="29"/>
      <c r="GL932" s="29"/>
      <c r="GM932" s="29"/>
      <c r="GN932" s="29"/>
      <c r="GO932" s="29"/>
      <c r="GP932" s="29"/>
      <c r="GQ932" s="29"/>
      <c r="GR932" s="29"/>
      <c r="GS932" s="29"/>
      <c r="GT932" s="29"/>
      <c r="GU932" s="29"/>
      <c r="GV932" s="29"/>
      <c r="GW932" s="29"/>
      <c r="GX932" s="29"/>
      <c r="GY932" s="29"/>
      <c r="GZ932" s="29"/>
      <c r="HA932" s="29"/>
      <c r="HB932" s="29"/>
      <c r="HC932" s="29"/>
    </row>
    <row r="933" spans="1:211" s="26" customFormat="1" x14ac:dyDescent="0.25">
      <c r="A933" s="26" t="e">
        <f t="shared" si="163"/>
        <v>#REF!</v>
      </c>
      <c r="B933" s="15" t="s">
        <v>102</v>
      </c>
      <c r="C933" s="15" t="s">
        <v>103</v>
      </c>
      <c r="D933" s="27">
        <v>659</v>
      </c>
      <c r="E933" s="16" t="s">
        <v>627</v>
      </c>
      <c r="F933" s="80" t="s">
        <v>561</v>
      </c>
      <c r="G933" s="15"/>
      <c r="H933" s="15" t="s">
        <v>567</v>
      </c>
      <c r="I933" s="15" t="s">
        <v>537</v>
      </c>
      <c r="J933" s="15" t="s">
        <v>538</v>
      </c>
      <c r="K933" s="47" t="s">
        <v>434</v>
      </c>
      <c r="L933" s="42"/>
      <c r="M933" s="42"/>
      <c r="N933" s="41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>
        <v>445</v>
      </c>
      <c r="AF933" s="42">
        <v>0</v>
      </c>
      <c r="AG933" s="42">
        <v>0</v>
      </c>
      <c r="AH933" s="42">
        <v>0</v>
      </c>
      <c r="AI933" s="42">
        <v>0</v>
      </c>
      <c r="AJ933" s="42">
        <v>0</v>
      </c>
      <c r="AK933" s="42">
        <v>0</v>
      </c>
      <c r="AL933" s="42">
        <v>0</v>
      </c>
      <c r="AM933" s="42">
        <v>0</v>
      </c>
      <c r="AN933" s="42">
        <v>0</v>
      </c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  <c r="BO933" s="42"/>
      <c r="BP933" s="42"/>
      <c r="BQ933" s="42"/>
      <c r="BR933" s="42"/>
      <c r="BS933" s="42"/>
      <c r="BT933" s="43"/>
      <c r="BU933" s="40"/>
      <c r="BV933" s="40">
        <f t="shared" si="167"/>
        <v>445</v>
      </c>
      <c r="BW933" s="40">
        <f t="shared" si="166"/>
        <v>0</v>
      </c>
      <c r="BX933" s="40">
        <f t="shared" si="168"/>
        <v>0</v>
      </c>
      <c r="BY933" s="40">
        <f t="shared" si="169"/>
        <v>0</v>
      </c>
      <c r="BZ933" s="29"/>
      <c r="CA933" s="29"/>
      <c r="CB933" s="29"/>
      <c r="CC933" s="29"/>
      <c r="CD933" s="29"/>
      <c r="CE933" s="29"/>
      <c r="CF933" s="29"/>
      <c r="CG933" s="29"/>
      <c r="CH933" s="29"/>
      <c r="CI933" s="29"/>
      <c r="CJ933" s="29"/>
      <c r="CK933" s="29"/>
      <c r="CL933" s="29"/>
      <c r="CM933" s="29"/>
      <c r="CN933" s="29"/>
      <c r="CO933" s="29"/>
      <c r="CP933" s="29"/>
      <c r="CQ933" s="29"/>
      <c r="CR933" s="29"/>
      <c r="CS933" s="29"/>
      <c r="CT933" s="29"/>
      <c r="CU933" s="29"/>
      <c r="CV933" s="29"/>
      <c r="CW933" s="29"/>
      <c r="CX933" s="29"/>
      <c r="CY933" s="29"/>
      <c r="CZ933" s="29"/>
      <c r="DA933" s="29"/>
      <c r="DB933" s="29"/>
      <c r="DC933" s="29"/>
      <c r="DD933" s="29"/>
      <c r="DE933" s="29"/>
      <c r="DF933" s="29"/>
      <c r="DG933" s="29"/>
      <c r="DH933" s="29"/>
      <c r="DI933" s="29"/>
      <c r="DJ933" s="29"/>
      <c r="DK933" s="29"/>
      <c r="DL933" s="29"/>
      <c r="DM933" s="29"/>
      <c r="DN933" s="29"/>
      <c r="DO933" s="29"/>
      <c r="DP933" s="29"/>
      <c r="DQ933" s="29"/>
      <c r="DR933" s="29"/>
      <c r="DS933" s="29"/>
      <c r="DT933" s="29"/>
      <c r="DU933" s="29"/>
      <c r="DV933" s="29"/>
      <c r="DW933" s="29"/>
      <c r="DX933" s="29"/>
      <c r="DY933" s="29"/>
      <c r="DZ933" s="29"/>
      <c r="EA933" s="29"/>
      <c r="EB933" s="29"/>
      <c r="EC933" s="29"/>
      <c r="ED933" s="29"/>
      <c r="EE933" s="29"/>
      <c r="EF933" s="29"/>
      <c r="EG933" s="29"/>
      <c r="EH933" s="29"/>
      <c r="EI933" s="29"/>
      <c r="EJ933" s="29"/>
      <c r="EK933" s="29"/>
      <c r="EL933" s="29"/>
      <c r="EM933" s="29"/>
      <c r="EN933" s="29"/>
      <c r="EO933" s="29"/>
      <c r="EP933" s="29"/>
      <c r="EQ933" s="29"/>
      <c r="ER933" s="29"/>
      <c r="ES933" s="29"/>
      <c r="ET933" s="29"/>
      <c r="EU933" s="29"/>
      <c r="EV933" s="29"/>
      <c r="EW933" s="29"/>
      <c r="EX933" s="29"/>
      <c r="EY933" s="29"/>
      <c r="EZ933" s="29"/>
      <c r="FA933" s="29"/>
      <c r="FB933" s="29"/>
      <c r="FC933" s="29"/>
      <c r="FD933" s="29"/>
      <c r="FE933" s="29"/>
      <c r="FF933" s="29"/>
      <c r="FG933" s="29"/>
      <c r="FH933" s="29"/>
      <c r="FI933" s="29"/>
      <c r="FJ933" s="29"/>
      <c r="FK933" s="29"/>
      <c r="FL933" s="29"/>
      <c r="FM933" s="29"/>
      <c r="FN933" s="29"/>
      <c r="FO933" s="29"/>
      <c r="FP933" s="29"/>
      <c r="FQ933" s="29"/>
      <c r="FR933" s="29"/>
      <c r="FS933" s="29"/>
      <c r="FT933" s="29"/>
      <c r="FU933" s="29"/>
      <c r="FV933" s="29"/>
      <c r="FW933" s="29"/>
      <c r="FX933" s="29"/>
      <c r="FY933" s="29"/>
      <c r="FZ933" s="29"/>
      <c r="GA933" s="29"/>
      <c r="GB933" s="29"/>
      <c r="GC933" s="29"/>
      <c r="GD933" s="29"/>
      <c r="GE933" s="29"/>
      <c r="GF933" s="29"/>
      <c r="GG933" s="29"/>
      <c r="GH933" s="29"/>
      <c r="GI933" s="29"/>
      <c r="GJ933" s="29"/>
      <c r="GK933" s="29"/>
      <c r="GL933" s="29"/>
      <c r="GM933" s="29"/>
      <c r="GN933" s="29"/>
      <c r="GO933" s="29"/>
      <c r="GP933" s="29"/>
      <c r="GQ933" s="29"/>
      <c r="GR933" s="29"/>
      <c r="GS933" s="29"/>
      <c r="GT933" s="29"/>
      <c r="GU933" s="29"/>
      <c r="GV933" s="29"/>
      <c r="GW933" s="29"/>
      <c r="GX933" s="29"/>
      <c r="GY933" s="29"/>
      <c r="GZ933" s="29"/>
      <c r="HA933" s="29"/>
      <c r="HB933" s="29"/>
      <c r="HC933" s="29"/>
    </row>
    <row r="934" spans="1:211" s="26" customFormat="1" x14ac:dyDescent="0.25">
      <c r="A934" s="26" t="e">
        <f t="shared" si="163"/>
        <v>#REF!</v>
      </c>
      <c r="B934" s="15" t="s">
        <v>102</v>
      </c>
      <c r="C934" s="15" t="s">
        <v>103</v>
      </c>
      <c r="D934" s="27" t="s">
        <v>623</v>
      </c>
      <c r="E934" s="16" t="s">
        <v>577</v>
      </c>
      <c r="F934" s="80" t="s">
        <v>348</v>
      </c>
      <c r="G934" s="15"/>
      <c r="H934" s="15" t="s">
        <v>349</v>
      </c>
      <c r="I934" s="15" t="s">
        <v>537</v>
      </c>
      <c r="J934" s="15" t="s">
        <v>538</v>
      </c>
      <c r="K934" s="47" t="s">
        <v>434</v>
      </c>
      <c r="L934" s="42"/>
      <c r="M934" s="42"/>
      <c r="N934" s="41"/>
      <c r="O934" s="42"/>
      <c r="P934" s="42"/>
      <c r="Q934" s="42"/>
      <c r="R934" s="42"/>
      <c r="S934" s="42"/>
      <c r="T934" s="42"/>
      <c r="U934" s="42"/>
      <c r="V934" s="42"/>
      <c r="W934" s="42">
        <v>2564.88</v>
      </c>
      <c r="X934" s="42"/>
      <c r="Y934" s="42">
        <v>0</v>
      </c>
      <c r="Z934" s="42">
        <v>0</v>
      </c>
      <c r="AA934" s="42">
        <v>0</v>
      </c>
      <c r="AB934" s="42">
        <v>0</v>
      </c>
      <c r="AC934" s="42">
        <v>0</v>
      </c>
      <c r="AD934" s="42">
        <v>0</v>
      </c>
      <c r="AE934" s="121">
        <v>0</v>
      </c>
      <c r="AF934" s="42">
        <v>0</v>
      </c>
      <c r="AG934" s="42">
        <v>0</v>
      </c>
      <c r="AH934" s="42">
        <v>0</v>
      </c>
      <c r="AI934" s="42">
        <v>0</v>
      </c>
      <c r="AJ934" s="42">
        <v>0</v>
      </c>
      <c r="AK934" s="42">
        <v>0</v>
      </c>
      <c r="AL934" s="42">
        <v>0</v>
      </c>
      <c r="AM934" s="42">
        <v>0</v>
      </c>
      <c r="AN934" s="42">
        <v>0</v>
      </c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  <c r="BO934" s="42"/>
      <c r="BP934" s="42"/>
      <c r="BQ934" s="42"/>
      <c r="BR934" s="42"/>
      <c r="BS934" s="42"/>
      <c r="BT934" s="43"/>
      <c r="BU934" s="40">
        <f>SUM(L934:W934)</f>
        <v>2564.88</v>
      </c>
      <c r="BV934" s="40">
        <f t="shared" si="167"/>
        <v>0</v>
      </c>
      <c r="BW934" s="40">
        <f t="shared" si="166"/>
        <v>0</v>
      </c>
      <c r="BX934" s="40">
        <f t="shared" si="168"/>
        <v>0</v>
      </c>
      <c r="BY934" s="40">
        <f t="shared" si="169"/>
        <v>0</v>
      </c>
      <c r="BZ934" s="29"/>
      <c r="CA934" s="29"/>
      <c r="CB934" s="29"/>
      <c r="CC934" s="29"/>
      <c r="CD934" s="29"/>
      <c r="CE934" s="29"/>
      <c r="CF934" s="29"/>
      <c r="CG934" s="29"/>
      <c r="CH934" s="29"/>
      <c r="CI934" s="29"/>
      <c r="CJ934" s="29"/>
      <c r="CK934" s="29"/>
      <c r="CL934" s="29"/>
      <c r="CM934" s="29"/>
      <c r="CN934" s="29"/>
      <c r="CO934" s="29"/>
      <c r="CP934" s="29"/>
      <c r="CQ934" s="29"/>
      <c r="CR934" s="29"/>
      <c r="CS934" s="29"/>
      <c r="CT934" s="29"/>
      <c r="CU934" s="29"/>
      <c r="CV934" s="29"/>
      <c r="CW934" s="29"/>
      <c r="CX934" s="29"/>
      <c r="CY934" s="29"/>
      <c r="CZ934" s="29"/>
      <c r="DA934" s="29"/>
      <c r="DB934" s="29"/>
      <c r="DC934" s="29"/>
      <c r="DD934" s="29"/>
      <c r="DE934" s="29"/>
      <c r="DF934" s="29"/>
      <c r="DG934" s="29"/>
      <c r="DH934" s="29"/>
      <c r="DI934" s="29"/>
      <c r="DJ934" s="29"/>
      <c r="DK934" s="29"/>
      <c r="DL934" s="29"/>
      <c r="DM934" s="29"/>
      <c r="DN934" s="29"/>
      <c r="DO934" s="29"/>
      <c r="DP934" s="29"/>
      <c r="DQ934" s="29"/>
      <c r="DR934" s="29"/>
      <c r="DS934" s="29"/>
      <c r="DT934" s="29"/>
      <c r="DU934" s="29"/>
      <c r="DV934" s="29"/>
      <c r="DW934" s="29"/>
      <c r="DX934" s="29"/>
      <c r="DY934" s="29"/>
      <c r="DZ934" s="29"/>
      <c r="EA934" s="29"/>
      <c r="EB934" s="29"/>
      <c r="EC934" s="29"/>
      <c r="ED934" s="29"/>
      <c r="EE934" s="29"/>
      <c r="EF934" s="29"/>
      <c r="EG934" s="29"/>
      <c r="EH934" s="29"/>
      <c r="EI934" s="29"/>
      <c r="EJ934" s="29"/>
      <c r="EK934" s="29"/>
      <c r="EL934" s="29"/>
      <c r="EM934" s="29"/>
      <c r="EN934" s="29"/>
      <c r="EO934" s="29"/>
      <c r="EP934" s="29"/>
      <c r="EQ934" s="29"/>
      <c r="ER934" s="29"/>
      <c r="ES934" s="29"/>
      <c r="ET934" s="29"/>
      <c r="EU934" s="29"/>
      <c r="EV934" s="29"/>
      <c r="EW934" s="29"/>
      <c r="EX934" s="29"/>
      <c r="EY934" s="29"/>
      <c r="EZ934" s="29"/>
      <c r="FA934" s="29"/>
      <c r="FB934" s="29"/>
      <c r="FC934" s="29"/>
      <c r="FD934" s="29"/>
      <c r="FE934" s="29"/>
      <c r="FF934" s="29"/>
      <c r="FG934" s="29"/>
      <c r="FH934" s="29"/>
      <c r="FI934" s="29"/>
      <c r="FJ934" s="29"/>
      <c r="FK934" s="29"/>
      <c r="FL934" s="29"/>
      <c r="FM934" s="29"/>
      <c r="FN934" s="29"/>
      <c r="FO934" s="29"/>
      <c r="FP934" s="29"/>
      <c r="FQ934" s="29"/>
      <c r="FR934" s="29"/>
      <c r="FS934" s="29"/>
      <c r="FT934" s="29"/>
      <c r="FU934" s="29"/>
      <c r="FV934" s="29"/>
      <c r="FW934" s="29"/>
      <c r="FX934" s="29"/>
      <c r="FY934" s="29"/>
      <c r="FZ934" s="29"/>
      <c r="GA934" s="29"/>
      <c r="GB934" s="29"/>
      <c r="GC934" s="29"/>
      <c r="GD934" s="29"/>
      <c r="GE934" s="29"/>
      <c r="GF934" s="29"/>
      <c r="GG934" s="29"/>
      <c r="GH934" s="29"/>
      <c r="GI934" s="29"/>
      <c r="GJ934" s="29"/>
      <c r="GK934" s="29"/>
      <c r="GL934" s="29"/>
      <c r="GM934" s="29"/>
      <c r="GN934" s="29"/>
      <c r="GO934" s="29"/>
      <c r="GP934" s="29"/>
      <c r="GQ934" s="29"/>
      <c r="GR934" s="29"/>
      <c r="GS934" s="29"/>
      <c r="GT934" s="29"/>
      <c r="GU934" s="29"/>
      <c r="GV934" s="29"/>
      <c r="GW934" s="29"/>
      <c r="GX934" s="29"/>
      <c r="GY934" s="29"/>
      <c r="GZ934" s="29"/>
      <c r="HA934" s="29"/>
      <c r="HB934" s="29"/>
      <c r="HC934" s="29"/>
    </row>
    <row r="935" spans="1:211" s="26" customFormat="1" x14ac:dyDescent="0.25">
      <c r="A935" s="26" t="e">
        <f t="shared" si="163"/>
        <v>#REF!</v>
      </c>
      <c r="B935" s="15" t="s">
        <v>102</v>
      </c>
      <c r="C935" s="15" t="s">
        <v>103</v>
      </c>
      <c r="D935" s="27" t="s">
        <v>623</v>
      </c>
      <c r="E935" s="16" t="s">
        <v>577</v>
      </c>
      <c r="F935" s="80" t="s">
        <v>352</v>
      </c>
      <c r="G935" s="15"/>
      <c r="H935" s="15" t="s">
        <v>353</v>
      </c>
      <c r="I935" s="15" t="s">
        <v>537</v>
      </c>
      <c r="J935" s="15" t="s">
        <v>538</v>
      </c>
      <c r="K935" s="47" t="s">
        <v>434</v>
      </c>
      <c r="L935" s="42"/>
      <c r="M935" s="42"/>
      <c r="N935" s="41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>
        <v>4450</v>
      </c>
      <c r="AF935" s="42">
        <v>0</v>
      </c>
      <c r="AG935" s="42">
        <v>0</v>
      </c>
      <c r="AH935" s="42">
        <v>0</v>
      </c>
      <c r="AI935" s="42">
        <v>0</v>
      </c>
      <c r="AJ935" s="42">
        <v>0</v>
      </c>
      <c r="AK935" s="42">
        <v>0</v>
      </c>
      <c r="AL935" s="42">
        <v>0</v>
      </c>
      <c r="AM935" s="42">
        <v>0</v>
      </c>
      <c r="AN935" s="42">
        <v>0</v>
      </c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  <c r="BO935" s="42"/>
      <c r="BP935" s="42"/>
      <c r="BQ935" s="42"/>
      <c r="BR935" s="42"/>
      <c r="BS935" s="42"/>
      <c r="BT935" s="43"/>
      <c r="BU935" s="40"/>
      <c r="BV935" s="40">
        <f t="shared" si="167"/>
        <v>4450</v>
      </c>
      <c r="BW935" s="40">
        <f t="shared" si="166"/>
        <v>0</v>
      </c>
      <c r="BX935" s="40">
        <f t="shared" si="168"/>
        <v>0</v>
      </c>
      <c r="BY935" s="40">
        <f t="shared" si="169"/>
        <v>0</v>
      </c>
      <c r="BZ935" s="29"/>
      <c r="CA935" s="29"/>
      <c r="CB935" s="29"/>
      <c r="CC935" s="29"/>
      <c r="CD935" s="29"/>
      <c r="CE935" s="29"/>
      <c r="CF935" s="29"/>
      <c r="CG935" s="29"/>
      <c r="CH935" s="29"/>
      <c r="CI935" s="29"/>
      <c r="CJ935" s="29"/>
      <c r="CK935" s="29"/>
      <c r="CL935" s="29"/>
      <c r="CM935" s="29"/>
      <c r="CN935" s="29"/>
      <c r="CO935" s="29"/>
      <c r="CP935" s="29"/>
      <c r="CQ935" s="29"/>
      <c r="CR935" s="29"/>
      <c r="CS935" s="29"/>
      <c r="CT935" s="29"/>
      <c r="CU935" s="29"/>
      <c r="CV935" s="29"/>
      <c r="CW935" s="29"/>
      <c r="CX935" s="29"/>
      <c r="CY935" s="29"/>
      <c r="CZ935" s="29"/>
      <c r="DA935" s="29"/>
      <c r="DB935" s="29"/>
      <c r="DC935" s="29"/>
      <c r="DD935" s="29"/>
      <c r="DE935" s="29"/>
      <c r="DF935" s="29"/>
      <c r="DG935" s="29"/>
      <c r="DH935" s="29"/>
      <c r="DI935" s="29"/>
      <c r="DJ935" s="29"/>
      <c r="DK935" s="29"/>
      <c r="DL935" s="29"/>
      <c r="DM935" s="29"/>
      <c r="DN935" s="29"/>
      <c r="DO935" s="29"/>
      <c r="DP935" s="29"/>
      <c r="DQ935" s="29"/>
      <c r="DR935" s="29"/>
      <c r="DS935" s="29"/>
      <c r="DT935" s="29"/>
      <c r="DU935" s="29"/>
      <c r="DV935" s="29"/>
      <c r="DW935" s="29"/>
      <c r="DX935" s="29"/>
      <c r="DY935" s="29"/>
      <c r="DZ935" s="29"/>
      <c r="EA935" s="29"/>
      <c r="EB935" s="29"/>
      <c r="EC935" s="29"/>
      <c r="ED935" s="29"/>
      <c r="EE935" s="29"/>
      <c r="EF935" s="29"/>
      <c r="EG935" s="29"/>
      <c r="EH935" s="29"/>
      <c r="EI935" s="29"/>
      <c r="EJ935" s="29"/>
      <c r="EK935" s="29"/>
      <c r="EL935" s="29"/>
      <c r="EM935" s="29"/>
      <c r="EN935" s="29"/>
      <c r="EO935" s="29"/>
      <c r="EP935" s="29"/>
      <c r="EQ935" s="29"/>
      <c r="ER935" s="29"/>
      <c r="ES935" s="29"/>
      <c r="ET935" s="29"/>
      <c r="EU935" s="29"/>
      <c r="EV935" s="29"/>
      <c r="EW935" s="29"/>
      <c r="EX935" s="29"/>
      <c r="EY935" s="29"/>
      <c r="EZ935" s="29"/>
      <c r="FA935" s="29"/>
      <c r="FB935" s="29"/>
      <c r="FC935" s="29"/>
      <c r="FD935" s="29"/>
      <c r="FE935" s="29"/>
      <c r="FF935" s="29"/>
      <c r="FG935" s="29"/>
      <c r="FH935" s="29"/>
      <c r="FI935" s="29"/>
      <c r="FJ935" s="29"/>
      <c r="FK935" s="29"/>
      <c r="FL935" s="29"/>
      <c r="FM935" s="29"/>
      <c r="FN935" s="29"/>
      <c r="FO935" s="29"/>
      <c r="FP935" s="29"/>
      <c r="FQ935" s="29"/>
      <c r="FR935" s="29"/>
      <c r="FS935" s="29"/>
      <c r="FT935" s="29"/>
      <c r="FU935" s="29"/>
      <c r="FV935" s="29"/>
      <c r="FW935" s="29"/>
      <c r="FX935" s="29"/>
      <c r="FY935" s="29"/>
      <c r="FZ935" s="29"/>
      <c r="GA935" s="29"/>
      <c r="GB935" s="29"/>
      <c r="GC935" s="29"/>
      <c r="GD935" s="29"/>
      <c r="GE935" s="29"/>
      <c r="GF935" s="29"/>
      <c r="GG935" s="29"/>
      <c r="GH935" s="29"/>
      <c r="GI935" s="29"/>
      <c r="GJ935" s="29"/>
      <c r="GK935" s="29"/>
      <c r="GL935" s="29"/>
      <c r="GM935" s="29"/>
      <c r="GN935" s="29"/>
      <c r="GO935" s="29"/>
      <c r="GP935" s="29"/>
      <c r="GQ935" s="29"/>
      <c r="GR935" s="29"/>
      <c r="GS935" s="29"/>
      <c r="GT935" s="29"/>
      <c r="GU935" s="29"/>
      <c r="GV935" s="29"/>
      <c r="GW935" s="29"/>
      <c r="GX935" s="29"/>
      <c r="GY935" s="29"/>
      <c r="GZ935" s="29"/>
      <c r="HA935" s="29"/>
      <c r="HB935" s="29"/>
      <c r="HC935" s="29"/>
    </row>
    <row r="936" spans="1:211" s="26" customFormat="1" x14ac:dyDescent="0.25">
      <c r="A936" s="26" t="e">
        <f t="shared" si="163"/>
        <v>#REF!</v>
      </c>
      <c r="B936" s="15" t="s">
        <v>102</v>
      </c>
      <c r="C936" s="15" t="s">
        <v>103</v>
      </c>
      <c r="D936" s="27" t="s">
        <v>651</v>
      </c>
      <c r="E936" s="16" t="s">
        <v>607</v>
      </c>
      <c r="F936" s="80" t="s">
        <v>352</v>
      </c>
      <c r="G936" s="15"/>
      <c r="H936" s="15" t="s">
        <v>353</v>
      </c>
      <c r="I936" s="15" t="s">
        <v>537</v>
      </c>
      <c r="J936" s="15" t="s">
        <v>538</v>
      </c>
      <c r="K936" s="47" t="s">
        <v>434</v>
      </c>
      <c r="L936" s="42"/>
      <c r="M936" s="42"/>
      <c r="N936" s="41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>
        <v>160</v>
      </c>
      <c r="AD936" s="42">
        <v>0</v>
      </c>
      <c r="AE936" s="42">
        <v>-160</v>
      </c>
      <c r="AF936" s="42">
        <v>0</v>
      </c>
      <c r="AG936" s="42">
        <v>0</v>
      </c>
      <c r="AH936" s="42">
        <v>0</v>
      </c>
      <c r="AI936" s="42">
        <v>0</v>
      </c>
      <c r="AJ936" s="42">
        <v>0</v>
      </c>
      <c r="AK936" s="42">
        <v>0</v>
      </c>
      <c r="AL936" s="42">
        <v>0</v>
      </c>
      <c r="AM936" s="42">
        <v>0</v>
      </c>
      <c r="AN936" s="42">
        <v>0</v>
      </c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  <c r="BO936" s="42"/>
      <c r="BP936" s="42"/>
      <c r="BQ936" s="42"/>
      <c r="BR936" s="42"/>
      <c r="BS936" s="42"/>
      <c r="BT936" s="43"/>
      <c r="BU936" s="40"/>
      <c r="BV936" s="40">
        <f t="shared" si="167"/>
        <v>0</v>
      </c>
      <c r="BW936" s="40">
        <f t="shared" si="166"/>
        <v>0</v>
      </c>
      <c r="BX936" s="40">
        <f t="shared" si="168"/>
        <v>0</v>
      </c>
      <c r="BY936" s="40">
        <f t="shared" si="169"/>
        <v>0</v>
      </c>
      <c r="BZ936" s="29"/>
      <c r="CA936" s="29"/>
      <c r="CB936" s="29"/>
      <c r="CC936" s="29"/>
      <c r="CD936" s="29"/>
      <c r="CE936" s="29"/>
      <c r="CF936" s="29"/>
      <c r="CG936" s="29"/>
      <c r="CH936" s="29"/>
      <c r="CI936" s="29"/>
      <c r="CJ936" s="29"/>
      <c r="CK936" s="29"/>
      <c r="CL936" s="29"/>
      <c r="CM936" s="29"/>
      <c r="CN936" s="29"/>
      <c r="CO936" s="29"/>
      <c r="CP936" s="29"/>
      <c r="CQ936" s="29"/>
      <c r="CR936" s="29"/>
      <c r="CS936" s="29"/>
      <c r="CT936" s="29"/>
      <c r="CU936" s="29"/>
      <c r="CV936" s="29"/>
      <c r="CW936" s="29"/>
      <c r="CX936" s="29"/>
      <c r="CY936" s="29"/>
      <c r="CZ936" s="29"/>
      <c r="DA936" s="29"/>
      <c r="DB936" s="29"/>
      <c r="DC936" s="29"/>
      <c r="DD936" s="29"/>
      <c r="DE936" s="29"/>
      <c r="DF936" s="29"/>
      <c r="DG936" s="29"/>
      <c r="DH936" s="29"/>
      <c r="DI936" s="29"/>
      <c r="DJ936" s="29"/>
      <c r="DK936" s="29"/>
      <c r="DL936" s="29"/>
      <c r="DM936" s="29"/>
      <c r="DN936" s="29"/>
      <c r="DO936" s="29"/>
      <c r="DP936" s="29"/>
      <c r="DQ936" s="29"/>
      <c r="DR936" s="29"/>
      <c r="DS936" s="29"/>
      <c r="DT936" s="29"/>
      <c r="DU936" s="29"/>
      <c r="DV936" s="29"/>
      <c r="DW936" s="29"/>
      <c r="DX936" s="29"/>
      <c r="DY936" s="29"/>
      <c r="DZ936" s="29"/>
      <c r="EA936" s="29"/>
      <c r="EB936" s="29"/>
      <c r="EC936" s="29"/>
      <c r="ED936" s="29"/>
      <c r="EE936" s="29"/>
      <c r="EF936" s="29"/>
      <c r="EG936" s="29"/>
      <c r="EH936" s="29"/>
      <c r="EI936" s="29"/>
      <c r="EJ936" s="29"/>
      <c r="EK936" s="29"/>
      <c r="EL936" s="29"/>
      <c r="EM936" s="29"/>
      <c r="EN936" s="29"/>
      <c r="EO936" s="29"/>
      <c r="EP936" s="29"/>
      <c r="EQ936" s="29"/>
      <c r="ER936" s="29"/>
      <c r="ES936" s="29"/>
      <c r="ET936" s="29"/>
      <c r="EU936" s="29"/>
      <c r="EV936" s="29"/>
      <c r="EW936" s="29"/>
      <c r="EX936" s="29"/>
      <c r="EY936" s="29"/>
      <c r="EZ936" s="29"/>
      <c r="FA936" s="29"/>
      <c r="FB936" s="29"/>
      <c r="FC936" s="29"/>
      <c r="FD936" s="29"/>
      <c r="FE936" s="29"/>
      <c r="FF936" s="29"/>
      <c r="FG936" s="29"/>
      <c r="FH936" s="29"/>
      <c r="FI936" s="29"/>
      <c r="FJ936" s="29"/>
      <c r="FK936" s="29"/>
      <c r="FL936" s="29"/>
      <c r="FM936" s="29"/>
      <c r="FN936" s="29"/>
      <c r="FO936" s="29"/>
      <c r="FP936" s="29"/>
      <c r="FQ936" s="29"/>
      <c r="FR936" s="29"/>
      <c r="FS936" s="29"/>
      <c r="FT936" s="29"/>
      <c r="FU936" s="29"/>
      <c r="FV936" s="29"/>
      <c r="FW936" s="29"/>
      <c r="FX936" s="29"/>
      <c r="FY936" s="29"/>
      <c r="FZ936" s="29"/>
      <c r="GA936" s="29"/>
      <c r="GB936" s="29"/>
      <c r="GC936" s="29"/>
      <c r="GD936" s="29"/>
      <c r="GE936" s="29"/>
      <c r="GF936" s="29"/>
      <c r="GG936" s="29"/>
      <c r="GH936" s="29"/>
      <c r="GI936" s="29"/>
      <c r="GJ936" s="29"/>
      <c r="GK936" s="29"/>
      <c r="GL936" s="29"/>
      <c r="GM936" s="29"/>
      <c r="GN936" s="29"/>
      <c r="GO936" s="29"/>
      <c r="GP936" s="29"/>
      <c r="GQ936" s="29"/>
      <c r="GR936" s="29"/>
      <c r="GS936" s="29"/>
      <c r="GT936" s="29"/>
      <c r="GU936" s="29"/>
      <c r="GV936" s="29"/>
      <c r="GW936" s="29"/>
      <c r="GX936" s="29"/>
      <c r="GY936" s="29"/>
      <c r="GZ936" s="29"/>
      <c r="HA936" s="29"/>
      <c r="HB936" s="29"/>
      <c r="HC936" s="29"/>
    </row>
    <row r="937" spans="1:211" s="30" customFormat="1" x14ac:dyDescent="0.25">
      <c r="A937" s="30" t="e">
        <f t="shared" si="163"/>
        <v>#REF!</v>
      </c>
      <c r="B937" s="31" t="s">
        <v>102</v>
      </c>
      <c r="C937" s="31" t="s">
        <v>103</v>
      </c>
      <c r="D937" s="32" t="s">
        <v>623</v>
      </c>
      <c r="E937" s="31" t="s">
        <v>577</v>
      </c>
      <c r="F937" s="31" t="s">
        <v>360</v>
      </c>
      <c r="G937" s="31"/>
      <c r="H937" s="31" t="s">
        <v>164</v>
      </c>
      <c r="I937" s="31" t="s">
        <v>537</v>
      </c>
      <c r="J937" s="31" t="s">
        <v>538</v>
      </c>
      <c r="K937" s="47" t="s">
        <v>434</v>
      </c>
      <c r="L937" s="41">
        <v>0</v>
      </c>
      <c r="M937" s="41">
        <v>0</v>
      </c>
      <c r="N937" s="41">
        <v>0</v>
      </c>
      <c r="O937" s="41">
        <v>0</v>
      </c>
      <c r="P937" s="41">
        <v>0</v>
      </c>
      <c r="Q937" s="41">
        <v>0</v>
      </c>
      <c r="R937" s="41">
        <v>0</v>
      </c>
      <c r="S937" s="41">
        <v>0</v>
      </c>
      <c r="T937" s="41">
        <v>0</v>
      </c>
      <c r="U937" s="41">
        <v>0</v>
      </c>
      <c r="V937" s="41"/>
      <c r="W937" s="41">
        <v>0</v>
      </c>
      <c r="X937" s="41"/>
      <c r="Y937" s="41">
        <v>0</v>
      </c>
      <c r="Z937" s="41">
        <v>0</v>
      </c>
      <c r="AA937" s="41">
        <v>0</v>
      </c>
      <c r="AB937" s="41">
        <v>0</v>
      </c>
      <c r="AC937" s="41">
        <v>0</v>
      </c>
      <c r="AD937" s="41">
        <v>0</v>
      </c>
      <c r="AE937" s="82">
        <v>0</v>
      </c>
      <c r="AF937" s="41">
        <v>0</v>
      </c>
      <c r="AG937" s="41">
        <v>0</v>
      </c>
      <c r="AH937" s="41">
        <v>0</v>
      </c>
      <c r="AI937" s="41">
        <v>0</v>
      </c>
      <c r="AJ937" s="41">
        <v>0</v>
      </c>
      <c r="AK937" s="41">
        <v>0</v>
      </c>
      <c r="AL937" s="41">
        <v>0</v>
      </c>
      <c r="AM937" s="41">
        <v>0</v>
      </c>
      <c r="AN937" s="41">
        <v>0</v>
      </c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3"/>
      <c r="BU937" s="39">
        <f>SUM(L937:W937)</f>
        <v>0</v>
      </c>
      <c r="BV937" s="39">
        <f t="shared" si="167"/>
        <v>0</v>
      </c>
      <c r="BW937" s="39">
        <f t="shared" si="166"/>
        <v>0</v>
      </c>
      <c r="BX937" s="39">
        <f t="shared" si="168"/>
        <v>0</v>
      </c>
      <c r="BY937" s="39">
        <f t="shared" si="169"/>
        <v>0</v>
      </c>
      <c r="BZ937" s="35"/>
      <c r="CA937" s="35"/>
      <c r="CB937" s="35"/>
      <c r="CC937" s="35"/>
      <c r="CD937" s="35"/>
      <c r="CE937" s="35"/>
      <c r="CF937" s="35"/>
      <c r="CG937" s="35"/>
      <c r="CH937" s="35"/>
      <c r="CI937" s="35"/>
      <c r="CJ937" s="35"/>
      <c r="CK937" s="35"/>
      <c r="CL937" s="35"/>
      <c r="CM937" s="35"/>
      <c r="CN937" s="35"/>
      <c r="CO937" s="35"/>
      <c r="CP937" s="35"/>
      <c r="CQ937" s="35"/>
      <c r="CR937" s="35"/>
      <c r="CS937" s="35"/>
      <c r="CT937" s="35"/>
      <c r="CU937" s="35"/>
      <c r="CV937" s="35"/>
      <c r="CW937" s="35"/>
      <c r="CX937" s="35"/>
      <c r="CY937" s="35"/>
      <c r="CZ937" s="35"/>
      <c r="DA937" s="35"/>
      <c r="DB937" s="35"/>
      <c r="DC937" s="35"/>
      <c r="DD937" s="35"/>
      <c r="DE937" s="35"/>
      <c r="DF937" s="35"/>
      <c r="DG937" s="35"/>
      <c r="DH937" s="35"/>
      <c r="DI937" s="35"/>
      <c r="DJ937" s="35"/>
      <c r="DK937" s="35"/>
      <c r="DL937" s="35"/>
      <c r="DM937" s="35"/>
      <c r="DN937" s="35"/>
      <c r="DO937" s="35"/>
      <c r="DP937" s="35"/>
      <c r="DQ937" s="35"/>
      <c r="DR937" s="35"/>
      <c r="DS937" s="35"/>
      <c r="DT937" s="35"/>
      <c r="DU937" s="35"/>
      <c r="DV937" s="35"/>
      <c r="DW937" s="35"/>
      <c r="DX937" s="35"/>
      <c r="DY937" s="35"/>
      <c r="DZ937" s="35"/>
      <c r="EA937" s="35"/>
      <c r="EB937" s="35"/>
      <c r="EC937" s="35"/>
      <c r="ED937" s="35"/>
      <c r="EE937" s="35"/>
      <c r="EF937" s="35"/>
      <c r="EG937" s="35"/>
      <c r="EH937" s="35"/>
      <c r="EI937" s="35"/>
      <c r="EJ937" s="35"/>
      <c r="EK937" s="35"/>
      <c r="EL937" s="35"/>
      <c r="EM937" s="35"/>
      <c r="EN937" s="35"/>
      <c r="EO937" s="35"/>
      <c r="EP937" s="35"/>
      <c r="EQ937" s="35"/>
      <c r="ER937" s="35"/>
      <c r="ES937" s="35"/>
      <c r="ET937" s="35"/>
      <c r="EU937" s="35"/>
      <c r="EV937" s="35"/>
      <c r="EW937" s="35"/>
      <c r="EX937" s="35"/>
      <c r="EY937" s="35"/>
      <c r="EZ937" s="35"/>
      <c r="FA937" s="35"/>
      <c r="FB937" s="35"/>
      <c r="FC937" s="35"/>
      <c r="FD937" s="35"/>
      <c r="FE937" s="35"/>
      <c r="FF937" s="35"/>
      <c r="FG937" s="35"/>
      <c r="FH937" s="35"/>
      <c r="FI937" s="35"/>
      <c r="FJ937" s="35"/>
      <c r="FK937" s="35"/>
      <c r="FL937" s="35"/>
      <c r="FM937" s="35"/>
      <c r="FN937" s="35"/>
      <c r="FO937" s="35"/>
      <c r="FP937" s="35"/>
      <c r="FQ937" s="35"/>
      <c r="FR937" s="35"/>
      <c r="FS937" s="35"/>
      <c r="FT937" s="35"/>
      <c r="FU937" s="35"/>
      <c r="FV937" s="35"/>
      <c r="FW937" s="35"/>
      <c r="FX937" s="35"/>
      <c r="FY937" s="35"/>
      <c r="FZ937" s="35"/>
      <c r="GA937" s="35"/>
      <c r="GB937" s="35"/>
      <c r="GC937" s="35"/>
      <c r="GD937" s="35"/>
      <c r="GE937" s="35"/>
      <c r="GF937" s="35"/>
      <c r="GG937" s="35"/>
      <c r="GH937" s="35"/>
      <c r="GI937" s="35"/>
      <c r="GJ937" s="35"/>
      <c r="GK937" s="35"/>
      <c r="GL937" s="35"/>
      <c r="GM937" s="35"/>
      <c r="GN937" s="35"/>
      <c r="GO937" s="35"/>
      <c r="GP937" s="35"/>
      <c r="GQ937" s="35"/>
      <c r="GR937" s="35"/>
      <c r="GS937" s="35"/>
      <c r="GT937" s="35"/>
      <c r="GU937" s="35"/>
      <c r="GV937" s="35"/>
      <c r="GW937" s="35"/>
      <c r="GX937" s="35"/>
      <c r="GY937" s="35"/>
      <c r="GZ937" s="35"/>
      <c r="HA937" s="35"/>
      <c r="HB937" s="35"/>
      <c r="HC937" s="35"/>
    </row>
    <row r="938" spans="1:211" s="30" customFormat="1" x14ac:dyDescent="0.25">
      <c r="A938" s="30" t="e">
        <f t="shared" si="163"/>
        <v>#REF!</v>
      </c>
      <c r="B938" s="31" t="s">
        <v>104</v>
      </c>
      <c r="C938" s="31" t="s">
        <v>105</v>
      </c>
      <c r="D938" s="33" t="s">
        <v>623</v>
      </c>
      <c r="E938" s="34" t="s">
        <v>577</v>
      </c>
      <c r="F938" s="64" t="s">
        <v>348</v>
      </c>
      <c r="G938" s="31"/>
      <c r="H938" s="31" t="s">
        <v>349</v>
      </c>
      <c r="I938" s="31" t="s">
        <v>537</v>
      </c>
      <c r="J938" s="31" t="s">
        <v>538</v>
      </c>
      <c r="K938" s="47" t="s">
        <v>434</v>
      </c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>
        <v>6432.54</v>
      </c>
      <c r="X938" s="41"/>
      <c r="Y938" s="41">
        <v>0</v>
      </c>
      <c r="Z938" s="41">
        <v>0</v>
      </c>
      <c r="AA938" s="41">
        <v>0</v>
      </c>
      <c r="AB938" s="41">
        <v>0</v>
      </c>
      <c r="AC938" s="41">
        <v>0</v>
      </c>
      <c r="AD938" s="41">
        <v>0</v>
      </c>
      <c r="AE938" s="82">
        <v>0</v>
      </c>
      <c r="AF938" s="41">
        <v>0</v>
      </c>
      <c r="AG938" s="41">
        <v>0</v>
      </c>
      <c r="AH938" s="41">
        <v>0</v>
      </c>
      <c r="AI938" s="41">
        <v>0</v>
      </c>
      <c r="AJ938" s="41">
        <v>0</v>
      </c>
      <c r="AK938" s="41">
        <v>0</v>
      </c>
      <c r="AL938" s="41">
        <v>0</v>
      </c>
      <c r="AM938" s="41">
        <v>0</v>
      </c>
      <c r="AN938" s="41">
        <v>0</v>
      </c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3"/>
      <c r="BU938" s="39">
        <f>SUM(L938:W938)</f>
        <v>6432.54</v>
      </c>
      <c r="BV938" s="39">
        <f t="shared" si="167"/>
        <v>0</v>
      </c>
      <c r="BW938" s="39">
        <f t="shared" si="166"/>
        <v>0</v>
      </c>
      <c r="BX938" s="39">
        <f t="shared" si="168"/>
        <v>0</v>
      </c>
      <c r="BY938" s="39">
        <f t="shared" si="169"/>
        <v>0</v>
      </c>
      <c r="BZ938" s="35"/>
      <c r="CA938" s="35"/>
      <c r="CB938" s="35"/>
      <c r="CC938" s="35"/>
      <c r="CD938" s="35"/>
      <c r="CE938" s="35"/>
      <c r="CF938" s="35"/>
      <c r="CG938" s="35"/>
      <c r="CH938" s="35"/>
      <c r="CI938" s="35"/>
      <c r="CJ938" s="35"/>
      <c r="CK938" s="35"/>
      <c r="CL938" s="35"/>
      <c r="CM938" s="35"/>
      <c r="CN938" s="35"/>
      <c r="CO938" s="35"/>
      <c r="CP938" s="35"/>
      <c r="CQ938" s="35"/>
      <c r="CR938" s="35"/>
      <c r="CS938" s="35"/>
      <c r="CT938" s="35"/>
      <c r="CU938" s="35"/>
      <c r="CV938" s="35"/>
      <c r="CW938" s="35"/>
      <c r="CX938" s="35"/>
      <c r="CY938" s="35"/>
      <c r="CZ938" s="35"/>
      <c r="DA938" s="35"/>
      <c r="DB938" s="35"/>
      <c r="DC938" s="35"/>
      <c r="DD938" s="35"/>
      <c r="DE938" s="35"/>
      <c r="DF938" s="35"/>
      <c r="DG938" s="35"/>
      <c r="DH938" s="35"/>
      <c r="DI938" s="35"/>
      <c r="DJ938" s="35"/>
      <c r="DK938" s="35"/>
      <c r="DL938" s="35"/>
      <c r="DM938" s="35"/>
      <c r="DN938" s="35"/>
      <c r="DO938" s="35"/>
      <c r="DP938" s="35"/>
      <c r="DQ938" s="35"/>
      <c r="DR938" s="35"/>
      <c r="DS938" s="35"/>
      <c r="DT938" s="35"/>
      <c r="DU938" s="35"/>
      <c r="DV938" s="35"/>
      <c r="DW938" s="35"/>
      <c r="DX938" s="35"/>
      <c r="DY938" s="35"/>
      <c r="DZ938" s="35"/>
      <c r="EA938" s="35"/>
      <c r="EB938" s="35"/>
      <c r="EC938" s="35"/>
      <c r="ED938" s="35"/>
      <c r="EE938" s="35"/>
      <c r="EF938" s="35"/>
      <c r="EG938" s="35"/>
      <c r="EH938" s="35"/>
      <c r="EI938" s="35"/>
      <c r="EJ938" s="35"/>
      <c r="EK938" s="35"/>
      <c r="EL938" s="35"/>
      <c r="EM938" s="35"/>
      <c r="EN938" s="35"/>
      <c r="EO938" s="35"/>
      <c r="EP938" s="35"/>
      <c r="EQ938" s="35"/>
      <c r="ER938" s="35"/>
      <c r="ES938" s="35"/>
      <c r="ET938" s="35"/>
      <c r="EU938" s="35"/>
      <c r="EV938" s="35"/>
      <c r="EW938" s="35"/>
      <c r="EX938" s="35"/>
      <c r="EY938" s="35"/>
      <c r="EZ938" s="35"/>
      <c r="FA938" s="35"/>
      <c r="FB938" s="35"/>
      <c r="FC938" s="35"/>
      <c r="FD938" s="35"/>
      <c r="FE938" s="35"/>
      <c r="FF938" s="35"/>
      <c r="FG938" s="35"/>
      <c r="FH938" s="35"/>
      <c r="FI938" s="35"/>
      <c r="FJ938" s="35"/>
      <c r="FK938" s="35"/>
      <c r="FL938" s="35"/>
      <c r="FM938" s="35"/>
      <c r="FN938" s="35"/>
      <c r="FO938" s="35"/>
      <c r="FP938" s="35"/>
      <c r="FQ938" s="35"/>
      <c r="FR938" s="35"/>
      <c r="FS938" s="35"/>
      <c r="FT938" s="35"/>
      <c r="FU938" s="35"/>
      <c r="FV938" s="35"/>
      <c r="FW938" s="35"/>
      <c r="FX938" s="35"/>
      <c r="FY938" s="35"/>
      <c r="FZ938" s="35"/>
      <c r="GA938" s="35"/>
      <c r="GB938" s="35"/>
      <c r="GC938" s="35"/>
      <c r="GD938" s="35"/>
      <c r="GE938" s="35"/>
      <c r="GF938" s="35"/>
      <c r="GG938" s="35"/>
      <c r="GH938" s="35"/>
      <c r="GI938" s="35"/>
      <c r="GJ938" s="35"/>
      <c r="GK938" s="35"/>
      <c r="GL938" s="35"/>
      <c r="GM938" s="35"/>
      <c r="GN938" s="35"/>
      <c r="GO938" s="35"/>
      <c r="GP938" s="35"/>
      <c r="GQ938" s="35"/>
      <c r="GR938" s="35"/>
      <c r="GS938" s="35"/>
      <c r="GT938" s="35"/>
      <c r="GU938" s="35"/>
      <c r="GV938" s="35"/>
      <c r="GW938" s="35"/>
      <c r="GX938" s="35"/>
      <c r="GY938" s="35"/>
      <c r="GZ938" s="35"/>
      <c r="HA938" s="35"/>
      <c r="HB938" s="35"/>
      <c r="HC938" s="35"/>
    </row>
    <row r="939" spans="1:211" s="30" customFormat="1" x14ac:dyDescent="0.25">
      <c r="A939" s="30" t="e">
        <f t="shared" si="163"/>
        <v>#REF!</v>
      </c>
      <c r="B939" s="31" t="s">
        <v>104</v>
      </c>
      <c r="C939" s="31" t="s">
        <v>105</v>
      </c>
      <c r="D939" s="33" t="s">
        <v>623</v>
      </c>
      <c r="E939" s="34" t="s">
        <v>577</v>
      </c>
      <c r="F939" s="64" t="s">
        <v>352</v>
      </c>
      <c r="G939" s="31"/>
      <c r="H939" s="31" t="s">
        <v>353</v>
      </c>
      <c r="I939" s="31" t="s">
        <v>537</v>
      </c>
      <c r="J939" s="31" t="s">
        <v>538</v>
      </c>
      <c r="K939" s="47" t="s">
        <v>434</v>
      </c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>
        <v>2864.51</v>
      </c>
      <c r="Z939" s="41">
        <v>0</v>
      </c>
      <c r="AA939" s="41">
        <v>0</v>
      </c>
      <c r="AB939" s="41">
        <v>0</v>
      </c>
      <c r="AC939" s="41">
        <v>0</v>
      </c>
      <c r="AD939" s="41">
        <v>0</v>
      </c>
      <c r="AE939" s="82">
        <v>0</v>
      </c>
      <c r="AF939" s="41">
        <v>0</v>
      </c>
      <c r="AG939" s="41">
        <v>0</v>
      </c>
      <c r="AH939" s="41">
        <v>0</v>
      </c>
      <c r="AI939" s="41">
        <v>0</v>
      </c>
      <c r="AJ939" s="41">
        <v>0</v>
      </c>
      <c r="AK939" s="41">
        <v>0</v>
      </c>
      <c r="AL939" s="41">
        <v>0</v>
      </c>
      <c r="AM939" s="41">
        <v>0</v>
      </c>
      <c r="AN939" s="41">
        <v>0</v>
      </c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3"/>
      <c r="BU939" s="39"/>
      <c r="BV939" s="39">
        <f t="shared" si="167"/>
        <v>2864.51</v>
      </c>
      <c r="BW939" s="39">
        <f t="shared" si="166"/>
        <v>0</v>
      </c>
      <c r="BX939" s="39">
        <f t="shared" si="168"/>
        <v>0</v>
      </c>
      <c r="BY939" s="39">
        <f t="shared" si="169"/>
        <v>0</v>
      </c>
      <c r="BZ939" s="35"/>
      <c r="CA939" s="35"/>
      <c r="CB939" s="35"/>
      <c r="CC939" s="35"/>
      <c r="CD939" s="35"/>
      <c r="CE939" s="35"/>
      <c r="CF939" s="35"/>
      <c r="CG939" s="35"/>
      <c r="CH939" s="35"/>
      <c r="CI939" s="35"/>
      <c r="CJ939" s="35"/>
      <c r="CK939" s="35"/>
      <c r="CL939" s="35"/>
      <c r="CM939" s="35"/>
      <c r="CN939" s="35"/>
      <c r="CO939" s="35"/>
      <c r="CP939" s="35"/>
      <c r="CQ939" s="35"/>
      <c r="CR939" s="35"/>
      <c r="CS939" s="35"/>
      <c r="CT939" s="35"/>
      <c r="CU939" s="35"/>
      <c r="CV939" s="35"/>
      <c r="CW939" s="35"/>
      <c r="CX939" s="35"/>
      <c r="CY939" s="35"/>
      <c r="CZ939" s="35"/>
      <c r="DA939" s="35"/>
      <c r="DB939" s="35"/>
      <c r="DC939" s="35"/>
      <c r="DD939" s="35"/>
      <c r="DE939" s="35"/>
      <c r="DF939" s="35"/>
      <c r="DG939" s="35"/>
      <c r="DH939" s="35"/>
      <c r="DI939" s="35"/>
      <c r="DJ939" s="35"/>
      <c r="DK939" s="35"/>
      <c r="DL939" s="35"/>
      <c r="DM939" s="35"/>
      <c r="DN939" s="35"/>
      <c r="DO939" s="35"/>
      <c r="DP939" s="35"/>
      <c r="DQ939" s="35"/>
      <c r="DR939" s="35"/>
      <c r="DS939" s="35"/>
      <c r="DT939" s="35"/>
      <c r="DU939" s="35"/>
      <c r="DV939" s="35"/>
      <c r="DW939" s="35"/>
      <c r="DX939" s="35"/>
      <c r="DY939" s="35"/>
      <c r="DZ939" s="35"/>
      <c r="EA939" s="35"/>
      <c r="EB939" s="35"/>
      <c r="EC939" s="35"/>
      <c r="ED939" s="35"/>
      <c r="EE939" s="35"/>
      <c r="EF939" s="35"/>
      <c r="EG939" s="35"/>
      <c r="EH939" s="35"/>
      <c r="EI939" s="35"/>
      <c r="EJ939" s="35"/>
      <c r="EK939" s="35"/>
      <c r="EL939" s="35"/>
      <c r="EM939" s="35"/>
      <c r="EN939" s="35"/>
      <c r="EO939" s="35"/>
      <c r="EP939" s="35"/>
      <c r="EQ939" s="35"/>
      <c r="ER939" s="35"/>
      <c r="ES939" s="35"/>
      <c r="ET939" s="35"/>
      <c r="EU939" s="35"/>
      <c r="EV939" s="35"/>
      <c r="EW939" s="35"/>
      <c r="EX939" s="35"/>
      <c r="EY939" s="35"/>
      <c r="EZ939" s="35"/>
      <c r="FA939" s="35"/>
      <c r="FB939" s="35"/>
      <c r="FC939" s="35"/>
      <c r="FD939" s="35"/>
      <c r="FE939" s="35"/>
      <c r="FF939" s="35"/>
      <c r="FG939" s="35"/>
      <c r="FH939" s="35"/>
      <c r="FI939" s="35"/>
      <c r="FJ939" s="35"/>
      <c r="FK939" s="35"/>
      <c r="FL939" s="35"/>
      <c r="FM939" s="35"/>
      <c r="FN939" s="35"/>
      <c r="FO939" s="35"/>
      <c r="FP939" s="35"/>
      <c r="FQ939" s="35"/>
      <c r="FR939" s="35"/>
      <c r="FS939" s="35"/>
      <c r="FT939" s="35"/>
      <c r="FU939" s="35"/>
      <c r="FV939" s="35"/>
      <c r="FW939" s="35"/>
      <c r="FX939" s="35"/>
      <c r="FY939" s="35"/>
      <c r="FZ939" s="35"/>
      <c r="GA939" s="35"/>
      <c r="GB939" s="35"/>
      <c r="GC939" s="35"/>
      <c r="GD939" s="35"/>
      <c r="GE939" s="35"/>
      <c r="GF939" s="35"/>
      <c r="GG939" s="35"/>
      <c r="GH939" s="35"/>
      <c r="GI939" s="35"/>
      <c r="GJ939" s="35"/>
      <c r="GK939" s="35"/>
      <c r="GL939" s="35"/>
      <c r="GM939" s="35"/>
      <c r="GN939" s="35"/>
      <c r="GO939" s="35"/>
      <c r="GP939" s="35"/>
      <c r="GQ939" s="35"/>
      <c r="GR939" s="35"/>
      <c r="GS939" s="35"/>
      <c r="GT939" s="35"/>
      <c r="GU939" s="35"/>
      <c r="GV939" s="35"/>
      <c r="GW939" s="35"/>
      <c r="GX939" s="35"/>
      <c r="GY939" s="35"/>
      <c r="GZ939" s="35"/>
      <c r="HA939" s="35"/>
      <c r="HB939" s="35"/>
      <c r="HC939" s="35"/>
    </row>
    <row r="940" spans="1:211" s="26" customFormat="1" x14ac:dyDescent="0.25">
      <c r="A940" s="26" t="e">
        <f t="shared" si="163"/>
        <v>#REF!</v>
      </c>
      <c r="B940" s="15" t="s">
        <v>104</v>
      </c>
      <c r="C940" s="15" t="s">
        <v>105</v>
      </c>
      <c r="D940" s="18" t="s">
        <v>651</v>
      </c>
      <c r="E940" s="15" t="s">
        <v>607</v>
      </c>
      <c r="F940" s="15" t="s">
        <v>360</v>
      </c>
      <c r="G940" s="15"/>
      <c r="H940" s="15" t="s">
        <v>164</v>
      </c>
      <c r="I940" s="15" t="s">
        <v>537</v>
      </c>
      <c r="J940" s="15" t="s">
        <v>538</v>
      </c>
      <c r="K940" s="47" t="s">
        <v>434</v>
      </c>
      <c r="L940" s="42">
        <v>0</v>
      </c>
      <c r="M940" s="42">
        <v>0</v>
      </c>
      <c r="N940" s="41">
        <v>0</v>
      </c>
      <c r="O940" s="42">
        <v>0</v>
      </c>
      <c r="P940" s="42">
        <v>0</v>
      </c>
      <c r="Q940" s="42">
        <v>0</v>
      </c>
      <c r="R940" s="42">
        <v>0</v>
      </c>
      <c r="S940" s="42">
        <v>0</v>
      </c>
      <c r="T940" s="42">
        <v>0</v>
      </c>
      <c r="U940" s="42">
        <v>0</v>
      </c>
      <c r="V940" s="42"/>
      <c r="W940" s="42">
        <v>0</v>
      </c>
      <c r="X940" s="42"/>
      <c r="Y940" s="42">
        <v>0</v>
      </c>
      <c r="Z940" s="42">
        <v>0</v>
      </c>
      <c r="AA940" s="42">
        <v>0</v>
      </c>
      <c r="AB940" s="42">
        <v>0</v>
      </c>
      <c r="AC940" s="42">
        <v>0</v>
      </c>
      <c r="AD940" s="42">
        <v>0</v>
      </c>
      <c r="AE940" s="121">
        <v>0</v>
      </c>
      <c r="AF940" s="42">
        <v>0</v>
      </c>
      <c r="AG940" s="42">
        <v>0</v>
      </c>
      <c r="AH940" s="42">
        <v>0</v>
      </c>
      <c r="AI940" s="42">
        <v>0</v>
      </c>
      <c r="AJ940" s="42">
        <v>0</v>
      </c>
      <c r="AK940" s="42">
        <v>0</v>
      </c>
      <c r="AL940" s="42">
        <v>0</v>
      </c>
      <c r="AM940" s="42">
        <v>0</v>
      </c>
      <c r="AN940" s="42">
        <v>0</v>
      </c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  <c r="BO940" s="42"/>
      <c r="BP940" s="42"/>
      <c r="BQ940" s="42"/>
      <c r="BR940" s="42"/>
      <c r="BS940" s="42"/>
      <c r="BT940" s="43"/>
      <c r="BU940" s="40">
        <f>SUM(L940:W940)</f>
        <v>0</v>
      </c>
      <c r="BV940" s="40">
        <f t="shared" si="167"/>
        <v>0</v>
      </c>
      <c r="BW940" s="40">
        <f t="shared" si="166"/>
        <v>0</v>
      </c>
      <c r="BX940" s="40">
        <f t="shared" si="168"/>
        <v>0</v>
      </c>
      <c r="BY940" s="40">
        <f t="shared" si="169"/>
        <v>0</v>
      </c>
      <c r="BZ940" s="29"/>
      <c r="CA940" s="29"/>
      <c r="CB940" s="29"/>
      <c r="CC940" s="29"/>
      <c r="CD940" s="29"/>
      <c r="CE940" s="29"/>
      <c r="CF940" s="29"/>
      <c r="CG940" s="29"/>
      <c r="CH940" s="29"/>
      <c r="CI940" s="29"/>
      <c r="CJ940" s="29"/>
      <c r="CK940" s="29"/>
      <c r="CL940" s="29"/>
      <c r="CM940" s="29"/>
      <c r="CN940" s="29"/>
      <c r="CO940" s="29"/>
      <c r="CP940" s="29"/>
      <c r="CQ940" s="29"/>
      <c r="CR940" s="29"/>
      <c r="CS940" s="29"/>
      <c r="CT940" s="29"/>
      <c r="CU940" s="29"/>
      <c r="CV940" s="29"/>
      <c r="CW940" s="29"/>
      <c r="CX940" s="29"/>
      <c r="CY940" s="29"/>
      <c r="CZ940" s="29"/>
      <c r="DA940" s="29"/>
      <c r="DB940" s="29"/>
      <c r="DC940" s="29"/>
      <c r="DD940" s="29"/>
      <c r="DE940" s="29"/>
      <c r="DF940" s="29"/>
      <c r="DG940" s="29"/>
      <c r="DH940" s="29"/>
      <c r="DI940" s="29"/>
      <c r="DJ940" s="29"/>
      <c r="DK940" s="29"/>
      <c r="DL940" s="29"/>
      <c r="DM940" s="29"/>
      <c r="DN940" s="29"/>
      <c r="DO940" s="29"/>
      <c r="DP940" s="29"/>
      <c r="DQ940" s="29"/>
      <c r="DR940" s="29"/>
      <c r="DS940" s="29"/>
      <c r="DT940" s="29"/>
      <c r="DU940" s="29"/>
      <c r="DV940" s="29"/>
      <c r="DW940" s="29"/>
      <c r="DX940" s="29"/>
      <c r="DY940" s="29"/>
      <c r="DZ940" s="29"/>
      <c r="EA940" s="29"/>
      <c r="EB940" s="29"/>
      <c r="EC940" s="29"/>
      <c r="ED940" s="29"/>
      <c r="EE940" s="29"/>
      <c r="EF940" s="29"/>
      <c r="EG940" s="29"/>
      <c r="EH940" s="29"/>
      <c r="EI940" s="29"/>
      <c r="EJ940" s="29"/>
      <c r="EK940" s="29"/>
      <c r="EL940" s="29"/>
      <c r="EM940" s="29"/>
      <c r="EN940" s="29"/>
      <c r="EO940" s="29"/>
      <c r="EP940" s="29"/>
      <c r="EQ940" s="29"/>
      <c r="ER940" s="29"/>
      <c r="ES940" s="29"/>
      <c r="ET940" s="29"/>
      <c r="EU940" s="29"/>
      <c r="EV940" s="29"/>
      <c r="EW940" s="29"/>
      <c r="EX940" s="29"/>
      <c r="EY940" s="29"/>
      <c r="EZ940" s="29"/>
      <c r="FA940" s="29"/>
      <c r="FB940" s="29"/>
      <c r="FC940" s="29"/>
      <c r="FD940" s="29"/>
      <c r="FE940" s="29"/>
      <c r="FF940" s="29"/>
      <c r="FG940" s="29"/>
      <c r="FH940" s="29"/>
      <c r="FI940" s="29"/>
      <c r="FJ940" s="29"/>
      <c r="FK940" s="29"/>
      <c r="FL940" s="29"/>
      <c r="FM940" s="29"/>
      <c r="FN940" s="29"/>
      <c r="FO940" s="29"/>
      <c r="FP940" s="29"/>
      <c r="FQ940" s="29"/>
      <c r="FR940" s="29"/>
      <c r="FS940" s="29"/>
      <c r="FT940" s="29"/>
      <c r="FU940" s="29"/>
      <c r="FV940" s="29"/>
      <c r="FW940" s="29"/>
      <c r="FX940" s="29"/>
      <c r="FY940" s="29"/>
      <c r="FZ940" s="29"/>
      <c r="GA940" s="29"/>
      <c r="GB940" s="29"/>
      <c r="GC940" s="29"/>
      <c r="GD940" s="29"/>
      <c r="GE940" s="29"/>
      <c r="GF940" s="29"/>
      <c r="GG940" s="29"/>
      <c r="GH940" s="29"/>
      <c r="GI940" s="29"/>
      <c r="GJ940" s="29"/>
      <c r="GK940" s="29"/>
      <c r="GL940" s="29"/>
      <c r="GM940" s="29"/>
      <c r="GN940" s="29"/>
      <c r="GO940" s="29"/>
      <c r="GP940" s="29"/>
      <c r="GQ940" s="29"/>
      <c r="GR940" s="29"/>
      <c r="GS940" s="29"/>
      <c r="GT940" s="29"/>
      <c r="GU940" s="29"/>
      <c r="GV940" s="29"/>
      <c r="GW940" s="29"/>
      <c r="GX940" s="29"/>
      <c r="GY940" s="29"/>
      <c r="GZ940" s="29"/>
      <c r="HA940" s="29"/>
      <c r="HB940" s="29"/>
      <c r="HC940" s="29"/>
    </row>
    <row r="941" spans="1:211" s="30" customFormat="1" x14ac:dyDescent="0.25">
      <c r="A941" s="30" t="e">
        <f t="shared" si="163"/>
        <v>#REF!</v>
      </c>
      <c r="B941" s="31" t="s">
        <v>104</v>
      </c>
      <c r="C941" s="31" t="s">
        <v>105</v>
      </c>
      <c r="D941" s="32" t="s">
        <v>623</v>
      </c>
      <c r="E941" s="31" t="s">
        <v>577</v>
      </c>
      <c r="F941" s="31" t="s">
        <v>360</v>
      </c>
      <c r="G941" s="31"/>
      <c r="H941" s="31" t="s">
        <v>164</v>
      </c>
      <c r="I941" s="31" t="s">
        <v>537</v>
      </c>
      <c r="J941" s="31" t="s">
        <v>538</v>
      </c>
      <c r="K941" s="47" t="s">
        <v>434</v>
      </c>
      <c r="L941" s="41">
        <v>0</v>
      </c>
      <c r="M941" s="41">
        <v>0</v>
      </c>
      <c r="N941" s="41">
        <v>0</v>
      </c>
      <c r="O941" s="41">
        <v>0</v>
      </c>
      <c r="P941" s="41">
        <v>0</v>
      </c>
      <c r="Q941" s="41">
        <v>0</v>
      </c>
      <c r="R941" s="41">
        <v>0</v>
      </c>
      <c r="S941" s="41">
        <v>0</v>
      </c>
      <c r="T941" s="41">
        <v>0</v>
      </c>
      <c r="U941" s="41">
        <v>0</v>
      </c>
      <c r="V941" s="41"/>
      <c r="W941" s="41">
        <v>0</v>
      </c>
      <c r="X941" s="41"/>
      <c r="Y941" s="41">
        <v>0</v>
      </c>
      <c r="Z941" s="41">
        <v>0</v>
      </c>
      <c r="AA941" s="41">
        <v>0</v>
      </c>
      <c r="AB941" s="41">
        <v>0</v>
      </c>
      <c r="AC941" s="41">
        <v>0</v>
      </c>
      <c r="AD941" s="41">
        <v>0</v>
      </c>
      <c r="AE941" s="82">
        <v>0</v>
      </c>
      <c r="AF941" s="41">
        <v>0</v>
      </c>
      <c r="AG941" s="41">
        <v>0</v>
      </c>
      <c r="AH941" s="41">
        <v>0</v>
      </c>
      <c r="AI941" s="41">
        <v>0</v>
      </c>
      <c r="AJ941" s="41">
        <v>0</v>
      </c>
      <c r="AK941" s="41">
        <v>0</v>
      </c>
      <c r="AL941" s="41">
        <v>0</v>
      </c>
      <c r="AM941" s="41">
        <v>0</v>
      </c>
      <c r="AN941" s="41">
        <v>0</v>
      </c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3"/>
      <c r="BU941" s="39">
        <f>SUM(L941:W941)</f>
        <v>0</v>
      </c>
      <c r="BV941" s="39">
        <f t="shared" si="167"/>
        <v>0</v>
      </c>
      <c r="BW941" s="39">
        <f t="shared" si="166"/>
        <v>0</v>
      </c>
      <c r="BX941" s="39">
        <f t="shared" si="168"/>
        <v>0</v>
      </c>
      <c r="BY941" s="39">
        <f t="shared" si="169"/>
        <v>0</v>
      </c>
      <c r="BZ941" s="35"/>
      <c r="CA941" s="35"/>
      <c r="CB941" s="35"/>
      <c r="CC941" s="35"/>
      <c r="CD941" s="35"/>
      <c r="CE941" s="35"/>
      <c r="CF941" s="35"/>
      <c r="CG941" s="35"/>
      <c r="CH941" s="35"/>
      <c r="CI941" s="35"/>
      <c r="CJ941" s="35"/>
      <c r="CK941" s="35"/>
      <c r="CL941" s="35"/>
      <c r="CM941" s="35"/>
      <c r="CN941" s="35"/>
      <c r="CO941" s="35"/>
      <c r="CP941" s="35"/>
      <c r="CQ941" s="35"/>
      <c r="CR941" s="35"/>
      <c r="CS941" s="35"/>
      <c r="CT941" s="35"/>
      <c r="CU941" s="35"/>
      <c r="CV941" s="35"/>
      <c r="CW941" s="35"/>
      <c r="CX941" s="35"/>
      <c r="CY941" s="35"/>
      <c r="CZ941" s="35"/>
      <c r="DA941" s="35"/>
      <c r="DB941" s="35"/>
      <c r="DC941" s="35"/>
      <c r="DD941" s="35"/>
      <c r="DE941" s="35"/>
      <c r="DF941" s="35"/>
      <c r="DG941" s="35"/>
      <c r="DH941" s="35"/>
      <c r="DI941" s="35"/>
      <c r="DJ941" s="35"/>
      <c r="DK941" s="35"/>
      <c r="DL941" s="35"/>
      <c r="DM941" s="35"/>
      <c r="DN941" s="35"/>
      <c r="DO941" s="35"/>
      <c r="DP941" s="35"/>
      <c r="DQ941" s="35"/>
      <c r="DR941" s="35"/>
      <c r="DS941" s="35"/>
      <c r="DT941" s="35"/>
      <c r="DU941" s="35"/>
      <c r="DV941" s="35"/>
      <c r="DW941" s="35"/>
      <c r="DX941" s="35"/>
      <c r="DY941" s="35"/>
      <c r="DZ941" s="35"/>
      <c r="EA941" s="35"/>
      <c r="EB941" s="35"/>
      <c r="EC941" s="35"/>
      <c r="ED941" s="35"/>
      <c r="EE941" s="35"/>
      <c r="EF941" s="35"/>
      <c r="EG941" s="35"/>
      <c r="EH941" s="35"/>
      <c r="EI941" s="35"/>
      <c r="EJ941" s="35"/>
      <c r="EK941" s="35"/>
      <c r="EL941" s="35"/>
      <c r="EM941" s="35"/>
      <c r="EN941" s="35"/>
      <c r="EO941" s="35"/>
      <c r="EP941" s="35"/>
      <c r="EQ941" s="35"/>
      <c r="ER941" s="35"/>
      <c r="ES941" s="35"/>
      <c r="ET941" s="35"/>
      <c r="EU941" s="35"/>
      <c r="EV941" s="35"/>
      <c r="EW941" s="35"/>
      <c r="EX941" s="35"/>
      <c r="EY941" s="35"/>
      <c r="EZ941" s="35"/>
      <c r="FA941" s="35"/>
      <c r="FB941" s="35"/>
      <c r="FC941" s="35"/>
      <c r="FD941" s="35"/>
      <c r="FE941" s="35"/>
      <c r="FF941" s="35"/>
      <c r="FG941" s="35"/>
      <c r="FH941" s="35"/>
      <c r="FI941" s="35"/>
      <c r="FJ941" s="35"/>
      <c r="FK941" s="35"/>
      <c r="FL941" s="35"/>
      <c r="FM941" s="35"/>
      <c r="FN941" s="35"/>
      <c r="FO941" s="35"/>
      <c r="FP941" s="35"/>
      <c r="FQ941" s="35"/>
      <c r="FR941" s="35"/>
      <c r="FS941" s="35"/>
      <c r="FT941" s="35"/>
      <c r="FU941" s="35"/>
      <c r="FV941" s="35"/>
      <c r="FW941" s="35"/>
      <c r="FX941" s="35"/>
      <c r="FY941" s="35"/>
      <c r="FZ941" s="35"/>
      <c r="GA941" s="35"/>
      <c r="GB941" s="35"/>
      <c r="GC941" s="35"/>
      <c r="GD941" s="35"/>
      <c r="GE941" s="35"/>
      <c r="GF941" s="35"/>
      <c r="GG941" s="35"/>
      <c r="GH941" s="35"/>
      <c r="GI941" s="35"/>
      <c r="GJ941" s="35"/>
      <c r="GK941" s="35"/>
      <c r="GL941" s="35"/>
      <c r="GM941" s="35"/>
      <c r="GN941" s="35"/>
      <c r="GO941" s="35"/>
      <c r="GP941" s="35"/>
      <c r="GQ941" s="35"/>
      <c r="GR941" s="35"/>
      <c r="GS941" s="35"/>
      <c r="GT941" s="35"/>
      <c r="GU941" s="35"/>
      <c r="GV941" s="35"/>
      <c r="GW941" s="35"/>
      <c r="GX941" s="35"/>
      <c r="GY941" s="35"/>
      <c r="GZ941" s="35"/>
      <c r="HA941" s="35"/>
      <c r="HB941" s="35"/>
      <c r="HC941" s="35"/>
    </row>
    <row r="942" spans="1:211" s="26" customFormat="1" x14ac:dyDescent="0.25">
      <c r="A942" s="26" t="e">
        <f t="shared" si="163"/>
        <v>#REF!</v>
      </c>
      <c r="B942" s="15" t="s">
        <v>106</v>
      </c>
      <c r="C942" s="15" t="s">
        <v>107</v>
      </c>
      <c r="D942" s="18" t="s">
        <v>623</v>
      </c>
      <c r="E942" s="15" t="s">
        <v>577</v>
      </c>
      <c r="F942" s="15" t="s">
        <v>360</v>
      </c>
      <c r="G942" s="15"/>
      <c r="H942" s="15" t="s">
        <v>164</v>
      </c>
      <c r="I942" s="15" t="s">
        <v>537</v>
      </c>
      <c r="J942" s="15" t="s">
        <v>538</v>
      </c>
      <c r="K942" s="47" t="s">
        <v>434</v>
      </c>
      <c r="L942" s="42">
        <v>0</v>
      </c>
      <c r="M942" s="42">
        <v>0</v>
      </c>
      <c r="N942" s="41">
        <v>0</v>
      </c>
      <c r="O942" s="42">
        <v>0</v>
      </c>
      <c r="P942" s="42">
        <v>0</v>
      </c>
      <c r="Q942" s="42">
        <v>0</v>
      </c>
      <c r="R942" s="42">
        <v>0</v>
      </c>
      <c r="S942" s="42">
        <v>0</v>
      </c>
      <c r="T942" s="42">
        <v>0</v>
      </c>
      <c r="U942" s="42">
        <v>0</v>
      </c>
      <c r="V942" s="42"/>
      <c r="W942" s="42">
        <v>0</v>
      </c>
      <c r="X942" s="42"/>
      <c r="Y942" s="42">
        <v>0</v>
      </c>
      <c r="Z942" s="42">
        <v>0</v>
      </c>
      <c r="AA942" s="42">
        <v>0</v>
      </c>
      <c r="AB942" s="42">
        <v>0</v>
      </c>
      <c r="AC942" s="42">
        <v>0</v>
      </c>
      <c r="AD942" s="42">
        <v>0</v>
      </c>
      <c r="AE942" s="121">
        <v>0</v>
      </c>
      <c r="AF942" s="42">
        <v>0</v>
      </c>
      <c r="AG942" s="42">
        <v>0</v>
      </c>
      <c r="AH942" s="42">
        <v>0</v>
      </c>
      <c r="AI942" s="42">
        <v>0</v>
      </c>
      <c r="AJ942" s="42">
        <v>0</v>
      </c>
      <c r="AK942" s="42">
        <v>0</v>
      </c>
      <c r="AL942" s="42">
        <v>0</v>
      </c>
      <c r="AM942" s="42">
        <v>0</v>
      </c>
      <c r="AN942" s="42">
        <v>0</v>
      </c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  <c r="BO942" s="42"/>
      <c r="BP942" s="42"/>
      <c r="BQ942" s="42"/>
      <c r="BR942" s="42"/>
      <c r="BS942" s="42"/>
      <c r="BT942" s="43"/>
      <c r="BU942" s="40">
        <f>SUM(L942:W942)</f>
        <v>0</v>
      </c>
      <c r="BV942" s="40">
        <f t="shared" si="167"/>
        <v>0</v>
      </c>
      <c r="BW942" s="40">
        <f t="shared" si="166"/>
        <v>0</v>
      </c>
      <c r="BX942" s="40">
        <f t="shared" si="168"/>
        <v>0</v>
      </c>
      <c r="BY942" s="40">
        <f t="shared" si="169"/>
        <v>0</v>
      </c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9"/>
      <c r="EB942" s="29"/>
      <c r="EC942" s="29"/>
      <c r="ED942" s="29"/>
      <c r="EE942" s="29"/>
      <c r="EF942" s="29"/>
      <c r="EG942" s="29"/>
      <c r="EH942" s="29"/>
      <c r="EI942" s="29"/>
      <c r="EJ942" s="29"/>
      <c r="EK942" s="29"/>
      <c r="EL942" s="29"/>
      <c r="EM942" s="29"/>
      <c r="EN942" s="29"/>
      <c r="EO942" s="29"/>
      <c r="EP942" s="29"/>
      <c r="EQ942" s="29"/>
      <c r="ER942" s="29"/>
      <c r="ES942" s="29"/>
      <c r="ET942" s="29"/>
      <c r="EU942" s="29"/>
      <c r="EV942" s="29"/>
      <c r="EW942" s="29"/>
      <c r="EX942" s="29"/>
      <c r="EY942" s="29"/>
      <c r="EZ942" s="29"/>
      <c r="FA942" s="29"/>
      <c r="FB942" s="29"/>
      <c r="FC942" s="29"/>
      <c r="FD942" s="29"/>
      <c r="FE942" s="29"/>
      <c r="FF942" s="29"/>
      <c r="FG942" s="29"/>
      <c r="FH942" s="29"/>
      <c r="FI942" s="29"/>
      <c r="FJ942" s="29"/>
      <c r="FK942" s="29"/>
      <c r="FL942" s="29"/>
      <c r="FM942" s="29"/>
      <c r="FN942" s="29"/>
      <c r="FO942" s="29"/>
      <c r="FP942" s="29"/>
      <c r="FQ942" s="29"/>
      <c r="FR942" s="29"/>
      <c r="FS942" s="29"/>
      <c r="FT942" s="29"/>
      <c r="FU942" s="29"/>
      <c r="FV942" s="29"/>
      <c r="FW942" s="29"/>
      <c r="FX942" s="29"/>
      <c r="FY942" s="29"/>
      <c r="FZ942" s="29"/>
      <c r="GA942" s="29"/>
      <c r="GB942" s="29"/>
      <c r="GC942" s="29"/>
      <c r="GD942" s="29"/>
      <c r="GE942" s="29"/>
      <c r="GF942" s="29"/>
      <c r="GG942" s="29"/>
      <c r="GH942" s="29"/>
      <c r="GI942" s="29"/>
      <c r="GJ942" s="29"/>
      <c r="GK942" s="29"/>
      <c r="GL942" s="29"/>
      <c r="GM942" s="29"/>
      <c r="GN942" s="29"/>
      <c r="GO942" s="29"/>
      <c r="GP942" s="29"/>
      <c r="GQ942" s="29"/>
      <c r="GR942" s="29"/>
      <c r="GS942" s="29"/>
      <c r="GT942" s="29"/>
      <c r="GU942" s="29"/>
      <c r="GV942" s="29"/>
      <c r="GW942" s="29"/>
      <c r="GX942" s="29"/>
      <c r="GY942" s="29"/>
      <c r="GZ942" s="29"/>
      <c r="HA942" s="29"/>
      <c r="HB942" s="29"/>
      <c r="HC942" s="29"/>
    </row>
    <row r="943" spans="1:211" s="30" customFormat="1" x14ac:dyDescent="0.25">
      <c r="A943" s="30" t="e">
        <f t="shared" si="163"/>
        <v>#REF!</v>
      </c>
      <c r="B943" s="31" t="s">
        <v>106</v>
      </c>
      <c r="C943" s="31" t="s">
        <v>107</v>
      </c>
      <c r="D943" s="93">
        <v>759</v>
      </c>
      <c r="E943" s="31" t="s">
        <v>579</v>
      </c>
      <c r="F943" s="31">
        <v>19999921</v>
      </c>
      <c r="G943" s="31"/>
      <c r="H943" s="31" t="s">
        <v>413</v>
      </c>
      <c r="I943" s="31" t="s">
        <v>537</v>
      </c>
      <c r="J943" s="31" t="s">
        <v>538</v>
      </c>
      <c r="K943" s="47" t="s">
        <v>436</v>
      </c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>
        <v>445</v>
      </c>
      <c r="Z943" s="41">
        <v>0</v>
      </c>
      <c r="AA943" s="41">
        <v>0</v>
      </c>
      <c r="AB943" s="41">
        <v>-445</v>
      </c>
      <c r="AC943" s="41">
        <v>0</v>
      </c>
      <c r="AD943" s="41">
        <v>0</v>
      </c>
      <c r="AE943" s="82">
        <v>0</v>
      </c>
      <c r="AF943" s="41">
        <v>0</v>
      </c>
      <c r="AG943" s="41">
        <v>0</v>
      </c>
      <c r="AH943" s="41">
        <v>0</v>
      </c>
      <c r="AI943" s="41">
        <v>0</v>
      </c>
      <c r="AJ943" s="41">
        <v>0</v>
      </c>
      <c r="AK943" s="41">
        <v>0</v>
      </c>
      <c r="AL943" s="41">
        <v>0</v>
      </c>
      <c r="AM943" s="41">
        <v>0</v>
      </c>
      <c r="AN943" s="41">
        <v>0</v>
      </c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3"/>
      <c r="BU943" s="39"/>
      <c r="BV943" s="39">
        <f t="shared" si="167"/>
        <v>0</v>
      </c>
      <c r="BW943" s="39">
        <f t="shared" si="166"/>
        <v>0</v>
      </c>
      <c r="BX943" s="39">
        <f t="shared" si="168"/>
        <v>0</v>
      </c>
      <c r="BY943" s="39">
        <f t="shared" si="169"/>
        <v>0</v>
      </c>
      <c r="BZ943" s="35"/>
      <c r="CA943" s="35"/>
      <c r="CB943" s="35"/>
      <c r="CC943" s="35"/>
      <c r="CD943" s="35"/>
      <c r="CE943" s="35"/>
      <c r="CF943" s="35"/>
      <c r="CG943" s="35"/>
      <c r="CH943" s="35"/>
      <c r="CI943" s="35"/>
      <c r="CJ943" s="35"/>
      <c r="CK943" s="35"/>
      <c r="CL943" s="35"/>
      <c r="CM943" s="35"/>
      <c r="CN943" s="35"/>
      <c r="CO943" s="35"/>
      <c r="CP943" s="35"/>
      <c r="CQ943" s="35"/>
      <c r="CR943" s="35"/>
      <c r="CS943" s="35"/>
      <c r="CT943" s="35"/>
      <c r="CU943" s="35"/>
      <c r="CV943" s="35"/>
      <c r="CW943" s="35"/>
      <c r="CX943" s="35"/>
      <c r="CY943" s="35"/>
      <c r="CZ943" s="35"/>
      <c r="DA943" s="35"/>
      <c r="DB943" s="35"/>
      <c r="DC943" s="35"/>
      <c r="DD943" s="35"/>
      <c r="DE943" s="35"/>
      <c r="DF943" s="35"/>
      <c r="DG943" s="35"/>
      <c r="DH943" s="35"/>
      <c r="DI943" s="35"/>
      <c r="DJ943" s="35"/>
      <c r="DK943" s="35"/>
      <c r="DL943" s="35"/>
      <c r="DM943" s="35"/>
      <c r="DN943" s="35"/>
      <c r="DO943" s="35"/>
      <c r="DP943" s="35"/>
      <c r="DQ943" s="35"/>
      <c r="DR943" s="35"/>
      <c r="DS943" s="35"/>
      <c r="DT943" s="35"/>
      <c r="DU943" s="35"/>
      <c r="DV943" s="35"/>
      <c r="DW943" s="35"/>
      <c r="DX943" s="35"/>
      <c r="DY943" s="35"/>
      <c r="DZ943" s="35"/>
      <c r="EA943" s="35"/>
      <c r="EB943" s="35"/>
      <c r="EC943" s="35"/>
      <c r="ED943" s="35"/>
      <c r="EE943" s="35"/>
      <c r="EF943" s="35"/>
      <c r="EG943" s="35"/>
      <c r="EH943" s="35"/>
      <c r="EI943" s="35"/>
      <c r="EJ943" s="35"/>
      <c r="EK943" s="35"/>
      <c r="EL943" s="35"/>
      <c r="EM943" s="35"/>
      <c r="EN943" s="35"/>
      <c r="EO943" s="35"/>
      <c r="EP943" s="35"/>
      <c r="EQ943" s="35"/>
      <c r="ER943" s="35"/>
      <c r="ES943" s="35"/>
      <c r="ET943" s="35"/>
      <c r="EU943" s="35"/>
      <c r="EV943" s="35"/>
      <c r="EW943" s="35"/>
      <c r="EX943" s="35"/>
      <c r="EY943" s="35"/>
      <c r="EZ943" s="35"/>
      <c r="FA943" s="35"/>
      <c r="FB943" s="35"/>
      <c r="FC943" s="35"/>
      <c r="FD943" s="35"/>
      <c r="FE943" s="35"/>
      <c r="FF943" s="35"/>
      <c r="FG943" s="35"/>
      <c r="FH943" s="35"/>
      <c r="FI943" s="35"/>
      <c r="FJ943" s="35"/>
      <c r="FK943" s="35"/>
      <c r="FL943" s="35"/>
      <c r="FM943" s="35"/>
      <c r="FN943" s="35"/>
      <c r="FO943" s="35"/>
      <c r="FP943" s="35"/>
      <c r="FQ943" s="35"/>
      <c r="FR943" s="35"/>
      <c r="FS943" s="35"/>
      <c r="FT943" s="35"/>
      <c r="FU943" s="35"/>
      <c r="FV943" s="35"/>
      <c r="FW943" s="35"/>
      <c r="FX943" s="35"/>
      <c r="FY943" s="35"/>
      <c r="FZ943" s="35"/>
      <c r="GA943" s="35"/>
      <c r="GB943" s="35"/>
      <c r="GC943" s="35"/>
      <c r="GD943" s="35"/>
      <c r="GE943" s="35"/>
      <c r="GF943" s="35"/>
      <c r="GG943" s="35"/>
      <c r="GH943" s="35"/>
      <c r="GI943" s="35"/>
      <c r="GJ943" s="35"/>
      <c r="GK943" s="35"/>
      <c r="GL943" s="35"/>
      <c r="GM943" s="35"/>
      <c r="GN943" s="35"/>
      <c r="GO943" s="35"/>
      <c r="GP943" s="35"/>
      <c r="GQ943" s="35"/>
      <c r="GR943" s="35"/>
      <c r="GS943" s="35"/>
      <c r="GT943" s="35"/>
      <c r="GU943" s="35"/>
      <c r="GV943" s="35"/>
      <c r="GW943" s="35"/>
      <c r="GX943" s="35"/>
      <c r="GY943" s="35"/>
      <c r="GZ943" s="35"/>
      <c r="HA943" s="35"/>
      <c r="HB943" s="35"/>
      <c r="HC943" s="35"/>
    </row>
    <row r="944" spans="1:211" s="30" customFormat="1" x14ac:dyDescent="0.25">
      <c r="A944" s="30" t="e">
        <f t="shared" si="163"/>
        <v>#REF!</v>
      </c>
      <c r="B944" s="31" t="s">
        <v>106</v>
      </c>
      <c r="C944" s="31" t="s">
        <v>107</v>
      </c>
      <c r="D944" s="32">
        <v>700</v>
      </c>
      <c r="E944" s="31" t="s">
        <v>582</v>
      </c>
      <c r="F944" s="31">
        <v>19999921</v>
      </c>
      <c r="G944" s="31"/>
      <c r="H944" s="31" t="s">
        <v>413</v>
      </c>
      <c r="I944" s="31" t="s">
        <v>537</v>
      </c>
      <c r="J944" s="31" t="s">
        <v>538</v>
      </c>
      <c r="K944" s="47" t="s">
        <v>436</v>
      </c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>
        <v>445</v>
      </c>
      <c r="AC944" s="41">
        <v>0</v>
      </c>
      <c r="AD944" s="41">
        <v>0</v>
      </c>
      <c r="AE944" s="82">
        <v>0</v>
      </c>
      <c r="AF944" s="41">
        <v>0</v>
      </c>
      <c r="AG944" s="41">
        <v>0</v>
      </c>
      <c r="AH944" s="41">
        <v>0</v>
      </c>
      <c r="AI944" s="41">
        <v>0</v>
      </c>
      <c r="AJ944" s="41">
        <v>0</v>
      </c>
      <c r="AK944" s="41">
        <v>0</v>
      </c>
      <c r="AL944" s="41">
        <v>0</v>
      </c>
      <c r="AM944" s="41">
        <v>0</v>
      </c>
      <c r="AN944" s="41">
        <v>0</v>
      </c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3"/>
      <c r="BU944" s="39"/>
      <c r="BV944" s="39">
        <f t="shared" ref="BV944:BV966" si="171">SUM(X944:AI944)</f>
        <v>445</v>
      </c>
      <c r="BW944" s="39">
        <f t="shared" si="166"/>
        <v>0</v>
      </c>
      <c r="BX944" s="39">
        <f t="shared" ref="BX944:BX966" si="172">SUM(AV944:BG944)</f>
        <v>0</v>
      </c>
      <c r="BY944" s="39">
        <f t="shared" ref="BY944:BY966" si="173">SUM(BH944:BS944)</f>
        <v>0</v>
      </c>
      <c r="BZ944" s="35"/>
      <c r="CA944" s="35"/>
      <c r="CB944" s="35"/>
      <c r="CC944" s="35"/>
      <c r="CD944" s="35"/>
      <c r="CE944" s="35"/>
      <c r="CF944" s="35"/>
      <c r="CG944" s="35"/>
      <c r="CH944" s="35"/>
      <c r="CI944" s="35"/>
      <c r="CJ944" s="35"/>
      <c r="CK944" s="35"/>
      <c r="CL944" s="35"/>
      <c r="CM944" s="35"/>
      <c r="CN944" s="35"/>
      <c r="CO944" s="35"/>
      <c r="CP944" s="35"/>
      <c r="CQ944" s="35"/>
      <c r="CR944" s="35"/>
      <c r="CS944" s="35"/>
      <c r="CT944" s="35"/>
      <c r="CU944" s="35"/>
      <c r="CV944" s="35"/>
      <c r="CW944" s="35"/>
      <c r="CX944" s="35"/>
      <c r="CY944" s="35"/>
      <c r="CZ944" s="35"/>
      <c r="DA944" s="35"/>
      <c r="DB944" s="35"/>
      <c r="DC944" s="35"/>
      <c r="DD944" s="35"/>
      <c r="DE944" s="35"/>
      <c r="DF944" s="35"/>
      <c r="DG944" s="35"/>
      <c r="DH944" s="35"/>
      <c r="DI944" s="35"/>
      <c r="DJ944" s="35"/>
      <c r="DK944" s="35"/>
      <c r="DL944" s="35"/>
      <c r="DM944" s="35"/>
      <c r="DN944" s="35"/>
      <c r="DO944" s="35"/>
      <c r="DP944" s="35"/>
      <c r="DQ944" s="35"/>
      <c r="DR944" s="35"/>
      <c r="DS944" s="35"/>
      <c r="DT944" s="35"/>
      <c r="DU944" s="35"/>
      <c r="DV944" s="35"/>
      <c r="DW944" s="35"/>
      <c r="DX944" s="35"/>
      <c r="DY944" s="35"/>
      <c r="DZ944" s="35"/>
      <c r="EA944" s="35"/>
      <c r="EB944" s="35"/>
      <c r="EC944" s="35"/>
      <c r="ED944" s="35"/>
      <c r="EE944" s="35"/>
      <c r="EF944" s="35"/>
      <c r="EG944" s="35"/>
      <c r="EH944" s="35"/>
      <c r="EI944" s="35"/>
      <c r="EJ944" s="35"/>
      <c r="EK944" s="35"/>
      <c r="EL944" s="35"/>
      <c r="EM944" s="35"/>
      <c r="EN944" s="35"/>
      <c r="EO944" s="35"/>
      <c r="EP944" s="35"/>
      <c r="EQ944" s="35"/>
      <c r="ER944" s="35"/>
      <c r="ES944" s="35"/>
      <c r="ET944" s="35"/>
      <c r="EU944" s="35"/>
      <c r="EV944" s="35"/>
      <c r="EW944" s="35"/>
      <c r="EX944" s="35"/>
      <c r="EY944" s="35"/>
      <c r="EZ944" s="35"/>
      <c r="FA944" s="35"/>
      <c r="FB944" s="35"/>
      <c r="FC944" s="35"/>
      <c r="FD944" s="35"/>
      <c r="FE944" s="35"/>
      <c r="FF944" s="35"/>
      <c r="FG944" s="35"/>
      <c r="FH944" s="35"/>
      <c r="FI944" s="35"/>
      <c r="FJ944" s="35"/>
      <c r="FK944" s="35"/>
      <c r="FL944" s="35"/>
      <c r="FM944" s="35"/>
      <c r="FN944" s="35"/>
      <c r="FO944" s="35"/>
      <c r="FP944" s="35"/>
      <c r="FQ944" s="35"/>
      <c r="FR944" s="35"/>
      <c r="FS944" s="35"/>
      <c r="FT944" s="35"/>
      <c r="FU944" s="35"/>
      <c r="FV944" s="35"/>
      <c r="FW944" s="35"/>
      <c r="FX944" s="35"/>
      <c r="FY944" s="35"/>
      <c r="FZ944" s="35"/>
      <c r="GA944" s="35"/>
      <c r="GB944" s="35"/>
      <c r="GC944" s="35"/>
      <c r="GD944" s="35"/>
      <c r="GE944" s="35"/>
      <c r="GF944" s="35"/>
      <c r="GG944" s="35"/>
      <c r="GH944" s="35"/>
      <c r="GI944" s="35"/>
      <c r="GJ944" s="35"/>
      <c r="GK944" s="35"/>
      <c r="GL944" s="35"/>
      <c r="GM944" s="35"/>
      <c r="GN944" s="35"/>
      <c r="GO944" s="35"/>
      <c r="GP944" s="35"/>
      <c r="GQ944" s="35"/>
      <c r="GR944" s="35"/>
      <c r="GS944" s="35"/>
      <c r="GT944" s="35"/>
      <c r="GU944" s="35"/>
      <c r="GV944" s="35"/>
      <c r="GW944" s="35"/>
      <c r="GX944" s="35"/>
      <c r="GY944" s="35"/>
      <c r="GZ944" s="35"/>
      <c r="HA944" s="35"/>
      <c r="HB944" s="35"/>
      <c r="HC944" s="35"/>
    </row>
    <row r="945" spans="1:211" s="26" customFormat="1" x14ac:dyDescent="0.25">
      <c r="A945" s="26" t="e">
        <f t="shared" si="163"/>
        <v>#REF!</v>
      </c>
      <c r="B945" s="15" t="s">
        <v>106</v>
      </c>
      <c r="C945" s="15" t="s">
        <v>107</v>
      </c>
      <c r="D945" s="18" t="s">
        <v>642</v>
      </c>
      <c r="E945" s="15" t="s">
        <v>594</v>
      </c>
      <c r="F945" s="15" t="s">
        <v>360</v>
      </c>
      <c r="G945" s="15"/>
      <c r="H945" s="15" t="s">
        <v>164</v>
      </c>
      <c r="I945" s="15" t="s">
        <v>537</v>
      </c>
      <c r="J945" s="15" t="s">
        <v>538</v>
      </c>
      <c r="K945" s="47" t="s">
        <v>434</v>
      </c>
      <c r="L945" s="42">
        <v>0</v>
      </c>
      <c r="M945" s="42">
        <v>0</v>
      </c>
      <c r="N945" s="41">
        <v>0</v>
      </c>
      <c r="O945" s="42">
        <v>0</v>
      </c>
      <c r="P945" s="42">
        <v>0</v>
      </c>
      <c r="Q945" s="42">
        <v>0</v>
      </c>
      <c r="R945" s="42">
        <v>0</v>
      </c>
      <c r="S945" s="42">
        <v>0</v>
      </c>
      <c r="T945" s="42">
        <v>0</v>
      </c>
      <c r="U945" s="42">
        <v>0</v>
      </c>
      <c r="V945" s="42"/>
      <c r="W945" s="42">
        <v>0</v>
      </c>
      <c r="X945" s="42"/>
      <c r="Y945" s="42">
        <v>0</v>
      </c>
      <c r="Z945" s="42">
        <v>0</v>
      </c>
      <c r="AA945" s="42">
        <v>0</v>
      </c>
      <c r="AB945" s="42">
        <v>0</v>
      </c>
      <c r="AC945" s="42">
        <v>0</v>
      </c>
      <c r="AD945" s="42">
        <v>0</v>
      </c>
      <c r="AE945" s="121">
        <v>0</v>
      </c>
      <c r="AF945" s="42">
        <v>0</v>
      </c>
      <c r="AG945" s="42">
        <v>0</v>
      </c>
      <c r="AH945" s="42">
        <v>0</v>
      </c>
      <c r="AI945" s="42">
        <v>0</v>
      </c>
      <c r="AJ945" s="42">
        <v>0</v>
      </c>
      <c r="AK945" s="42">
        <v>0</v>
      </c>
      <c r="AL945" s="42">
        <v>0</v>
      </c>
      <c r="AM945" s="42">
        <v>0</v>
      </c>
      <c r="AN945" s="42">
        <v>0</v>
      </c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  <c r="BO945" s="42"/>
      <c r="BP945" s="42"/>
      <c r="BQ945" s="42"/>
      <c r="BR945" s="42"/>
      <c r="BS945" s="42"/>
      <c r="BT945" s="43"/>
      <c r="BU945" s="40">
        <f t="shared" ref="BU945:BU966" si="174">SUM(L945:W945)</f>
        <v>0</v>
      </c>
      <c r="BV945" s="40">
        <f t="shared" si="171"/>
        <v>0</v>
      </c>
      <c r="BW945" s="40">
        <f t="shared" si="166"/>
        <v>0</v>
      </c>
      <c r="BX945" s="40">
        <f t="shared" si="172"/>
        <v>0</v>
      </c>
      <c r="BY945" s="40">
        <f t="shared" si="173"/>
        <v>0</v>
      </c>
      <c r="BZ945" s="29"/>
      <c r="CA945" s="29"/>
      <c r="CB945" s="29"/>
      <c r="CC945" s="29"/>
      <c r="CD945" s="29"/>
      <c r="CE945" s="29"/>
      <c r="CF945" s="29"/>
      <c r="CG945" s="29"/>
      <c r="CH945" s="29"/>
      <c r="CI945" s="29"/>
      <c r="CJ945" s="29"/>
      <c r="CK945" s="29"/>
      <c r="CL945" s="29"/>
      <c r="CM945" s="29"/>
      <c r="CN945" s="29"/>
      <c r="CO945" s="29"/>
      <c r="CP945" s="29"/>
      <c r="CQ945" s="29"/>
      <c r="CR945" s="29"/>
      <c r="CS945" s="29"/>
      <c r="CT945" s="29"/>
      <c r="CU945" s="29"/>
      <c r="CV945" s="29"/>
      <c r="CW945" s="29"/>
      <c r="CX945" s="29"/>
      <c r="CY945" s="29"/>
      <c r="CZ945" s="29"/>
      <c r="DA945" s="29"/>
      <c r="DB945" s="29"/>
      <c r="DC945" s="29"/>
      <c r="DD945" s="29"/>
      <c r="DE945" s="29"/>
      <c r="DF945" s="29"/>
      <c r="DG945" s="29"/>
      <c r="DH945" s="29"/>
      <c r="DI945" s="29"/>
      <c r="DJ945" s="29"/>
      <c r="DK945" s="29"/>
      <c r="DL945" s="29"/>
      <c r="DM945" s="29"/>
      <c r="DN945" s="29"/>
      <c r="DO945" s="29"/>
      <c r="DP945" s="29"/>
      <c r="DQ945" s="29"/>
      <c r="DR945" s="29"/>
      <c r="DS945" s="29"/>
      <c r="DT945" s="29"/>
      <c r="DU945" s="29"/>
      <c r="DV945" s="29"/>
      <c r="DW945" s="29"/>
      <c r="DX945" s="29"/>
      <c r="DY945" s="29"/>
      <c r="DZ945" s="29"/>
      <c r="EA945" s="29"/>
      <c r="EB945" s="29"/>
      <c r="EC945" s="29"/>
      <c r="ED945" s="29"/>
      <c r="EE945" s="29"/>
      <c r="EF945" s="29"/>
      <c r="EG945" s="29"/>
      <c r="EH945" s="29"/>
      <c r="EI945" s="29"/>
      <c r="EJ945" s="29"/>
      <c r="EK945" s="29"/>
      <c r="EL945" s="29"/>
      <c r="EM945" s="29"/>
      <c r="EN945" s="29"/>
      <c r="EO945" s="29"/>
      <c r="EP945" s="29"/>
      <c r="EQ945" s="29"/>
      <c r="ER945" s="29"/>
      <c r="ES945" s="29"/>
      <c r="ET945" s="29"/>
      <c r="EU945" s="29"/>
      <c r="EV945" s="29"/>
      <c r="EW945" s="29"/>
      <c r="EX945" s="29"/>
      <c r="EY945" s="29"/>
      <c r="EZ945" s="29"/>
      <c r="FA945" s="29"/>
      <c r="FB945" s="29"/>
      <c r="FC945" s="29"/>
      <c r="FD945" s="29"/>
      <c r="FE945" s="29"/>
      <c r="FF945" s="29"/>
      <c r="FG945" s="29"/>
      <c r="FH945" s="29"/>
      <c r="FI945" s="29"/>
      <c r="FJ945" s="29"/>
      <c r="FK945" s="29"/>
      <c r="FL945" s="29"/>
      <c r="FM945" s="29"/>
      <c r="FN945" s="29"/>
      <c r="FO945" s="29"/>
      <c r="FP945" s="29"/>
      <c r="FQ945" s="29"/>
      <c r="FR945" s="29"/>
      <c r="FS945" s="29"/>
      <c r="FT945" s="29"/>
      <c r="FU945" s="29"/>
      <c r="FV945" s="29"/>
      <c r="FW945" s="29"/>
      <c r="FX945" s="29"/>
      <c r="FY945" s="29"/>
      <c r="FZ945" s="29"/>
      <c r="GA945" s="29"/>
      <c r="GB945" s="29"/>
      <c r="GC945" s="29"/>
      <c r="GD945" s="29"/>
      <c r="GE945" s="29"/>
      <c r="GF945" s="29"/>
      <c r="GG945" s="29"/>
      <c r="GH945" s="29"/>
      <c r="GI945" s="29"/>
      <c r="GJ945" s="29"/>
      <c r="GK945" s="29"/>
      <c r="GL945" s="29"/>
      <c r="GM945" s="29"/>
      <c r="GN945" s="29"/>
      <c r="GO945" s="29"/>
      <c r="GP945" s="29"/>
      <c r="GQ945" s="29"/>
      <c r="GR945" s="29"/>
      <c r="GS945" s="29"/>
      <c r="GT945" s="29"/>
      <c r="GU945" s="29"/>
      <c r="GV945" s="29"/>
      <c r="GW945" s="29"/>
      <c r="GX945" s="29"/>
      <c r="GY945" s="29"/>
      <c r="GZ945" s="29"/>
      <c r="HA945" s="29"/>
      <c r="HB945" s="29"/>
      <c r="HC945" s="29"/>
    </row>
    <row r="946" spans="1:211" s="30" customFormat="1" x14ac:dyDescent="0.25">
      <c r="A946" s="30" t="e">
        <f t="shared" si="163"/>
        <v>#REF!</v>
      </c>
      <c r="B946" s="31" t="s">
        <v>108</v>
      </c>
      <c r="C946" s="31" t="s">
        <v>109</v>
      </c>
      <c r="D946" s="32" t="s">
        <v>625</v>
      </c>
      <c r="E946" s="31" t="s">
        <v>579</v>
      </c>
      <c r="F946" s="31" t="s">
        <v>360</v>
      </c>
      <c r="G946" s="31"/>
      <c r="H946" s="31" t="s">
        <v>164</v>
      </c>
      <c r="I946" s="31" t="s">
        <v>537</v>
      </c>
      <c r="J946" s="31" t="s">
        <v>538</v>
      </c>
      <c r="K946" s="47" t="s">
        <v>434</v>
      </c>
      <c r="L946" s="41">
        <v>0</v>
      </c>
      <c r="M946" s="41">
        <v>0</v>
      </c>
      <c r="N946" s="41">
        <v>0</v>
      </c>
      <c r="O946" s="41">
        <v>0</v>
      </c>
      <c r="P946" s="41">
        <v>0</v>
      </c>
      <c r="Q946" s="41">
        <v>0</v>
      </c>
      <c r="R946" s="41">
        <v>0</v>
      </c>
      <c r="S946" s="41">
        <v>0</v>
      </c>
      <c r="T946" s="41">
        <v>0</v>
      </c>
      <c r="U946" s="41">
        <v>0</v>
      </c>
      <c r="V946" s="41"/>
      <c r="W946" s="41">
        <v>0</v>
      </c>
      <c r="X946" s="41"/>
      <c r="Y946" s="41">
        <v>0</v>
      </c>
      <c r="Z946" s="41">
        <v>0</v>
      </c>
      <c r="AA946" s="41">
        <v>0</v>
      </c>
      <c r="AB946" s="41">
        <v>0</v>
      </c>
      <c r="AC946" s="41">
        <v>0</v>
      </c>
      <c r="AD946" s="41">
        <v>0</v>
      </c>
      <c r="AE946" s="82">
        <v>0</v>
      </c>
      <c r="AF946" s="41">
        <v>0</v>
      </c>
      <c r="AG946" s="41">
        <v>0</v>
      </c>
      <c r="AH946" s="41">
        <v>0</v>
      </c>
      <c r="AI946" s="41">
        <v>0</v>
      </c>
      <c r="AJ946" s="41">
        <v>0</v>
      </c>
      <c r="AK946" s="41">
        <v>0</v>
      </c>
      <c r="AL946" s="41">
        <v>0</v>
      </c>
      <c r="AM946" s="41">
        <v>0</v>
      </c>
      <c r="AN946" s="41">
        <v>0</v>
      </c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3"/>
      <c r="BU946" s="39">
        <f t="shared" si="174"/>
        <v>0</v>
      </c>
      <c r="BV946" s="39">
        <f t="shared" si="171"/>
        <v>0</v>
      </c>
      <c r="BW946" s="39">
        <f t="shared" si="166"/>
        <v>0</v>
      </c>
      <c r="BX946" s="39">
        <f t="shared" si="172"/>
        <v>0</v>
      </c>
      <c r="BY946" s="39">
        <f t="shared" si="173"/>
        <v>0</v>
      </c>
      <c r="BZ946" s="35"/>
      <c r="CA946" s="35"/>
      <c r="CB946" s="35"/>
      <c r="CC946" s="35"/>
      <c r="CD946" s="35"/>
      <c r="CE946" s="35"/>
      <c r="CF946" s="35"/>
      <c r="CG946" s="35"/>
      <c r="CH946" s="35"/>
      <c r="CI946" s="35"/>
      <c r="CJ946" s="35"/>
      <c r="CK946" s="35"/>
      <c r="CL946" s="35"/>
      <c r="CM946" s="35"/>
      <c r="CN946" s="35"/>
      <c r="CO946" s="35"/>
      <c r="CP946" s="35"/>
      <c r="CQ946" s="35"/>
      <c r="CR946" s="35"/>
      <c r="CS946" s="35"/>
      <c r="CT946" s="35"/>
      <c r="CU946" s="35"/>
      <c r="CV946" s="35"/>
      <c r="CW946" s="35"/>
      <c r="CX946" s="35"/>
      <c r="CY946" s="35"/>
      <c r="CZ946" s="35"/>
      <c r="DA946" s="35"/>
      <c r="DB946" s="35"/>
      <c r="DC946" s="35"/>
      <c r="DD946" s="35"/>
      <c r="DE946" s="35"/>
      <c r="DF946" s="35"/>
      <c r="DG946" s="35"/>
      <c r="DH946" s="35"/>
      <c r="DI946" s="35"/>
      <c r="DJ946" s="35"/>
      <c r="DK946" s="35"/>
      <c r="DL946" s="35"/>
      <c r="DM946" s="35"/>
      <c r="DN946" s="35"/>
      <c r="DO946" s="35"/>
      <c r="DP946" s="35"/>
      <c r="DQ946" s="35"/>
      <c r="DR946" s="35"/>
      <c r="DS946" s="35"/>
      <c r="DT946" s="35"/>
      <c r="DU946" s="35"/>
      <c r="DV946" s="35"/>
      <c r="DW946" s="35"/>
      <c r="DX946" s="35"/>
      <c r="DY946" s="35"/>
      <c r="DZ946" s="35"/>
      <c r="EA946" s="35"/>
      <c r="EB946" s="35"/>
      <c r="EC946" s="35"/>
      <c r="ED946" s="35"/>
      <c r="EE946" s="35"/>
      <c r="EF946" s="35"/>
      <c r="EG946" s="35"/>
      <c r="EH946" s="35"/>
      <c r="EI946" s="35"/>
      <c r="EJ946" s="35"/>
      <c r="EK946" s="35"/>
      <c r="EL946" s="35"/>
      <c r="EM946" s="35"/>
      <c r="EN946" s="35"/>
      <c r="EO946" s="35"/>
      <c r="EP946" s="35"/>
      <c r="EQ946" s="35"/>
      <c r="ER946" s="35"/>
      <c r="ES946" s="35"/>
      <c r="ET946" s="35"/>
      <c r="EU946" s="35"/>
      <c r="EV946" s="35"/>
      <c r="EW946" s="35"/>
      <c r="EX946" s="35"/>
      <c r="EY946" s="35"/>
      <c r="EZ946" s="35"/>
      <c r="FA946" s="35"/>
      <c r="FB946" s="35"/>
      <c r="FC946" s="35"/>
      <c r="FD946" s="35"/>
      <c r="FE946" s="35"/>
      <c r="FF946" s="35"/>
      <c r="FG946" s="35"/>
      <c r="FH946" s="35"/>
      <c r="FI946" s="35"/>
      <c r="FJ946" s="35"/>
      <c r="FK946" s="35"/>
      <c r="FL946" s="35"/>
      <c r="FM946" s="35"/>
      <c r="FN946" s="35"/>
      <c r="FO946" s="35"/>
      <c r="FP946" s="35"/>
      <c r="FQ946" s="35"/>
      <c r="FR946" s="35"/>
      <c r="FS946" s="35"/>
      <c r="FT946" s="35"/>
      <c r="FU946" s="35"/>
      <c r="FV946" s="35"/>
      <c r="FW946" s="35"/>
      <c r="FX946" s="35"/>
      <c r="FY946" s="35"/>
      <c r="FZ946" s="35"/>
      <c r="GA946" s="35"/>
      <c r="GB946" s="35"/>
      <c r="GC946" s="35"/>
      <c r="GD946" s="35"/>
      <c r="GE946" s="35"/>
      <c r="GF946" s="35"/>
      <c r="GG946" s="35"/>
      <c r="GH946" s="35"/>
      <c r="GI946" s="35"/>
      <c r="GJ946" s="35"/>
      <c r="GK946" s="35"/>
      <c r="GL946" s="35"/>
      <c r="GM946" s="35"/>
      <c r="GN946" s="35"/>
      <c r="GO946" s="35"/>
      <c r="GP946" s="35"/>
      <c r="GQ946" s="35"/>
      <c r="GR946" s="35"/>
      <c r="GS946" s="35"/>
      <c r="GT946" s="35"/>
      <c r="GU946" s="35"/>
      <c r="GV946" s="35"/>
      <c r="GW946" s="35"/>
      <c r="GX946" s="35"/>
      <c r="GY946" s="35"/>
      <c r="GZ946" s="35"/>
      <c r="HA946" s="35"/>
      <c r="HB946" s="35"/>
      <c r="HC946" s="35"/>
    </row>
    <row r="947" spans="1:211" s="30" customFormat="1" x14ac:dyDescent="0.25">
      <c r="A947" s="30" t="e">
        <f t="shared" si="163"/>
        <v>#REF!</v>
      </c>
      <c r="B947" s="31" t="s">
        <v>114</v>
      </c>
      <c r="C947" s="31" t="s">
        <v>115</v>
      </c>
      <c r="D947" s="32" t="s">
        <v>623</v>
      </c>
      <c r="E947" s="31" t="s">
        <v>577</v>
      </c>
      <c r="F947" s="31" t="s">
        <v>360</v>
      </c>
      <c r="G947" s="31"/>
      <c r="H947" s="31" t="s">
        <v>164</v>
      </c>
      <c r="I947" s="31" t="s">
        <v>537</v>
      </c>
      <c r="J947" s="31" t="s">
        <v>538</v>
      </c>
      <c r="K947" s="47" t="s">
        <v>434</v>
      </c>
      <c r="L947" s="41">
        <v>0</v>
      </c>
      <c r="M947" s="41">
        <v>0</v>
      </c>
      <c r="N947" s="41">
        <v>0</v>
      </c>
      <c r="O947" s="41">
        <v>0</v>
      </c>
      <c r="P947" s="41">
        <v>0</v>
      </c>
      <c r="Q947" s="41">
        <v>0</v>
      </c>
      <c r="R947" s="41">
        <v>0</v>
      </c>
      <c r="S947" s="41">
        <v>0</v>
      </c>
      <c r="T947" s="41">
        <v>0</v>
      </c>
      <c r="U947" s="41">
        <v>0</v>
      </c>
      <c r="V947" s="41"/>
      <c r="W947" s="41">
        <v>0</v>
      </c>
      <c r="X947" s="41"/>
      <c r="Y947" s="41">
        <v>0</v>
      </c>
      <c r="Z947" s="41">
        <v>0</v>
      </c>
      <c r="AA947" s="41">
        <v>0</v>
      </c>
      <c r="AB947" s="41">
        <v>0</v>
      </c>
      <c r="AC947" s="41">
        <v>0</v>
      </c>
      <c r="AD947" s="41">
        <v>0</v>
      </c>
      <c r="AE947" s="82">
        <v>0</v>
      </c>
      <c r="AF947" s="41">
        <v>0</v>
      </c>
      <c r="AG947" s="41">
        <v>0</v>
      </c>
      <c r="AH947" s="41">
        <v>0</v>
      </c>
      <c r="AI947" s="41">
        <v>0</v>
      </c>
      <c r="AJ947" s="41">
        <v>0</v>
      </c>
      <c r="AK947" s="41">
        <v>0</v>
      </c>
      <c r="AL947" s="41">
        <v>0</v>
      </c>
      <c r="AM947" s="41">
        <v>0</v>
      </c>
      <c r="AN947" s="41">
        <v>0</v>
      </c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3"/>
      <c r="BU947" s="39">
        <f t="shared" si="174"/>
        <v>0</v>
      </c>
      <c r="BV947" s="39">
        <f t="shared" si="171"/>
        <v>0</v>
      </c>
      <c r="BW947" s="39">
        <f t="shared" si="166"/>
        <v>0</v>
      </c>
      <c r="BX947" s="39">
        <f t="shared" si="172"/>
        <v>0</v>
      </c>
      <c r="BY947" s="39">
        <f t="shared" si="173"/>
        <v>0</v>
      </c>
      <c r="BZ947" s="35"/>
      <c r="CA947" s="35"/>
      <c r="CB947" s="35"/>
      <c r="CC947" s="35"/>
      <c r="CD947" s="35"/>
      <c r="CE947" s="35"/>
      <c r="CF947" s="35"/>
      <c r="CG947" s="35"/>
      <c r="CH947" s="35"/>
      <c r="CI947" s="35"/>
      <c r="CJ947" s="35"/>
      <c r="CK947" s="35"/>
      <c r="CL947" s="35"/>
      <c r="CM947" s="35"/>
      <c r="CN947" s="35"/>
      <c r="CO947" s="35"/>
      <c r="CP947" s="35"/>
      <c r="CQ947" s="35"/>
      <c r="CR947" s="35"/>
      <c r="CS947" s="35"/>
      <c r="CT947" s="35"/>
      <c r="CU947" s="35"/>
      <c r="CV947" s="35"/>
      <c r="CW947" s="35"/>
      <c r="CX947" s="35"/>
      <c r="CY947" s="35"/>
      <c r="CZ947" s="35"/>
      <c r="DA947" s="35"/>
      <c r="DB947" s="35"/>
      <c r="DC947" s="35"/>
      <c r="DD947" s="35"/>
      <c r="DE947" s="35"/>
      <c r="DF947" s="35"/>
      <c r="DG947" s="35"/>
      <c r="DH947" s="35"/>
      <c r="DI947" s="35"/>
      <c r="DJ947" s="35"/>
      <c r="DK947" s="35"/>
      <c r="DL947" s="35"/>
      <c r="DM947" s="35"/>
      <c r="DN947" s="35"/>
      <c r="DO947" s="35"/>
      <c r="DP947" s="35"/>
      <c r="DQ947" s="35"/>
      <c r="DR947" s="35"/>
      <c r="DS947" s="35"/>
      <c r="DT947" s="35"/>
      <c r="DU947" s="35"/>
      <c r="DV947" s="35"/>
      <c r="DW947" s="35"/>
      <c r="DX947" s="35"/>
      <c r="DY947" s="35"/>
      <c r="DZ947" s="35"/>
      <c r="EA947" s="35"/>
      <c r="EB947" s="35"/>
      <c r="EC947" s="35"/>
      <c r="ED947" s="35"/>
      <c r="EE947" s="35"/>
      <c r="EF947" s="35"/>
      <c r="EG947" s="35"/>
      <c r="EH947" s="35"/>
      <c r="EI947" s="35"/>
      <c r="EJ947" s="35"/>
      <c r="EK947" s="35"/>
      <c r="EL947" s="35"/>
      <c r="EM947" s="35"/>
      <c r="EN947" s="35"/>
      <c r="EO947" s="35"/>
      <c r="EP947" s="35"/>
      <c r="EQ947" s="35"/>
      <c r="ER947" s="35"/>
      <c r="ES947" s="35"/>
      <c r="ET947" s="35"/>
      <c r="EU947" s="35"/>
      <c r="EV947" s="35"/>
      <c r="EW947" s="35"/>
      <c r="EX947" s="35"/>
      <c r="EY947" s="35"/>
      <c r="EZ947" s="35"/>
      <c r="FA947" s="35"/>
      <c r="FB947" s="35"/>
      <c r="FC947" s="35"/>
      <c r="FD947" s="35"/>
      <c r="FE947" s="35"/>
      <c r="FF947" s="35"/>
      <c r="FG947" s="35"/>
      <c r="FH947" s="35"/>
      <c r="FI947" s="35"/>
      <c r="FJ947" s="35"/>
      <c r="FK947" s="35"/>
      <c r="FL947" s="35"/>
      <c r="FM947" s="35"/>
      <c r="FN947" s="35"/>
      <c r="FO947" s="35"/>
      <c r="FP947" s="35"/>
      <c r="FQ947" s="35"/>
      <c r="FR947" s="35"/>
      <c r="FS947" s="35"/>
      <c r="FT947" s="35"/>
      <c r="FU947" s="35"/>
      <c r="FV947" s="35"/>
      <c r="FW947" s="35"/>
      <c r="FX947" s="35"/>
      <c r="FY947" s="35"/>
      <c r="FZ947" s="35"/>
      <c r="GA947" s="35"/>
      <c r="GB947" s="35"/>
      <c r="GC947" s="35"/>
      <c r="GD947" s="35"/>
      <c r="GE947" s="35"/>
      <c r="GF947" s="35"/>
      <c r="GG947" s="35"/>
      <c r="GH947" s="35"/>
      <c r="GI947" s="35"/>
      <c r="GJ947" s="35"/>
      <c r="GK947" s="35"/>
      <c r="GL947" s="35"/>
      <c r="GM947" s="35"/>
      <c r="GN947" s="35"/>
      <c r="GO947" s="35"/>
      <c r="GP947" s="35"/>
      <c r="GQ947" s="35"/>
      <c r="GR947" s="35"/>
      <c r="GS947" s="35"/>
      <c r="GT947" s="35"/>
      <c r="GU947" s="35"/>
      <c r="GV947" s="35"/>
      <c r="GW947" s="35"/>
      <c r="GX947" s="35"/>
      <c r="GY947" s="35"/>
      <c r="GZ947" s="35"/>
      <c r="HA947" s="35"/>
      <c r="HB947" s="35"/>
      <c r="HC947" s="35"/>
    </row>
    <row r="948" spans="1:211" s="30" customFormat="1" x14ac:dyDescent="0.25">
      <c r="A948" s="30" t="e">
        <f t="shared" si="163"/>
        <v>#REF!</v>
      </c>
      <c r="B948" s="31" t="s">
        <v>118</v>
      </c>
      <c r="C948" s="31" t="s">
        <v>119</v>
      </c>
      <c r="D948" s="32" t="s">
        <v>634</v>
      </c>
      <c r="E948" s="31" t="s">
        <v>581</v>
      </c>
      <c r="F948" s="31" t="s">
        <v>360</v>
      </c>
      <c r="G948" s="31"/>
      <c r="H948" s="31" t="s">
        <v>164</v>
      </c>
      <c r="I948" s="31" t="s">
        <v>537</v>
      </c>
      <c r="J948" s="31" t="s">
        <v>538</v>
      </c>
      <c r="K948" s="47" t="s">
        <v>434</v>
      </c>
      <c r="L948" s="41">
        <v>0</v>
      </c>
      <c r="M948" s="41">
        <v>0</v>
      </c>
      <c r="N948" s="41">
        <v>0</v>
      </c>
      <c r="O948" s="41">
        <v>0</v>
      </c>
      <c r="P948" s="41">
        <v>0</v>
      </c>
      <c r="Q948" s="41">
        <v>0</v>
      </c>
      <c r="R948" s="41">
        <v>0</v>
      </c>
      <c r="S948" s="41">
        <v>0</v>
      </c>
      <c r="T948" s="41">
        <v>0</v>
      </c>
      <c r="U948" s="41">
        <v>0</v>
      </c>
      <c r="V948" s="41"/>
      <c r="W948" s="41">
        <v>0</v>
      </c>
      <c r="X948" s="41"/>
      <c r="Y948" s="41">
        <v>0</v>
      </c>
      <c r="Z948" s="41">
        <v>0</v>
      </c>
      <c r="AA948" s="41">
        <v>0</v>
      </c>
      <c r="AB948" s="41">
        <v>0</v>
      </c>
      <c r="AC948" s="41">
        <v>0</v>
      </c>
      <c r="AD948" s="41">
        <v>0</v>
      </c>
      <c r="AE948" s="82">
        <v>0</v>
      </c>
      <c r="AF948" s="41">
        <v>0</v>
      </c>
      <c r="AG948" s="41">
        <v>0</v>
      </c>
      <c r="AH948" s="41">
        <v>0</v>
      </c>
      <c r="AI948" s="41">
        <v>0</v>
      </c>
      <c r="AJ948" s="41">
        <v>0</v>
      </c>
      <c r="AK948" s="41">
        <v>0</v>
      </c>
      <c r="AL948" s="41">
        <v>0</v>
      </c>
      <c r="AM948" s="41">
        <v>0</v>
      </c>
      <c r="AN948" s="41">
        <v>0</v>
      </c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3"/>
      <c r="BU948" s="39">
        <f t="shared" si="174"/>
        <v>0</v>
      </c>
      <c r="BV948" s="39">
        <f t="shared" si="171"/>
        <v>0</v>
      </c>
      <c r="BW948" s="39">
        <f t="shared" si="166"/>
        <v>0</v>
      </c>
      <c r="BX948" s="39">
        <f t="shared" si="172"/>
        <v>0</v>
      </c>
      <c r="BY948" s="39">
        <f t="shared" si="173"/>
        <v>0</v>
      </c>
      <c r="BZ948" s="35"/>
      <c r="CA948" s="35"/>
      <c r="CB948" s="35"/>
      <c r="CC948" s="35"/>
      <c r="CD948" s="35"/>
      <c r="CE948" s="35"/>
      <c r="CF948" s="35"/>
      <c r="CG948" s="35"/>
      <c r="CH948" s="35"/>
      <c r="CI948" s="35"/>
      <c r="CJ948" s="35"/>
      <c r="CK948" s="35"/>
      <c r="CL948" s="35"/>
      <c r="CM948" s="35"/>
      <c r="CN948" s="35"/>
      <c r="CO948" s="35"/>
      <c r="CP948" s="35"/>
      <c r="CQ948" s="35"/>
      <c r="CR948" s="35"/>
      <c r="CS948" s="35"/>
      <c r="CT948" s="35"/>
      <c r="CU948" s="35"/>
      <c r="CV948" s="35"/>
      <c r="CW948" s="35"/>
      <c r="CX948" s="35"/>
      <c r="CY948" s="35"/>
      <c r="CZ948" s="35"/>
      <c r="DA948" s="35"/>
      <c r="DB948" s="35"/>
      <c r="DC948" s="35"/>
      <c r="DD948" s="35"/>
      <c r="DE948" s="35"/>
      <c r="DF948" s="35"/>
      <c r="DG948" s="35"/>
      <c r="DH948" s="35"/>
      <c r="DI948" s="35"/>
      <c r="DJ948" s="35"/>
      <c r="DK948" s="35"/>
      <c r="DL948" s="35"/>
      <c r="DM948" s="35"/>
      <c r="DN948" s="35"/>
      <c r="DO948" s="35"/>
      <c r="DP948" s="35"/>
      <c r="DQ948" s="35"/>
      <c r="DR948" s="35"/>
      <c r="DS948" s="35"/>
      <c r="DT948" s="35"/>
      <c r="DU948" s="35"/>
      <c r="DV948" s="35"/>
      <c r="DW948" s="35"/>
      <c r="DX948" s="35"/>
      <c r="DY948" s="35"/>
      <c r="DZ948" s="35"/>
      <c r="EA948" s="35"/>
      <c r="EB948" s="35"/>
      <c r="EC948" s="35"/>
      <c r="ED948" s="35"/>
      <c r="EE948" s="35"/>
      <c r="EF948" s="35"/>
      <c r="EG948" s="35"/>
      <c r="EH948" s="35"/>
      <c r="EI948" s="35"/>
      <c r="EJ948" s="35"/>
      <c r="EK948" s="35"/>
      <c r="EL948" s="35"/>
      <c r="EM948" s="35"/>
      <c r="EN948" s="35"/>
      <c r="EO948" s="35"/>
      <c r="EP948" s="35"/>
      <c r="EQ948" s="35"/>
      <c r="ER948" s="35"/>
      <c r="ES948" s="35"/>
      <c r="ET948" s="35"/>
      <c r="EU948" s="35"/>
      <c r="EV948" s="35"/>
      <c r="EW948" s="35"/>
      <c r="EX948" s="35"/>
      <c r="EY948" s="35"/>
      <c r="EZ948" s="35"/>
      <c r="FA948" s="35"/>
      <c r="FB948" s="35"/>
      <c r="FC948" s="35"/>
      <c r="FD948" s="35"/>
      <c r="FE948" s="35"/>
      <c r="FF948" s="35"/>
      <c r="FG948" s="35"/>
      <c r="FH948" s="35"/>
      <c r="FI948" s="35"/>
      <c r="FJ948" s="35"/>
      <c r="FK948" s="35"/>
      <c r="FL948" s="35"/>
      <c r="FM948" s="35"/>
      <c r="FN948" s="35"/>
      <c r="FO948" s="35"/>
      <c r="FP948" s="35"/>
      <c r="FQ948" s="35"/>
      <c r="FR948" s="35"/>
      <c r="FS948" s="35"/>
      <c r="FT948" s="35"/>
      <c r="FU948" s="35"/>
      <c r="FV948" s="35"/>
      <c r="FW948" s="35"/>
      <c r="FX948" s="35"/>
      <c r="FY948" s="35"/>
      <c r="FZ948" s="35"/>
      <c r="GA948" s="35"/>
      <c r="GB948" s="35"/>
      <c r="GC948" s="35"/>
      <c r="GD948" s="35"/>
      <c r="GE948" s="35"/>
      <c r="GF948" s="35"/>
      <c r="GG948" s="35"/>
      <c r="GH948" s="35"/>
      <c r="GI948" s="35"/>
      <c r="GJ948" s="35"/>
      <c r="GK948" s="35"/>
      <c r="GL948" s="35"/>
      <c r="GM948" s="35"/>
      <c r="GN948" s="35"/>
      <c r="GO948" s="35"/>
      <c r="GP948" s="35"/>
      <c r="GQ948" s="35"/>
      <c r="GR948" s="35"/>
      <c r="GS948" s="35"/>
      <c r="GT948" s="35"/>
      <c r="GU948" s="35"/>
      <c r="GV948" s="35"/>
      <c r="GW948" s="35"/>
      <c r="GX948" s="35"/>
      <c r="GY948" s="35"/>
      <c r="GZ948" s="35"/>
      <c r="HA948" s="35"/>
      <c r="HB948" s="35"/>
      <c r="HC948" s="35"/>
    </row>
    <row r="949" spans="1:211" s="26" customFormat="1" x14ac:dyDescent="0.25">
      <c r="A949" s="26" t="e">
        <f t="shared" si="163"/>
        <v>#REF!</v>
      </c>
      <c r="B949" s="15" t="s">
        <v>120</v>
      </c>
      <c r="C949" s="15" t="s">
        <v>121</v>
      </c>
      <c r="D949" s="18" t="s">
        <v>633</v>
      </c>
      <c r="E949" s="15" t="s">
        <v>580</v>
      </c>
      <c r="F949" s="15" t="s">
        <v>360</v>
      </c>
      <c r="G949" s="15"/>
      <c r="H949" s="15" t="s">
        <v>164</v>
      </c>
      <c r="I949" s="15" t="s">
        <v>537</v>
      </c>
      <c r="J949" s="15" t="s">
        <v>538</v>
      </c>
      <c r="K949" s="47" t="s">
        <v>434</v>
      </c>
      <c r="L949" s="42">
        <v>0</v>
      </c>
      <c r="M949" s="42">
        <v>0</v>
      </c>
      <c r="N949" s="41">
        <v>0</v>
      </c>
      <c r="O949" s="42">
        <v>0</v>
      </c>
      <c r="P949" s="42">
        <v>0</v>
      </c>
      <c r="Q949" s="42">
        <v>0</v>
      </c>
      <c r="R949" s="42">
        <v>0</v>
      </c>
      <c r="S949" s="42">
        <v>0</v>
      </c>
      <c r="T949" s="42">
        <v>0</v>
      </c>
      <c r="U949" s="42">
        <v>0</v>
      </c>
      <c r="V949" s="42"/>
      <c r="W949" s="42">
        <v>0</v>
      </c>
      <c r="X949" s="42"/>
      <c r="Y949" s="42">
        <v>0</v>
      </c>
      <c r="Z949" s="42">
        <v>0</v>
      </c>
      <c r="AA949" s="42">
        <v>0</v>
      </c>
      <c r="AB949" s="42">
        <v>0</v>
      </c>
      <c r="AC949" s="42">
        <v>0</v>
      </c>
      <c r="AD949" s="42">
        <v>0</v>
      </c>
      <c r="AE949" s="121">
        <v>0</v>
      </c>
      <c r="AF949" s="42">
        <v>0</v>
      </c>
      <c r="AG949" s="42">
        <v>0</v>
      </c>
      <c r="AH949" s="42">
        <v>0</v>
      </c>
      <c r="AI949" s="42">
        <v>0</v>
      </c>
      <c r="AJ949" s="42">
        <v>0</v>
      </c>
      <c r="AK949" s="42">
        <v>0</v>
      </c>
      <c r="AL949" s="42">
        <v>0</v>
      </c>
      <c r="AM949" s="42">
        <v>0</v>
      </c>
      <c r="AN949" s="42">
        <v>0</v>
      </c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  <c r="BO949" s="42"/>
      <c r="BP949" s="42"/>
      <c r="BQ949" s="42"/>
      <c r="BR949" s="42"/>
      <c r="BS949" s="42"/>
      <c r="BT949" s="43"/>
      <c r="BU949" s="40">
        <f t="shared" si="174"/>
        <v>0</v>
      </c>
      <c r="BV949" s="40">
        <f t="shared" si="171"/>
        <v>0</v>
      </c>
      <c r="BW949" s="40">
        <f t="shared" si="166"/>
        <v>0</v>
      </c>
      <c r="BX949" s="40">
        <f t="shared" si="172"/>
        <v>0</v>
      </c>
      <c r="BY949" s="40">
        <f t="shared" si="173"/>
        <v>0</v>
      </c>
      <c r="BZ949" s="29"/>
      <c r="CA949" s="29"/>
      <c r="CB949" s="29"/>
      <c r="CC949" s="29"/>
      <c r="CD949" s="29"/>
      <c r="CE949" s="29"/>
      <c r="CF949" s="29"/>
      <c r="CG949" s="29"/>
      <c r="CH949" s="29"/>
      <c r="CI949" s="29"/>
      <c r="CJ949" s="29"/>
      <c r="CK949" s="29"/>
      <c r="CL949" s="29"/>
      <c r="CM949" s="29"/>
      <c r="CN949" s="29"/>
      <c r="CO949" s="29"/>
      <c r="CP949" s="29"/>
      <c r="CQ949" s="29"/>
      <c r="CR949" s="29"/>
      <c r="CS949" s="29"/>
      <c r="CT949" s="29"/>
      <c r="CU949" s="29"/>
      <c r="CV949" s="29"/>
      <c r="CW949" s="29"/>
      <c r="CX949" s="29"/>
      <c r="CY949" s="29"/>
      <c r="CZ949" s="29"/>
      <c r="DA949" s="29"/>
      <c r="DB949" s="29"/>
      <c r="DC949" s="29"/>
      <c r="DD949" s="29"/>
      <c r="DE949" s="29"/>
      <c r="DF949" s="29"/>
      <c r="DG949" s="29"/>
      <c r="DH949" s="29"/>
      <c r="DI949" s="29"/>
      <c r="DJ949" s="29"/>
      <c r="DK949" s="29"/>
      <c r="DL949" s="29"/>
      <c r="DM949" s="29"/>
      <c r="DN949" s="29"/>
      <c r="DO949" s="29"/>
      <c r="DP949" s="29"/>
      <c r="DQ949" s="29"/>
      <c r="DR949" s="29"/>
      <c r="DS949" s="29"/>
      <c r="DT949" s="29"/>
      <c r="DU949" s="29"/>
      <c r="DV949" s="29"/>
      <c r="DW949" s="29"/>
      <c r="DX949" s="29"/>
      <c r="DY949" s="29"/>
      <c r="DZ949" s="29"/>
      <c r="EA949" s="29"/>
      <c r="EB949" s="29"/>
      <c r="EC949" s="29"/>
      <c r="ED949" s="29"/>
      <c r="EE949" s="29"/>
      <c r="EF949" s="29"/>
      <c r="EG949" s="29"/>
      <c r="EH949" s="29"/>
      <c r="EI949" s="29"/>
      <c r="EJ949" s="29"/>
      <c r="EK949" s="29"/>
      <c r="EL949" s="29"/>
      <c r="EM949" s="29"/>
      <c r="EN949" s="29"/>
      <c r="EO949" s="29"/>
      <c r="EP949" s="29"/>
      <c r="EQ949" s="29"/>
      <c r="ER949" s="29"/>
      <c r="ES949" s="29"/>
      <c r="ET949" s="29"/>
      <c r="EU949" s="29"/>
      <c r="EV949" s="29"/>
      <c r="EW949" s="29"/>
      <c r="EX949" s="29"/>
      <c r="EY949" s="29"/>
      <c r="EZ949" s="29"/>
      <c r="FA949" s="29"/>
      <c r="FB949" s="29"/>
      <c r="FC949" s="29"/>
      <c r="FD949" s="29"/>
      <c r="FE949" s="29"/>
      <c r="FF949" s="29"/>
      <c r="FG949" s="29"/>
      <c r="FH949" s="29"/>
      <c r="FI949" s="29"/>
      <c r="FJ949" s="29"/>
      <c r="FK949" s="29"/>
      <c r="FL949" s="29"/>
      <c r="FM949" s="29"/>
      <c r="FN949" s="29"/>
      <c r="FO949" s="29"/>
      <c r="FP949" s="29"/>
      <c r="FQ949" s="29"/>
      <c r="FR949" s="29"/>
      <c r="FS949" s="29"/>
      <c r="FT949" s="29"/>
      <c r="FU949" s="29"/>
      <c r="FV949" s="29"/>
      <c r="FW949" s="29"/>
      <c r="FX949" s="29"/>
      <c r="FY949" s="29"/>
      <c r="FZ949" s="29"/>
      <c r="GA949" s="29"/>
      <c r="GB949" s="29"/>
      <c r="GC949" s="29"/>
      <c r="GD949" s="29"/>
      <c r="GE949" s="29"/>
      <c r="GF949" s="29"/>
      <c r="GG949" s="29"/>
      <c r="GH949" s="29"/>
      <c r="GI949" s="29"/>
      <c r="GJ949" s="29"/>
      <c r="GK949" s="29"/>
      <c r="GL949" s="29"/>
      <c r="GM949" s="29"/>
      <c r="GN949" s="29"/>
      <c r="GO949" s="29"/>
      <c r="GP949" s="29"/>
      <c r="GQ949" s="29"/>
      <c r="GR949" s="29"/>
      <c r="GS949" s="29"/>
      <c r="GT949" s="29"/>
      <c r="GU949" s="29"/>
      <c r="GV949" s="29"/>
      <c r="GW949" s="29"/>
      <c r="GX949" s="29"/>
      <c r="GY949" s="29"/>
      <c r="GZ949" s="29"/>
      <c r="HA949" s="29"/>
      <c r="HB949" s="29"/>
      <c r="HC949" s="29"/>
    </row>
    <row r="950" spans="1:211" s="30" customFormat="1" x14ac:dyDescent="0.25">
      <c r="A950" s="30" t="e">
        <f t="shared" si="163"/>
        <v>#REF!</v>
      </c>
      <c r="B950" s="31" t="s">
        <v>122</v>
      </c>
      <c r="C950" s="31" t="s">
        <v>123</v>
      </c>
      <c r="D950" s="32" t="s">
        <v>623</v>
      </c>
      <c r="E950" s="31" t="s">
        <v>577</v>
      </c>
      <c r="F950" s="31" t="s">
        <v>360</v>
      </c>
      <c r="G950" s="31"/>
      <c r="H950" s="31" t="s">
        <v>164</v>
      </c>
      <c r="I950" s="31" t="s">
        <v>537</v>
      </c>
      <c r="J950" s="31" t="s">
        <v>538</v>
      </c>
      <c r="K950" s="47" t="s">
        <v>434</v>
      </c>
      <c r="L950" s="41">
        <v>0</v>
      </c>
      <c r="M950" s="41">
        <v>0</v>
      </c>
      <c r="N950" s="41">
        <v>0</v>
      </c>
      <c r="O950" s="41">
        <v>0</v>
      </c>
      <c r="P950" s="41">
        <v>0</v>
      </c>
      <c r="Q950" s="41">
        <v>0</v>
      </c>
      <c r="R950" s="41">
        <v>0</v>
      </c>
      <c r="S950" s="41">
        <v>0</v>
      </c>
      <c r="T950" s="41">
        <v>0</v>
      </c>
      <c r="U950" s="41">
        <v>0</v>
      </c>
      <c r="V950" s="41"/>
      <c r="W950" s="41">
        <v>0</v>
      </c>
      <c r="X950" s="41"/>
      <c r="Y950" s="41">
        <v>0</v>
      </c>
      <c r="Z950" s="41">
        <v>0</v>
      </c>
      <c r="AA950" s="41">
        <v>0</v>
      </c>
      <c r="AB950" s="41">
        <v>0</v>
      </c>
      <c r="AC950" s="41">
        <v>0</v>
      </c>
      <c r="AD950" s="41">
        <v>0</v>
      </c>
      <c r="AE950" s="82">
        <v>0</v>
      </c>
      <c r="AF950" s="41">
        <v>0</v>
      </c>
      <c r="AG950" s="41">
        <v>0</v>
      </c>
      <c r="AH950" s="41">
        <v>0</v>
      </c>
      <c r="AI950" s="41">
        <v>0</v>
      </c>
      <c r="AJ950" s="41">
        <v>0</v>
      </c>
      <c r="AK950" s="41">
        <v>0</v>
      </c>
      <c r="AL950" s="41">
        <v>0</v>
      </c>
      <c r="AM950" s="41">
        <v>0</v>
      </c>
      <c r="AN950" s="41">
        <v>0</v>
      </c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3"/>
      <c r="BU950" s="39">
        <f t="shared" si="174"/>
        <v>0</v>
      </c>
      <c r="BV950" s="39">
        <f t="shared" si="171"/>
        <v>0</v>
      </c>
      <c r="BW950" s="39">
        <f t="shared" si="166"/>
        <v>0</v>
      </c>
      <c r="BX950" s="39">
        <f t="shared" si="172"/>
        <v>0</v>
      </c>
      <c r="BY950" s="39">
        <f t="shared" si="173"/>
        <v>0</v>
      </c>
      <c r="BZ950" s="35"/>
      <c r="CA950" s="35"/>
      <c r="CB950" s="35"/>
      <c r="CC950" s="35"/>
      <c r="CD950" s="35"/>
      <c r="CE950" s="35"/>
      <c r="CF950" s="35"/>
      <c r="CG950" s="35"/>
      <c r="CH950" s="35"/>
      <c r="CI950" s="35"/>
      <c r="CJ950" s="35"/>
      <c r="CK950" s="35"/>
      <c r="CL950" s="35"/>
      <c r="CM950" s="35"/>
      <c r="CN950" s="35"/>
      <c r="CO950" s="35"/>
      <c r="CP950" s="35"/>
      <c r="CQ950" s="35"/>
      <c r="CR950" s="35"/>
      <c r="CS950" s="35"/>
      <c r="CT950" s="35"/>
      <c r="CU950" s="35"/>
      <c r="CV950" s="35"/>
      <c r="CW950" s="35"/>
      <c r="CX950" s="35"/>
      <c r="CY950" s="35"/>
      <c r="CZ950" s="35"/>
      <c r="DA950" s="35"/>
      <c r="DB950" s="35"/>
      <c r="DC950" s="35"/>
      <c r="DD950" s="35"/>
      <c r="DE950" s="35"/>
      <c r="DF950" s="35"/>
      <c r="DG950" s="35"/>
      <c r="DH950" s="35"/>
      <c r="DI950" s="35"/>
      <c r="DJ950" s="35"/>
      <c r="DK950" s="35"/>
      <c r="DL950" s="35"/>
      <c r="DM950" s="35"/>
      <c r="DN950" s="35"/>
      <c r="DO950" s="35"/>
      <c r="DP950" s="35"/>
      <c r="DQ950" s="35"/>
      <c r="DR950" s="35"/>
      <c r="DS950" s="35"/>
      <c r="DT950" s="35"/>
      <c r="DU950" s="35"/>
      <c r="DV950" s="35"/>
      <c r="DW950" s="35"/>
      <c r="DX950" s="35"/>
      <c r="DY950" s="35"/>
      <c r="DZ950" s="35"/>
      <c r="EA950" s="35"/>
      <c r="EB950" s="35"/>
      <c r="EC950" s="35"/>
      <c r="ED950" s="35"/>
      <c r="EE950" s="35"/>
      <c r="EF950" s="35"/>
      <c r="EG950" s="35"/>
      <c r="EH950" s="35"/>
      <c r="EI950" s="35"/>
      <c r="EJ950" s="35"/>
      <c r="EK950" s="35"/>
      <c r="EL950" s="35"/>
      <c r="EM950" s="35"/>
      <c r="EN950" s="35"/>
      <c r="EO950" s="35"/>
      <c r="EP950" s="35"/>
      <c r="EQ950" s="35"/>
      <c r="ER950" s="35"/>
      <c r="ES950" s="35"/>
      <c r="ET950" s="35"/>
      <c r="EU950" s="35"/>
      <c r="EV950" s="35"/>
      <c r="EW950" s="35"/>
      <c r="EX950" s="35"/>
      <c r="EY950" s="35"/>
      <c r="EZ950" s="35"/>
      <c r="FA950" s="35"/>
      <c r="FB950" s="35"/>
      <c r="FC950" s="35"/>
      <c r="FD950" s="35"/>
      <c r="FE950" s="35"/>
      <c r="FF950" s="35"/>
      <c r="FG950" s="35"/>
      <c r="FH950" s="35"/>
      <c r="FI950" s="35"/>
      <c r="FJ950" s="35"/>
      <c r="FK950" s="35"/>
      <c r="FL950" s="35"/>
      <c r="FM950" s="35"/>
      <c r="FN950" s="35"/>
      <c r="FO950" s="35"/>
      <c r="FP950" s="35"/>
      <c r="FQ950" s="35"/>
      <c r="FR950" s="35"/>
      <c r="FS950" s="35"/>
      <c r="FT950" s="35"/>
      <c r="FU950" s="35"/>
      <c r="FV950" s="35"/>
      <c r="FW950" s="35"/>
      <c r="FX950" s="35"/>
      <c r="FY950" s="35"/>
      <c r="FZ950" s="35"/>
      <c r="GA950" s="35"/>
      <c r="GB950" s="35"/>
      <c r="GC950" s="35"/>
      <c r="GD950" s="35"/>
      <c r="GE950" s="35"/>
      <c r="GF950" s="35"/>
      <c r="GG950" s="35"/>
      <c r="GH950" s="35"/>
      <c r="GI950" s="35"/>
      <c r="GJ950" s="35"/>
      <c r="GK950" s="35"/>
      <c r="GL950" s="35"/>
      <c r="GM950" s="35"/>
      <c r="GN950" s="35"/>
      <c r="GO950" s="35"/>
      <c r="GP950" s="35"/>
      <c r="GQ950" s="35"/>
      <c r="GR950" s="35"/>
      <c r="GS950" s="35"/>
      <c r="GT950" s="35"/>
      <c r="GU950" s="35"/>
      <c r="GV950" s="35"/>
      <c r="GW950" s="35"/>
      <c r="GX950" s="35"/>
      <c r="GY950" s="35"/>
      <c r="GZ950" s="35"/>
      <c r="HA950" s="35"/>
      <c r="HB950" s="35"/>
      <c r="HC950" s="35"/>
    </row>
    <row r="951" spans="1:211" s="26" customFormat="1" x14ac:dyDescent="0.25">
      <c r="A951" s="26" t="e">
        <f t="shared" si="163"/>
        <v>#REF!</v>
      </c>
      <c r="B951" s="15" t="s">
        <v>122</v>
      </c>
      <c r="C951" s="15" t="s">
        <v>123</v>
      </c>
      <c r="D951" s="18" t="s">
        <v>634</v>
      </c>
      <c r="E951" s="15" t="s">
        <v>581</v>
      </c>
      <c r="F951" s="15" t="s">
        <v>360</v>
      </c>
      <c r="G951" s="15"/>
      <c r="H951" s="15" t="s">
        <v>164</v>
      </c>
      <c r="I951" s="15" t="s">
        <v>537</v>
      </c>
      <c r="J951" s="15" t="s">
        <v>538</v>
      </c>
      <c r="K951" s="47" t="s">
        <v>434</v>
      </c>
      <c r="L951" s="42">
        <v>0</v>
      </c>
      <c r="M951" s="42">
        <v>0</v>
      </c>
      <c r="N951" s="41">
        <v>0</v>
      </c>
      <c r="O951" s="42">
        <v>0</v>
      </c>
      <c r="P951" s="42">
        <v>0</v>
      </c>
      <c r="Q951" s="42">
        <v>0</v>
      </c>
      <c r="R951" s="42">
        <v>0</v>
      </c>
      <c r="S951" s="42">
        <v>0</v>
      </c>
      <c r="T951" s="42">
        <v>0</v>
      </c>
      <c r="U951" s="42">
        <v>0</v>
      </c>
      <c r="V951" s="42"/>
      <c r="W951" s="42">
        <v>0</v>
      </c>
      <c r="X951" s="42"/>
      <c r="Y951" s="42">
        <v>0</v>
      </c>
      <c r="Z951" s="42">
        <v>0</v>
      </c>
      <c r="AA951" s="42">
        <v>0</v>
      </c>
      <c r="AB951" s="42">
        <v>0</v>
      </c>
      <c r="AC951" s="42">
        <v>0</v>
      </c>
      <c r="AD951" s="42">
        <v>0</v>
      </c>
      <c r="AE951" s="121">
        <v>0</v>
      </c>
      <c r="AF951" s="42">
        <v>0</v>
      </c>
      <c r="AG951" s="42">
        <v>0</v>
      </c>
      <c r="AH951" s="42">
        <v>0</v>
      </c>
      <c r="AI951" s="42">
        <v>0</v>
      </c>
      <c r="AJ951" s="42">
        <v>0</v>
      </c>
      <c r="AK951" s="42">
        <v>0</v>
      </c>
      <c r="AL951" s="42">
        <v>0</v>
      </c>
      <c r="AM951" s="42">
        <v>0</v>
      </c>
      <c r="AN951" s="42">
        <v>0</v>
      </c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  <c r="BO951" s="42"/>
      <c r="BP951" s="42"/>
      <c r="BQ951" s="42"/>
      <c r="BR951" s="42"/>
      <c r="BS951" s="42"/>
      <c r="BT951" s="43"/>
      <c r="BU951" s="40">
        <f t="shared" si="174"/>
        <v>0</v>
      </c>
      <c r="BV951" s="40">
        <f t="shared" si="171"/>
        <v>0</v>
      </c>
      <c r="BW951" s="40">
        <f t="shared" si="166"/>
        <v>0</v>
      </c>
      <c r="BX951" s="40">
        <f t="shared" si="172"/>
        <v>0</v>
      </c>
      <c r="BY951" s="40">
        <f t="shared" si="173"/>
        <v>0</v>
      </c>
      <c r="BZ951" s="29"/>
      <c r="CA951" s="29"/>
      <c r="CB951" s="29"/>
      <c r="CC951" s="29"/>
      <c r="CD951" s="29"/>
      <c r="CE951" s="29"/>
      <c r="CF951" s="29"/>
      <c r="CG951" s="29"/>
      <c r="CH951" s="29"/>
      <c r="CI951" s="29"/>
      <c r="CJ951" s="29"/>
      <c r="CK951" s="29"/>
      <c r="CL951" s="29"/>
      <c r="CM951" s="29"/>
      <c r="CN951" s="29"/>
      <c r="CO951" s="29"/>
      <c r="CP951" s="29"/>
      <c r="CQ951" s="29"/>
      <c r="CR951" s="29"/>
      <c r="CS951" s="29"/>
      <c r="CT951" s="29"/>
      <c r="CU951" s="29"/>
      <c r="CV951" s="29"/>
      <c r="CW951" s="29"/>
      <c r="CX951" s="29"/>
      <c r="CY951" s="29"/>
      <c r="CZ951" s="29"/>
      <c r="DA951" s="29"/>
      <c r="DB951" s="29"/>
      <c r="DC951" s="29"/>
      <c r="DD951" s="29"/>
      <c r="DE951" s="29"/>
      <c r="DF951" s="29"/>
      <c r="DG951" s="29"/>
      <c r="DH951" s="29"/>
      <c r="DI951" s="29"/>
      <c r="DJ951" s="29"/>
      <c r="DK951" s="29"/>
      <c r="DL951" s="29"/>
      <c r="DM951" s="29"/>
      <c r="DN951" s="29"/>
      <c r="DO951" s="29"/>
      <c r="DP951" s="29"/>
      <c r="DQ951" s="29"/>
      <c r="DR951" s="29"/>
      <c r="DS951" s="29"/>
      <c r="DT951" s="29"/>
      <c r="DU951" s="29"/>
      <c r="DV951" s="29"/>
      <c r="DW951" s="29"/>
      <c r="DX951" s="29"/>
      <c r="DY951" s="29"/>
      <c r="DZ951" s="29"/>
      <c r="EA951" s="29"/>
      <c r="EB951" s="29"/>
      <c r="EC951" s="29"/>
      <c r="ED951" s="29"/>
      <c r="EE951" s="29"/>
      <c r="EF951" s="29"/>
      <c r="EG951" s="29"/>
      <c r="EH951" s="29"/>
      <c r="EI951" s="29"/>
      <c r="EJ951" s="29"/>
      <c r="EK951" s="29"/>
      <c r="EL951" s="29"/>
      <c r="EM951" s="29"/>
      <c r="EN951" s="29"/>
      <c r="EO951" s="29"/>
      <c r="EP951" s="29"/>
      <c r="EQ951" s="29"/>
      <c r="ER951" s="29"/>
      <c r="ES951" s="29"/>
      <c r="ET951" s="29"/>
      <c r="EU951" s="29"/>
      <c r="EV951" s="29"/>
      <c r="EW951" s="29"/>
      <c r="EX951" s="29"/>
      <c r="EY951" s="29"/>
      <c r="EZ951" s="29"/>
      <c r="FA951" s="29"/>
      <c r="FB951" s="29"/>
      <c r="FC951" s="29"/>
      <c r="FD951" s="29"/>
      <c r="FE951" s="29"/>
      <c r="FF951" s="29"/>
      <c r="FG951" s="29"/>
      <c r="FH951" s="29"/>
      <c r="FI951" s="29"/>
      <c r="FJ951" s="29"/>
      <c r="FK951" s="29"/>
      <c r="FL951" s="29"/>
      <c r="FM951" s="29"/>
      <c r="FN951" s="29"/>
      <c r="FO951" s="29"/>
      <c r="FP951" s="29"/>
      <c r="FQ951" s="29"/>
      <c r="FR951" s="29"/>
      <c r="FS951" s="29"/>
      <c r="FT951" s="29"/>
      <c r="FU951" s="29"/>
      <c r="FV951" s="29"/>
      <c r="FW951" s="29"/>
      <c r="FX951" s="29"/>
      <c r="FY951" s="29"/>
      <c r="FZ951" s="29"/>
      <c r="GA951" s="29"/>
      <c r="GB951" s="29"/>
      <c r="GC951" s="29"/>
      <c r="GD951" s="29"/>
      <c r="GE951" s="29"/>
      <c r="GF951" s="29"/>
      <c r="GG951" s="29"/>
      <c r="GH951" s="29"/>
      <c r="GI951" s="29"/>
      <c r="GJ951" s="29"/>
      <c r="GK951" s="29"/>
      <c r="GL951" s="29"/>
      <c r="GM951" s="29"/>
      <c r="GN951" s="29"/>
      <c r="GO951" s="29"/>
      <c r="GP951" s="29"/>
      <c r="GQ951" s="29"/>
      <c r="GR951" s="29"/>
      <c r="GS951" s="29"/>
      <c r="GT951" s="29"/>
      <c r="GU951" s="29"/>
      <c r="GV951" s="29"/>
      <c r="GW951" s="29"/>
      <c r="GX951" s="29"/>
      <c r="GY951" s="29"/>
      <c r="GZ951" s="29"/>
      <c r="HA951" s="29"/>
      <c r="HB951" s="29"/>
      <c r="HC951" s="29"/>
    </row>
    <row r="952" spans="1:211" s="30" customFormat="1" x14ac:dyDescent="0.25">
      <c r="A952" s="30" t="e">
        <f t="shared" si="163"/>
        <v>#REF!</v>
      </c>
      <c r="B952" s="31" t="s">
        <v>124</v>
      </c>
      <c r="C952" s="31" t="s">
        <v>125</v>
      </c>
      <c r="D952" s="32" t="s">
        <v>623</v>
      </c>
      <c r="E952" s="31" t="s">
        <v>577</v>
      </c>
      <c r="F952" s="31" t="s">
        <v>360</v>
      </c>
      <c r="G952" s="31"/>
      <c r="H952" s="31" t="s">
        <v>164</v>
      </c>
      <c r="I952" s="31" t="s">
        <v>537</v>
      </c>
      <c r="J952" s="31" t="s">
        <v>538</v>
      </c>
      <c r="K952" s="47" t="s">
        <v>434</v>
      </c>
      <c r="L952" s="41">
        <v>0</v>
      </c>
      <c r="M952" s="41">
        <v>0</v>
      </c>
      <c r="N952" s="41">
        <v>0</v>
      </c>
      <c r="O952" s="41">
        <v>0</v>
      </c>
      <c r="P952" s="41">
        <v>0</v>
      </c>
      <c r="Q952" s="41">
        <v>0</v>
      </c>
      <c r="R952" s="41">
        <v>0</v>
      </c>
      <c r="S952" s="41">
        <v>0</v>
      </c>
      <c r="T952" s="41">
        <v>0</v>
      </c>
      <c r="U952" s="41">
        <v>0</v>
      </c>
      <c r="V952" s="41"/>
      <c r="W952" s="41">
        <v>0</v>
      </c>
      <c r="X952" s="41"/>
      <c r="Y952" s="41">
        <v>0</v>
      </c>
      <c r="Z952" s="41">
        <v>0</v>
      </c>
      <c r="AA952" s="41">
        <v>0</v>
      </c>
      <c r="AB952" s="41">
        <v>0</v>
      </c>
      <c r="AC952" s="41">
        <v>0</v>
      </c>
      <c r="AD952" s="41">
        <v>0</v>
      </c>
      <c r="AE952" s="82">
        <v>0</v>
      </c>
      <c r="AF952" s="41">
        <v>0</v>
      </c>
      <c r="AG952" s="41">
        <v>0</v>
      </c>
      <c r="AH952" s="41">
        <v>0</v>
      </c>
      <c r="AI952" s="41">
        <v>0</v>
      </c>
      <c r="AJ952" s="41">
        <v>0</v>
      </c>
      <c r="AK952" s="41">
        <v>0</v>
      </c>
      <c r="AL952" s="41">
        <v>0</v>
      </c>
      <c r="AM952" s="41">
        <v>0</v>
      </c>
      <c r="AN952" s="41">
        <v>0</v>
      </c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3"/>
      <c r="BU952" s="39">
        <f t="shared" si="174"/>
        <v>0</v>
      </c>
      <c r="BV952" s="39">
        <f t="shared" si="171"/>
        <v>0</v>
      </c>
      <c r="BW952" s="39">
        <f t="shared" si="166"/>
        <v>0</v>
      </c>
      <c r="BX952" s="39">
        <f t="shared" si="172"/>
        <v>0</v>
      </c>
      <c r="BY952" s="39">
        <f t="shared" si="173"/>
        <v>0</v>
      </c>
      <c r="BZ952" s="35"/>
      <c r="CA952" s="35"/>
      <c r="CB952" s="35"/>
      <c r="CC952" s="35"/>
      <c r="CD952" s="35"/>
      <c r="CE952" s="35"/>
      <c r="CF952" s="35"/>
      <c r="CG952" s="35"/>
      <c r="CH952" s="35"/>
      <c r="CI952" s="35"/>
      <c r="CJ952" s="35"/>
      <c r="CK952" s="35"/>
      <c r="CL952" s="35"/>
      <c r="CM952" s="35"/>
      <c r="CN952" s="35"/>
      <c r="CO952" s="35"/>
      <c r="CP952" s="35"/>
      <c r="CQ952" s="35"/>
      <c r="CR952" s="35"/>
      <c r="CS952" s="35"/>
      <c r="CT952" s="35"/>
      <c r="CU952" s="35"/>
      <c r="CV952" s="35"/>
      <c r="CW952" s="35"/>
      <c r="CX952" s="35"/>
      <c r="CY952" s="35"/>
      <c r="CZ952" s="35"/>
      <c r="DA952" s="35"/>
      <c r="DB952" s="35"/>
      <c r="DC952" s="35"/>
      <c r="DD952" s="35"/>
      <c r="DE952" s="35"/>
      <c r="DF952" s="35"/>
      <c r="DG952" s="35"/>
      <c r="DH952" s="35"/>
      <c r="DI952" s="35"/>
      <c r="DJ952" s="35"/>
      <c r="DK952" s="35"/>
      <c r="DL952" s="35"/>
      <c r="DM952" s="35"/>
      <c r="DN952" s="35"/>
      <c r="DO952" s="35"/>
      <c r="DP952" s="35"/>
      <c r="DQ952" s="35"/>
      <c r="DR952" s="35"/>
      <c r="DS952" s="35"/>
      <c r="DT952" s="35"/>
      <c r="DU952" s="35"/>
      <c r="DV952" s="35"/>
      <c r="DW952" s="35"/>
      <c r="DX952" s="35"/>
      <c r="DY952" s="35"/>
      <c r="DZ952" s="35"/>
      <c r="EA952" s="35"/>
      <c r="EB952" s="35"/>
      <c r="EC952" s="35"/>
      <c r="ED952" s="35"/>
      <c r="EE952" s="35"/>
      <c r="EF952" s="35"/>
      <c r="EG952" s="35"/>
      <c r="EH952" s="35"/>
      <c r="EI952" s="35"/>
      <c r="EJ952" s="35"/>
      <c r="EK952" s="35"/>
      <c r="EL952" s="35"/>
      <c r="EM952" s="35"/>
      <c r="EN952" s="35"/>
      <c r="EO952" s="35"/>
      <c r="EP952" s="35"/>
      <c r="EQ952" s="35"/>
      <c r="ER952" s="35"/>
      <c r="ES952" s="35"/>
      <c r="ET952" s="35"/>
      <c r="EU952" s="35"/>
      <c r="EV952" s="35"/>
      <c r="EW952" s="35"/>
      <c r="EX952" s="35"/>
      <c r="EY952" s="35"/>
      <c r="EZ952" s="35"/>
      <c r="FA952" s="35"/>
      <c r="FB952" s="35"/>
      <c r="FC952" s="35"/>
      <c r="FD952" s="35"/>
      <c r="FE952" s="35"/>
      <c r="FF952" s="35"/>
      <c r="FG952" s="35"/>
      <c r="FH952" s="35"/>
      <c r="FI952" s="35"/>
      <c r="FJ952" s="35"/>
      <c r="FK952" s="35"/>
      <c r="FL952" s="35"/>
      <c r="FM952" s="35"/>
      <c r="FN952" s="35"/>
      <c r="FO952" s="35"/>
      <c r="FP952" s="35"/>
      <c r="FQ952" s="35"/>
      <c r="FR952" s="35"/>
      <c r="FS952" s="35"/>
      <c r="FT952" s="35"/>
      <c r="FU952" s="35"/>
      <c r="FV952" s="35"/>
      <c r="FW952" s="35"/>
      <c r="FX952" s="35"/>
      <c r="FY952" s="35"/>
      <c r="FZ952" s="35"/>
      <c r="GA952" s="35"/>
      <c r="GB952" s="35"/>
      <c r="GC952" s="35"/>
      <c r="GD952" s="35"/>
      <c r="GE952" s="35"/>
      <c r="GF952" s="35"/>
      <c r="GG952" s="35"/>
      <c r="GH952" s="35"/>
      <c r="GI952" s="35"/>
      <c r="GJ952" s="35"/>
      <c r="GK952" s="35"/>
      <c r="GL952" s="35"/>
      <c r="GM952" s="35"/>
      <c r="GN952" s="35"/>
      <c r="GO952" s="35"/>
      <c r="GP952" s="35"/>
      <c r="GQ952" s="35"/>
      <c r="GR952" s="35"/>
      <c r="GS952" s="35"/>
      <c r="GT952" s="35"/>
      <c r="GU952" s="35"/>
      <c r="GV952" s="35"/>
      <c r="GW952" s="35"/>
      <c r="GX952" s="35"/>
      <c r="GY952" s="35"/>
      <c r="GZ952" s="35"/>
      <c r="HA952" s="35"/>
      <c r="HB952" s="35"/>
      <c r="HC952" s="35"/>
    </row>
    <row r="953" spans="1:211" s="26" customFormat="1" x14ac:dyDescent="0.25">
      <c r="A953" s="26" t="e">
        <f t="shared" si="163"/>
        <v>#REF!</v>
      </c>
      <c r="B953" s="15" t="s">
        <v>124</v>
      </c>
      <c r="C953" s="15" t="s">
        <v>125</v>
      </c>
      <c r="D953" s="18" t="s">
        <v>634</v>
      </c>
      <c r="E953" s="15" t="s">
        <v>581</v>
      </c>
      <c r="F953" s="15" t="s">
        <v>360</v>
      </c>
      <c r="G953" s="15"/>
      <c r="H953" s="15" t="s">
        <v>164</v>
      </c>
      <c r="I953" s="15" t="s">
        <v>537</v>
      </c>
      <c r="J953" s="15" t="s">
        <v>538</v>
      </c>
      <c r="K953" s="47" t="s">
        <v>434</v>
      </c>
      <c r="L953" s="42">
        <v>0</v>
      </c>
      <c r="M953" s="42">
        <v>0</v>
      </c>
      <c r="N953" s="41">
        <v>0</v>
      </c>
      <c r="O953" s="42">
        <v>0</v>
      </c>
      <c r="P953" s="42">
        <v>0</v>
      </c>
      <c r="Q953" s="42">
        <v>0</v>
      </c>
      <c r="R953" s="42">
        <v>0</v>
      </c>
      <c r="S953" s="42">
        <v>0</v>
      </c>
      <c r="T953" s="42">
        <v>0</v>
      </c>
      <c r="U953" s="42">
        <v>0</v>
      </c>
      <c r="V953" s="42"/>
      <c r="W953" s="42">
        <v>0</v>
      </c>
      <c r="X953" s="42"/>
      <c r="Y953" s="42">
        <v>0</v>
      </c>
      <c r="Z953" s="42">
        <v>0</v>
      </c>
      <c r="AA953" s="42">
        <v>0</v>
      </c>
      <c r="AB953" s="42">
        <v>0</v>
      </c>
      <c r="AC953" s="42">
        <v>0</v>
      </c>
      <c r="AD953" s="42">
        <v>0</v>
      </c>
      <c r="AE953" s="121">
        <v>0</v>
      </c>
      <c r="AF953" s="42">
        <v>0</v>
      </c>
      <c r="AG953" s="42">
        <v>0</v>
      </c>
      <c r="AH953" s="42">
        <v>0</v>
      </c>
      <c r="AI953" s="42">
        <v>0</v>
      </c>
      <c r="AJ953" s="42">
        <v>0</v>
      </c>
      <c r="AK953" s="42">
        <v>0</v>
      </c>
      <c r="AL953" s="42">
        <v>0</v>
      </c>
      <c r="AM953" s="42">
        <v>0</v>
      </c>
      <c r="AN953" s="42">
        <v>0</v>
      </c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  <c r="BO953" s="42"/>
      <c r="BP953" s="42"/>
      <c r="BQ953" s="42"/>
      <c r="BR953" s="42"/>
      <c r="BS953" s="42"/>
      <c r="BT953" s="43"/>
      <c r="BU953" s="40">
        <f t="shared" si="174"/>
        <v>0</v>
      </c>
      <c r="BV953" s="40">
        <f t="shared" si="171"/>
        <v>0</v>
      </c>
      <c r="BW953" s="40">
        <f t="shared" si="166"/>
        <v>0</v>
      </c>
      <c r="BX953" s="40">
        <f t="shared" si="172"/>
        <v>0</v>
      </c>
      <c r="BY953" s="40">
        <f t="shared" si="173"/>
        <v>0</v>
      </c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9"/>
      <c r="EB953" s="29"/>
      <c r="EC953" s="29"/>
      <c r="ED953" s="29"/>
      <c r="EE953" s="29"/>
      <c r="EF953" s="29"/>
      <c r="EG953" s="29"/>
      <c r="EH953" s="29"/>
      <c r="EI953" s="29"/>
      <c r="EJ953" s="29"/>
      <c r="EK953" s="29"/>
      <c r="EL953" s="29"/>
      <c r="EM953" s="29"/>
      <c r="EN953" s="29"/>
      <c r="EO953" s="29"/>
      <c r="EP953" s="29"/>
      <c r="EQ953" s="29"/>
      <c r="ER953" s="29"/>
      <c r="ES953" s="29"/>
      <c r="ET953" s="29"/>
      <c r="EU953" s="29"/>
      <c r="EV953" s="29"/>
      <c r="EW953" s="29"/>
      <c r="EX953" s="29"/>
      <c r="EY953" s="29"/>
      <c r="EZ953" s="29"/>
      <c r="FA953" s="29"/>
      <c r="FB953" s="29"/>
      <c r="FC953" s="29"/>
      <c r="FD953" s="29"/>
      <c r="FE953" s="29"/>
      <c r="FF953" s="29"/>
      <c r="FG953" s="29"/>
      <c r="FH953" s="29"/>
      <c r="FI953" s="29"/>
      <c r="FJ953" s="29"/>
      <c r="FK953" s="29"/>
      <c r="FL953" s="29"/>
      <c r="FM953" s="29"/>
      <c r="FN953" s="29"/>
      <c r="FO953" s="29"/>
      <c r="FP953" s="29"/>
      <c r="FQ953" s="29"/>
      <c r="FR953" s="29"/>
      <c r="FS953" s="29"/>
      <c r="FT953" s="29"/>
      <c r="FU953" s="29"/>
      <c r="FV953" s="29"/>
      <c r="FW953" s="29"/>
      <c r="FX953" s="29"/>
      <c r="FY953" s="29"/>
      <c r="FZ953" s="29"/>
      <c r="GA953" s="29"/>
      <c r="GB953" s="29"/>
      <c r="GC953" s="29"/>
      <c r="GD953" s="29"/>
      <c r="GE953" s="29"/>
      <c r="GF953" s="29"/>
      <c r="GG953" s="29"/>
      <c r="GH953" s="29"/>
      <c r="GI953" s="29"/>
      <c r="GJ953" s="29"/>
      <c r="GK953" s="29"/>
      <c r="GL953" s="29"/>
      <c r="GM953" s="29"/>
      <c r="GN953" s="29"/>
      <c r="GO953" s="29"/>
      <c r="GP953" s="29"/>
      <c r="GQ953" s="29"/>
      <c r="GR953" s="29"/>
      <c r="GS953" s="29"/>
      <c r="GT953" s="29"/>
      <c r="GU953" s="29"/>
      <c r="GV953" s="29"/>
      <c r="GW953" s="29"/>
      <c r="GX953" s="29"/>
      <c r="GY953" s="29"/>
      <c r="GZ953" s="29"/>
      <c r="HA953" s="29"/>
      <c r="HB953" s="29"/>
      <c r="HC953" s="29"/>
    </row>
    <row r="954" spans="1:211" s="30" customFormat="1" x14ac:dyDescent="0.25">
      <c r="A954" s="30" t="e">
        <f t="shared" ref="A954:A1017" si="175">A953+1</f>
        <v>#REF!</v>
      </c>
      <c r="B954" s="31" t="s">
        <v>126</v>
      </c>
      <c r="C954" s="31" t="s">
        <v>127</v>
      </c>
      <c r="D954" s="32" t="s">
        <v>623</v>
      </c>
      <c r="E954" s="31" t="s">
        <v>577</v>
      </c>
      <c r="F954" s="31" t="s">
        <v>360</v>
      </c>
      <c r="G954" s="31"/>
      <c r="H954" s="31" t="s">
        <v>164</v>
      </c>
      <c r="I954" s="31" t="s">
        <v>537</v>
      </c>
      <c r="J954" s="31" t="s">
        <v>538</v>
      </c>
      <c r="K954" s="47" t="s">
        <v>434</v>
      </c>
      <c r="L954" s="41">
        <v>0</v>
      </c>
      <c r="M954" s="41">
        <v>0</v>
      </c>
      <c r="N954" s="41">
        <v>0</v>
      </c>
      <c r="O954" s="41">
        <v>0</v>
      </c>
      <c r="P954" s="41">
        <v>0</v>
      </c>
      <c r="Q954" s="41">
        <v>0</v>
      </c>
      <c r="R954" s="41">
        <v>0</v>
      </c>
      <c r="S954" s="41">
        <v>0</v>
      </c>
      <c r="T954" s="41">
        <v>0</v>
      </c>
      <c r="U954" s="41">
        <v>0</v>
      </c>
      <c r="V954" s="41"/>
      <c r="W954" s="41">
        <v>0</v>
      </c>
      <c r="X954" s="41"/>
      <c r="Y954" s="41">
        <v>0</v>
      </c>
      <c r="Z954" s="41">
        <v>0</v>
      </c>
      <c r="AA954" s="41">
        <v>0</v>
      </c>
      <c r="AB954" s="41">
        <v>0</v>
      </c>
      <c r="AC954" s="41">
        <v>0</v>
      </c>
      <c r="AD954" s="41">
        <v>0</v>
      </c>
      <c r="AE954" s="82">
        <v>0</v>
      </c>
      <c r="AF954" s="41">
        <v>0</v>
      </c>
      <c r="AG954" s="41">
        <v>0</v>
      </c>
      <c r="AH954" s="41">
        <v>0</v>
      </c>
      <c r="AI954" s="41">
        <v>0</v>
      </c>
      <c r="AJ954" s="41">
        <v>0</v>
      </c>
      <c r="AK954" s="41">
        <v>0</v>
      </c>
      <c r="AL954" s="41">
        <v>0</v>
      </c>
      <c r="AM954" s="41">
        <v>0</v>
      </c>
      <c r="AN954" s="41">
        <v>0</v>
      </c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3"/>
      <c r="BU954" s="39">
        <f t="shared" si="174"/>
        <v>0</v>
      </c>
      <c r="BV954" s="39">
        <f t="shared" si="171"/>
        <v>0</v>
      </c>
      <c r="BW954" s="39">
        <f t="shared" si="166"/>
        <v>0</v>
      </c>
      <c r="BX954" s="39">
        <f t="shared" si="172"/>
        <v>0</v>
      </c>
      <c r="BY954" s="39">
        <f t="shared" si="173"/>
        <v>0</v>
      </c>
      <c r="BZ954" s="35"/>
      <c r="CA954" s="35"/>
      <c r="CB954" s="35"/>
      <c r="CC954" s="35"/>
      <c r="CD954" s="35"/>
      <c r="CE954" s="35"/>
      <c r="CF954" s="35"/>
      <c r="CG954" s="35"/>
      <c r="CH954" s="35"/>
      <c r="CI954" s="35"/>
      <c r="CJ954" s="35"/>
      <c r="CK954" s="35"/>
      <c r="CL954" s="35"/>
      <c r="CM954" s="35"/>
      <c r="CN954" s="35"/>
      <c r="CO954" s="35"/>
      <c r="CP954" s="35"/>
      <c r="CQ954" s="35"/>
      <c r="CR954" s="35"/>
      <c r="CS954" s="35"/>
      <c r="CT954" s="35"/>
      <c r="CU954" s="35"/>
      <c r="CV954" s="35"/>
      <c r="CW954" s="35"/>
      <c r="CX954" s="35"/>
      <c r="CY954" s="35"/>
      <c r="CZ954" s="35"/>
      <c r="DA954" s="35"/>
      <c r="DB954" s="35"/>
      <c r="DC954" s="35"/>
      <c r="DD954" s="35"/>
      <c r="DE954" s="35"/>
      <c r="DF954" s="35"/>
      <c r="DG954" s="35"/>
      <c r="DH954" s="35"/>
      <c r="DI954" s="35"/>
      <c r="DJ954" s="35"/>
      <c r="DK954" s="35"/>
      <c r="DL954" s="35"/>
      <c r="DM954" s="35"/>
      <c r="DN954" s="35"/>
      <c r="DO954" s="35"/>
      <c r="DP954" s="35"/>
      <c r="DQ954" s="35"/>
      <c r="DR954" s="35"/>
      <c r="DS954" s="35"/>
      <c r="DT954" s="35"/>
      <c r="DU954" s="35"/>
      <c r="DV954" s="35"/>
      <c r="DW954" s="35"/>
      <c r="DX954" s="35"/>
      <c r="DY954" s="35"/>
      <c r="DZ954" s="35"/>
      <c r="EA954" s="35"/>
      <c r="EB954" s="35"/>
      <c r="EC954" s="35"/>
      <c r="ED954" s="35"/>
      <c r="EE954" s="35"/>
      <c r="EF954" s="35"/>
      <c r="EG954" s="35"/>
      <c r="EH954" s="35"/>
      <c r="EI954" s="35"/>
      <c r="EJ954" s="35"/>
      <c r="EK954" s="35"/>
      <c r="EL954" s="35"/>
      <c r="EM954" s="35"/>
      <c r="EN954" s="35"/>
      <c r="EO954" s="35"/>
      <c r="EP954" s="35"/>
      <c r="EQ954" s="35"/>
      <c r="ER954" s="35"/>
      <c r="ES954" s="35"/>
      <c r="ET954" s="35"/>
      <c r="EU954" s="35"/>
      <c r="EV954" s="35"/>
      <c r="EW954" s="35"/>
      <c r="EX954" s="35"/>
      <c r="EY954" s="35"/>
      <c r="EZ954" s="35"/>
      <c r="FA954" s="35"/>
      <c r="FB954" s="35"/>
      <c r="FC954" s="35"/>
      <c r="FD954" s="35"/>
      <c r="FE954" s="35"/>
      <c r="FF954" s="35"/>
      <c r="FG954" s="35"/>
      <c r="FH954" s="35"/>
      <c r="FI954" s="35"/>
      <c r="FJ954" s="35"/>
      <c r="FK954" s="35"/>
      <c r="FL954" s="35"/>
      <c r="FM954" s="35"/>
      <c r="FN954" s="35"/>
      <c r="FO954" s="35"/>
      <c r="FP954" s="35"/>
      <c r="FQ954" s="35"/>
      <c r="FR954" s="35"/>
      <c r="FS954" s="35"/>
      <c r="FT954" s="35"/>
      <c r="FU954" s="35"/>
      <c r="FV954" s="35"/>
      <c r="FW954" s="35"/>
      <c r="FX954" s="35"/>
      <c r="FY954" s="35"/>
      <c r="FZ954" s="35"/>
      <c r="GA954" s="35"/>
      <c r="GB954" s="35"/>
      <c r="GC954" s="35"/>
      <c r="GD954" s="35"/>
      <c r="GE954" s="35"/>
      <c r="GF954" s="35"/>
      <c r="GG954" s="35"/>
      <c r="GH954" s="35"/>
      <c r="GI954" s="35"/>
      <c r="GJ954" s="35"/>
      <c r="GK954" s="35"/>
      <c r="GL954" s="35"/>
      <c r="GM954" s="35"/>
      <c r="GN954" s="35"/>
      <c r="GO954" s="35"/>
      <c r="GP954" s="35"/>
      <c r="GQ954" s="35"/>
      <c r="GR954" s="35"/>
      <c r="GS954" s="35"/>
      <c r="GT954" s="35"/>
      <c r="GU954" s="35"/>
      <c r="GV954" s="35"/>
      <c r="GW954" s="35"/>
      <c r="GX954" s="35"/>
      <c r="GY954" s="35"/>
      <c r="GZ954" s="35"/>
      <c r="HA954" s="35"/>
      <c r="HB954" s="35"/>
      <c r="HC954" s="35"/>
    </row>
    <row r="955" spans="1:211" s="26" customFormat="1" x14ac:dyDescent="0.25">
      <c r="A955" s="26" t="e">
        <f t="shared" si="175"/>
        <v>#REF!</v>
      </c>
      <c r="B955" s="15" t="s">
        <v>130</v>
      </c>
      <c r="C955" s="15" t="s">
        <v>131</v>
      </c>
      <c r="D955" s="18" t="s">
        <v>623</v>
      </c>
      <c r="E955" s="15" t="s">
        <v>577</v>
      </c>
      <c r="F955" s="15" t="s">
        <v>360</v>
      </c>
      <c r="G955" s="15"/>
      <c r="H955" s="15" t="s">
        <v>164</v>
      </c>
      <c r="I955" s="15" t="s">
        <v>537</v>
      </c>
      <c r="J955" s="15" t="s">
        <v>538</v>
      </c>
      <c r="K955" s="47" t="s">
        <v>434</v>
      </c>
      <c r="L955" s="42">
        <v>0</v>
      </c>
      <c r="M955" s="42">
        <v>0</v>
      </c>
      <c r="N955" s="41">
        <v>0</v>
      </c>
      <c r="O955" s="42">
        <v>0</v>
      </c>
      <c r="P955" s="42">
        <v>0</v>
      </c>
      <c r="Q955" s="42">
        <v>0</v>
      </c>
      <c r="R955" s="42">
        <v>0</v>
      </c>
      <c r="S955" s="42">
        <v>0</v>
      </c>
      <c r="T955" s="42">
        <v>0</v>
      </c>
      <c r="U955" s="42">
        <v>0</v>
      </c>
      <c r="V955" s="42"/>
      <c r="W955" s="42">
        <v>0</v>
      </c>
      <c r="X955" s="42"/>
      <c r="Y955" s="42">
        <v>0</v>
      </c>
      <c r="Z955" s="42">
        <v>0</v>
      </c>
      <c r="AA955" s="42">
        <v>0</v>
      </c>
      <c r="AB955" s="42">
        <v>0</v>
      </c>
      <c r="AC955" s="42">
        <v>0</v>
      </c>
      <c r="AD955" s="42">
        <v>0</v>
      </c>
      <c r="AE955" s="121">
        <v>0</v>
      </c>
      <c r="AF955" s="42">
        <v>0</v>
      </c>
      <c r="AG955" s="42">
        <v>0</v>
      </c>
      <c r="AH955" s="42">
        <v>0</v>
      </c>
      <c r="AI955" s="42">
        <v>0</v>
      </c>
      <c r="AJ955" s="42">
        <v>0</v>
      </c>
      <c r="AK955" s="42">
        <v>0</v>
      </c>
      <c r="AL955" s="42">
        <v>0</v>
      </c>
      <c r="AM955" s="42">
        <v>0</v>
      </c>
      <c r="AN955" s="42">
        <v>0</v>
      </c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  <c r="BO955" s="42"/>
      <c r="BP955" s="42"/>
      <c r="BQ955" s="42"/>
      <c r="BR955" s="42"/>
      <c r="BS955" s="42"/>
      <c r="BT955" s="43"/>
      <c r="BU955" s="40">
        <f t="shared" si="174"/>
        <v>0</v>
      </c>
      <c r="BV955" s="40">
        <f t="shared" si="171"/>
        <v>0</v>
      </c>
      <c r="BW955" s="40">
        <f t="shared" si="166"/>
        <v>0</v>
      </c>
      <c r="BX955" s="40">
        <f t="shared" si="172"/>
        <v>0</v>
      </c>
      <c r="BY955" s="40">
        <f t="shared" si="173"/>
        <v>0</v>
      </c>
      <c r="BZ955" s="29"/>
      <c r="CA955" s="29"/>
      <c r="CB955" s="29"/>
      <c r="CC955" s="29"/>
      <c r="CD955" s="29"/>
      <c r="CE955" s="29"/>
      <c r="CF955" s="29"/>
      <c r="CG955" s="29"/>
      <c r="CH955" s="29"/>
      <c r="CI955" s="29"/>
      <c r="CJ955" s="29"/>
      <c r="CK955" s="29"/>
      <c r="CL955" s="29"/>
      <c r="CM955" s="29"/>
      <c r="CN955" s="29"/>
      <c r="CO955" s="29"/>
      <c r="CP955" s="29"/>
      <c r="CQ955" s="29"/>
      <c r="CR955" s="29"/>
      <c r="CS955" s="29"/>
      <c r="CT955" s="29"/>
      <c r="CU955" s="29"/>
      <c r="CV955" s="29"/>
      <c r="CW955" s="29"/>
      <c r="CX955" s="29"/>
      <c r="CY955" s="29"/>
      <c r="CZ955" s="29"/>
      <c r="DA955" s="29"/>
      <c r="DB955" s="29"/>
      <c r="DC955" s="29"/>
      <c r="DD955" s="29"/>
      <c r="DE955" s="29"/>
      <c r="DF955" s="29"/>
      <c r="DG955" s="29"/>
      <c r="DH955" s="29"/>
      <c r="DI955" s="29"/>
      <c r="DJ955" s="29"/>
      <c r="DK955" s="29"/>
      <c r="DL955" s="29"/>
      <c r="DM955" s="29"/>
      <c r="DN955" s="29"/>
      <c r="DO955" s="29"/>
      <c r="DP955" s="29"/>
      <c r="DQ955" s="29"/>
      <c r="DR955" s="29"/>
      <c r="DS955" s="29"/>
      <c r="DT955" s="29"/>
      <c r="DU955" s="29"/>
      <c r="DV955" s="29"/>
      <c r="DW955" s="29"/>
      <c r="DX955" s="29"/>
      <c r="DY955" s="29"/>
      <c r="DZ955" s="29"/>
      <c r="EA955" s="29"/>
      <c r="EB955" s="29"/>
      <c r="EC955" s="29"/>
      <c r="ED955" s="29"/>
      <c r="EE955" s="29"/>
      <c r="EF955" s="29"/>
      <c r="EG955" s="29"/>
      <c r="EH955" s="29"/>
      <c r="EI955" s="29"/>
      <c r="EJ955" s="29"/>
      <c r="EK955" s="29"/>
      <c r="EL955" s="29"/>
      <c r="EM955" s="29"/>
      <c r="EN955" s="29"/>
      <c r="EO955" s="29"/>
      <c r="EP955" s="29"/>
      <c r="EQ955" s="29"/>
      <c r="ER955" s="29"/>
      <c r="ES955" s="29"/>
      <c r="ET955" s="29"/>
      <c r="EU955" s="29"/>
      <c r="EV955" s="29"/>
      <c r="EW955" s="29"/>
      <c r="EX955" s="29"/>
      <c r="EY955" s="29"/>
      <c r="EZ955" s="29"/>
      <c r="FA955" s="29"/>
      <c r="FB955" s="29"/>
      <c r="FC955" s="29"/>
      <c r="FD955" s="29"/>
      <c r="FE955" s="29"/>
      <c r="FF955" s="29"/>
      <c r="FG955" s="29"/>
      <c r="FH955" s="29"/>
      <c r="FI955" s="29"/>
      <c r="FJ955" s="29"/>
      <c r="FK955" s="29"/>
      <c r="FL955" s="29"/>
      <c r="FM955" s="29"/>
      <c r="FN955" s="29"/>
      <c r="FO955" s="29"/>
      <c r="FP955" s="29"/>
      <c r="FQ955" s="29"/>
      <c r="FR955" s="29"/>
      <c r="FS955" s="29"/>
      <c r="FT955" s="29"/>
      <c r="FU955" s="29"/>
      <c r="FV955" s="29"/>
      <c r="FW955" s="29"/>
      <c r="FX955" s="29"/>
      <c r="FY955" s="29"/>
      <c r="FZ955" s="29"/>
      <c r="GA955" s="29"/>
      <c r="GB955" s="29"/>
      <c r="GC955" s="29"/>
      <c r="GD955" s="29"/>
      <c r="GE955" s="29"/>
      <c r="GF955" s="29"/>
      <c r="GG955" s="29"/>
      <c r="GH955" s="29"/>
      <c r="GI955" s="29"/>
      <c r="GJ955" s="29"/>
      <c r="GK955" s="29"/>
      <c r="GL955" s="29"/>
      <c r="GM955" s="29"/>
      <c r="GN955" s="29"/>
      <c r="GO955" s="29"/>
      <c r="GP955" s="29"/>
      <c r="GQ955" s="29"/>
      <c r="GR955" s="29"/>
      <c r="GS955" s="29"/>
      <c r="GT955" s="29"/>
      <c r="GU955" s="29"/>
      <c r="GV955" s="29"/>
      <c r="GW955" s="29"/>
      <c r="GX955" s="29"/>
      <c r="GY955" s="29"/>
      <c r="GZ955" s="29"/>
      <c r="HA955" s="29"/>
      <c r="HB955" s="29"/>
      <c r="HC955" s="29"/>
    </row>
    <row r="956" spans="1:211" s="30" customFormat="1" x14ac:dyDescent="0.25">
      <c r="A956" s="30" t="e">
        <f t="shared" si="175"/>
        <v>#REF!</v>
      </c>
      <c r="B956" s="31" t="s">
        <v>132</v>
      </c>
      <c r="C956" s="31" t="s">
        <v>133</v>
      </c>
      <c r="D956" s="32" t="s">
        <v>624</v>
      </c>
      <c r="E956" s="31" t="s">
        <v>597</v>
      </c>
      <c r="F956" s="31" t="s">
        <v>689</v>
      </c>
      <c r="G956" s="31"/>
      <c r="H956" s="31" t="s">
        <v>688</v>
      </c>
      <c r="I956" s="31" t="s">
        <v>537</v>
      </c>
      <c r="J956" s="31" t="s">
        <v>538</v>
      </c>
      <c r="K956" s="47" t="s">
        <v>434</v>
      </c>
      <c r="L956" s="41"/>
      <c r="M956" s="41"/>
      <c r="N956" s="41"/>
      <c r="O956" s="41"/>
      <c r="P956" s="41"/>
      <c r="Q956" s="41"/>
      <c r="R956" s="41"/>
      <c r="S956" s="41">
        <v>122.37</v>
      </c>
      <c r="T956" s="41">
        <v>0</v>
      </c>
      <c r="U956" s="41">
        <v>0</v>
      </c>
      <c r="V956" s="41"/>
      <c r="W956" s="41">
        <v>0</v>
      </c>
      <c r="X956" s="41"/>
      <c r="Y956" s="41">
        <v>0</v>
      </c>
      <c r="Z956" s="41">
        <v>0</v>
      </c>
      <c r="AA956" s="41">
        <v>0</v>
      </c>
      <c r="AB956" s="41">
        <v>0</v>
      </c>
      <c r="AC956" s="41">
        <v>0</v>
      </c>
      <c r="AD956" s="41">
        <v>0</v>
      </c>
      <c r="AE956" s="82">
        <v>0</v>
      </c>
      <c r="AF956" s="41">
        <v>0</v>
      </c>
      <c r="AG956" s="41">
        <v>0</v>
      </c>
      <c r="AH956" s="41">
        <v>0</v>
      </c>
      <c r="AI956" s="41">
        <v>0</v>
      </c>
      <c r="AJ956" s="41">
        <v>0</v>
      </c>
      <c r="AK956" s="41">
        <v>0</v>
      </c>
      <c r="AL956" s="41">
        <v>0</v>
      </c>
      <c r="AM956" s="41">
        <v>0</v>
      </c>
      <c r="AN956" s="41">
        <v>0</v>
      </c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3"/>
      <c r="BU956" s="39">
        <f t="shared" si="174"/>
        <v>122.37</v>
      </c>
      <c r="BV956" s="39">
        <f t="shared" si="171"/>
        <v>0</v>
      </c>
      <c r="BW956" s="39">
        <f t="shared" si="166"/>
        <v>0</v>
      </c>
      <c r="BX956" s="39">
        <f t="shared" si="172"/>
        <v>0</v>
      </c>
      <c r="BY956" s="39">
        <f t="shared" si="173"/>
        <v>0</v>
      </c>
      <c r="BZ956" s="35"/>
      <c r="CA956" s="35"/>
      <c r="CB956" s="35"/>
      <c r="CC956" s="35"/>
      <c r="CD956" s="35"/>
      <c r="CE956" s="35"/>
      <c r="CF956" s="35"/>
      <c r="CG956" s="35"/>
      <c r="CH956" s="35"/>
      <c r="CI956" s="35"/>
      <c r="CJ956" s="35"/>
      <c r="CK956" s="35"/>
      <c r="CL956" s="35"/>
      <c r="CM956" s="35"/>
      <c r="CN956" s="35"/>
      <c r="CO956" s="35"/>
      <c r="CP956" s="35"/>
      <c r="CQ956" s="35"/>
      <c r="CR956" s="35"/>
      <c r="CS956" s="35"/>
      <c r="CT956" s="35"/>
      <c r="CU956" s="35"/>
      <c r="CV956" s="35"/>
      <c r="CW956" s="35"/>
      <c r="CX956" s="35"/>
      <c r="CY956" s="35"/>
      <c r="CZ956" s="35"/>
      <c r="DA956" s="35"/>
      <c r="DB956" s="35"/>
      <c r="DC956" s="35"/>
      <c r="DD956" s="35"/>
      <c r="DE956" s="35"/>
      <c r="DF956" s="35"/>
      <c r="DG956" s="35"/>
      <c r="DH956" s="35"/>
      <c r="DI956" s="35"/>
      <c r="DJ956" s="35"/>
      <c r="DK956" s="35"/>
      <c r="DL956" s="35"/>
      <c r="DM956" s="35"/>
      <c r="DN956" s="35"/>
      <c r="DO956" s="35"/>
      <c r="DP956" s="35"/>
      <c r="DQ956" s="35"/>
      <c r="DR956" s="35"/>
      <c r="DS956" s="35"/>
      <c r="DT956" s="35"/>
      <c r="DU956" s="35"/>
      <c r="DV956" s="35"/>
      <c r="DW956" s="35"/>
      <c r="DX956" s="35"/>
      <c r="DY956" s="35"/>
      <c r="DZ956" s="35"/>
      <c r="EA956" s="35"/>
      <c r="EB956" s="35"/>
      <c r="EC956" s="35"/>
      <c r="ED956" s="35"/>
      <c r="EE956" s="35"/>
      <c r="EF956" s="35"/>
      <c r="EG956" s="35"/>
      <c r="EH956" s="35"/>
      <c r="EI956" s="35"/>
      <c r="EJ956" s="35"/>
      <c r="EK956" s="35"/>
      <c r="EL956" s="35"/>
      <c r="EM956" s="35"/>
      <c r="EN956" s="35"/>
      <c r="EO956" s="35"/>
      <c r="EP956" s="35"/>
      <c r="EQ956" s="35"/>
      <c r="ER956" s="35"/>
      <c r="ES956" s="35"/>
      <c r="ET956" s="35"/>
      <c r="EU956" s="35"/>
      <c r="EV956" s="35"/>
      <c r="EW956" s="35"/>
      <c r="EX956" s="35"/>
      <c r="EY956" s="35"/>
      <c r="EZ956" s="35"/>
      <c r="FA956" s="35"/>
      <c r="FB956" s="35"/>
      <c r="FC956" s="35"/>
      <c r="FD956" s="35"/>
      <c r="FE956" s="35"/>
      <c r="FF956" s="35"/>
      <c r="FG956" s="35"/>
      <c r="FH956" s="35"/>
      <c r="FI956" s="35"/>
      <c r="FJ956" s="35"/>
      <c r="FK956" s="35"/>
      <c r="FL956" s="35"/>
      <c r="FM956" s="35"/>
      <c r="FN956" s="35"/>
      <c r="FO956" s="35"/>
      <c r="FP956" s="35"/>
      <c r="FQ956" s="35"/>
      <c r="FR956" s="35"/>
      <c r="FS956" s="35"/>
      <c r="FT956" s="35"/>
      <c r="FU956" s="35"/>
      <c r="FV956" s="35"/>
      <c r="FW956" s="35"/>
      <c r="FX956" s="35"/>
      <c r="FY956" s="35"/>
      <c r="FZ956" s="35"/>
      <c r="GA956" s="35"/>
      <c r="GB956" s="35"/>
      <c r="GC956" s="35"/>
      <c r="GD956" s="35"/>
      <c r="GE956" s="35"/>
      <c r="GF956" s="35"/>
      <c r="GG956" s="35"/>
      <c r="GH956" s="35"/>
      <c r="GI956" s="35"/>
      <c r="GJ956" s="35"/>
      <c r="GK956" s="35"/>
      <c r="GL956" s="35"/>
      <c r="GM956" s="35"/>
      <c r="GN956" s="35"/>
      <c r="GO956" s="35"/>
      <c r="GP956" s="35"/>
      <c r="GQ956" s="35"/>
      <c r="GR956" s="35"/>
      <c r="GS956" s="35"/>
      <c r="GT956" s="35"/>
      <c r="GU956" s="35"/>
      <c r="GV956" s="35"/>
      <c r="GW956" s="35"/>
      <c r="GX956" s="35"/>
      <c r="GY956" s="35"/>
      <c r="GZ956" s="35"/>
      <c r="HA956" s="35"/>
      <c r="HB956" s="35"/>
      <c r="HC956" s="35"/>
    </row>
    <row r="957" spans="1:211" s="26" customFormat="1" x14ac:dyDescent="0.25">
      <c r="A957" s="26" t="e">
        <f t="shared" si="175"/>
        <v>#REF!</v>
      </c>
      <c r="B957" s="15" t="s">
        <v>132</v>
      </c>
      <c r="C957" s="15" t="s">
        <v>133</v>
      </c>
      <c r="D957" s="18" t="s">
        <v>623</v>
      </c>
      <c r="E957" s="15" t="s">
        <v>577</v>
      </c>
      <c r="F957" s="15" t="s">
        <v>360</v>
      </c>
      <c r="G957" s="15"/>
      <c r="H957" s="15" t="s">
        <v>164</v>
      </c>
      <c r="I957" s="15" t="s">
        <v>537</v>
      </c>
      <c r="J957" s="15" t="s">
        <v>538</v>
      </c>
      <c r="K957" s="47" t="s">
        <v>434</v>
      </c>
      <c r="L957" s="42">
        <v>0</v>
      </c>
      <c r="M957" s="42">
        <v>0</v>
      </c>
      <c r="N957" s="41">
        <v>0</v>
      </c>
      <c r="O957" s="42">
        <v>0</v>
      </c>
      <c r="P957" s="42">
        <v>0</v>
      </c>
      <c r="Q957" s="42">
        <v>0</v>
      </c>
      <c r="R957" s="42">
        <v>0</v>
      </c>
      <c r="S957" s="42">
        <v>0</v>
      </c>
      <c r="T957" s="42">
        <v>0</v>
      </c>
      <c r="U957" s="42">
        <v>0</v>
      </c>
      <c r="V957" s="42"/>
      <c r="W957" s="42">
        <v>0</v>
      </c>
      <c r="X957" s="42"/>
      <c r="Y957" s="42">
        <v>0</v>
      </c>
      <c r="Z957" s="42">
        <v>0</v>
      </c>
      <c r="AA957" s="42">
        <v>0</v>
      </c>
      <c r="AB957" s="42">
        <v>0</v>
      </c>
      <c r="AC957" s="42">
        <v>0</v>
      </c>
      <c r="AD957" s="42">
        <v>0</v>
      </c>
      <c r="AE957" s="121">
        <v>0</v>
      </c>
      <c r="AF957" s="42">
        <v>0</v>
      </c>
      <c r="AG957" s="42">
        <v>0</v>
      </c>
      <c r="AH957" s="42">
        <v>0</v>
      </c>
      <c r="AI957" s="42">
        <v>0</v>
      </c>
      <c r="AJ957" s="42">
        <v>0</v>
      </c>
      <c r="AK957" s="42">
        <v>0</v>
      </c>
      <c r="AL957" s="42">
        <v>0</v>
      </c>
      <c r="AM957" s="42">
        <v>0</v>
      </c>
      <c r="AN957" s="42">
        <v>0</v>
      </c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  <c r="BO957" s="42"/>
      <c r="BP957" s="42"/>
      <c r="BQ957" s="42"/>
      <c r="BR957" s="42"/>
      <c r="BS957" s="42"/>
      <c r="BT957" s="43"/>
      <c r="BU957" s="40">
        <f t="shared" si="174"/>
        <v>0</v>
      </c>
      <c r="BV957" s="40">
        <f t="shared" si="171"/>
        <v>0</v>
      </c>
      <c r="BW957" s="40">
        <f t="shared" si="166"/>
        <v>0</v>
      </c>
      <c r="BX957" s="40">
        <f t="shared" si="172"/>
        <v>0</v>
      </c>
      <c r="BY957" s="40">
        <f t="shared" si="173"/>
        <v>0</v>
      </c>
      <c r="BZ957" s="29"/>
      <c r="CA957" s="29"/>
      <c r="CB957" s="29"/>
      <c r="CC957" s="29"/>
      <c r="CD957" s="29"/>
      <c r="CE957" s="29"/>
      <c r="CF957" s="29"/>
      <c r="CG957" s="29"/>
      <c r="CH957" s="29"/>
      <c r="CI957" s="29"/>
      <c r="CJ957" s="29"/>
      <c r="CK957" s="29"/>
      <c r="CL957" s="29"/>
      <c r="CM957" s="29"/>
      <c r="CN957" s="29"/>
      <c r="CO957" s="29"/>
      <c r="CP957" s="29"/>
      <c r="CQ957" s="29"/>
      <c r="CR957" s="29"/>
      <c r="CS957" s="29"/>
      <c r="CT957" s="29"/>
      <c r="CU957" s="29"/>
      <c r="CV957" s="29"/>
      <c r="CW957" s="29"/>
      <c r="CX957" s="29"/>
      <c r="CY957" s="29"/>
      <c r="CZ957" s="29"/>
      <c r="DA957" s="29"/>
      <c r="DB957" s="29"/>
      <c r="DC957" s="29"/>
      <c r="DD957" s="29"/>
      <c r="DE957" s="29"/>
      <c r="DF957" s="29"/>
      <c r="DG957" s="29"/>
      <c r="DH957" s="29"/>
      <c r="DI957" s="29"/>
      <c r="DJ957" s="29"/>
      <c r="DK957" s="29"/>
      <c r="DL957" s="29"/>
      <c r="DM957" s="29"/>
      <c r="DN957" s="29"/>
      <c r="DO957" s="29"/>
      <c r="DP957" s="29"/>
      <c r="DQ957" s="29"/>
      <c r="DR957" s="29"/>
      <c r="DS957" s="29"/>
      <c r="DT957" s="29"/>
      <c r="DU957" s="29"/>
      <c r="DV957" s="29"/>
      <c r="DW957" s="29"/>
      <c r="DX957" s="29"/>
      <c r="DY957" s="29"/>
      <c r="DZ957" s="29"/>
      <c r="EA957" s="29"/>
      <c r="EB957" s="29"/>
      <c r="EC957" s="29"/>
      <c r="ED957" s="29"/>
      <c r="EE957" s="29"/>
      <c r="EF957" s="29"/>
      <c r="EG957" s="29"/>
      <c r="EH957" s="29"/>
      <c r="EI957" s="29"/>
      <c r="EJ957" s="29"/>
      <c r="EK957" s="29"/>
      <c r="EL957" s="29"/>
      <c r="EM957" s="29"/>
      <c r="EN957" s="29"/>
      <c r="EO957" s="29"/>
      <c r="EP957" s="29"/>
      <c r="EQ957" s="29"/>
      <c r="ER957" s="29"/>
      <c r="ES957" s="29"/>
      <c r="ET957" s="29"/>
      <c r="EU957" s="29"/>
      <c r="EV957" s="29"/>
      <c r="EW957" s="29"/>
      <c r="EX957" s="29"/>
      <c r="EY957" s="29"/>
      <c r="EZ957" s="29"/>
      <c r="FA957" s="29"/>
      <c r="FB957" s="29"/>
      <c r="FC957" s="29"/>
      <c r="FD957" s="29"/>
      <c r="FE957" s="29"/>
      <c r="FF957" s="29"/>
      <c r="FG957" s="29"/>
      <c r="FH957" s="29"/>
      <c r="FI957" s="29"/>
      <c r="FJ957" s="29"/>
      <c r="FK957" s="29"/>
      <c r="FL957" s="29"/>
      <c r="FM957" s="29"/>
      <c r="FN957" s="29"/>
      <c r="FO957" s="29"/>
      <c r="FP957" s="29"/>
      <c r="FQ957" s="29"/>
      <c r="FR957" s="29"/>
      <c r="FS957" s="29"/>
      <c r="FT957" s="29"/>
      <c r="FU957" s="29"/>
      <c r="FV957" s="29"/>
      <c r="FW957" s="29"/>
      <c r="FX957" s="29"/>
      <c r="FY957" s="29"/>
      <c r="FZ957" s="29"/>
      <c r="GA957" s="29"/>
      <c r="GB957" s="29"/>
      <c r="GC957" s="29"/>
      <c r="GD957" s="29"/>
      <c r="GE957" s="29"/>
      <c r="GF957" s="29"/>
      <c r="GG957" s="29"/>
      <c r="GH957" s="29"/>
      <c r="GI957" s="29"/>
      <c r="GJ957" s="29"/>
      <c r="GK957" s="29"/>
      <c r="GL957" s="29"/>
      <c r="GM957" s="29"/>
      <c r="GN957" s="29"/>
      <c r="GO957" s="29"/>
      <c r="GP957" s="29"/>
      <c r="GQ957" s="29"/>
      <c r="GR957" s="29"/>
      <c r="GS957" s="29"/>
      <c r="GT957" s="29"/>
      <c r="GU957" s="29"/>
      <c r="GV957" s="29"/>
      <c r="GW957" s="29"/>
      <c r="GX957" s="29"/>
      <c r="GY957" s="29"/>
      <c r="GZ957" s="29"/>
      <c r="HA957" s="29"/>
      <c r="HB957" s="29"/>
      <c r="HC957" s="29"/>
    </row>
    <row r="958" spans="1:211" s="30" customFormat="1" x14ac:dyDescent="0.25">
      <c r="A958" s="30" t="e">
        <f t="shared" si="175"/>
        <v>#REF!</v>
      </c>
      <c r="B958" s="31" t="s">
        <v>134</v>
      </c>
      <c r="C958" s="31" t="s">
        <v>135</v>
      </c>
      <c r="D958" s="32" t="s">
        <v>650</v>
      </c>
      <c r="E958" s="31" t="s">
        <v>606</v>
      </c>
      <c r="F958" s="31" t="s">
        <v>360</v>
      </c>
      <c r="G958" s="31"/>
      <c r="H958" s="31" t="s">
        <v>164</v>
      </c>
      <c r="I958" s="31" t="s">
        <v>537</v>
      </c>
      <c r="J958" s="31" t="s">
        <v>538</v>
      </c>
      <c r="K958" s="47" t="s">
        <v>434</v>
      </c>
      <c r="L958" s="41">
        <v>0</v>
      </c>
      <c r="M958" s="41">
        <v>0</v>
      </c>
      <c r="N958" s="41">
        <v>0</v>
      </c>
      <c r="O958" s="41">
        <v>0</v>
      </c>
      <c r="P958" s="41">
        <v>0</v>
      </c>
      <c r="Q958" s="41">
        <v>0</v>
      </c>
      <c r="R958" s="41">
        <v>0</v>
      </c>
      <c r="S958" s="41">
        <v>0</v>
      </c>
      <c r="T958" s="41">
        <v>0</v>
      </c>
      <c r="U958" s="41">
        <v>0</v>
      </c>
      <c r="V958" s="41"/>
      <c r="W958" s="41">
        <v>0</v>
      </c>
      <c r="X958" s="41"/>
      <c r="Y958" s="41">
        <v>0</v>
      </c>
      <c r="Z958" s="41">
        <v>0</v>
      </c>
      <c r="AA958" s="41">
        <v>0</v>
      </c>
      <c r="AB958" s="41">
        <v>0</v>
      </c>
      <c r="AC958" s="41">
        <v>0</v>
      </c>
      <c r="AD958" s="41">
        <v>0</v>
      </c>
      <c r="AE958" s="82">
        <v>0</v>
      </c>
      <c r="AF958" s="41">
        <v>0</v>
      </c>
      <c r="AG958" s="41">
        <v>0</v>
      </c>
      <c r="AH958" s="41">
        <v>0</v>
      </c>
      <c r="AI958" s="41">
        <v>0</v>
      </c>
      <c r="AJ958" s="41">
        <v>0</v>
      </c>
      <c r="AK958" s="41">
        <v>0</v>
      </c>
      <c r="AL958" s="41">
        <v>0</v>
      </c>
      <c r="AM958" s="41">
        <v>0</v>
      </c>
      <c r="AN958" s="41">
        <v>0</v>
      </c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3"/>
      <c r="BU958" s="39">
        <f t="shared" si="174"/>
        <v>0</v>
      </c>
      <c r="BV958" s="39">
        <f t="shared" si="171"/>
        <v>0</v>
      </c>
      <c r="BW958" s="39">
        <f t="shared" si="166"/>
        <v>0</v>
      </c>
      <c r="BX958" s="39">
        <f t="shared" si="172"/>
        <v>0</v>
      </c>
      <c r="BY958" s="39">
        <f t="shared" si="173"/>
        <v>0</v>
      </c>
      <c r="BZ958" s="35"/>
      <c r="CA958" s="35"/>
      <c r="CB958" s="35"/>
      <c r="CC958" s="35"/>
      <c r="CD958" s="35"/>
      <c r="CE958" s="35"/>
      <c r="CF958" s="35"/>
      <c r="CG958" s="35"/>
      <c r="CH958" s="35"/>
      <c r="CI958" s="35"/>
      <c r="CJ958" s="35"/>
      <c r="CK958" s="35"/>
      <c r="CL958" s="35"/>
      <c r="CM958" s="35"/>
      <c r="CN958" s="35"/>
      <c r="CO958" s="35"/>
      <c r="CP958" s="35"/>
      <c r="CQ958" s="35"/>
      <c r="CR958" s="35"/>
      <c r="CS958" s="35"/>
      <c r="CT958" s="35"/>
      <c r="CU958" s="35"/>
      <c r="CV958" s="35"/>
      <c r="CW958" s="35"/>
      <c r="CX958" s="35"/>
      <c r="CY958" s="35"/>
      <c r="CZ958" s="35"/>
      <c r="DA958" s="35"/>
      <c r="DB958" s="35"/>
      <c r="DC958" s="35"/>
      <c r="DD958" s="35"/>
      <c r="DE958" s="35"/>
      <c r="DF958" s="35"/>
      <c r="DG958" s="35"/>
      <c r="DH958" s="35"/>
      <c r="DI958" s="35"/>
      <c r="DJ958" s="35"/>
      <c r="DK958" s="35"/>
      <c r="DL958" s="35"/>
      <c r="DM958" s="35"/>
      <c r="DN958" s="35"/>
      <c r="DO958" s="35"/>
      <c r="DP958" s="35"/>
      <c r="DQ958" s="35"/>
      <c r="DR958" s="35"/>
      <c r="DS958" s="35"/>
      <c r="DT958" s="35"/>
      <c r="DU958" s="35"/>
      <c r="DV958" s="35"/>
      <c r="DW958" s="35"/>
      <c r="DX958" s="35"/>
      <c r="DY958" s="35"/>
      <c r="DZ958" s="35"/>
      <c r="EA958" s="35"/>
      <c r="EB958" s="35"/>
      <c r="EC958" s="35"/>
      <c r="ED958" s="35"/>
      <c r="EE958" s="35"/>
      <c r="EF958" s="35"/>
      <c r="EG958" s="35"/>
      <c r="EH958" s="35"/>
      <c r="EI958" s="35"/>
      <c r="EJ958" s="35"/>
      <c r="EK958" s="35"/>
      <c r="EL958" s="35"/>
      <c r="EM958" s="35"/>
      <c r="EN958" s="35"/>
      <c r="EO958" s="35"/>
      <c r="EP958" s="35"/>
      <c r="EQ958" s="35"/>
      <c r="ER958" s="35"/>
      <c r="ES958" s="35"/>
      <c r="ET958" s="35"/>
      <c r="EU958" s="35"/>
      <c r="EV958" s="35"/>
      <c r="EW958" s="35"/>
      <c r="EX958" s="35"/>
      <c r="EY958" s="35"/>
      <c r="EZ958" s="35"/>
      <c r="FA958" s="35"/>
      <c r="FB958" s="35"/>
      <c r="FC958" s="35"/>
      <c r="FD958" s="35"/>
      <c r="FE958" s="35"/>
      <c r="FF958" s="35"/>
      <c r="FG958" s="35"/>
      <c r="FH958" s="35"/>
      <c r="FI958" s="35"/>
      <c r="FJ958" s="35"/>
      <c r="FK958" s="35"/>
      <c r="FL958" s="35"/>
      <c r="FM958" s="35"/>
      <c r="FN958" s="35"/>
      <c r="FO958" s="35"/>
      <c r="FP958" s="35"/>
      <c r="FQ958" s="35"/>
      <c r="FR958" s="35"/>
      <c r="FS958" s="35"/>
      <c r="FT958" s="35"/>
      <c r="FU958" s="35"/>
      <c r="FV958" s="35"/>
      <c r="FW958" s="35"/>
      <c r="FX958" s="35"/>
      <c r="FY958" s="35"/>
      <c r="FZ958" s="35"/>
      <c r="GA958" s="35"/>
      <c r="GB958" s="35"/>
      <c r="GC958" s="35"/>
      <c r="GD958" s="35"/>
      <c r="GE958" s="35"/>
      <c r="GF958" s="35"/>
      <c r="GG958" s="35"/>
      <c r="GH958" s="35"/>
      <c r="GI958" s="35"/>
      <c r="GJ958" s="35"/>
      <c r="GK958" s="35"/>
      <c r="GL958" s="35"/>
      <c r="GM958" s="35"/>
      <c r="GN958" s="35"/>
      <c r="GO958" s="35"/>
      <c r="GP958" s="35"/>
      <c r="GQ958" s="35"/>
      <c r="GR958" s="35"/>
      <c r="GS958" s="35"/>
      <c r="GT958" s="35"/>
      <c r="GU958" s="35"/>
      <c r="GV958" s="35"/>
      <c r="GW958" s="35"/>
      <c r="GX958" s="35"/>
      <c r="GY958" s="35"/>
      <c r="GZ958" s="35"/>
      <c r="HA958" s="35"/>
      <c r="HB958" s="35"/>
      <c r="HC958" s="35"/>
    </row>
    <row r="959" spans="1:211" s="26" customFormat="1" x14ac:dyDescent="0.25">
      <c r="A959" s="26" t="e">
        <f t="shared" si="175"/>
        <v>#REF!</v>
      </c>
      <c r="B959" s="15" t="s">
        <v>136</v>
      </c>
      <c r="C959" s="15" t="s">
        <v>137</v>
      </c>
      <c r="D959" s="18" t="s">
        <v>625</v>
      </c>
      <c r="E959" s="15" t="s">
        <v>579</v>
      </c>
      <c r="F959" s="15" t="s">
        <v>360</v>
      </c>
      <c r="G959" s="15"/>
      <c r="H959" s="15" t="s">
        <v>164</v>
      </c>
      <c r="I959" s="15" t="s">
        <v>537</v>
      </c>
      <c r="J959" s="15" t="s">
        <v>538</v>
      </c>
      <c r="K959" s="47" t="s">
        <v>434</v>
      </c>
      <c r="L959" s="42">
        <v>0</v>
      </c>
      <c r="M959" s="42">
        <v>0</v>
      </c>
      <c r="N959" s="41">
        <v>0</v>
      </c>
      <c r="O959" s="42">
        <v>0</v>
      </c>
      <c r="P959" s="42">
        <v>0</v>
      </c>
      <c r="Q959" s="42">
        <v>0</v>
      </c>
      <c r="R959" s="42">
        <v>0</v>
      </c>
      <c r="S959" s="42">
        <v>0</v>
      </c>
      <c r="T959" s="42">
        <v>0</v>
      </c>
      <c r="U959" s="42">
        <v>0</v>
      </c>
      <c r="V959" s="42"/>
      <c r="W959" s="42">
        <v>0</v>
      </c>
      <c r="X959" s="42"/>
      <c r="Y959" s="42">
        <v>0</v>
      </c>
      <c r="Z959" s="42">
        <v>0</v>
      </c>
      <c r="AA959" s="42">
        <v>0</v>
      </c>
      <c r="AB959" s="42">
        <v>0</v>
      </c>
      <c r="AC959" s="42">
        <v>0</v>
      </c>
      <c r="AD959" s="42">
        <v>0</v>
      </c>
      <c r="AE959" s="121">
        <v>0</v>
      </c>
      <c r="AF959" s="42">
        <v>0</v>
      </c>
      <c r="AG959" s="42">
        <v>0</v>
      </c>
      <c r="AH959" s="42">
        <v>0</v>
      </c>
      <c r="AI959" s="42">
        <v>0</v>
      </c>
      <c r="AJ959" s="42">
        <v>0</v>
      </c>
      <c r="AK959" s="42">
        <v>0</v>
      </c>
      <c r="AL959" s="42">
        <v>0</v>
      </c>
      <c r="AM959" s="42">
        <v>0</v>
      </c>
      <c r="AN959" s="42">
        <v>0</v>
      </c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  <c r="BO959" s="42"/>
      <c r="BP959" s="42"/>
      <c r="BQ959" s="42"/>
      <c r="BR959" s="42"/>
      <c r="BS959" s="42"/>
      <c r="BT959" s="43"/>
      <c r="BU959" s="40">
        <f t="shared" si="174"/>
        <v>0</v>
      </c>
      <c r="BV959" s="40">
        <f t="shared" si="171"/>
        <v>0</v>
      </c>
      <c r="BW959" s="40">
        <f t="shared" si="166"/>
        <v>0</v>
      </c>
      <c r="BX959" s="40">
        <f t="shared" si="172"/>
        <v>0</v>
      </c>
      <c r="BY959" s="40">
        <f t="shared" si="173"/>
        <v>0</v>
      </c>
      <c r="BZ959" s="29"/>
      <c r="CA959" s="29"/>
      <c r="CB959" s="29"/>
      <c r="CC959" s="29"/>
      <c r="CD959" s="29"/>
      <c r="CE959" s="29"/>
      <c r="CF959" s="29"/>
      <c r="CG959" s="29"/>
      <c r="CH959" s="29"/>
      <c r="CI959" s="29"/>
      <c r="CJ959" s="29"/>
      <c r="CK959" s="29"/>
      <c r="CL959" s="29"/>
      <c r="CM959" s="29"/>
      <c r="CN959" s="29"/>
      <c r="CO959" s="29"/>
      <c r="CP959" s="29"/>
      <c r="CQ959" s="29"/>
      <c r="CR959" s="29"/>
      <c r="CS959" s="29"/>
      <c r="CT959" s="29"/>
      <c r="CU959" s="29"/>
      <c r="CV959" s="29"/>
      <c r="CW959" s="29"/>
      <c r="CX959" s="29"/>
      <c r="CY959" s="29"/>
      <c r="CZ959" s="29"/>
      <c r="DA959" s="29"/>
      <c r="DB959" s="29"/>
      <c r="DC959" s="29"/>
      <c r="DD959" s="29"/>
      <c r="DE959" s="29"/>
      <c r="DF959" s="29"/>
      <c r="DG959" s="29"/>
      <c r="DH959" s="29"/>
      <c r="DI959" s="29"/>
      <c r="DJ959" s="29"/>
      <c r="DK959" s="29"/>
      <c r="DL959" s="29"/>
      <c r="DM959" s="29"/>
      <c r="DN959" s="29"/>
      <c r="DO959" s="29"/>
      <c r="DP959" s="29"/>
      <c r="DQ959" s="29"/>
      <c r="DR959" s="29"/>
      <c r="DS959" s="29"/>
      <c r="DT959" s="29"/>
      <c r="DU959" s="29"/>
      <c r="DV959" s="29"/>
      <c r="DW959" s="29"/>
      <c r="DX959" s="29"/>
      <c r="DY959" s="29"/>
      <c r="DZ959" s="29"/>
      <c r="EA959" s="29"/>
      <c r="EB959" s="29"/>
      <c r="EC959" s="29"/>
      <c r="ED959" s="29"/>
      <c r="EE959" s="29"/>
      <c r="EF959" s="29"/>
      <c r="EG959" s="29"/>
      <c r="EH959" s="29"/>
      <c r="EI959" s="29"/>
      <c r="EJ959" s="29"/>
      <c r="EK959" s="29"/>
      <c r="EL959" s="29"/>
      <c r="EM959" s="29"/>
      <c r="EN959" s="29"/>
      <c r="EO959" s="29"/>
      <c r="EP959" s="29"/>
      <c r="EQ959" s="29"/>
      <c r="ER959" s="29"/>
      <c r="ES959" s="29"/>
      <c r="ET959" s="29"/>
      <c r="EU959" s="29"/>
      <c r="EV959" s="29"/>
      <c r="EW959" s="29"/>
      <c r="EX959" s="29"/>
      <c r="EY959" s="29"/>
      <c r="EZ959" s="29"/>
      <c r="FA959" s="29"/>
      <c r="FB959" s="29"/>
      <c r="FC959" s="29"/>
      <c r="FD959" s="29"/>
      <c r="FE959" s="29"/>
      <c r="FF959" s="29"/>
      <c r="FG959" s="29"/>
      <c r="FH959" s="29"/>
      <c r="FI959" s="29"/>
      <c r="FJ959" s="29"/>
      <c r="FK959" s="29"/>
      <c r="FL959" s="29"/>
      <c r="FM959" s="29"/>
      <c r="FN959" s="29"/>
      <c r="FO959" s="29"/>
      <c r="FP959" s="29"/>
      <c r="FQ959" s="29"/>
      <c r="FR959" s="29"/>
      <c r="FS959" s="29"/>
      <c r="FT959" s="29"/>
      <c r="FU959" s="29"/>
      <c r="FV959" s="29"/>
      <c r="FW959" s="29"/>
      <c r="FX959" s="29"/>
      <c r="FY959" s="29"/>
      <c r="FZ959" s="29"/>
      <c r="GA959" s="29"/>
      <c r="GB959" s="29"/>
      <c r="GC959" s="29"/>
      <c r="GD959" s="29"/>
      <c r="GE959" s="29"/>
      <c r="GF959" s="29"/>
      <c r="GG959" s="29"/>
      <c r="GH959" s="29"/>
      <c r="GI959" s="29"/>
      <c r="GJ959" s="29"/>
      <c r="GK959" s="29"/>
      <c r="GL959" s="29"/>
      <c r="GM959" s="29"/>
      <c r="GN959" s="29"/>
      <c r="GO959" s="29"/>
      <c r="GP959" s="29"/>
      <c r="GQ959" s="29"/>
      <c r="GR959" s="29"/>
      <c r="GS959" s="29"/>
      <c r="GT959" s="29"/>
      <c r="GU959" s="29"/>
      <c r="GV959" s="29"/>
      <c r="GW959" s="29"/>
      <c r="GX959" s="29"/>
      <c r="GY959" s="29"/>
      <c r="GZ959" s="29"/>
      <c r="HA959" s="29"/>
      <c r="HB959" s="29"/>
      <c r="HC959" s="29"/>
    </row>
    <row r="960" spans="1:211" s="26" customFormat="1" x14ac:dyDescent="0.25">
      <c r="A960" s="26" t="e">
        <f t="shared" si="175"/>
        <v>#REF!</v>
      </c>
      <c r="B960" s="15" t="s">
        <v>136</v>
      </c>
      <c r="C960" s="15" t="s">
        <v>137</v>
      </c>
      <c r="D960" s="27" t="s">
        <v>625</v>
      </c>
      <c r="E960" s="16" t="s">
        <v>579</v>
      </c>
      <c r="F960" s="15">
        <v>19999921</v>
      </c>
      <c r="G960" s="15"/>
      <c r="H960" s="15" t="s">
        <v>413</v>
      </c>
      <c r="I960" s="15" t="s">
        <v>537</v>
      </c>
      <c r="J960" s="15" t="s">
        <v>538</v>
      </c>
      <c r="K960" s="47" t="s">
        <v>434</v>
      </c>
      <c r="L960" s="42"/>
      <c r="M960" s="42"/>
      <c r="N960" s="41"/>
      <c r="O960" s="42"/>
      <c r="P960" s="42"/>
      <c r="Q960" s="42"/>
      <c r="R960" s="42"/>
      <c r="S960" s="42">
        <v>17504.189999999999</v>
      </c>
      <c r="T960" s="42">
        <v>0</v>
      </c>
      <c r="U960" s="42">
        <v>0</v>
      </c>
      <c r="V960" s="42"/>
      <c r="W960" s="42">
        <v>0</v>
      </c>
      <c r="X960" s="42"/>
      <c r="Y960" s="42">
        <v>0</v>
      </c>
      <c r="Z960" s="42">
        <v>0</v>
      </c>
      <c r="AA960" s="42">
        <v>0</v>
      </c>
      <c r="AB960" s="42">
        <v>0</v>
      </c>
      <c r="AC960" s="42">
        <v>0</v>
      </c>
      <c r="AD960" s="42">
        <v>25557.200000000001</v>
      </c>
      <c r="AE960" s="121">
        <v>0</v>
      </c>
      <c r="AF960" s="42">
        <v>0</v>
      </c>
      <c r="AG960" s="42">
        <v>0</v>
      </c>
      <c r="AH960" s="42">
        <v>0</v>
      </c>
      <c r="AI960" s="42">
        <v>0</v>
      </c>
      <c r="AJ960" s="42">
        <v>0</v>
      </c>
      <c r="AK960" s="42">
        <v>0</v>
      </c>
      <c r="AL960" s="42">
        <v>0</v>
      </c>
      <c r="AM960" s="42">
        <v>0</v>
      </c>
      <c r="AN960" s="42">
        <v>0</v>
      </c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  <c r="BO960" s="42"/>
      <c r="BP960" s="42"/>
      <c r="BQ960" s="42"/>
      <c r="BR960" s="42"/>
      <c r="BS960" s="42"/>
      <c r="BT960" s="43"/>
      <c r="BU960" s="40">
        <f t="shared" si="174"/>
        <v>17504.189999999999</v>
      </c>
      <c r="BV960" s="40">
        <f t="shared" si="171"/>
        <v>25557.200000000001</v>
      </c>
      <c r="BW960" s="40">
        <f t="shared" si="166"/>
        <v>0</v>
      </c>
      <c r="BX960" s="40">
        <f t="shared" si="172"/>
        <v>0</v>
      </c>
      <c r="BY960" s="40">
        <f t="shared" si="173"/>
        <v>0</v>
      </c>
      <c r="BZ960" s="29"/>
      <c r="CA960" s="29"/>
      <c r="CB960" s="29"/>
      <c r="CC960" s="29"/>
      <c r="CD960" s="29"/>
      <c r="CE960" s="29"/>
      <c r="CF960" s="29"/>
      <c r="CG960" s="29"/>
      <c r="CH960" s="29"/>
      <c r="CI960" s="29"/>
      <c r="CJ960" s="29"/>
      <c r="CK960" s="29"/>
      <c r="CL960" s="29"/>
      <c r="CM960" s="29"/>
      <c r="CN960" s="29"/>
      <c r="CO960" s="29"/>
      <c r="CP960" s="29"/>
      <c r="CQ960" s="29"/>
      <c r="CR960" s="29"/>
      <c r="CS960" s="29"/>
      <c r="CT960" s="29"/>
      <c r="CU960" s="29"/>
      <c r="CV960" s="29"/>
      <c r="CW960" s="29"/>
      <c r="CX960" s="29"/>
      <c r="CY960" s="29"/>
      <c r="CZ960" s="29"/>
      <c r="DA960" s="29"/>
      <c r="DB960" s="29"/>
      <c r="DC960" s="29"/>
      <c r="DD960" s="29"/>
      <c r="DE960" s="29"/>
      <c r="DF960" s="29"/>
      <c r="DG960" s="29"/>
      <c r="DH960" s="29"/>
      <c r="DI960" s="29"/>
      <c r="DJ960" s="29"/>
      <c r="DK960" s="29"/>
      <c r="DL960" s="29"/>
      <c r="DM960" s="29"/>
      <c r="DN960" s="29"/>
      <c r="DO960" s="29"/>
      <c r="DP960" s="29"/>
      <c r="DQ960" s="29"/>
      <c r="DR960" s="29"/>
      <c r="DS960" s="29"/>
      <c r="DT960" s="29"/>
      <c r="DU960" s="29"/>
      <c r="DV960" s="29"/>
      <c r="DW960" s="29"/>
      <c r="DX960" s="29"/>
      <c r="DY960" s="29"/>
      <c r="DZ960" s="29"/>
      <c r="EA960" s="29"/>
      <c r="EB960" s="29"/>
      <c r="EC960" s="29"/>
      <c r="ED960" s="29"/>
      <c r="EE960" s="29"/>
      <c r="EF960" s="29"/>
      <c r="EG960" s="29"/>
      <c r="EH960" s="29"/>
      <c r="EI960" s="29"/>
      <c r="EJ960" s="29"/>
      <c r="EK960" s="29"/>
      <c r="EL960" s="29"/>
      <c r="EM960" s="29"/>
      <c r="EN960" s="29"/>
      <c r="EO960" s="29"/>
      <c r="EP960" s="29"/>
      <c r="EQ960" s="29"/>
      <c r="ER960" s="29"/>
      <c r="ES960" s="29"/>
      <c r="ET960" s="29"/>
      <c r="EU960" s="29"/>
      <c r="EV960" s="29"/>
      <c r="EW960" s="29"/>
      <c r="EX960" s="29"/>
      <c r="EY960" s="29"/>
      <c r="EZ960" s="29"/>
      <c r="FA960" s="29"/>
      <c r="FB960" s="29"/>
      <c r="FC960" s="29"/>
      <c r="FD960" s="29"/>
      <c r="FE960" s="29"/>
      <c r="FF960" s="29"/>
      <c r="FG960" s="29"/>
      <c r="FH960" s="29"/>
      <c r="FI960" s="29"/>
      <c r="FJ960" s="29"/>
      <c r="FK960" s="29"/>
      <c r="FL960" s="29"/>
      <c r="FM960" s="29"/>
      <c r="FN960" s="29"/>
      <c r="FO960" s="29"/>
      <c r="FP960" s="29"/>
      <c r="FQ960" s="29"/>
      <c r="FR960" s="29"/>
      <c r="FS960" s="29"/>
      <c r="FT960" s="29"/>
      <c r="FU960" s="29"/>
      <c r="FV960" s="29"/>
      <c r="FW960" s="29"/>
      <c r="FX960" s="29"/>
      <c r="FY960" s="29"/>
      <c r="FZ960" s="29"/>
      <c r="GA960" s="29"/>
      <c r="GB960" s="29"/>
      <c r="GC960" s="29"/>
      <c r="GD960" s="29"/>
      <c r="GE960" s="29"/>
      <c r="GF960" s="29"/>
      <c r="GG960" s="29"/>
      <c r="GH960" s="29"/>
      <c r="GI960" s="29"/>
      <c r="GJ960" s="29"/>
      <c r="GK960" s="29"/>
      <c r="GL960" s="29"/>
      <c r="GM960" s="29"/>
      <c r="GN960" s="29"/>
      <c r="GO960" s="29"/>
      <c r="GP960" s="29"/>
      <c r="GQ960" s="29"/>
      <c r="GR960" s="29"/>
      <c r="GS960" s="29"/>
      <c r="GT960" s="29"/>
      <c r="GU960" s="29"/>
      <c r="GV960" s="29"/>
      <c r="GW960" s="29"/>
      <c r="GX960" s="29"/>
      <c r="GY960" s="29"/>
      <c r="GZ960" s="29"/>
      <c r="HA960" s="29"/>
      <c r="HB960" s="29"/>
      <c r="HC960" s="29"/>
    </row>
    <row r="961" spans="1:211" s="26" customFormat="1" x14ac:dyDescent="0.25">
      <c r="A961" s="26" t="e">
        <f t="shared" si="175"/>
        <v>#REF!</v>
      </c>
      <c r="B961" s="15" t="s">
        <v>138</v>
      </c>
      <c r="C961" s="15" t="s">
        <v>139</v>
      </c>
      <c r="D961" s="27" t="s">
        <v>625</v>
      </c>
      <c r="E961" s="16" t="s">
        <v>579</v>
      </c>
      <c r="F961" s="15">
        <v>19999921</v>
      </c>
      <c r="G961" s="15"/>
      <c r="H961" s="15" t="s">
        <v>413</v>
      </c>
      <c r="I961" s="15" t="s">
        <v>537</v>
      </c>
      <c r="J961" s="15" t="s">
        <v>538</v>
      </c>
      <c r="K961" s="47" t="s">
        <v>434</v>
      </c>
      <c r="L961" s="42"/>
      <c r="M961" s="42"/>
      <c r="N961" s="41"/>
      <c r="O961" s="42"/>
      <c r="P961" s="42"/>
      <c r="Q961" s="42"/>
      <c r="R961" s="42"/>
      <c r="S961" s="42">
        <v>33470.18</v>
      </c>
      <c r="T961" s="42">
        <v>0</v>
      </c>
      <c r="U961" s="42">
        <v>0</v>
      </c>
      <c r="V961" s="42"/>
      <c r="W961" s="42">
        <v>0</v>
      </c>
      <c r="X961" s="42"/>
      <c r="Y961" s="42">
        <v>0</v>
      </c>
      <c r="Z961" s="42">
        <v>0</v>
      </c>
      <c r="AA961" s="42">
        <v>0</v>
      </c>
      <c r="AB961" s="42">
        <v>0</v>
      </c>
      <c r="AC961" s="42">
        <v>0</v>
      </c>
      <c r="AD961" s="42">
        <v>37606.339999999997</v>
      </c>
      <c r="AE961" s="121">
        <v>0</v>
      </c>
      <c r="AF961" s="42">
        <v>0</v>
      </c>
      <c r="AG961" s="42">
        <v>0</v>
      </c>
      <c r="AH961" s="42">
        <v>0</v>
      </c>
      <c r="AI961" s="42">
        <v>0</v>
      </c>
      <c r="AJ961" s="42">
        <v>0</v>
      </c>
      <c r="AK961" s="42">
        <v>0</v>
      </c>
      <c r="AL961" s="42">
        <v>0</v>
      </c>
      <c r="AM961" s="42">
        <v>0</v>
      </c>
      <c r="AN961" s="42">
        <v>0</v>
      </c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  <c r="BO961" s="42"/>
      <c r="BP961" s="42"/>
      <c r="BQ961" s="42"/>
      <c r="BR961" s="42"/>
      <c r="BS961" s="42"/>
      <c r="BT961" s="43"/>
      <c r="BU961" s="40">
        <f t="shared" si="174"/>
        <v>33470.18</v>
      </c>
      <c r="BV961" s="40">
        <f t="shared" si="171"/>
        <v>37606.339999999997</v>
      </c>
      <c r="BW961" s="40">
        <f t="shared" si="166"/>
        <v>0</v>
      </c>
      <c r="BX961" s="40">
        <f t="shared" si="172"/>
        <v>0</v>
      </c>
      <c r="BY961" s="40">
        <f t="shared" si="173"/>
        <v>0</v>
      </c>
      <c r="BZ961" s="29"/>
      <c r="CA961" s="29"/>
      <c r="CB961" s="29"/>
      <c r="CC961" s="29"/>
      <c r="CD961" s="29"/>
      <c r="CE961" s="29"/>
      <c r="CF961" s="29"/>
      <c r="CG961" s="29"/>
      <c r="CH961" s="29"/>
      <c r="CI961" s="29"/>
      <c r="CJ961" s="29"/>
      <c r="CK961" s="29"/>
      <c r="CL961" s="29"/>
      <c r="CM961" s="29"/>
      <c r="CN961" s="29"/>
      <c r="CO961" s="29"/>
      <c r="CP961" s="29"/>
      <c r="CQ961" s="29"/>
      <c r="CR961" s="29"/>
      <c r="CS961" s="29"/>
      <c r="CT961" s="29"/>
      <c r="CU961" s="29"/>
      <c r="CV961" s="29"/>
      <c r="CW961" s="29"/>
      <c r="CX961" s="29"/>
      <c r="CY961" s="29"/>
      <c r="CZ961" s="29"/>
      <c r="DA961" s="29"/>
      <c r="DB961" s="29"/>
      <c r="DC961" s="29"/>
      <c r="DD961" s="29"/>
      <c r="DE961" s="29"/>
      <c r="DF961" s="29"/>
      <c r="DG961" s="29"/>
      <c r="DH961" s="29"/>
      <c r="DI961" s="29"/>
      <c r="DJ961" s="29"/>
      <c r="DK961" s="29"/>
      <c r="DL961" s="29"/>
      <c r="DM961" s="29"/>
      <c r="DN961" s="29"/>
      <c r="DO961" s="29"/>
      <c r="DP961" s="29"/>
      <c r="DQ961" s="29"/>
      <c r="DR961" s="29"/>
      <c r="DS961" s="29"/>
      <c r="DT961" s="29"/>
      <c r="DU961" s="29"/>
      <c r="DV961" s="29"/>
      <c r="DW961" s="29"/>
      <c r="DX961" s="29"/>
      <c r="DY961" s="29"/>
      <c r="DZ961" s="29"/>
      <c r="EA961" s="29"/>
      <c r="EB961" s="29"/>
      <c r="EC961" s="29"/>
      <c r="ED961" s="29"/>
      <c r="EE961" s="29"/>
      <c r="EF961" s="29"/>
      <c r="EG961" s="29"/>
      <c r="EH961" s="29"/>
      <c r="EI961" s="29"/>
      <c r="EJ961" s="29"/>
      <c r="EK961" s="29"/>
      <c r="EL961" s="29"/>
      <c r="EM961" s="29"/>
      <c r="EN961" s="29"/>
      <c r="EO961" s="29"/>
      <c r="EP961" s="29"/>
      <c r="EQ961" s="29"/>
      <c r="ER961" s="29"/>
      <c r="ES961" s="29"/>
      <c r="ET961" s="29"/>
      <c r="EU961" s="29"/>
      <c r="EV961" s="29"/>
      <c r="EW961" s="29"/>
      <c r="EX961" s="29"/>
      <c r="EY961" s="29"/>
      <c r="EZ961" s="29"/>
      <c r="FA961" s="29"/>
      <c r="FB961" s="29"/>
      <c r="FC961" s="29"/>
      <c r="FD961" s="29"/>
      <c r="FE961" s="29"/>
      <c r="FF961" s="29"/>
      <c r="FG961" s="29"/>
      <c r="FH961" s="29"/>
      <c r="FI961" s="29"/>
      <c r="FJ961" s="29"/>
      <c r="FK961" s="29"/>
      <c r="FL961" s="29"/>
      <c r="FM961" s="29"/>
      <c r="FN961" s="29"/>
      <c r="FO961" s="29"/>
      <c r="FP961" s="29"/>
      <c r="FQ961" s="29"/>
      <c r="FR961" s="29"/>
      <c r="FS961" s="29"/>
      <c r="FT961" s="29"/>
      <c r="FU961" s="29"/>
      <c r="FV961" s="29"/>
      <c r="FW961" s="29"/>
      <c r="FX961" s="29"/>
      <c r="FY961" s="29"/>
      <c r="FZ961" s="29"/>
      <c r="GA961" s="29"/>
      <c r="GB961" s="29"/>
      <c r="GC961" s="29"/>
      <c r="GD961" s="29"/>
      <c r="GE961" s="29"/>
      <c r="GF961" s="29"/>
      <c r="GG961" s="29"/>
      <c r="GH961" s="29"/>
      <c r="GI961" s="29"/>
      <c r="GJ961" s="29"/>
      <c r="GK961" s="29"/>
      <c r="GL961" s="29"/>
      <c r="GM961" s="29"/>
      <c r="GN961" s="29"/>
      <c r="GO961" s="29"/>
      <c r="GP961" s="29"/>
      <c r="GQ961" s="29"/>
      <c r="GR961" s="29"/>
      <c r="GS961" s="29"/>
      <c r="GT961" s="29"/>
      <c r="GU961" s="29"/>
      <c r="GV961" s="29"/>
      <c r="GW961" s="29"/>
      <c r="GX961" s="29"/>
      <c r="GY961" s="29"/>
      <c r="GZ961" s="29"/>
      <c r="HA961" s="29"/>
      <c r="HB961" s="29"/>
      <c r="HC961" s="29"/>
    </row>
    <row r="962" spans="1:211" s="26" customFormat="1" x14ac:dyDescent="0.25">
      <c r="A962" s="26" t="e">
        <f t="shared" si="175"/>
        <v>#REF!</v>
      </c>
      <c r="B962" s="15" t="s">
        <v>138</v>
      </c>
      <c r="C962" s="15" t="s">
        <v>139</v>
      </c>
      <c r="D962" s="18" t="s">
        <v>625</v>
      </c>
      <c r="E962" s="15" t="s">
        <v>579</v>
      </c>
      <c r="F962" s="15" t="s">
        <v>360</v>
      </c>
      <c r="G962" s="15"/>
      <c r="H962" s="15" t="s">
        <v>164</v>
      </c>
      <c r="I962" s="15" t="s">
        <v>537</v>
      </c>
      <c r="J962" s="15" t="s">
        <v>538</v>
      </c>
      <c r="K962" s="47" t="s">
        <v>434</v>
      </c>
      <c r="L962" s="42">
        <v>0</v>
      </c>
      <c r="M962" s="42">
        <v>0</v>
      </c>
      <c r="N962" s="41">
        <v>0</v>
      </c>
      <c r="O962" s="42">
        <v>0</v>
      </c>
      <c r="P962" s="42">
        <v>0</v>
      </c>
      <c r="Q962" s="42">
        <v>0</v>
      </c>
      <c r="R962" s="42">
        <v>0</v>
      </c>
      <c r="S962" s="42">
        <v>0</v>
      </c>
      <c r="T962" s="42">
        <v>0</v>
      </c>
      <c r="U962" s="42">
        <v>0</v>
      </c>
      <c r="V962" s="42"/>
      <c r="W962" s="42">
        <v>0</v>
      </c>
      <c r="X962" s="42"/>
      <c r="Y962" s="42">
        <v>0</v>
      </c>
      <c r="Z962" s="42">
        <v>0</v>
      </c>
      <c r="AA962" s="42">
        <v>0</v>
      </c>
      <c r="AB962" s="42">
        <v>0</v>
      </c>
      <c r="AC962" s="42">
        <v>0</v>
      </c>
      <c r="AD962" s="42">
        <v>0</v>
      </c>
      <c r="AE962" s="121">
        <v>0</v>
      </c>
      <c r="AF962" s="42">
        <v>0</v>
      </c>
      <c r="AG962" s="42">
        <v>0</v>
      </c>
      <c r="AH962" s="42">
        <v>0</v>
      </c>
      <c r="AI962" s="42">
        <v>0</v>
      </c>
      <c r="AJ962" s="42">
        <v>0</v>
      </c>
      <c r="AK962" s="42">
        <v>0</v>
      </c>
      <c r="AL962" s="42">
        <v>0</v>
      </c>
      <c r="AM962" s="42">
        <v>0</v>
      </c>
      <c r="AN962" s="42">
        <v>0</v>
      </c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  <c r="BO962" s="42"/>
      <c r="BP962" s="42"/>
      <c r="BQ962" s="42"/>
      <c r="BR962" s="42"/>
      <c r="BS962" s="42"/>
      <c r="BT962" s="43"/>
      <c r="BU962" s="40">
        <f t="shared" si="174"/>
        <v>0</v>
      </c>
      <c r="BV962" s="40">
        <f t="shared" si="171"/>
        <v>0</v>
      </c>
      <c r="BW962" s="40">
        <f t="shared" si="166"/>
        <v>0</v>
      </c>
      <c r="BX962" s="40">
        <f t="shared" si="172"/>
        <v>0</v>
      </c>
      <c r="BY962" s="40">
        <f t="shared" si="173"/>
        <v>0</v>
      </c>
      <c r="BZ962" s="29"/>
      <c r="CA962" s="29"/>
      <c r="CB962" s="29"/>
      <c r="CC962" s="29"/>
      <c r="CD962" s="29"/>
      <c r="CE962" s="29"/>
      <c r="CF962" s="29"/>
      <c r="CG962" s="29"/>
      <c r="CH962" s="29"/>
      <c r="CI962" s="29"/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  <c r="DG962" s="29"/>
      <c r="DH962" s="29"/>
      <c r="DI962" s="29"/>
      <c r="DJ962" s="29"/>
      <c r="DK962" s="29"/>
      <c r="DL962" s="29"/>
      <c r="DM962" s="29"/>
      <c r="DN962" s="29"/>
      <c r="DO962" s="29"/>
      <c r="DP962" s="29"/>
      <c r="DQ962" s="29"/>
      <c r="DR962" s="29"/>
      <c r="DS962" s="29"/>
      <c r="DT962" s="29"/>
      <c r="DU962" s="29"/>
      <c r="DV962" s="29"/>
      <c r="DW962" s="29"/>
      <c r="DX962" s="29"/>
      <c r="DY962" s="29"/>
      <c r="DZ962" s="29"/>
      <c r="EA962" s="29"/>
      <c r="EB962" s="29"/>
      <c r="EC962" s="29"/>
      <c r="ED962" s="29"/>
      <c r="EE962" s="29"/>
      <c r="EF962" s="29"/>
      <c r="EG962" s="29"/>
      <c r="EH962" s="29"/>
      <c r="EI962" s="29"/>
      <c r="EJ962" s="29"/>
      <c r="EK962" s="29"/>
      <c r="EL962" s="29"/>
      <c r="EM962" s="29"/>
      <c r="EN962" s="29"/>
      <c r="EO962" s="29"/>
      <c r="EP962" s="29"/>
      <c r="EQ962" s="29"/>
      <c r="ER962" s="29"/>
      <c r="ES962" s="29"/>
      <c r="ET962" s="29"/>
      <c r="EU962" s="29"/>
      <c r="EV962" s="29"/>
      <c r="EW962" s="29"/>
      <c r="EX962" s="29"/>
      <c r="EY962" s="29"/>
      <c r="EZ962" s="29"/>
      <c r="FA962" s="29"/>
      <c r="FB962" s="29"/>
      <c r="FC962" s="29"/>
      <c r="FD962" s="29"/>
      <c r="FE962" s="29"/>
      <c r="FF962" s="29"/>
      <c r="FG962" s="29"/>
      <c r="FH962" s="29"/>
      <c r="FI962" s="29"/>
      <c r="FJ962" s="29"/>
      <c r="FK962" s="29"/>
      <c r="FL962" s="29"/>
      <c r="FM962" s="29"/>
      <c r="FN962" s="29"/>
      <c r="FO962" s="29"/>
      <c r="FP962" s="29"/>
      <c r="FQ962" s="29"/>
      <c r="FR962" s="29"/>
      <c r="FS962" s="29"/>
      <c r="FT962" s="29"/>
      <c r="FU962" s="29"/>
      <c r="FV962" s="29"/>
      <c r="FW962" s="29"/>
      <c r="FX962" s="29"/>
      <c r="FY962" s="29"/>
      <c r="FZ962" s="29"/>
      <c r="GA962" s="29"/>
      <c r="GB962" s="29"/>
      <c r="GC962" s="29"/>
      <c r="GD962" s="29"/>
      <c r="GE962" s="29"/>
      <c r="GF962" s="29"/>
      <c r="GG962" s="29"/>
      <c r="GH962" s="29"/>
      <c r="GI962" s="29"/>
      <c r="GJ962" s="29"/>
      <c r="GK962" s="29"/>
      <c r="GL962" s="29"/>
      <c r="GM962" s="29"/>
      <c r="GN962" s="29"/>
      <c r="GO962" s="29"/>
      <c r="GP962" s="29"/>
      <c r="GQ962" s="29"/>
      <c r="GR962" s="29"/>
      <c r="GS962" s="29"/>
      <c r="GT962" s="29"/>
      <c r="GU962" s="29"/>
      <c r="GV962" s="29"/>
      <c r="GW962" s="29"/>
      <c r="GX962" s="29"/>
      <c r="GY962" s="29"/>
      <c r="GZ962" s="29"/>
      <c r="HA962" s="29"/>
      <c r="HB962" s="29"/>
      <c r="HC962" s="29"/>
    </row>
    <row r="963" spans="1:211" s="30" customFormat="1" x14ac:dyDescent="0.25">
      <c r="A963" s="30" t="e">
        <f t="shared" si="175"/>
        <v>#REF!</v>
      </c>
      <c r="B963" s="31" t="s">
        <v>148</v>
      </c>
      <c r="C963" s="31" t="s">
        <v>149</v>
      </c>
      <c r="D963" s="32" t="s">
        <v>625</v>
      </c>
      <c r="E963" s="31" t="s">
        <v>579</v>
      </c>
      <c r="F963" s="31" t="s">
        <v>360</v>
      </c>
      <c r="G963" s="31"/>
      <c r="H963" s="31" t="s">
        <v>164</v>
      </c>
      <c r="I963" s="31" t="s">
        <v>537</v>
      </c>
      <c r="J963" s="31" t="s">
        <v>538</v>
      </c>
      <c r="K963" s="47" t="s">
        <v>434</v>
      </c>
      <c r="L963" s="41">
        <v>0</v>
      </c>
      <c r="M963" s="41">
        <v>0</v>
      </c>
      <c r="N963" s="41">
        <v>0</v>
      </c>
      <c r="O963" s="41">
        <v>0</v>
      </c>
      <c r="P963" s="41">
        <v>0</v>
      </c>
      <c r="Q963" s="41">
        <v>0</v>
      </c>
      <c r="R963" s="41">
        <v>0</v>
      </c>
      <c r="S963" s="41">
        <v>0</v>
      </c>
      <c r="T963" s="41">
        <v>0</v>
      </c>
      <c r="U963" s="41">
        <v>0</v>
      </c>
      <c r="V963" s="41"/>
      <c r="W963" s="41">
        <v>0</v>
      </c>
      <c r="X963" s="41"/>
      <c r="Y963" s="41">
        <v>0</v>
      </c>
      <c r="Z963" s="41">
        <v>0</v>
      </c>
      <c r="AA963" s="41">
        <v>0</v>
      </c>
      <c r="AB963" s="41">
        <v>0</v>
      </c>
      <c r="AC963" s="41">
        <v>0</v>
      </c>
      <c r="AD963" s="41">
        <v>0</v>
      </c>
      <c r="AE963" s="82">
        <v>0</v>
      </c>
      <c r="AF963" s="41">
        <v>0</v>
      </c>
      <c r="AG963" s="41">
        <v>0</v>
      </c>
      <c r="AH963" s="41">
        <v>0</v>
      </c>
      <c r="AI963" s="41">
        <v>0</v>
      </c>
      <c r="AJ963" s="41">
        <v>0</v>
      </c>
      <c r="AK963" s="41">
        <v>0</v>
      </c>
      <c r="AL963" s="41">
        <v>0</v>
      </c>
      <c r="AM963" s="41">
        <v>0</v>
      </c>
      <c r="AN963" s="41">
        <v>0</v>
      </c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3"/>
      <c r="BU963" s="39">
        <f t="shared" si="174"/>
        <v>0</v>
      </c>
      <c r="BV963" s="39">
        <f t="shared" si="171"/>
        <v>0</v>
      </c>
      <c r="BW963" s="39">
        <f t="shared" si="166"/>
        <v>0</v>
      </c>
      <c r="BX963" s="39">
        <f t="shared" si="172"/>
        <v>0</v>
      </c>
      <c r="BY963" s="39">
        <f t="shared" si="173"/>
        <v>0</v>
      </c>
      <c r="BZ963" s="35"/>
      <c r="CA963" s="35"/>
      <c r="CB963" s="35"/>
      <c r="CC963" s="35"/>
      <c r="CD963" s="35"/>
      <c r="CE963" s="35"/>
      <c r="CF963" s="35"/>
      <c r="CG963" s="35"/>
      <c r="CH963" s="35"/>
      <c r="CI963" s="35"/>
      <c r="CJ963" s="35"/>
      <c r="CK963" s="35"/>
      <c r="CL963" s="35"/>
      <c r="CM963" s="35"/>
      <c r="CN963" s="35"/>
      <c r="CO963" s="35"/>
      <c r="CP963" s="35"/>
      <c r="CQ963" s="35"/>
      <c r="CR963" s="35"/>
      <c r="CS963" s="35"/>
      <c r="CT963" s="35"/>
      <c r="CU963" s="35"/>
      <c r="CV963" s="35"/>
      <c r="CW963" s="35"/>
      <c r="CX963" s="35"/>
      <c r="CY963" s="35"/>
      <c r="CZ963" s="35"/>
      <c r="DA963" s="35"/>
      <c r="DB963" s="35"/>
      <c r="DC963" s="35"/>
      <c r="DD963" s="35"/>
      <c r="DE963" s="35"/>
      <c r="DF963" s="35"/>
      <c r="DG963" s="35"/>
      <c r="DH963" s="35"/>
      <c r="DI963" s="35"/>
      <c r="DJ963" s="35"/>
      <c r="DK963" s="35"/>
      <c r="DL963" s="35"/>
      <c r="DM963" s="35"/>
      <c r="DN963" s="35"/>
      <c r="DO963" s="35"/>
      <c r="DP963" s="35"/>
      <c r="DQ963" s="35"/>
      <c r="DR963" s="35"/>
      <c r="DS963" s="35"/>
      <c r="DT963" s="35"/>
      <c r="DU963" s="35"/>
      <c r="DV963" s="35"/>
      <c r="DW963" s="35"/>
      <c r="DX963" s="35"/>
      <c r="DY963" s="35"/>
      <c r="DZ963" s="35"/>
      <c r="EA963" s="35"/>
      <c r="EB963" s="35"/>
      <c r="EC963" s="35"/>
      <c r="ED963" s="35"/>
      <c r="EE963" s="35"/>
      <c r="EF963" s="35"/>
      <c r="EG963" s="35"/>
      <c r="EH963" s="35"/>
      <c r="EI963" s="35"/>
      <c r="EJ963" s="35"/>
      <c r="EK963" s="35"/>
      <c r="EL963" s="35"/>
      <c r="EM963" s="35"/>
      <c r="EN963" s="35"/>
      <c r="EO963" s="35"/>
      <c r="EP963" s="35"/>
      <c r="EQ963" s="35"/>
      <c r="ER963" s="35"/>
      <c r="ES963" s="35"/>
      <c r="ET963" s="35"/>
      <c r="EU963" s="35"/>
      <c r="EV963" s="35"/>
      <c r="EW963" s="35"/>
      <c r="EX963" s="35"/>
      <c r="EY963" s="35"/>
      <c r="EZ963" s="35"/>
      <c r="FA963" s="35"/>
      <c r="FB963" s="35"/>
      <c r="FC963" s="35"/>
      <c r="FD963" s="35"/>
      <c r="FE963" s="35"/>
      <c r="FF963" s="35"/>
      <c r="FG963" s="35"/>
      <c r="FH963" s="35"/>
      <c r="FI963" s="35"/>
      <c r="FJ963" s="35"/>
      <c r="FK963" s="35"/>
      <c r="FL963" s="35"/>
      <c r="FM963" s="35"/>
      <c r="FN963" s="35"/>
      <c r="FO963" s="35"/>
      <c r="FP963" s="35"/>
      <c r="FQ963" s="35"/>
      <c r="FR963" s="35"/>
      <c r="FS963" s="35"/>
      <c r="FT963" s="35"/>
      <c r="FU963" s="35"/>
      <c r="FV963" s="35"/>
      <c r="FW963" s="35"/>
      <c r="FX963" s="35"/>
      <c r="FY963" s="35"/>
      <c r="FZ963" s="35"/>
      <c r="GA963" s="35"/>
      <c r="GB963" s="35"/>
      <c r="GC963" s="35"/>
      <c r="GD963" s="35"/>
      <c r="GE963" s="35"/>
      <c r="GF963" s="35"/>
      <c r="GG963" s="35"/>
      <c r="GH963" s="35"/>
      <c r="GI963" s="35"/>
      <c r="GJ963" s="35"/>
      <c r="GK963" s="35"/>
      <c r="GL963" s="35"/>
      <c r="GM963" s="35"/>
      <c r="GN963" s="35"/>
      <c r="GO963" s="35"/>
      <c r="GP963" s="35"/>
      <c r="GQ963" s="35"/>
      <c r="GR963" s="35"/>
      <c r="GS963" s="35"/>
      <c r="GT963" s="35"/>
      <c r="GU963" s="35"/>
      <c r="GV963" s="35"/>
      <c r="GW963" s="35"/>
      <c r="GX963" s="35"/>
      <c r="GY963" s="35"/>
      <c r="GZ963" s="35"/>
      <c r="HA963" s="35"/>
      <c r="HB963" s="35"/>
      <c r="HC963" s="35"/>
    </row>
    <row r="964" spans="1:211" s="26" customFormat="1" x14ac:dyDescent="0.25">
      <c r="A964" s="26" t="e">
        <f t="shared" si="175"/>
        <v>#REF!</v>
      </c>
      <c r="B964" s="15" t="s">
        <v>9</v>
      </c>
      <c r="C964" s="15" t="s">
        <v>10</v>
      </c>
      <c r="D964" s="18" t="s">
        <v>625</v>
      </c>
      <c r="E964" s="15" t="s">
        <v>579</v>
      </c>
      <c r="F964" s="15" t="s">
        <v>558</v>
      </c>
      <c r="G964" s="15"/>
      <c r="H964" s="15" t="s">
        <v>565</v>
      </c>
      <c r="I964" s="15" t="s">
        <v>537</v>
      </c>
      <c r="J964" s="15" t="s">
        <v>538</v>
      </c>
      <c r="K964" s="47" t="s">
        <v>434</v>
      </c>
      <c r="L964" s="42">
        <v>0</v>
      </c>
      <c r="M964" s="42">
        <v>0</v>
      </c>
      <c r="N964" s="41">
        <v>650.54</v>
      </c>
      <c r="O964" s="42">
        <v>0</v>
      </c>
      <c r="P964" s="42">
        <v>0</v>
      </c>
      <c r="Q964" s="42">
        <v>0</v>
      </c>
      <c r="R964" s="42">
        <v>0</v>
      </c>
      <c r="S964" s="42">
        <v>0</v>
      </c>
      <c r="T964" s="42">
        <v>0</v>
      </c>
      <c r="U964" s="42">
        <v>0</v>
      </c>
      <c r="V964" s="42"/>
      <c r="W964" s="42">
        <v>0</v>
      </c>
      <c r="X964" s="42"/>
      <c r="Y964" s="42">
        <v>82.01</v>
      </c>
      <c r="Z964" s="42">
        <v>0</v>
      </c>
      <c r="AA964" s="42">
        <v>0</v>
      </c>
      <c r="AB964" s="42">
        <v>0</v>
      </c>
      <c r="AC964" s="42">
        <v>0</v>
      </c>
      <c r="AD964" s="42">
        <v>0</v>
      </c>
      <c r="AE964" s="121">
        <v>0</v>
      </c>
      <c r="AF964" s="42">
        <v>0</v>
      </c>
      <c r="AG964" s="42">
        <v>0</v>
      </c>
      <c r="AH964" s="42">
        <v>0</v>
      </c>
      <c r="AI964" s="42">
        <v>0</v>
      </c>
      <c r="AJ964" s="42">
        <v>528.04999999999995</v>
      </c>
      <c r="AK964" s="42">
        <v>0</v>
      </c>
      <c r="AL964" s="42">
        <v>0</v>
      </c>
      <c r="AM964" s="42">
        <v>0</v>
      </c>
      <c r="AN964" s="42">
        <v>0</v>
      </c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  <c r="BO964" s="42"/>
      <c r="BP964" s="42"/>
      <c r="BQ964" s="42"/>
      <c r="BR964" s="42"/>
      <c r="BS964" s="42"/>
      <c r="BT964" s="43"/>
      <c r="BU964" s="40">
        <f t="shared" si="174"/>
        <v>650.54</v>
      </c>
      <c r="BV964" s="40">
        <f t="shared" si="171"/>
        <v>82.01</v>
      </c>
      <c r="BW964" s="40">
        <f t="shared" si="166"/>
        <v>528.04999999999995</v>
      </c>
      <c r="BX964" s="40">
        <f t="shared" si="172"/>
        <v>0</v>
      </c>
      <c r="BY964" s="40">
        <f t="shared" si="173"/>
        <v>0</v>
      </c>
      <c r="BZ964" s="29"/>
      <c r="CA964" s="29"/>
      <c r="CB964" s="29"/>
      <c r="CC964" s="29"/>
      <c r="CD964" s="29"/>
      <c r="CE964" s="29"/>
      <c r="CF964" s="29"/>
      <c r="CG964" s="29"/>
      <c r="CH964" s="29"/>
      <c r="CI964" s="29"/>
      <c r="CJ964" s="29"/>
      <c r="CK964" s="29"/>
      <c r="CL964" s="29"/>
      <c r="CM964" s="29"/>
      <c r="CN964" s="29"/>
      <c r="CO964" s="29"/>
      <c r="CP964" s="29"/>
      <c r="CQ964" s="29"/>
      <c r="CR964" s="29"/>
      <c r="CS964" s="29"/>
      <c r="CT964" s="29"/>
      <c r="CU964" s="29"/>
      <c r="CV964" s="29"/>
      <c r="CW964" s="29"/>
      <c r="CX964" s="29"/>
      <c r="CY964" s="29"/>
      <c r="CZ964" s="29"/>
      <c r="DA964" s="29"/>
      <c r="DB964" s="29"/>
      <c r="DC964" s="29"/>
      <c r="DD964" s="29"/>
      <c r="DE964" s="29"/>
      <c r="DF964" s="29"/>
      <c r="DG964" s="29"/>
      <c r="DH964" s="29"/>
      <c r="DI964" s="29"/>
      <c r="DJ964" s="29"/>
      <c r="DK964" s="29"/>
      <c r="DL964" s="29"/>
      <c r="DM964" s="29"/>
      <c r="DN964" s="29"/>
      <c r="DO964" s="29"/>
      <c r="DP964" s="29"/>
      <c r="DQ964" s="29"/>
      <c r="DR964" s="29"/>
      <c r="DS964" s="29"/>
      <c r="DT964" s="29"/>
      <c r="DU964" s="29"/>
      <c r="DV964" s="29"/>
      <c r="DW964" s="29"/>
      <c r="DX964" s="29"/>
      <c r="DY964" s="29"/>
      <c r="DZ964" s="29"/>
      <c r="EA964" s="29"/>
      <c r="EB964" s="29"/>
      <c r="EC964" s="29"/>
      <c r="ED964" s="29"/>
      <c r="EE964" s="29"/>
      <c r="EF964" s="29"/>
      <c r="EG964" s="29"/>
      <c r="EH964" s="29"/>
      <c r="EI964" s="29"/>
      <c r="EJ964" s="29"/>
      <c r="EK964" s="29"/>
      <c r="EL964" s="29"/>
      <c r="EM964" s="29"/>
      <c r="EN964" s="29"/>
      <c r="EO964" s="29"/>
      <c r="EP964" s="29"/>
      <c r="EQ964" s="29"/>
      <c r="ER964" s="29"/>
      <c r="ES964" s="29"/>
      <c r="ET964" s="29"/>
      <c r="EU964" s="29"/>
      <c r="EV964" s="29"/>
      <c r="EW964" s="29"/>
      <c r="EX964" s="29"/>
      <c r="EY964" s="29"/>
      <c r="EZ964" s="29"/>
      <c r="FA964" s="29"/>
      <c r="FB964" s="29"/>
      <c r="FC964" s="29"/>
      <c r="FD964" s="29"/>
      <c r="FE964" s="29"/>
      <c r="FF964" s="29"/>
      <c r="FG964" s="29"/>
      <c r="FH964" s="29"/>
      <c r="FI964" s="29"/>
      <c r="FJ964" s="29"/>
      <c r="FK964" s="29"/>
      <c r="FL964" s="29"/>
      <c r="FM964" s="29"/>
      <c r="FN964" s="29"/>
      <c r="FO964" s="29"/>
      <c r="FP964" s="29"/>
      <c r="FQ964" s="29"/>
      <c r="FR964" s="29"/>
      <c r="FS964" s="29"/>
      <c r="FT964" s="29"/>
      <c r="FU964" s="29"/>
      <c r="FV964" s="29"/>
      <c r="FW964" s="29"/>
      <c r="FX964" s="29"/>
      <c r="FY964" s="29"/>
      <c r="FZ964" s="29"/>
      <c r="GA964" s="29"/>
      <c r="GB964" s="29"/>
      <c r="GC964" s="29"/>
      <c r="GD964" s="29"/>
      <c r="GE964" s="29"/>
      <c r="GF964" s="29"/>
      <c r="GG964" s="29"/>
      <c r="GH964" s="29"/>
      <c r="GI964" s="29"/>
      <c r="GJ964" s="29"/>
      <c r="GK964" s="29"/>
      <c r="GL964" s="29"/>
      <c r="GM964" s="29"/>
      <c r="GN964" s="29"/>
      <c r="GO964" s="29"/>
      <c r="GP964" s="29"/>
      <c r="GQ964" s="29"/>
      <c r="GR964" s="29"/>
      <c r="GS964" s="29"/>
      <c r="GT964" s="29"/>
      <c r="GU964" s="29"/>
      <c r="GV964" s="29"/>
      <c r="GW964" s="29"/>
      <c r="GX964" s="29"/>
      <c r="GY964" s="29"/>
      <c r="GZ964" s="29"/>
      <c r="HA964" s="29"/>
      <c r="HB964" s="29"/>
      <c r="HC964" s="29"/>
    </row>
    <row r="965" spans="1:211" s="30" customFormat="1" x14ac:dyDescent="0.25">
      <c r="A965" s="30" t="e">
        <f t="shared" si="175"/>
        <v>#REF!</v>
      </c>
      <c r="B965" s="31" t="s">
        <v>9</v>
      </c>
      <c r="C965" s="31" t="s">
        <v>10</v>
      </c>
      <c r="D965" s="33" t="s">
        <v>625</v>
      </c>
      <c r="E965" s="34" t="s">
        <v>579</v>
      </c>
      <c r="F965" s="31" t="s">
        <v>370</v>
      </c>
      <c r="G965" s="31"/>
      <c r="H965" s="31" t="s">
        <v>371</v>
      </c>
      <c r="I965" s="31" t="s">
        <v>537</v>
      </c>
      <c r="J965" s="31" t="s">
        <v>538</v>
      </c>
      <c r="K965" s="47" t="s">
        <v>432</v>
      </c>
      <c r="L965" s="41">
        <v>1973.62</v>
      </c>
      <c r="M965" s="41">
        <v>2754.38</v>
      </c>
      <c r="N965" s="41">
        <v>3946.83</v>
      </c>
      <c r="O965" s="41">
        <v>3100.18</v>
      </c>
      <c r="P965" s="41">
        <v>4094.25</v>
      </c>
      <c r="Q965" s="41">
        <v>4977.05</v>
      </c>
      <c r="R965" s="41">
        <v>86143.39</v>
      </c>
      <c r="S965" s="41">
        <v>38398.43</v>
      </c>
      <c r="T965" s="41">
        <v>35341.15</v>
      </c>
      <c r="U965" s="41">
        <v>1915.2</v>
      </c>
      <c r="V965" s="41">
        <v>6078.68</v>
      </c>
      <c r="W965" s="41">
        <v>2096</v>
      </c>
      <c r="X965" s="41">
        <v>3038.94</v>
      </c>
      <c r="Y965" s="41">
        <v>2364.0100000000002</v>
      </c>
      <c r="Z965" s="41">
        <v>7462.86</v>
      </c>
      <c r="AA965" s="41">
        <v>7050.11</v>
      </c>
      <c r="AB965" s="41">
        <v>2926.69</v>
      </c>
      <c r="AC965" s="41">
        <v>9737.1</v>
      </c>
      <c r="AD965" s="41">
        <v>2491.34</v>
      </c>
      <c r="AE965" s="41">
        <v>8160.15</v>
      </c>
      <c r="AF965" s="41">
        <v>9096.34</v>
      </c>
      <c r="AG965" s="41">
        <v>6742.69</v>
      </c>
      <c r="AH965" s="41">
        <v>10922.73</v>
      </c>
      <c r="AI965" s="41">
        <v>3944.19</v>
      </c>
      <c r="AJ965" s="41">
        <v>76265.13</v>
      </c>
      <c r="AK965" s="41">
        <v>1893.63</v>
      </c>
      <c r="AL965" s="41">
        <v>2645.88</v>
      </c>
      <c r="AM965" s="41">
        <v>7484.16</v>
      </c>
      <c r="AN965" s="41">
        <v>4123.13</v>
      </c>
      <c r="AO965" s="41">
        <v>-58778.704819271341</v>
      </c>
      <c r="AP965" s="41">
        <v>-78149.109629157931</v>
      </c>
      <c r="AQ965" s="41">
        <v>-98950.445958793163</v>
      </c>
      <c r="AR965" s="41">
        <v>-57053.989531097934</v>
      </c>
      <c r="AS965" s="41">
        <v>-72927.987923223525</v>
      </c>
      <c r="AT965" s="41">
        <v>-87554.902976032346</v>
      </c>
      <c r="AU965" s="41">
        <v>-105119.79940342903</v>
      </c>
      <c r="AV965" s="41">
        <v>-123862.43161737733</v>
      </c>
      <c r="AW965" s="41">
        <v>-143817.58755289018</v>
      </c>
      <c r="AX965" s="41">
        <v>-164023.18692888133</v>
      </c>
      <c r="AY965" s="41">
        <v>-186248.13722914644</v>
      </c>
      <c r="AZ965" s="41">
        <v>-209184.73712181114</v>
      </c>
      <c r="BA965" s="41">
        <v>-233577.96214490198</v>
      </c>
      <c r="BB965" s="41">
        <v>-259047.77867433801</v>
      </c>
      <c r="BC965" s="41">
        <v>-286178.29332573712</v>
      </c>
      <c r="BD965" s="41">
        <v>-314727.20866244659</v>
      </c>
      <c r="BE965" s="41">
        <v>-344117.00504321977</v>
      </c>
      <c r="BF965" s="41">
        <v>-375404.03402471915</v>
      </c>
      <c r="BG965" s="41">
        <v>-351893.91767696664</v>
      </c>
      <c r="BH965" s="41">
        <v>-204215.93087726552</v>
      </c>
      <c r="BI965" s="41">
        <v>-213120.70658451878</v>
      </c>
      <c r="BJ965" s="41">
        <v>-221700.34902179614</v>
      </c>
      <c r="BK965" s="41">
        <v>-230862.28296543844</v>
      </c>
      <c r="BL965" s="41">
        <v>-239943.32956156507</v>
      </c>
      <c r="BM965" s="41">
        <v>-249584.43267490156</v>
      </c>
      <c r="BN965" s="41">
        <v>-259227.23970443755</v>
      </c>
      <c r="BO965" s="41">
        <v>-269364.40412399545</v>
      </c>
      <c r="BP965" s="41">
        <v>-279707.43138266355</v>
      </c>
      <c r="BQ965" s="41">
        <v>-290173.97016857564</v>
      </c>
      <c r="BR965" s="41">
        <v>-295767.27908988483</v>
      </c>
      <c r="BS965" s="41">
        <v>-299795.03503467701</v>
      </c>
      <c r="BT965" s="43"/>
      <c r="BU965" s="39">
        <f t="shared" si="174"/>
        <v>190819.16</v>
      </c>
      <c r="BV965" s="39">
        <f t="shared" si="171"/>
        <v>73937.150000000009</v>
      </c>
      <c r="BW965" s="39">
        <f t="shared" si="166"/>
        <v>-466123.01024100522</v>
      </c>
      <c r="BX965" s="39">
        <f t="shared" si="172"/>
        <v>-2992082.2800024357</v>
      </c>
      <c r="BY965" s="39">
        <f t="shared" si="173"/>
        <v>-3053462.3911897196</v>
      </c>
      <c r="BZ965" s="35"/>
      <c r="CA965" s="35"/>
      <c r="CB965" s="35"/>
      <c r="CC965" s="35"/>
      <c r="CD965" s="35"/>
      <c r="CE965" s="35"/>
      <c r="CF965" s="35"/>
      <c r="CG965" s="35"/>
      <c r="CH965" s="35"/>
      <c r="CI965" s="35"/>
      <c r="CJ965" s="35"/>
      <c r="CK965" s="35"/>
      <c r="CL965" s="35"/>
      <c r="CM965" s="35"/>
      <c r="CN965" s="35"/>
      <c r="CO965" s="35"/>
      <c r="CP965" s="35"/>
      <c r="CQ965" s="35"/>
      <c r="CR965" s="35"/>
      <c r="CS965" s="35"/>
      <c r="CT965" s="35"/>
      <c r="CU965" s="35"/>
      <c r="CV965" s="35"/>
      <c r="CW965" s="35"/>
      <c r="CX965" s="35"/>
      <c r="CY965" s="35"/>
      <c r="CZ965" s="35"/>
      <c r="DA965" s="35"/>
      <c r="DB965" s="35"/>
      <c r="DC965" s="35"/>
      <c r="DD965" s="35"/>
      <c r="DE965" s="35"/>
      <c r="DF965" s="35"/>
      <c r="DG965" s="35"/>
      <c r="DH965" s="35"/>
      <c r="DI965" s="35"/>
      <c r="DJ965" s="35"/>
      <c r="DK965" s="35"/>
      <c r="DL965" s="35"/>
      <c r="DM965" s="35"/>
      <c r="DN965" s="35"/>
      <c r="DO965" s="35"/>
      <c r="DP965" s="35"/>
      <c r="DQ965" s="35"/>
      <c r="DR965" s="35"/>
      <c r="DS965" s="35"/>
      <c r="DT965" s="35"/>
      <c r="DU965" s="35"/>
      <c r="DV965" s="35"/>
      <c r="DW965" s="35"/>
      <c r="DX965" s="35"/>
      <c r="DY965" s="35"/>
      <c r="DZ965" s="35"/>
      <c r="EA965" s="35"/>
      <c r="EB965" s="35"/>
      <c r="EC965" s="35"/>
      <c r="ED965" s="35"/>
      <c r="EE965" s="35"/>
      <c r="EF965" s="35"/>
      <c r="EG965" s="35"/>
      <c r="EH965" s="35"/>
      <c r="EI965" s="35"/>
      <c r="EJ965" s="35"/>
      <c r="EK965" s="35"/>
      <c r="EL965" s="35"/>
      <c r="EM965" s="35"/>
      <c r="EN965" s="35"/>
      <c r="EO965" s="35"/>
      <c r="EP965" s="35"/>
      <c r="EQ965" s="35"/>
      <c r="ER965" s="35"/>
      <c r="ES965" s="35"/>
      <c r="ET965" s="35"/>
      <c r="EU965" s="35"/>
      <c r="EV965" s="35"/>
      <c r="EW965" s="35"/>
      <c r="EX965" s="35"/>
      <c r="EY965" s="35"/>
      <c r="EZ965" s="35"/>
      <c r="FA965" s="35"/>
      <c r="FB965" s="35"/>
      <c r="FC965" s="35"/>
      <c r="FD965" s="35"/>
      <c r="FE965" s="35"/>
      <c r="FF965" s="35"/>
      <c r="FG965" s="35"/>
      <c r="FH965" s="35"/>
      <c r="FI965" s="35"/>
      <c r="FJ965" s="35"/>
      <c r="FK965" s="35"/>
      <c r="FL965" s="35"/>
      <c r="FM965" s="35"/>
      <c r="FN965" s="35"/>
      <c r="FO965" s="35"/>
      <c r="FP965" s="35"/>
      <c r="FQ965" s="35"/>
      <c r="FR965" s="35"/>
      <c r="FS965" s="35"/>
      <c r="FT965" s="35"/>
      <c r="FU965" s="35"/>
      <c r="FV965" s="35"/>
      <c r="FW965" s="35"/>
      <c r="FX965" s="35"/>
      <c r="FY965" s="35"/>
      <c r="FZ965" s="35"/>
      <c r="GA965" s="35"/>
      <c r="GB965" s="35"/>
      <c r="GC965" s="35"/>
      <c r="GD965" s="35"/>
      <c r="GE965" s="35"/>
      <c r="GF965" s="35"/>
      <c r="GG965" s="35"/>
      <c r="GH965" s="35"/>
      <c r="GI965" s="35"/>
      <c r="GJ965" s="35"/>
      <c r="GK965" s="35"/>
      <c r="GL965" s="35"/>
      <c r="GM965" s="35"/>
      <c r="GN965" s="35"/>
      <c r="GO965" s="35"/>
      <c r="GP965" s="35"/>
      <c r="GQ965" s="35"/>
      <c r="GR965" s="35"/>
      <c r="GS965" s="35"/>
      <c r="GT965" s="35"/>
      <c r="GU965" s="35"/>
      <c r="GV965" s="35"/>
      <c r="GW965" s="35"/>
      <c r="GX965" s="35"/>
      <c r="GY965" s="35"/>
      <c r="GZ965" s="35"/>
      <c r="HA965" s="35"/>
      <c r="HB965" s="35"/>
      <c r="HC965" s="35"/>
    </row>
    <row r="966" spans="1:211" s="26" customFormat="1" x14ac:dyDescent="0.25">
      <c r="A966" s="26" t="e">
        <f t="shared" si="175"/>
        <v>#REF!</v>
      </c>
      <c r="B966" s="15" t="s">
        <v>25</v>
      </c>
      <c r="C966" s="15" t="s">
        <v>26</v>
      </c>
      <c r="D966" s="27">
        <v>899</v>
      </c>
      <c r="E966" s="16" t="s">
        <v>578</v>
      </c>
      <c r="F966" s="15" t="s">
        <v>370</v>
      </c>
      <c r="G966" s="15"/>
      <c r="H966" s="15" t="s">
        <v>371</v>
      </c>
      <c r="I966" s="15" t="s">
        <v>537</v>
      </c>
      <c r="J966" s="15" t="s">
        <v>538</v>
      </c>
      <c r="K966" s="47" t="s">
        <v>662</v>
      </c>
      <c r="L966" s="42">
        <v>0</v>
      </c>
      <c r="M966" s="42">
        <v>6716152.3600000003</v>
      </c>
      <c r="N966" s="41">
        <v>2707785.31</v>
      </c>
      <c r="O966" s="42">
        <v>3779846.67</v>
      </c>
      <c r="P966" s="42">
        <v>2775362.8</v>
      </c>
      <c r="Q966" s="42">
        <v>3448698.03</v>
      </c>
      <c r="R966" s="42">
        <v>3563283.19</v>
      </c>
      <c r="S966" s="42">
        <v>3619508.79</v>
      </c>
      <c r="T966" s="42">
        <v>3890814.16</v>
      </c>
      <c r="U966" s="42">
        <v>3420113.42</v>
      </c>
      <c r="V966" s="42">
        <v>4398047.45</v>
      </c>
      <c r="W966" s="42">
        <v>3872836.82</v>
      </c>
      <c r="X966" s="42">
        <v>3987122.6</v>
      </c>
      <c r="Y966" s="42">
        <v>3858232.51</v>
      </c>
      <c r="Z966" s="42">
        <v>4065310.82</v>
      </c>
      <c r="AA966" s="42">
        <v>4231275.55</v>
      </c>
      <c r="AB966" s="42">
        <v>4443155.17</v>
      </c>
      <c r="AC966" s="42">
        <v>4494579.12</v>
      </c>
      <c r="AD966" s="42">
        <v>4771641.29</v>
      </c>
      <c r="AE966" s="42">
        <v>5512469.6699999999</v>
      </c>
      <c r="AF966" s="42">
        <v>5403813.4699999997</v>
      </c>
      <c r="AG966" s="42">
        <v>5111790.34</v>
      </c>
      <c r="AH966" s="42">
        <v>5943171.4400000004</v>
      </c>
      <c r="AI966" s="42">
        <v>5605067.3200000003</v>
      </c>
      <c r="AJ966" s="42">
        <v>5637110.8499999996</v>
      </c>
      <c r="AK966" s="42">
        <v>5701531.2400000002</v>
      </c>
      <c r="AL966" s="42">
        <v>5466313.3399999999</v>
      </c>
      <c r="AM966" s="42">
        <v>5246736.76</v>
      </c>
      <c r="AN966" s="42">
        <v>6793597.9800000004</v>
      </c>
      <c r="AO966" s="42">
        <v>4842396.2602139907</v>
      </c>
      <c r="AP966" s="42">
        <v>5140899.141136637</v>
      </c>
      <c r="AQ966" s="42">
        <v>5939057.2068850463</v>
      </c>
      <c r="AR966" s="42">
        <v>5821992.5468843421</v>
      </c>
      <c r="AS966" s="42">
        <v>5507370.9383080127</v>
      </c>
      <c r="AT966" s="42">
        <v>6403089.2296021255</v>
      </c>
      <c r="AU966" s="42">
        <v>6038820.6112201344</v>
      </c>
      <c r="AV966" s="42">
        <v>5997403.971422324</v>
      </c>
      <c r="AW966" s="42">
        <v>6065941.7584389793</v>
      </c>
      <c r="AX966" s="42">
        <v>5815690.0239694295</v>
      </c>
      <c r="AY966" s="42">
        <v>5582079.3166470192</v>
      </c>
      <c r="AZ966" s="42">
        <v>7227807.3980927095</v>
      </c>
      <c r="BA966" s="42">
        <v>5151895.5959874373</v>
      </c>
      <c r="BB966" s="42">
        <v>5469477.1392928138</v>
      </c>
      <c r="BC966" s="42">
        <v>6318649.0787345003</v>
      </c>
      <c r="BD966" s="42">
        <v>6194102.2895221803</v>
      </c>
      <c r="BE966" s="42">
        <v>5859371.7981444998</v>
      </c>
      <c r="BF966" s="42">
        <v>6812339.4761675298</v>
      </c>
      <c r="BG966" s="42">
        <v>6424788.8111759629</v>
      </c>
      <c r="BH966" s="42">
        <v>6362046.1328848014</v>
      </c>
      <c r="BI966" s="42">
        <v>6434751.0173520688</v>
      </c>
      <c r="BJ966" s="42">
        <v>6169283.9774267711</v>
      </c>
      <c r="BK966" s="42">
        <v>5921469.739099158</v>
      </c>
      <c r="BL966" s="42">
        <v>7667258.0878967457</v>
      </c>
      <c r="BM966" s="42">
        <v>5465130.8482234729</v>
      </c>
      <c r="BN966" s="42">
        <v>5802021.3493618164</v>
      </c>
      <c r="BO966" s="42">
        <v>6702822.9427215578</v>
      </c>
      <c r="BP966" s="42">
        <v>6570703.7087251283</v>
      </c>
      <c r="BQ966" s="42">
        <v>6215621.6034716852</v>
      </c>
      <c r="BR966" s="42">
        <v>7226529.7163185151</v>
      </c>
      <c r="BS966" s="42">
        <v>6815415.9708954608</v>
      </c>
      <c r="BT966" s="43"/>
      <c r="BU966" s="40">
        <f t="shared" si="174"/>
        <v>42192449.000000007</v>
      </c>
      <c r="BV966" s="40">
        <f t="shared" si="171"/>
        <v>57427629.29999999</v>
      </c>
      <c r="BW966" s="40">
        <f t="shared" si="166"/>
        <v>68538916.104250297</v>
      </c>
      <c r="BX966" s="40">
        <f t="shared" si="172"/>
        <v>72919546.657595381</v>
      </c>
      <c r="BY966" s="40">
        <f t="shared" si="173"/>
        <v>77353055.094377175</v>
      </c>
      <c r="BZ966" s="29"/>
      <c r="CA966" s="29"/>
      <c r="CB966" s="29"/>
      <c r="CC966" s="29"/>
      <c r="CD966" s="29"/>
      <c r="CE966" s="29"/>
      <c r="CF966" s="29"/>
      <c r="CG966" s="29"/>
      <c r="CH966" s="29"/>
      <c r="CI966" s="29"/>
      <c r="CJ966" s="29"/>
      <c r="CK966" s="29"/>
      <c r="CL966" s="29"/>
      <c r="CM966" s="29"/>
      <c r="CN966" s="29"/>
      <c r="CO966" s="29"/>
      <c r="CP966" s="29"/>
      <c r="CQ966" s="29"/>
      <c r="CR966" s="29"/>
      <c r="CS966" s="29"/>
      <c r="CT966" s="29"/>
      <c r="CU966" s="29"/>
      <c r="CV966" s="29"/>
      <c r="CW966" s="29"/>
      <c r="CX966" s="29"/>
      <c r="CY966" s="29"/>
      <c r="CZ966" s="29"/>
      <c r="DA966" s="29"/>
      <c r="DB966" s="29"/>
      <c r="DC966" s="29"/>
      <c r="DD966" s="29"/>
      <c r="DE966" s="29"/>
      <c r="DF966" s="29"/>
      <c r="DG966" s="29"/>
      <c r="DH966" s="29"/>
      <c r="DI966" s="29"/>
      <c r="DJ966" s="29"/>
      <c r="DK966" s="29"/>
      <c r="DL966" s="29"/>
      <c r="DM966" s="29"/>
      <c r="DN966" s="29"/>
      <c r="DO966" s="29"/>
      <c r="DP966" s="29"/>
      <c r="DQ966" s="29"/>
      <c r="DR966" s="29"/>
      <c r="DS966" s="29"/>
      <c r="DT966" s="29"/>
      <c r="DU966" s="29"/>
      <c r="DV966" s="29"/>
      <c r="DW966" s="29"/>
      <c r="DX966" s="29"/>
      <c r="DY966" s="29"/>
      <c r="DZ966" s="29"/>
      <c r="EA966" s="29"/>
      <c r="EB966" s="29"/>
      <c r="EC966" s="29"/>
      <c r="ED966" s="29"/>
      <c r="EE966" s="29"/>
      <c r="EF966" s="29"/>
      <c r="EG966" s="29"/>
      <c r="EH966" s="29"/>
      <c r="EI966" s="29"/>
      <c r="EJ966" s="29"/>
      <c r="EK966" s="29"/>
      <c r="EL966" s="29"/>
      <c r="EM966" s="29"/>
      <c r="EN966" s="29"/>
      <c r="EO966" s="29"/>
      <c r="EP966" s="29"/>
      <c r="EQ966" s="29"/>
      <c r="ER966" s="29"/>
      <c r="ES966" s="29"/>
      <c r="ET966" s="29"/>
      <c r="EU966" s="29"/>
      <c r="EV966" s="29"/>
      <c r="EW966" s="29"/>
      <c r="EX966" s="29"/>
      <c r="EY966" s="29"/>
      <c r="EZ966" s="29"/>
      <c r="FA966" s="29"/>
      <c r="FB966" s="29"/>
      <c r="FC966" s="29"/>
      <c r="FD966" s="29"/>
      <c r="FE966" s="29"/>
      <c r="FF966" s="29"/>
      <c r="FG966" s="29"/>
      <c r="FH966" s="29"/>
      <c r="FI966" s="29"/>
      <c r="FJ966" s="29"/>
      <c r="FK966" s="29"/>
      <c r="FL966" s="29"/>
      <c r="FM966" s="29"/>
      <c r="FN966" s="29"/>
      <c r="FO966" s="29"/>
      <c r="FP966" s="29"/>
      <c r="FQ966" s="29"/>
      <c r="FR966" s="29"/>
      <c r="FS966" s="29"/>
      <c r="FT966" s="29"/>
      <c r="FU966" s="29"/>
      <c r="FV966" s="29"/>
      <c r="FW966" s="29"/>
      <c r="FX966" s="29"/>
      <c r="FY966" s="29"/>
      <c r="FZ966" s="29"/>
      <c r="GA966" s="29"/>
      <c r="GB966" s="29"/>
      <c r="GC966" s="29"/>
      <c r="GD966" s="29"/>
      <c r="GE966" s="29"/>
      <c r="GF966" s="29"/>
      <c r="GG966" s="29"/>
      <c r="GH966" s="29"/>
      <c r="GI966" s="29"/>
      <c r="GJ966" s="29"/>
      <c r="GK966" s="29"/>
      <c r="GL966" s="29"/>
      <c r="GM966" s="29"/>
      <c r="GN966" s="29"/>
      <c r="GO966" s="29"/>
      <c r="GP966" s="29"/>
      <c r="GQ966" s="29"/>
      <c r="GR966" s="29"/>
      <c r="GS966" s="29"/>
      <c r="GT966" s="29"/>
      <c r="GU966" s="29"/>
      <c r="GV966" s="29"/>
      <c r="GW966" s="29"/>
      <c r="GX966" s="29"/>
      <c r="GY966" s="29"/>
      <c r="GZ966" s="29"/>
      <c r="HA966" s="29"/>
      <c r="HB966" s="29"/>
      <c r="HC966" s="29"/>
    </row>
    <row r="967" spans="1:211" s="26" customFormat="1" x14ac:dyDescent="0.25">
      <c r="A967" s="26" t="e">
        <f t="shared" si="175"/>
        <v>#REF!</v>
      </c>
      <c r="B967" s="15" t="s">
        <v>25</v>
      </c>
      <c r="C967" s="15" t="s">
        <v>26</v>
      </c>
      <c r="D967" s="27">
        <v>899</v>
      </c>
      <c r="E967" s="16" t="s">
        <v>578</v>
      </c>
      <c r="F967" s="80" t="s">
        <v>372</v>
      </c>
      <c r="G967" s="15"/>
      <c r="H967" s="15" t="s">
        <v>373</v>
      </c>
      <c r="I967" s="15" t="s">
        <v>537</v>
      </c>
      <c r="J967" s="15" t="s">
        <v>538</v>
      </c>
      <c r="K967" s="47" t="s">
        <v>434</v>
      </c>
      <c r="L967" s="42"/>
      <c r="M967" s="42"/>
      <c r="N967" s="41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>
        <v>24088.799999999999</v>
      </c>
      <c r="AM967" s="42">
        <v>4531.7700000000004</v>
      </c>
      <c r="AN967" s="42">
        <v>5915.66</v>
      </c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  <c r="BO967" s="42"/>
      <c r="BP967" s="42"/>
      <c r="BQ967" s="42"/>
      <c r="BR967" s="42"/>
      <c r="BS967" s="42"/>
      <c r="BT967" s="43"/>
      <c r="BU967" s="40"/>
      <c r="BV967" s="40"/>
      <c r="BW967" s="40">
        <f t="shared" si="166"/>
        <v>34536.229999999996</v>
      </c>
      <c r="BX967" s="40"/>
      <c r="BY967" s="40"/>
      <c r="BZ967" s="29"/>
      <c r="CA967" s="29"/>
      <c r="CB967" s="29"/>
      <c r="CC967" s="29"/>
      <c r="CD967" s="29"/>
      <c r="CE967" s="29"/>
      <c r="CF967" s="29"/>
      <c r="CG967" s="29"/>
      <c r="CH967" s="29"/>
      <c r="CI967" s="29"/>
      <c r="CJ967" s="29"/>
      <c r="CK967" s="29"/>
      <c r="CL967" s="29"/>
      <c r="CM967" s="29"/>
      <c r="CN967" s="29"/>
      <c r="CO967" s="29"/>
      <c r="CP967" s="29"/>
      <c r="CQ967" s="29"/>
      <c r="CR967" s="29"/>
      <c r="CS967" s="29"/>
      <c r="CT967" s="29"/>
      <c r="CU967" s="29"/>
      <c r="CV967" s="29"/>
      <c r="CW967" s="29"/>
      <c r="CX967" s="29"/>
      <c r="CY967" s="29"/>
      <c r="CZ967" s="29"/>
      <c r="DA967" s="29"/>
      <c r="DB967" s="29"/>
      <c r="DC967" s="29"/>
      <c r="DD967" s="29"/>
      <c r="DE967" s="29"/>
      <c r="DF967" s="29"/>
      <c r="DG967" s="29"/>
      <c r="DH967" s="29"/>
      <c r="DI967" s="29"/>
      <c r="DJ967" s="29"/>
      <c r="DK967" s="29"/>
      <c r="DL967" s="29"/>
      <c r="DM967" s="29"/>
      <c r="DN967" s="29"/>
      <c r="DO967" s="29"/>
      <c r="DP967" s="29"/>
      <c r="DQ967" s="29"/>
      <c r="DR967" s="29"/>
      <c r="DS967" s="29"/>
      <c r="DT967" s="29"/>
      <c r="DU967" s="29"/>
      <c r="DV967" s="29"/>
      <c r="DW967" s="29"/>
      <c r="DX967" s="29"/>
      <c r="DY967" s="29"/>
      <c r="DZ967" s="29"/>
      <c r="EA967" s="29"/>
      <c r="EB967" s="29"/>
      <c r="EC967" s="29"/>
      <c r="ED967" s="29"/>
      <c r="EE967" s="29"/>
      <c r="EF967" s="29"/>
      <c r="EG967" s="29"/>
      <c r="EH967" s="29"/>
      <c r="EI967" s="29"/>
      <c r="EJ967" s="29"/>
      <c r="EK967" s="29"/>
      <c r="EL967" s="29"/>
      <c r="EM967" s="29"/>
      <c r="EN967" s="29"/>
      <c r="EO967" s="29"/>
      <c r="EP967" s="29"/>
      <c r="EQ967" s="29"/>
      <c r="ER967" s="29"/>
      <c r="ES967" s="29"/>
      <c r="ET967" s="29"/>
      <c r="EU967" s="29"/>
      <c r="EV967" s="29"/>
      <c r="EW967" s="29"/>
      <c r="EX967" s="29"/>
      <c r="EY967" s="29"/>
      <c r="EZ967" s="29"/>
      <c r="FA967" s="29"/>
      <c r="FB967" s="29"/>
      <c r="FC967" s="29"/>
      <c r="FD967" s="29"/>
      <c r="FE967" s="29"/>
      <c r="FF967" s="29"/>
      <c r="FG967" s="29"/>
      <c r="FH967" s="29"/>
      <c r="FI967" s="29"/>
      <c r="FJ967" s="29"/>
      <c r="FK967" s="29"/>
      <c r="FL967" s="29"/>
      <c r="FM967" s="29"/>
      <c r="FN967" s="29"/>
      <c r="FO967" s="29"/>
      <c r="FP967" s="29"/>
      <c r="FQ967" s="29"/>
      <c r="FR967" s="29"/>
      <c r="FS967" s="29"/>
      <c r="FT967" s="29"/>
      <c r="FU967" s="29"/>
      <c r="FV967" s="29"/>
      <c r="FW967" s="29"/>
      <c r="FX967" s="29"/>
      <c r="FY967" s="29"/>
      <c r="FZ967" s="29"/>
      <c r="GA967" s="29"/>
      <c r="GB967" s="29"/>
      <c r="GC967" s="29"/>
      <c r="GD967" s="29"/>
      <c r="GE967" s="29"/>
      <c r="GF967" s="29"/>
      <c r="GG967" s="29"/>
      <c r="GH967" s="29"/>
      <c r="GI967" s="29"/>
      <c r="GJ967" s="29"/>
      <c r="GK967" s="29"/>
      <c r="GL967" s="29"/>
      <c r="GM967" s="29"/>
      <c r="GN967" s="29"/>
      <c r="GO967" s="29"/>
      <c r="GP967" s="29"/>
      <c r="GQ967" s="29"/>
      <c r="GR967" s="29"/>
      <c r="GS967" s="29"/>
      <c r="GT967" s="29"/>
      <c r="GU967" s="29"/>
      <c r="GV967" s="29"/>
      <c r="GW967" s="29"/>
      <c r="GX967" s="29"/>
      <c r="GY967" s="29"/>
      <c r="GZ967" s="29"/>
      <c r="HA967" s="29"/>
      <c r="HB967" s="29"/>
      <c r="HC967" s="29"/>
    </row>
    <row r="968" spans="1:211" s="26" customFormat="1" x14ac:dyDescent="0.25">
      <c r="A968" s="26" t="e">
        <f t="shared" si="175"/>
        <v>#REF!</v>
      </c>
      <c r="B968" s="15" t="s">
        <v>25</v>
      </c>
      <c r="C968" s="15" t="s">
        <v>26</v>
      </c>
      <c r="D968" s="27">
        <v>899</v>
      </c>
      <c r="E968" s="16" t="s">
        <v>578</v>
      </c>
      <c r="F968" s="80" t="s">
        <v>717</v>
      </c>
      <c r="G968" s="15"/>
      <c r="H968" s="15" t="s">
        <v>718</v>
      </c>
      <c r="I968" s="15" t="s">
        <v>537</v>
      </c>
      <c r="J968" s="15" t="s">
        <v>538</v>
      </c>
      <c r="K968" s="47" t="s">
        <v>434</v>
      </c>
      <c r="L968" s="42"/>
      <c r="M968" s="42"/>
      <c r="N968" s="41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>
        <v>16000000</v>
      </c>
      <c r="AC968" s="42">
        <v>0</v>
      </c>
      <c r="AD968" s="42">
        <v>0</v>
      </c>
      <c r="AE968" s="121">
        <v>0</v>
      </c>
      <c r="AF968" s="42">
        <v>0</v>
      </c>
      <c r="AG968" s="42">
        <v>0</v>
      </c>
      <c r="AH968" s="42">
        <v>0</v>
      </c>
      <c r="AI968" s="42">
        <v>0</v>
      </c>
      <c r="AJ968" s="42">
        <v>0</v>
      </c>
      <c r="AK968" s="42">
        <v>0</v>
      </c>
      <c r="AL968" s="42">
        <v>0</v>
      </c>
      <c r="AM968" s="42">
        <v>0</v>
      </c>
      <c r="AN968" s="42">
        <v>0</v>
      </c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  <c r="BO968" s="42"/>
      <c r="BP968" s="42"/>
      <c r="BQ968" s="42"/>
      <c r="BR968" s="42"/>
      <c r="BS968" s="42"/>
      <c r="BT968" s="43"/>
      <c r="BU968" s="40"/>
      <c r="BV968" s="40">
        <f t="shared" ref="BV968:BV1003" si="176">SUM(X968:AI968)</f>
        <v>16000000</v>
      </c>
      <c r="BW968" s="40">
        <f t="shared" si="166"/>
        <v>0</v>
      </c>
      <c r="BX968" s="40">
        <f t="shared" ref="BX968:BX1003" si="177">SUM(AV968:BG968)</f>
        <v>0</v>
      </c>
      <c r="BY968" s="40">
        <f t="shared" ref="BY968:BY1003" si="178">SUM(BH968:BS968)</f>
        <v>0</v>
      </c>
      <c r="BZ968" s="29"/>
      <c r="CA968" s="29"/>
      <c r="CB968" s="29"/>
      <c r="CC968" s="29"/>
      <c r="CD968" s="29"/>
      <c r="CE968" s="29"/>
      <c r="CF968" s="29"/>
      <c r="CG968" s="29"/>
      <c r="CH968" s="29"/>
      <c r="CI968" s="29"/>
      <c r="CJ968" s="29"/>
      <c r="CK968" s="29"/>
      <c r="CL968" s="29"/>
      <c r="CM968" s="29"/>
      <c r="CN968" s="29"/>
      <c r="CO968" s="29"/>
      <c r="CP968" s="29"/>
      <c r="CQ968" s="29"/>
      <c r="CR968" s="29"/>
      <c r="CS968" s="29"/>
      <c r="CT968" s="29"/>
      <c r="CU968" s="29"/>
      <c r="CV968" s="29"/>
      <c r="CW968" s="29"/>
      <c r="CX968" s="29"/>
      <c r="CY968" s="29"/>
      <c r="CZ968" s="29"/>
      <c r="DA968" s="29"/>
      <c r="DB968" s="29"/>
      <c r="DC968" s="29"/>
      <c r="DD968" s="29"/>
      <c r="DE968" s="29"/>
      <c r="DF968" s="29"/>
      <c r="DG968" s="29"/>
      <c r="DH968" s="29"/>
      <c r="DI968" s="29"/>
      <c r="DJ968" s="29"/>
      <c r="DK968" s="29"/>
      <c r="DL968" s="29"/>
      <c r="DM968" s="29"/>
      <c r="DN968" s="29"/>
      <c r="DO968" s="29"/>
      <c r="DP968" s="29"/>
      <c r="DQ968" s="29"/>
      <c r="DR968" s="29"/>
      <c r="DS968" s="29"/>
      <c r="DT968" s="29"/>
      <c r="DU968" s="29"/>
      <c r="DV968" s="29"/>
      <c r="DW968" s="29"/>
      <c r="DX968" s="29"/>
      <c r="DY968" s="29"/>
      <c r="DZ968" s="29"/>
      <c r="EA968" s="29"/>
      <c r="EB968" s="29"/>
      <c r="EC968" s="29"/>
      <c r="ED968" s="29"/>
      <c r="EE968" s="29"/>
      <c r="EF968" s="29"/>
      <c r="EG968" s="29"/>
      <c r="EH968" s="29"/>
      <c r="EI968" s="29"/>
      <c r="EJ968" s="29"/>
      <c r="EK968" s="29"/>
      <c r="EL968" s="29"/>
      <c r="EM968" s="29"/>
      <c r="EN968" s="29"/>
      <c r="EO968" s="29"/>
      <c r="EP968" s="29"/>
      <c r="EQ968" s="29"/>
      <c r="ER968" s="29"/>
      <c r="ES968" s="29"/>
      <c r="ET968" s="29"/>
      <c r="EU968" s="29"/>
      <c r="EV968" s="29"/>
      <c r="EW968" s="29"/>
      <c r="EX968" s="29"/>
      <c r="EY968" s="29"/>
      <c r="EZ968" s="29"/>
      <c r="FA968" s="29"/>
      <c r="FB968" s="29"/>
      <c r="FC968" s="29"/>
      <c r="FD968" s="29"/>
      <c r="FE968" s="29"/>
      <c r="FF968" s="29"/>
      <c r="FG968" s="29"/>
      <c r="FH968" s="29"/>
      <c r="FI968" s="29"/>
      <c r="FJ968" s="29"/>
      <c r="FK968" s="29"/>
      <c r="FL968" s="29"/>
      <c r="FM968" s="29"/>
      <c r="FN968" s="29"/>
      <c r="FO968" s="29"/>
      <c r="FP968" s="29"/>
      <c r="FQ968" s="29"/>
      <c r="FR968" s="29"/>
      <c r="FS968" s="29"/>
      <c r="FT968" s="29"/>
      <c r="FU968" s="29"/>
      <c r="FV968" s="29"/>
      <c r="FW968" s="29"/>
      <c r="FX968" s="29"/>
      <c r="FY968" s="29"/>
      <c r="FZ968" s="29"/>
      <c r="GA968" s="29"/>
      <c r="GB968" s="29"/>
      <c r="GC968" s="29"/>
      <c r="GD968" s="29"/>
      <c r="GE968" s="29"/>
      <c r="GF968" s="29"/>
      <c r="GG968" s="29"/>
      <c r="GH968" s="29"/>
      <c r="GI968" s="29"/>
      <c r="GJ968" s="29"/>
      <c r="GK968" s="29"/>
      <c r="GL968" s="29"/>
      <c r="GM968" s="29"/>
      <c r="GN968" s="29"/>
      <c r="GO968" s="29"/>
      <c r="GP968" s="29"/>
      <c r="GQ968" s="29"/>
      <c r="GR968" s="29"/>
      <c r="GS968" s="29"/>
      <c r="GT968" s="29"/>
      <c r="GU968" s="29"/>
      <c r="GV968" s="29"/>
      <c r="GW968" s="29"/>
      <c r="GX968" s="29"/>
      <c r="GY968" s="29"/>
      <c r="GZ968" s="29"/>
      <c r="HA968" s="29"/>
      <c r="HB968" s="29"/>
      <c r="HC968" s="29"/>
    </row>
    <row r="969" spans="1:211" s="26" customFormat="1" x14ac:dyDescent="0.25">
      <c r="A969" s="26" t="e">
        <f t="shared" si="175"/>
        <v>#REF!</v>
      </c>
      <c r="B969" s="15" t="s">
        <v>27</v>
      </c>
      <c r="C969" s="15" t="s">
        <v>28</v>
      </c>
      <c r="D969" s="27">
        <v>899</v>
      </c>
      <c r="E969" s="16" t="s">
        <v>578</v>
      </c>
      <c r="F969" s="15" t="s">
        <v>347</v>
      </c>
      <c r="G969" s="15"/>
      <c r="H969" s="15" t="s">
        <v>163</v>
      </c>
      <c r="I969" s="15" t="s">
        <v>537</v>
      </c>
      <c r="J969" s="15" t="s">
        <v>538</v>
      </c>
      <c r="K969" s="47" t="s">
        <v>434</v>
      </c>
      <c r="L969" s="42"/>
      <c r="M969" s="42"/>
      <c r="N969" s="41"/>
      <c r="O969" s="42"/>
      <c r="P969" s="42"/>
      <c r="Q969" s="42"/>
      <c r="R969" s="42"/>
      <c r="S969" s="41">
        <v>42.2</v>
      </c>
      <c r="T969" s="42">
        <v>0</v>
      </c>
      <c r="U969" s="42">
        <v>0</v>
      </c>
      <c r="V969" s="42"/>
      <c r="W969" s="42">
        <v>0</v>
      </c>
      <c r="X969" s="42"/>
      <c r="Y969" s="42">
        <v>0</v>
      </c>
      <c r="Z969" s="42">
        <v>0</v>
      </c>
      <c r="AA969" s="42">
        <v>0</v>
      </c>
      <c r="AB969" s="42">
        <v>0</v>
      </c>
      <c r="AC969" s="42">
        <v>0</v>
      </c>
      <c r="AD969" s="42">
        <v>0</v>
      </c>
      <c r="AE969" s="121">
        <v>0</v>
      </c>
      <c r="AF969" s="42">
        <v>0</v>
      </c>
      <c r="AG969" s="42">
        <v>0</v>
      </c>
      <c r="AH969" s="42">
        <v>0</v>
      </c>
      <c r="AI969" s="42">
        <v>0</v>
      </c>
      <c r="AJ969" s="42">
        <v>0</v>
      </c>
      <c r="AK969" s="42">
        <v>0</v>
      </c>
      <c r="AL969" s="42">
        <v>0</v>
      </c>
      <c r="AM969" s="42">
        <v>0</v>
      </c>
      <c r="AN969" s="42">
        <v>0</v>
      </c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  <c r="BO969" s="42"/>
      <c r="BP969" s="42"/>
      <c r="BQ969" s="42"/>
      <c r="BR969" s="42"/>
      <c r="BS969" s="42"/>
      <c r="BT969" s="43"/>
      <c r="BU969" s="40">
        <f t="shared" ref="BU969:BU985" si="179">SUM(L969:W969)</f>
        <v>42.2</v>
      </c>
      <c r="BV969" s="40">
        <f t="shared" si="176"/>
        <v>0</v>
      </c>
      <c r="BW969" s="40">
        <f t="shared" si="166"/>
        <v>0</v>
      </c>
      <c r="BX969" s="40">
        <f t="shared" si="177"/>
        <v>0</v>
      </c>
      <c r="BY969" s="40">
        <f t="shared" si="178"/>
        <v>0</v>
      </c>
      <c r="BZ969" s="29"/>
      <c r="CA969" s="29"/>
      <c r="CB969" s="29"/>
      <c r="CC969" s="29"/>
      <c r="CD969" s="29"/>
      <c r="CE969" s="29"/>
      <c r="CF969" s="29"/>
      <c r="CG969" s="29"/>
      <c r="CH969" s="29"/>
      <c r="CI969" s="29"/>
      <c r="CJ969" s="29"/>
      <c r="CK969" s="29"/>
      <c r="CL969" s="29"/>
      <c r="CM969" s="29"/>
      <c r="CN969" s="29"/>
      <c r="CO969" s="29"/>
      <c r="CP969" s="29"/>
      <c r="CQ969" s="29"/>
      <c r="CR969" s="29"/>
      <c r="CS969" s="29"/>
      <c r="CT969" s="29"/>
      <c r="CU969" s="29"/>
      <c r="CV969" s="29"/>
      <c r="CW969" s="29"/>
      <c r="CX969" s="29"/>
      <c r="CY969" s="29"/>
      <c r="CZ969" s="29"/>
      <c r="DA969" s="29"/>
      <c r="DB969" s="29"/>
      <c r="DC969" s="29"/>
      <c r="DD969" s="29"/>
      <c r="DE969" s="29"/>
      <c r="DF969" s="29"/>
      <c r="DG969" s="29"/>
      <c r="DH969" s="29"/>
      <c r="DI969" s="29"/>
      <c r="DJ969" s="29"/>
      <c r="DK969" s="29"/>
      <c r="DL969" s="29"/>
      <c r="DM969" s="29"/>
      <c r="DN969" s="29"/>
      <c r="DO969" s="29"/>
      <c r="DP969" s="29"/>
      <c r="DQ969" s="29"/>
      <c r="DR969" s="29"/>
      <c r="DS969" s="29"/>
      <c r="DT969" s="29"/>
      <c r="DU969" s="29"/>
      <c r="DV969" s="29"/>
      <c r="DW969" s="29"/>
      <c r="DX969" s="29"/>
      <c r="DY969" s="29"/>
      <c r="DZ969" s="29"/>
      <c r="EA969" s="29"/>
      <c r="EB969" s="29"/>
      <c r="EC969" s="29"/>
      <c r="ED969" s="29"/>
      <c r="EE969" s="29"/>
      <c r="EF969" s="29"/>
      <c r="EG969" s="29"/>
      <c r="EH969" s="29"/>
      <c r="EI969" s="29"/>
      <c r="EJ969" s="29"/>
      <c r="EK969" s="29"/>
      <c r="EL969" s="29"/>
      <c r="EM969" s="29"/>
      <c r="EN969" s="29"/>
      <c r="EO969" s="29"/>
      <c r="EP969" s="29"/>
      <c r="EQ969" s="29"/>
      <c r="ER969" s="29"/>
      <c r="ES969" s="29"/>
      <c r="ET969" s="29"/>
      <c r="EU969" s="29"/>
      <c r="EV969" s="29"/>
      <c r="EW969" s="29"/>
      <c r="EX969" s="29"/>
      <c r="EY969" s="29"/>
      <c r="EZ969" s="29"/>
      <c r="FA969" s="29"/>
      <c r="FB969" s="29"/>
      <c r="FC969" s="29"/>
      <c r="FD969" s="29"/>
      <c r="FE969" s="29"/>
      <c r="FF969" s="29"/>
      <c r="FG969" s="29"/>
      <c r="FH969" s="29"/>
      <c r="FI969" s="29"/>
      <c r="FJ969" s="29"/>
      <c r="FK969" s="29"/>
      <c r="FL969" s="29"/>
      <c r="FM969" s="29"/>
      <c r="FN969" s="29"/>
      <c r="FO969" s="29"/>
      <c r="FP969" s="29"/>
      <c r="FQ969" s="29"/>
      <c r="FR969" s="29"/>
      <c r="FS969" s="29"/>
      <c r="FT969" s="29"/>
      <c r="FU969" s="29"/>
      <c r="FV969" s="29"/>
      <c r="FW969" s="29"/>
      <c r="FX969" s="29"/>
      <c r="FY969" s="29"/>
      <c r="FZ969" s="29"/>
      <c r="GA969" s="29"/>
      <c r="GB969" s="29"/>
      <c r="GC969" s="29"/>
      <c r="GD969" s="29"/>
      <c r="GE969" s="29"/>
      <c r="GF969" s="29"/>
      <c r="GG969" s="29"/>
      <c r="GH969" s="29"/>
      <c r="GI969" s="29"/>
      <c r="GJ969" s="29"/>
      <c r="GK969" s="29"/>
      <c r="GL969" s="29"/>
      <c r="GM969" s="29"/>
      <c r="GN969" s="29"/>
      <c r="GO969" s="29"/>
      <c r="GP969" s="29"/>
      <c r="GQ969" s="29"/>
      <c r="GR969" s="29"/>
      <c r="GS969" s="29"/>
      <c r="GT969" s="29"/>
      <c r="GU969" s="29"/>
      <c r="GV969" s="29"/>
      <c r="GW969" s="29"/>
      <c r="GX969" s="29"/>
      <c r="GY969" s="29"/>
      <c r="GZ969" s="29"/>
      <c r="HA969" s="29"/>
      <c r="HB969" s="29"/>
      <c r="HC969" s="29"/>
    </row>
    <row r="970" spans="1:211" s="30" customFormat="1" x14ac:dyDescent="0.25">
      <c r="A970" s="30" t="e">
        <f t="shared" si="175"/>
        <v>#REF!</v>
      </c>
      <c r="B970" s="31" t="s">
        <v>27</v>
      </c>
      <c r="C970" s="31" t="s">
        <v>28</v>
      </c>
      <c r="D970" s="33" t="s">
        <v>625</v>
      </c>
      <c r="E970" s="34" t="s">
        <v>579</v>
      </c>
      <c r="F970" s="31" t="s">
        <v>370</v>
      </c>
      <c r="G970" s="31"/>
      <c r="H970" s="31" t="s">
        <v>371</v>
      </c>
      <c r="I970" s="31" t="s">
        <v>537</v>
      </c>
      <c r="J970" s="31" t="s">
        <v>538</v>
      </c>
      <c r="K970" s="47" t="s">
        <v>428</v>
      </c>
      <c r="L970" s="41">
        <v>0</v>
      </c>
      <c r="M970" s="41">
        <v>15038.11</v>
      </c>
      <c r="N970" s="41">
        <v>11613.82</v>
      </c>
      <c r="O970" s="41">
        <v>1050</v>
      </c>
      <c r="P970" s="41">
        <v>0</v>
      </c>
      <c r="Q970" s="41">
        <v>0</v>
      </c>
      <c r="R970" s="41">
        <v>19867.64</v>
      </c>
      <c r="S970" s="41">
        <v>13521</v>
      </c>
      <c r="T970" s="41">
        <v>2304.27</v>
      </c>
      <c r="U970" s="41">
        <v>14591.93</v>
      </c>
      <c r="V970" s="41">
        <v>11912.24</v>
      </c>
      <c r="W970" s="41">
        <v>11389</v>
      </c>
      <c r="X970" s="41">
        <v>5472</v>
      </c>
      <c r="Y970" s="41">
        <v>35855.56</v>
      </c>
      <c r="Z970" s="41">
        <v>187617.85</v>
      </c>
      <c r="AA970" s="41">
        <v>44545.29</v>
      </c>
      <c r="AB970" s="41">
        <v>37898.199999999997</v>
      </c>
      <c r="AC970" s="41">
        <v>48191.199999999997</v>
      </c>
      <c r="AD970" s="41">
        <v>113346.68</v>
      </c>
      <c r="AE970" s="41">
        <v>459373.11</v>
      </c>
      <c r="AF970" s="41">
        <v>47385.11</v>
      </c>
      <c r="AG970" s="41">
        <v>17703.740000000002</v>
      </c>
      <c r="AH970" s="41">
        <v>42206.9</v>
      </c>
      <c r="AI970" s="41">
        <v>10000</v>
      </c>
      <c r="AJ970" s="41">
        <v>46535.51</v>
      </c>
      <c r="AK970" s="41">
        <v>-4241.08</v>
      </c>
      <c r="AL970" s="41">
        <v>1917.11</v>
      </c>
      <c r="AM970" s="41">
        <v>25709.51</v>
      </c>
      <c r="AN970" s="41">
        <v>36957.56</v>
      </c>
      <c r="AO970" s="41">
        <v>51920.520347903999</v>
      </c>
      <c r="AP970" s="41">
        <v>122118.11711074559</v>
      </c>
      <c r="AQ970" s="41">
        <v>494922.12074061116</v>
      </c>
      <c r="AR970" s="41">
        <v>51052.050331651204</v>
      </c>
      <c r="AS970" s="41">
        <v>19073.760207340802</v>
      </c>
      <c r="AT970" s="41">
        <v>45473.119786848001</v>
      </c>
      <c r="AU970" s="41">
        <v>10773.859200000001</v>
      </c>
      <c r="AV970" s="41">
        <v>49509.803853894999</v>
      </c>
      <c r="AW970" s="41">
        <v>-4512.1465076599998</v>
      </c>
      <c r="AX970" s="41">
        <v>2039.6411270949995</v>
      </c>
      <c r="AY970" s="41">
        <v>27352.720476894996</v>
      </c>
      <c r="AZ970" s="41">
        <v>39319.683968619996</v>
      </c>
      <c r="BA970" s="41">
        <v>55238.994445680102</v>
      </c>
      <c r="BB970" s="41">
        <v>129923.23550682032</v>
      </c>
      <c r="BC970" s="41">
        <v>526554.82062668691</v>
      </c>
      <c r="BD970" s="41">
        <v>54315.016602573516</v>
      </c>
      <c r="BE970" s="41">
        <v>20292.850054112881</v>
      </c>
      <c r="BF970" s="41">
        <v>48379.511501464491</v>
      </c>
      <c r="BG970" s="41">
        <v>11462.4650238384</v>
      </c>
      <c r="BH970" s="41">
        <v>52519.999928211815</v>
      </c>
      <c r="BI970" s="41">
        <v>-4786.4850153257275</v>
      </c>
      <c r="BJ970" s="41">
        <v>2163.6513076223755</v>
      </c>
      <c r="BK970" s="41">
        <v>29015.765881890209</v>
      </c>
      <c r="BL970" s="41">
        <v>41710.320753912092</v>
      </c>
      <c r="BM970" s="41">
        <v>58597.525307977448</v>
      </c>
      <c r="BN970" s="41">
        <v>137822.56822563498</v>
      </c>
      <c r="BO970" s="41">
        <v>558569.35372078943</v>
      </c>
      <c r="BP970" s="41">
        <v>57617.369612009985</v>
      </c>
      <c r="BQ970" s="41">
        <v>21526.655337402943</v>
      </c>
      <c r="BR970" s="41">
        <v>51320.985800753529</v>
      </c>
      <c r="BS970" s="41">
        <v>12159.382897287775</v>
      </c>
      <c r="BT970" s="43"/>
      <c r="BU970" s="39">
        <f t="shared" si="179"/>
        <v>101288.01</v>
      </c>
      <c r="BV970" s="39">
        <f t="shared" si="176"/>
        <v>1049595.6400000001</v>
      </c>
      <c r="BW970" s="39">
        <f t="shared" ref="BW970:BW1033" si="180">SUM(AJ970:AU970)</f>
        <v>902212.15772510064</v>
      </c>
      <c r="BX970" s="39">
        <f t="shared" si="177"/>
        <v>959876.59668002173</v>
      </c>
      <c r="BY970" s="39">
        <f t="shared" si="178"/>
        <v>1018237.0937581668</v>
      </c>
      <c r="BZ970" s="35"/>
      <c r="CA970" s="35"/>
      <c r="CB970" s="35"/>
      <c r="CC970" s="35"/>
      <c r="CD970" s="35"/>
      <c r="CE970" s="35"/>
      <c r="CF970" s="35"/>
      <c r="CG970" s="35"/>
      <c r="CH970" s="35"/>
      <c r="CI970" s="35"/>
      <c r="CJ970" s="35"/>
      <c r="CK970" s="35"/>
      <c r="CL970" s="35"/>
      <c r="CM970" s="35"/>
      <c r="CN970" s="35"/>
      <c r="CO970" s="35"/>
      <c r="CP970" s="35"/>
      <c r="CQ970" s="35"/>
      <c r="CR970" s="35"/>
      <c r="CS970" s="35"/>
      <c r="CT970" s="35"/>
      <c r="CU970" s="35"/>
      <c r="CV970" s="35"/>
      <c r="CW970" s="35"/>
      <c r="CX970" s="35"/>
      <c r="CY970" s="35"/>
      <c r="CZ970" s="35"/>
      <c r="DA970" s="35"/>
      <c r="DB970" s="35"/>
      <c r="DC970" s="35"/>
      <c r="DD970" s="35"/>
      <c r="DE970" s="35"/>
      <c r="DF970" s="35"/>
      <c r="DG970" s="35"/>
      <c r="DH970" s="35"/>
      <c r="DI970" s="35"/>
      <c r="DJ970" s="35"/>
      <c r="DK970" s="35"/>
      <c r="DL970" s="35"/>
      <c r="DM970" s="35"/>
      <c r="DN970" s="35"/>
      <c r="DO970" s="35"/>
      <c r="DP970" s="35"/>
      <c r="DQ970" s="35"/>
      <c r="DR970" s="35"/>
      <c r="DS970" s="35"/>
      <c r="DT970" s="35"/>
      <c r="DU970" s="35"/>
      <c r="DV970" s="35"/>
      <c r="DW970" s="35"/>
      <c r="DX970" s="35"/>
      <c r="DY970" s="35"/>
      <c r="DZ970" s="35"/>
      <c r="EA970" s="35"/>
      <c r="EB970" s="35"/>
      <c r="EC970" s="35"/>
      <c r="ED970" s="35"/>
      <c r="EE970" s="35"/>
      <c r="EF970" s="35"/>
      <c r="EG970" s="35"/>
      <c r="EH970" s="35"/>
      <c r="EI970" s="35"/>
      <c r="EJ970" s="35"/>
      <c r="EK970" s="35"/>
      <c r="EL970" s="35"/>
      <c r="EM970" s="35"/>
      <c r="EN970" s="35"/>
      <c r="EO970" s="35"/>
      <c r="EP970" s="35"/>
      <c r="EQ970" s="35"/>
      <c r="ER970" s="35"/>
      <c r="ES970" s="35"/>
      <c r="ET970" s="35"/>
      <c r="EU970" s="35"/>
      <c r="EV970" s="35"/>
      <c r="EW970" s="35"/>
      <c r="EX970" s="35"/>
      <c r="EY970" s="35"/>
      <c r="EZ970" s="35"/>
      <c r="FA970" s="35"/>
      <c r="FB970" s="35"/>
      <c r="FC970" s="35"/>
      <c r="FD970" s="35"/>
      <c r="FE970" s="35"/>
      <c r="FF970" s="35"/>
      <c r="FG970" s="35"/>
      <c r="FH970" s="35"/>
      <c r="FI970" s="35"/>
      <c r="FJ970" s="35"/>
      <c r="FK970" s="35"/>
      <c r="FL970" s="35"/>
      <c r="FM970" s="35"/>
      <c r="FN970" s="35"/>
      <c r="FO970" s="35"/>
      <c r="FP970" s="35"/>
      <c r="FQ970" s="35"/>
      <c r="FR970" s="35"/>
      <c r="FS970" s="35"/>
      <c r="FT970" s="35"/>
      <c r="FU970" s="35"/>
      <c r="FV970" s="35"/>
      <c r="FW970" s="35"/>
      <c r="FX970" s="35"/>
      <c r="FY970" s="35"/>
      <c r="FZ970" s="35"/>
      <c r="GA970" s="35"/>
      <c r="GB970" s="35"/>
      <c r="GC970" s="35"/>
      <c r="GD970" s="35"/>
      <c r="GE970" s="35"/>
      <c r="GF970" s="35"/>
      <c r="GG970" s="35"/>
      <c r="GH970" s="35"/>
      <c r="GI970" s="35"/>
      <c r="GJ970" s="35"/>
      <c r="GK970" s="35"/>
      <c r="GL970" s="35"/>
      <c r="GM970" s="35"/>
      <c r="GN970" s="35"/>
      <c r="GO970" s="35"/>
      <c r="GP970" s="35"/>
      <c r="GQ970" s="35"/>
      <c r="GR970" s="35"/>
      <c r="GS970" s="35"/>
      <c r="GT970" s="35"/>
      <c r="GU970" s="35"/>
      <c r="GV970" s="35"/>
      <c r="GW970" s="35"/>
      <c r="GX970" s="35"/>
      <c r="GY970" s="35"/>
      <c r="GZ970" s="35"/>
      <c r="HA970" s="35"/>
      <c r="HB970" s="35"/>
      <c r="HC970" s="35"/>
    </row>
    <row r="971" spans="1:211" s="26" customFormat="1" x14ac:dyDescent="0.25">
      <c r="A971" s="26" t="e">
        <f t="shared" si="175"/>
        <v>#REF!</v>
      </c>
      <c r="B971" s="15" t="s">
        <v>51</v>
      </c>
      <c r="C971" s="15" t="s">
        <v>52</v>
      </c>
      <c r="D971" s="27">
        <v>501</v>
      </c>
      <c r="E971" s="16" t="s">
        <v>580</v>
      </c>
      <c r="F971" s="15" t="s">
        <v>370</v>
      </c>
      <c r="G971" s="15"/>
      <c r="H971" s="15" t="s">
        <v>371</v>
      </c>
      <c r="I971" s="15" t="s">
        <v>537</v>
      </c>
      <c r="J971" s="15" t="s">
        <v>538</v>
      </c>
      <c r="K971" s="47" t="s">
        <v>428</v>
      </c>
      <c r="L971" s="42">
        <v>286874.62</v>
      </c>
      <c r="M971" s="42">
        <v>561906.89</v>
      </c>
      <c r="N971" s="41">
        <v>527676.1</v>
      </c>
      <c r="O971" s="42">
        <v>289048</v>
      </c>
      <c r="P971" s="42">
        <v>1507442.05</v>
      </c>
      <c r="Q971" s="42">
        <v>1099881.26</v>
      </c>
      <c r="R971" s="42">
        <v>881948.31</v>
      </c>
      <c r="S971" s="42">
        <v>630154.16</v>
      </c>
      <c r="T971" s="42">
        <v>765942.1</v>
      </c>
      <c r="U971" s="42">
        <v>872742.46</v>
      </c>
      <c r="V971" s="42">
        <v>1592780.34</v>
      </c>
      <c r="W971" s="42">
        <v>331633.26999999996</v>
      </c>
      <c r="X971" s="42">
        <v>294820.93</v>
      </c>
      <c r="Y971" s="42">
        <v>303647.76</v>
      </c>
      <c r="Z971" s="42">
        <v>713721.76</v>
      </c>
      <c r="AA971" s="42">
        <v>679935.95</v>
      </c>
      <c r="AB971" s="42">
        <v>1451192.13</v>
      </c>
      <c r="AC971" s="42">
        <v>1878550.96</v>
      </c>
      <c r="AD971" s="42">
        <v>1624641.55</v>
      </c>
      <c r="AE971" s="42">
        <v>1186701.1399999999</v>
      </c>
      <c r="AF971" s="42">
        <v>5519335.3299999991</v>
      </c>
      <c r="AG971" s="42">
        <v>4141187.31</v>
      </c>
      <c r="AH971" s="42">
        <v>1702639.22</v>
      </c>
      <c r="AI971" s="42">
        <v>527836.01</v>
      </c>
      <c r="AJ971" s="42">
        <v>539429.9</v>
      </c>
      <c r="AK971" s="42">
        <v>1128036.07</v>
      </c>
      <c r="AL971" s="42">
        <v>608752.29</v>
      </c>
      <c r="AM971" s="42">
        <v>1810810.8800000001</v>
      </c>
      <c r="AN971" s="42">
        <v>2294323.79</v>
      </c>
      <c r="AO971" s="42">
        <v>2023924.3543064832</v>
      </c>
      <c r="AP971" s="42">
        <v>1750365.931016976</v>
      </c>
      <c r="AQ971" s="42">
        <v>1278535.0994839487</v>
      </c>
      <c r="AR971" s="42">
        <v>5946454.1723005529</v>
      </c>
      <c r="AS971" s="42">
        <v>4461656.8998766756</v>
      </c>
      <c r="AT971" s="42">
        <v>1834399.5224677823</v>
      </c>
      <c r="AU971" s="42">
        <v>568683.08524297923</v>
      </c>
      <c r="AV971" s="42">
        <v>573907.29234355001</v>
      </c>
      <c r="AW971" s="42">
        <v>1200133.931396015</v>
      </c>
      <c r="AX971" s="42">
        <v>647660.388239205</v>
      </c>
      <c r="AY971" s="42">
        <v>1926547.9519897599</v>
      </c>
      <c r="AZ971" s="42">
        <v>2440964.3478759546</v>
      </c>
      <c r="BA971" s="42">
        <v>2153282.4674498048</v>
      </c>
      <c r="BB971" s="42">
        <v>1862239.6943149604</v>
      </c>
      <c r="BC971" s="42">
        <v>1360252.0310999153</v>
      </c>
      <c r="BD971" s="42">
        <v>6326518.8174960557</v>
      </c>
      <c r="BE971" s="42">
        <v>4746821.4698038427</v>
      </c>
      <c r="BF971" s="42">
        <v>1951644.2507465491</v>
      </c>
      <c r="BG971" s="42">
        <v>605030.18029474153</v>
      </c>
      <c r="BH971" s="42">
        <v>608800.85571803781</v>
      </c>
      <c r="BI971" s="42">
        <v>1273102.0744248927</v>
      </c>
      <c r="BJ971" s="42">
        <v>687038.13984414865</v>
      </c>
      <c r="BK971" s="42">
        <v>2043682.0674707373</v>
      </c>
      <c r="BL971" s="42">
        <v>2589374.9802268124</v>
      </c>
      <c r="BM971" s="42">
        <v>2284202.041470753</v>
      </c>
      <c r="BN971" s="42">
        <v>1975463.8677293099</v>
      </c>
      <c r="BO971" s="42">
        <v>1442955.3545907901</v>
      </c>
      <c r="BP971" s="42">
        <v>6711171.1615998158</v>
      </c>
      <c r="BQ971" s="42">
        <v>5035428.2151679164</v>
      </c>
      <c r="BR971" s="42">
        <v>2070304.2211919392</v>
      </c>
      <c r="BS971" s="42">
        <v>641816.01525666181</v>
      </c>
      <c r="BT971" s="43"/>
      <c r="BU971" s="40">
        <f t="shared" si="179"/>
        <v>9348029.5600000005</v>
      </c>
      <c r="BV971" s="40">
        <f t="shared" si="176"/>
        <v>20024210.049999997</v>
      </c>
      <c r="BW971" s="40">
        <f t="shared" si="180"/>
        <v>24245371.994695399</v>
      </c>
      <c r="BX971" s="40">
        <f t="shared" si="177"/>
        <v>25795002.823050354</v>
      </c>
      <c r="BY971" s="40">
        <f t="shared" si="178"/>
        <v>27363338.994691815</v>
      </c>
      <c r="BZ971" s="29"/>
      <c r="CA971" s="29"/>
      <c r="CB971" s="29"/>
      <c r="CC971" s="29"/>
      <c r="CD971" s="29"/>
      <c r="CE971" s="29"/>
      <c r="CF971" s="29"/>
      <c r="CG971" s="29"/>
      <c r="CH971" s="29"/>
      <c r="CI971" s="29"/>
      <c r="CJ971" s="29"/>
      <c r="CK971" s="29"/>
      <c r="CL971" s="29"/>
      <c r="CM971" s="29"/>
      <c r="CN971" s="29"/>
      <c r="CO971" s="29"/>
      <c r="CP971" s="29"/>
      <c r="CQ971" s="29"/>
      <c r="CR971" s="29"/>
      <c r="CS971" s="29"/>
      <c r="CT971" s="29"/>
      <c r="CU971" s="29"/>
      <c r="CV971" s="29"/>
      <c r="CW971" s="29"/>
      <c r="CX971" s="29"/>
      <c r="CY971" s="29"/>
      <c r="CZ971" s="29"/>
      <c r="DA971" s="29"/>
      <c r="DB971" s="29"/>
      <c r="DC971" s="29"/>
      <c r="DD971" s="29"/>
      <c r="DE971" s="29"/>
      <c r="DF971" s="29"/>
      <c r="DG971" s="29"/>
      <c r="DH971" s="29"/>
      <c r="DI971" s="29"/>
      <c r="DJ971" s="29"/>
      <c r="DK971" s="29"/>
      <c r="DL971" s="29"/>
      <c r="DM971" s="29"/>
      <c r="DN971" s="29"/>
      <c r="DO971" s="29"/>
      <c r="DP971" s="29"/>
      <c r="DQ971" s="29"/>
      <c r="DR971" s="29"/>
      <c r="DS971" s="29"/>
      <c r="DT971" s="29"/>
      <c r="DU971" s="29"/>
      <c r="DV971" s="29"/>
      <c r="DW971" s="29"/>
      <c r="DX971" s="29"/>
      <c r="DY971" s="29"/>
      <c r="DZ971" s="29"/>
      <c r="EA971" s="29"/>
      <c r="EB971" s="29"/>
      <c r="EC971" s="29"/>
      <c r="ED971" s="29"/>
      <c r="EE971" s="29"/>
      <c r="EF971" s="29"/>
      <c r="EG971" s="29"/>
      <c r="EH971" s="29"/>
      <c r="EI971" s="29"/>
      <c r="EJ971" s="29"/>
      <c r="EK971" s="29"/>
      <c r="EL971" s="29"/>
      <c r="EM971" s="29"/>
      <c r="EN971" s="29"/>
      <c r="EO971" s="29"/>
      <c r="EP971" s="29"/>
      <c r="EQ971" s="29"/>
      <c r="ER971" s="29"/>
      <c r="ES971" s="29"/>
      <c r="ET971" s="29"/>
      <c r="EU971" s="29"/>
      <c r="EV971" s="29"/>
      <c r="EW971" s="29"/>
      <c r="EX971" s="29"/>
      <c r="EY971" s="29"/>
      <c r="EZ971" s="29"/>
      <c r="FA971" s="29"/>
      <c r="FB971" s="29"/>
      <c r="FC971" s="29"/>
      <c r="FD971" s="29"/>
      <c r="FE971" s="29"/>
      <c r="FF971" s="29"/>
      <c r="FG971" s="29"/>
      <c r="FH971" s="29"/>
      <c r="FI971" s="29"/>
      <c r="FJ971" s="29"/>
      <c r="FK971" s="29"/>
      <c r="FL971" s="29"/>
      <c r="FM971" s="29"/>
      <c r="FN971" s="29"/>
      <c r="FO971" s="29"/>
      <c r="FP971" s="29"/>
      <c r="FQ971" s="29"/>
      <c r="FR971" s="29"/>
      <c r="FS971" s="29"/>
      <c r="FT971" s="29"/>
      <c r="FU971" s="29"/>
      <c r="FV971" s="29"/>
      <c r="FW971" s="29"/>
      <c r="FX971" s="29"/>
      <c r="FY971" s="29"/>
      <c r="FZ971" s="29"/>
      <c r="GA971" s="29"/>
      <c r="GB971" s="29"/>
      <c r="GC971" s="29"/>
      <c r="GD971" s="29"/>
      <c r="GE971" s="29"/>
      <c r="GF971" s="29"/>
      <c r="GG971" s="29"/>
      <c r="GH971" s="29"/>
      <c r="GI971" s="29"/>
      <c r="GJ971" s="29"/>
      <c r="GK971" s="29"/>
      <c r="GL971" s="29"/>
      <c r="GM971" s="29"/>
      <c r="GN971" s="29"/>
      <c r="GO971" s="29"/>
      <c r="GP971" s="29"/>
      <c r="GQ971" s="29"/>
      <c r="GR971" s="29"/>
      <c r="GS971" s="29"/>
      <c r="GT971" s="29"/>
      <c r="GU971" s="29"/>
      <c r="GV971" s="29"/>
      <c r="GW971" s="29"/>
      <c r="GX971" s="29"/>
      <c r="GY971" s="29"/>
      <c r="GZ971" s="29"/>
      <c r="HA971" s="29"/>
      <c r="HB971" s="29"/>
      <c r="HC971" s="29"/>
    </row>
    <row r="972" spans="1:211" s="30" customFormat="1" x14ac:dyDescent="0.25">
      <c r="A972" s="30" t="e">
        <f t="shared" si="175"/>
        <v>#REF!</v>
      </c>
      <c r="B972" s="31" t="s">
        <v>51</v>
      </c>
      <c r="C972" s="31" t="s">
        <v>52</v>
      </c>
      <c r="D972" s="33" t="s">
        <v>625</v>
      </c>
      <c r="E972" s="34" t="s">
        <v>579</v>
      </c>
      <c r="F972" s="31" t="s">
        <v>370</v>
      </c>
      <c r="G972" s="31"/>
      <c r="H972" s="31" t="s">
        <v>371</v>
      </c>
      <c r="I972" s="31" t="s">
        <v>537</v>
      </c>
      <c r="J972" s="31" t="s">
        <v>538</v>
      </c>
      <c r="K972" s="47" t="s">
        <v>432</v>
      </c>
      <c r="L972" s="41">
        <v>244742.95</v>
      </c>
      <c r="M972" s="41">
        <v>451751.07</v>
      </c>
      <c r="N972" s="41">
        <v>525306.75</v>
      </c>
      <c r="O972" s="41">
        <v>259311.37</v>
      </c>
      <c r="P972" s="41">
        <v>440830.52</v>
      </c>
      <c r="Q972" s="41">
        <v>258279.74</v>
      </c>
      <c r="R972" s="41">
        <v>368977.24</v>
      </c>
      <c r="S972" s="41">
        <v>725112.09</v>
      </c>
      <c r="T972" s="41">
        <v>241076.6</v>
      </c>
      <c r="U972" s="41">
        <v>464889.09</v>
      </c>
      <c r="V972" s="41">
        <v>388735.16</v>
      </c>
      <c r="W972" s="41">
        <v>731624.86</v>
      </c>
      <c r="X972" s="41">
        <v>349749.19</v>
      </c>
      <c r="Y972" s="41">
        <v>568936.27</v>
      </c>
      <c r="Z972" s="41">
        <v>386860.45</v>
      </c>
      <c r="AA972" s="41">
        <v>489181.92</v>
      </c>
      <c r="AB972" s="41">
        <v>796716.92</v>
      </c>
      <c r="AC972" s="41">
        <v>156243.44</v>
      </c>
      <c r="AD972" s="41">
        <v>603577.35</v>
      </c>
      <c r="AE972" s="41">
        <v>504010.59</v>
      </c>
      <c r="AF972" s="41">
        <v>504235.79</v>
      </c>
      <c r="AG972" s="41">
        <v>519133.9</v>
      </c>
      <c r="AH972" s="41">
        <v>540345.75</v>
      </c>
      <c r="AI972" s="41">
        <v>658821.37</v>
      </c>
      <c r="AJ972" s="41">
        <v>410605.37</v>
      </c>
      <c r="AK972" s="41">
        <v>557654.77</v>
      </c>
      <c r="AL972" s="41">
        <v>576115.17000000004</v>
      </c>
      <c r="AM972" s="41">
        <v>465048.26</v>
      </c>
      <c r="AN972" s="41">
        <v>712941.6</v>
      </c>
      <c r="AO972" s="41">
        <v>553970.73127337266</v>
      </c>
      <c r="AP972" s="41">
        <v>551404.3567040218</v>
      </c>
      <c r="AQ972" s="41">
        <v>563967.80334277824</v>
      </c>
      <c r="AR972" s="41">
        <v>569535.58804756124</v>
      </c>
      <c r="AS972" s="41">
        <v>574741.29523341171</v>
      </c>
      <c r="AT972" s="41">
        <v>580199.64932905789</v>
      </c>
      <c r="AU972" s="41">
        <v>582252.82939689327</v>
      </c>
      <c r="AV972" s="41">
        <v>587798.33115099929</v>
      </c>
      <c r="AW972" s="41">
        <v>588192.16985663306</v>
      </c>
      <c r="AX972" s="41">
        <v>592565.65307800937</v>
      </c>
      <c r="AY972" s="41">
        <v>597620.8072321089</v>
      </c>
      <c r="AZ972" s="41">
        <v>596274.50889566727</v>
      </c>
      <c r="BA972" s="41">
        <v>607558.53239200078</v>
      </c>
      <c r="BB972" s="41">
        <v>612772.81703726668</v>
      </c>
      <c r="BC972" s="41">
        <v>617934.54091773834</v>
      </c>
      <c r="BD972" s="41">
        <v>623167.35220535845</v>
      </c>
      <c r="BE972" s="41">
        <v>625548.65028956532</v>
      </c>
      <c r="BF972" s="41">
        <v>629898.45560956839</v>
      </c>
      <c r="BG972" s="41">
        <v>636546.91392041557</v>
      </c>
      <c r="BH972" s="41">
        <v>646912.29051553085</v>
      </c>
      <c r="BI972" s="41">
        <v>646982.01203727536</v>
      </c>
      <c r="BJ972" s="41">
        <v>650850.20049523469</v>
      </c>
      <c r="BK972" s="41">
        <v>655913.48788182065</v>
      </c>
      <c r="BL972" s="41">
        <v>660601.60762618855</v>
      </c>
      <c r="BM972" s="41">
        <v>669054.71276141144</v>
      </c>
      <c r="BN972" s="41">
        <v>673886.22834698297</v>
      </c>
      <c r="BO972" s="41">
        <v>679708.0374912126</v>
      </c>
      <c r="BP972" s="41">
        <v>691507.28270213678</v>
      </c>
      <c r="BQ972" s="41">
        <v>691787.87883759569</v>
      </c>
      <c r="BR972" s="41">
        <v>697487.12149609253</v>
      </c>
      <c r="BS972" s="41">
        <v>703085.13476198725</v>
      </c>
      <c r="BT972" s="43"/>
      <c r="BU972" s="39">
        <f t="shared" si="179"/>
        <v>5100637.4400000004</v>
      </c>
      <c r="BV972" s="39">
        <f t="shared" si="176"/>
        <v>6077812.9400000004</v>
      </c>
      <c r="BW972" s="39">
        <f t="shared" si="180"/>
        <v>6698437.4233270967</v>
      </c>
      <c r="BX972" s="39">
        <f t="shared" si="177"/>
        <v>7315878.7325853314</v>
      </c>
      <c r="BY972" s="39">
        <f t="shared" si="178"/>
        <v>8067775.9949534694</v>
      </c>
      <c r="BZ972" s="35"/>
      <c r="CA972" s="35"/>
      <c r="CB972" s="35"/>
      <c r="CC972" s="35"/>
      <c r="CD972" s="35"/>
      <c r="CE972" s="35"/>
      <c r="CF972" s="35"/>
      <c r="CG972" s="35"/>
      <c r="CH972" s="35"/>
      <c r="CI972" s="35"/>
      <c r="CJ972" s="35"/>
      <c r="CK972" s="35"/>
      <c r="CL972" s="35"/>
      <c r="CM972" s="35"/>
      <c r="CN972" s="35"/>
      <c r="CO972" s="35"/>
      <c r="CP972" s="35"/>
      <c r="CQ972" s="35"/>
      <c r="CR972" s="35"/>
      <c r="CS972" s="35"/>
      <c r="CT972" s="35"/>
      <c r="CU972" s="35"/>
      <c r="CV972" s="35"/>
      <c r="CW972" s="35"/>
      <c r="CX972" s="35"/>
      <c r="CY972" s="35"/>
      <c r="CZ972" s="35"/>
      <c r="DA972" s="35"/>
      <c r="DB972" s="35"/>
      <c r="DC972" s="35"/>
      <c r="DD972" s="35"/>
      <c r="DE972" s="35"/>
      <c r="DF972" s="35"/>
      <c r="DG972" s="35"/>
      <c r="DH972" s="35"/>
      <c r="DI972" s="35"/>
      <c r="DJ972" s="35"/>
      <c r="DK972" s="35"/>
      <c r="DL972" s="35"/>
      <c r="DM972" s="35"/>
      <c r="DN972" s="35"/>
      <c r="DO972" s="35"/>
      <c r="DP972" s="35"/>
      <c r="DQ972" s="35"/>
      <c r="DR972" s="35"/>
      <c r="DS972" s="35"/>
      <c r="DT972" s="35"/>
      <c r="DU972" s="35"/>
      <c r="DV972" s="35"/>
      <c r="DW972" s="35"/>
      <c r="DX972" s="35"/>
      <c r="DY972" s="35"/>
      <c r="DZ972" s="35"/>
      <c r="EA972" s="35"/>
      <c r="EB972" s="35"/>
      <c r="EC972" s="35"/>
      <c r="ED972" s="35"/>
      <c r="EE972" s="35"/>
      <c r="EF972" s="35"/>
      <c r="EG972" s="35"/>
      <c r="EH972" s="35"/>
      <c r="EI972" s="35"/>
      <c r="EJ972" s="35"/>
      <c r="EK972" s="35"/>
      <c r="EL972" s="35"/>
      <c r="EM972" s="35"/>
      <c r="EN972" s="35"/>
      <c r="EO972" s="35"/>
      <c r="EP972" s="35"/>
      <c r="EQ972" s="35"/>
      <c r="ER972" s="35"/>
      <c r="ES972" s="35"/>
      <c r="ET972" s="35"/>
      <c r="EU972" s="35"/>
      <c r="EV972" s="35"/>
      <c r="EW972" s="35"/>
      <c r="EX972" s="35"/>
      <c r="EY972" s="35"/>
      <c r="EZ972" s="35"/>
      <c r="FA972" s="35"/>
      <c r="FB972" s="35"/>
      <c r="FC972" s="35"/>
      <c r="FD972" s="35"/>
      <c r="FE972" s="35"/>
      <c r="FF972" s="35"/>
      <c r="FG972" s="35"/>
      <c r="FH972" s="35"/>
      <c r="FI972" s="35"/>
      <c r="FJ972" s="35"/>
      <c r="FK972" s="35"/>
      <c r="FL972" s="35"/>
      <c r="FM972" s="35"/>
      <c r="FN972" s="35"/>
      <c r="FO972" s="35"/>
      <c r="FP972" s="35"/>
      <c r="FQ972" s="35"/>
      <c r="FR972" s="35"/>
      <c r="FS972" s="35"/>
      <c r="FT972" s="35"/>
      <c r="FU972" s="35"/>
      <c r="FV972" s="35"/>
      <c r="FW972" s="35"/>
      <c r="FX972" s="35"/>
      <c r="FY972" s="35"/>
      <c r="FZ972" s="35"/>
      <c r="GA972" s="35"/>
      <c r="GB972" s="35"/>
      <c r="GC972" s="35"/>
      <c r="GD972" s="35"/>
      <c r="GE972" s="35"/>
      <c r="GF972" s="35"/>
      <c r="GG972" s="35"/>
      <c r="GH972" s="35"/>
      <c r="GI972" s="35"/>
      <c r="GJ972" s="35"/>
      <c r="GK972" s="35"/>
      <c r="GL972" s="35"/>
      <c r="GM972" s="35"/>
      <c r="GN972" s="35"/>
      <c r="GO972" s="35"/>
      <c r="GP972" s="35"/>
      <c r="GQ972" s="35"/>
      <c r="GR972" s="35"/>
      <c r="GS972" s="35"/>
      <c r="GT972" s="35"/>
      <c r="GU972" s="35"/>
      <c r="GV972" s="35"/>
      <c r="GW972" s="35"/>
      <c r="GX972" s="35"/>
      <c r="GY972" s="35"/>
      <c r="GZ972" s="35"/>
      <c r="HA972" s="35"/>
      <c r="HB972" s="35"/>
      <c r="HC972" s="35"/>
    </row>
    <row r="973" spans="1:211" s="26" customFormat="1" x14ac:dyDescent="0.25">
      <c r="A973" s="26" t="e">
        <f t="shared" si="175"/>
        <v>#REF!</v>
      </c>
      <c r="B973" s="15" t="s">
        <v>51</v>
      </c>
      <c r="C973" s="15" t="s">
        <v>52</v>
      </c>
      <c r="D973" s="27" t="s">
        <v>625</v>
      </c>
      <c r="E973" s="16" t="s">
        <v>579</v>
      </c>
      <c r="F973" s="15" t="s">
        <v>370</v>
      </c>
      <c r="G973" s="15"/>
      <c r="H973" s="15" t="s">
        <v>371</v>
      </c>
      <c r="I973" s="15" t="s">
        <v>537</v>
      </c>
      <c r="J973" s="15" t="s">
        <v>538</v>
      </c>
      <c r="K973" s="47" t="s">
        <v>432</v>
      </c>
      <c r="L973" s="42">
        <v>10035965.600000001</v>
      </c>
      <c r="M973" s="42">
        <v>7171153.6200000001</v>
      </c>
      <c r="N973" s="41">
        <v>6767540.5800000001</v>
      </c>
      <c r="O973" s="42">
        <v>12206671.640000001</v>
      </c>
      <c r="P973" s="42">
        <v>10551488.33</v>
      </c>
      <c r="Q973" s="42">
        <v>11952316.560000001</v>
      </c>
      <c r="R973" s="42">
        <v>8478714.5600000005</v>
      </c>
      <c r="S973" s="42">
        <v>16070343.32</v>
      </c>
      <c r="T973" s="42">
        <v>10765239.039999999</v>
      </c>
      <c r="U973" s="42">
        <v>14423448.01</v>
      </c>
      <c r="V973" s="42">
        <v>6527045.6100000003</v>
      </c>
      <c r="W973" s="42">
        <v>8485096.1799999997</v>
      </c>
      <c r="X973" s="42">
        <v>10087987.300000001</v>
      </c>
      <c r="Y973" s="42">
        <v>9240357.9800000004</v>
      </c>
      <c r="Z973" s="42">
        <v>10226774.24</v>
      </c>
      <c r="AA973" s="42">
        <v>12887985.029999999</v>
      </c>
      <c r="AB973" s="42">
        <v>11913048.779999999</v>
      </c>
      <c r="AC973" s="42">
        <v>14794901.73</v>
      </c>
      <c r="AD973" s="42">
        <v>14363185.74</v>
      </c>
      <c r="AE973" s="42">
        <v>17617741.559999999</v>
      </c>
      <c r="AF973" s="42">
        <v>10323211.640000001</v>
      </c>
      <c r="AG973" s="42">
        <v>6250891.9100000001</v>
      </c>
      <c r="AH973" s="42">
        <v>10220753.58</v>
      </c>
      <c r="AI973" s="42">
        <v>15833920.23</v>
      </c>
      <c r="AJ973" s="42">
        <v>12794027.99</v>
      </c>
      <c r="AK973" s="42">
        <v>14079862.07</v>
      </c>
      <c r="AL973" s="42">
        <v>14908426.800000001</v>
      </c>
      <c r="AM973" s="42">
        <v>12383360.73</v>
      </c>
      <c r="AN973" s="42">
        <v>16092241.039999999</v>
      </c>
      <c r="AO973" s="42">
        <v>11961024.163321102</v>
      </c>
      <c r="AP973" s="42">
        <v>12036512.613758955</v>
      </c>
      <c r="AQ973" s="42">
        <v>12068717.070210202</v>
      </c>
      <c r="AR973" s="42">
        <v>12331464.504068643</v>
      </c>
      <c r="AS973" s="42">
        <v>12349245.20234311</v>
      </c>
      <c r="AT973" s="42">
        <v>12385604.605397414</v>
      </c>
      <c r="AU973" s="42">
        <v>12351981.496075381</v>
      </c>
      <c r="AV973" s="42">
        <v>12375657.006794766</v>
      </c>
      <c r="AW973" s="42">
        <v>12504978.958110869</v>
      </c>
      <c r="AX973" s="42">
        <v>12482189.421167575</v>
      </c>
      <c r="AY973" s="42">
        <v>12294647.619817568</v>
      </c>
      <c r="AZ973" s="42">
        <v>12217746.132938065</v>
      </c>
      <c r="BA973" s="42">
        <v>12399728.744761316</v>
      </c>
      <c r="BB973" s="42">
        <v>12547695.271637093</v>
      </c>
      <c r="BC973" s="42">
        <v>12736500.995630905</v>
      </c>
      <c r="BD973" s="42">
        <v>13018580.736382067</v>
      </c>
      <c r="BE973" s="42">
        <v>13140074.788430698</v>
      </c>
      <c r="BF973" s="42">
        <v>13074908.624025203</v>
      </c>
      <c r="BG973" s="42">
        <v>13210321.097682819</v>
      </c>
      <c r="BH973" s="42">
        <v>13348864.673760273</v>
      </c>
      <c r="BI973" s="42">
        <v>13685167.09384191</v>
      </c>
      <c r="BJ973" s="42">
        <v>13552318.833345756</v>
      </c>
      <c r="BK973" s="42">
        <v>13550058.673578694</v>
      </c>
      <c r="BL973" s="42">
        <v>13592567.92247162</v>
      </c>
      <c r="BM973" s="42">
        <v>13610244.114610896</v>
      </c>
      <c r="BN973" s="42">
        <v>13637641.04521694</v>
      </c>
      <c r="BO973" s="42">
        <v>13734554.632596776</v>
      </c>
      <c r="BP973" s="42">
        <v>13891850.660576269</v>
      </c>
      <c r="BQ973" s="42">
        <v>14022561.832684129</v>
      </c>
      <c r="BR973" s="42">
        <v>14041074.256705657</v>
      </c>
      <c r="BS973" s="42">
        <v>14138539.279341847</v>
      </c>
      <c r="BT973" s="43"/>
      <c r="BU973" s="40">
        <f t="shared" si="179"/>
        <v>123435023.05000001</v>
      </c>
      <c r="BV973" s="40">
        <f t="shared" si="176"/>
        <v>143760759.72</v>
      </c>
      <c r="BW973" s="40">
        <f t="shared" si="180"/>
        <v>155742468.28517482</v>
      </c>
      <c r="BX973" s="40">
        <f t="shared" si="177"/>
        <v>152003029.39737892</v>
      </c>
      <c r="BY973" s="40">
        <f t="shared" si="178"/>
        <v>164805443.01873079</v>
      </c>
      <c r="BZ973" s="29"/>
      <c r="CA973" s="29"/>
      <c r="CB973" s="29"/>
      <c r="CC973" s="29"/>
      <c r="CD973" s="29"/>
      <c r="CE973" s="29"/>
      <c r="CF973" s="29"/>
      <c r="CG973" s="29"/>
      <c r="CH973" s="29"/>
      <c r="CI973" s="29"/>
      <c r="CJ973" s="29"/>
      <c r="CK973" s="29"/>
      <c r="CL973" s="29"/>
      <c r="CM973" s="29"/>
      <c r="CN973" s="29"/>
      <c r="CO973" s="29"/>
      <c r="CP973" s="29"/>
      <c r="CQ973" s="29"/>
      <c r="CR973" s="29"/>
      <c r="CS973" s="29"/>
      <c r="CT973" s="29"/>
      <c r="CU973" s="29"/>
      <c r="CV973" s="29"/>
      <c r="CW973" s="29"/>
      <c r="CX973" s="29"/>
      <c r="CY973" s="29"/>
      <c r="CZ973" s="29"/>
      <c r="DA973" s="29"/>
      <c r="DB973" s="29"/>
      <c r="DC973" s="29"/>
      <c r="DD973" s="29"/>
      <c r="DE973" s="29"/>
      <c r="DF973" s="29"/>
      <c r="DG973" s="29"/>
      <c r="DH973" s="29"/>
      <c r="DI973" s="29"/>
      <c r="DJ973" s="29"/>
      <c r="DK973" s="29"/>
      <c r="DL973" s="29"/>
      <c r="DM973" s="29"/>
      <c r="DN973" s="29"/>
      <c r="DO973" s="29"/>
      <c r="DP973" s="29"/>
      <c r="DQ973" s="29"/>
      <c r="DR973" s="29"/>
      <c r="DS973" s="29"/>
      <c r="DT973" s="29"/>
      <c r="DU973" s="29"/>
      <c r="DV973" s="29"/>
      <c r="DW973" s="29"/>
      <c r="DX973" s="29"/>
      <c r="DY973" s="29"/>
      <c r="DZ973" s="29"/>
      <c r="EA973" s="29"/>
      <c r="EB973" s="29"/>
      <c r="EC973" s="29"/>
      <c r="ED973" s="29"/>
      <c r="EE973" s="29"/>
      <c r="EF973" s="29"/>
      <c r="EG973" s="29"/>
      <c r="EH973" s="29"/>
      <c r="EI973" s="29"/>
      <c r="EJ973" s="29"/>
      <c r="EK973" s="29"/>
      <c r="EL973" s="29"/>
      <c r="EM973" s="29"/>
      <c r="EN973" s="29"/>
      <c r="EO973" s="29"/>
      <c r="EP973" s="29"/>
      <c r="EQ973" s="29"/>
      <c r="ER973" s="29"/>
      <c r="ES973" s="29"/>
      <c r="ET973" s="29"/>
      <c r="EU973" s="29"/>
      <c r="EV973" s="29"/>
      <c r="EW973" s="29"/>
      <c r="EX973" s="29"/>
      <c r="EY973" s="29"/>
      <c r="EZ973" s="29"/>
      <c r="FA973" s="29"/>
      <c r="FB973" s="29"/>
      <c r="FC973" s="29"/>
      <c r="FD973" s="29"/>
      <c r="FE973" s="29"/>
      <c r="FF973" s="29"/>
      <c r="FG973" s="29"/>
      <c r="FH973" s="29"/>
      <c r="FI973" s="29"/>
      <c r="FJ973" s="29"/>
      <c r="FK973" s="29"/>
      <c r="FL973" s="29"/>
      <c r="FM973" s="29"/>
      <c r="FN973" s="29"/>
      <c r="FO973" s="29"/>
      <c r="FP973" s="29"/>
      <c r="FQ973" s="29"/>
      <c r="FR973" s="29"/>
      <c r="FS973" s="29"/>
      <c r="FT973" s="29"/>
      <c r="FU973" s="29"/>
      <c r="FV973" s="29"/>
      <c r="FW973" s="29"/>
      <c r="FX973" s="29"/>
      <c r="FY973" s="29"/>
      <c r="FZ973" s="29"/>
      <c r="GA973" s="29"/>
      <c r="GB973" s="29"/>
      <c r="GC973" s="29"/>
      <c r="GD973" s="29"/>
      <c r="GE973" s="29"/>
      <c r="GF973" s="29"/>
      <c r="GG973" s="29"/>
      <c r="GH973" s="29"/>
      <c r="GI973" s="29"/>
      <c r="GJ973" s="29"/>
      <c r="GK973" s="29"/>
      <c r="GL973" s="29"/>
      <c r="GM973" s="29"/>
      <c r="GN973" s="29"/>
      <c r="GO973" s="29"/>
      <c r="GP973" s="29"/>
      <c r="GQ973" s="29"/>
      <c r="GR973" s="29"/>
      <c r="GS973" s="29"/>
      <c r="GT973" s="29"/>
      <c r="GU973" s="29"/>
      <c r="GV973" s="29"/>
      <c r="GW973" s="29"/>
      <c r="GX973" s="29"/>
      <c r="GY973" s="29"/>
      <c r="GZ973" s="29"/>
      <c r="HA973" s="29"/>
      <c r="HB973" s="29"/>
      <c r="HC973" s="29"/>
    </row>
    <row r="974" spans="1:211" s="30" customFormat="1" x14ac:dyDescent="0.25">
      <c r="A974" s="30" t="e">
        <f t="shared" si="175"/>
        <v>#REF!</v>
      </c>
      <c r="B974" s="31" t="s">
        <v>51</v>
      </c>
      <c r="C974" s="31" t="s">
        <v>52</v>
      </c>
      <c r="D974" s="33" t="s">
        <v>625</v>
      </c>
      <c r="E974" s="34" t="s">
        <v>579</v>
      </c>
      <c r="F974" s="31" t="s">
        <v>370</v>
      </c>
      <c r="G974" s="31"/>
      <c r="H974" s="34" t="s">
        <v>444</v>
      </c>
      <c r="I974" s="34" t="s">
        <v>535</v>
      </c>
      <c r="J974" s="34" t="s">
        <v>539</v>
      </c>
      <c r="K974" s="47" t="s">
        <v>439</v>
      </c>
      <c r="L974" s="41"/>
      <c r="M974" s="41">
        <v>0</v>
      </c>
      <c r="N974" s="41"/>
      <c r="O974" s="41">
        <v>0</v>
      </c>
      <c r="P974" s="41">
        <v>0</v>
      </c>
      <c r="Q974" s="41">
        <v>0</v>
      </c>
      <c r="R974" s="41">
        <v>0</v>
      </c>
      <c r="S974" s="41">
        <v>0</v>
      </c>
      <c r="T974" s="41">
        <v>0</v>
      </c>
      <c r="U974" s="41">
        <v>0</v>
      </c>
      <c r="V974" s="41"/>
      <c r="W974" s="41">
        <v>0</v>
      </c>
      <c r="X974" s="41"/>
      <c r="Y974" s="41">
        <v>0</v>
      </c>
      <c r="Z974" s="41">
        <v>0</v>
      </c>
      <c r="AA974" s="41">
        <v>0</v>
      </c>
      <c r="AB974" s="41">
        <v>0</v>
      </c>
      <c r="AC974" s="41">
        <v>0</v>
      </c>
      <c r="AD974" s="41">
        <v>0</v>
      </c>
      <c r="AE974" s="82">
        <v>0</v>
      </c>
      <c r="AF974" s="41">
        <v>0</v>
      </c>
      <c r="AG974" s="41">
        <v>0</v>
      </c>
      <c r="AH974" s="41">
        <v>0</v>
      </c>
      <c r="AI974" s="41">
        <v>0</v>
      </c>
      <c r="AJ974" s="41">
        <v>0</v>
      </c>
      <c r="AK974" s="41">
        <v>0</v>
      </c>
      <c r="AL974" s="41">
        <v>0</v>
      </c>
      <c r="AM974" s="41">
        <v>0</v>
      </c>
      <c r="AN974" s="41">
        <v>0</v>
      </c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3"/>
      <c r="BU974" s="39">
        <f t="shared" si="179"/>
        <v>0</v>
      </c>
      <c r="BV974" s="39">
        <f t="shared" si="176"/>
        <v>0</v>
      </c>
      <c r="BW974" s="39">
        <f t="shared" si="180"/>
        <v>0</v>
      </c>
      <c r="BX974" s="39">
        <f t="shared" si="177"/>
        <v>0</v>
      </c>
      <c r="BY974" s="39">
        <f t="shared" si="178"/>
        <v>0</v>
      </c>
      <c r="BZ974" s="35"/>
      <c r="CA974" s="35"/>
      <c r="CB974" s="35"/>
      <c r="CC974" s="35"/>
      <c r="CD974" s="35"/>
      <c r="CE974" s="35"/>
      <c r="CF974" s="35"/>
      <c r="CG974" s="35"/>
      <c r="CH974" s="35"/>
      <c r="CI974" s="35"/>
      <c r="CJ974" s="35"/>
      <c r="CK974" s="35"/>
      <c r="CL974" s="35"/>
      <c r="CM974" s="35"/>
      <c r="CN974" s="35"/>
      <c r="CO974" s="35"/>
      <c r="CP974" s="35"/>
      <c r="CQ974" s="35"/>
      <c r="CR974" s="35"/>
      <c r="CS974" s="35"/>
      <c r="CT974" s="35"/>
      <c r="CU974" s="35"/>
      <c r="CV974" s="35"/>
      <c r="CW974" s="35"/>
      <c r="CX974" s="35"/>
      <c r="CY974" s="35"/>
      <c r="CZ974" s="35"/>
      <c r="DA974" s="35"/>
      <c r="DB974" s="35"/>
      <c r="DC974" s="35"/>
      <c r="DD974" s="35"/>
      <c r="DE974" s="35"/>
      <c r="DF974" s="35"/>
      <c r="DG974" s="35"/>
      <c r="DH974" s="35"/>
      <c r="DI974" s="35"/>
      <c r="DJ974" s="35"/>
      <c r="DK974" s="35"/>
      <c r="DL974" s="35"/>
      <c r="DM974" s="35"/>
      <c r="DN974" s="35"/>
      <c r="DO974" s="35"/>
      <c r="DP974" s="35"/>
      <c r="DQ974" s="35"/>
      <c r="DR974" s="35"/>
      <c r="DS974" s="35"/>
      <c r="DT974" s="35"/>
      <c r="DU974" s="35"/>
      <c r="DV974" s="35"/>
      <c r="DW974" s="35"/>
      <c r="DX974" s="35"/>
      <c r="DY974" s="35"/>
      <c r="DZ974" s="35"/>
      <c r="EA974" s="35"/>
      <c r="EB974" s="35"/>
      <c r="EC974" s="35"/>
      <c r="ED974" s="35"/>
      <c r="EE974" s="35"/>
      <c r="EF974" s="35"/>
      <c r="EG974" s="35"/>
      <c r="EH974" s="35"/>
      <c r="EI974" s="35"/>
      <c r="EJ974" s="35"/>
      <c r="EK974" s="35"/>
      <c r="EL974" s="35"/>
      <c r="EM974" s="35"/>
      <c r="EN974" s="35"/>
      <c r="EO974" s="35"/>
      <c r="EP974" s="35"/>
      <c r="EQ974" s="35"/>
      <c r="ER974" s="35"/>
      <c r="ES974" s="35"/>
      <c r="ET974" s="35"/>
      <c r="EU974" s="35"/>
      <c r="EV974" s="35"/>
      <c r="EW974" s="35"/>
      <c r="EX974" s="35"/>
      <c r="EY974" s="35"/>
      <c r="EZ974" s="35"/>
      <c r="FA974" s="35"/>
      <c r="FB974" s="35"/>
      <c r="FC974" s="35"/>
      <c r="FD974" s="35"/>
      <c r="FE974" s="35"/>
      <c r="FF974" s="35"/>
      <c r="FG974" s="35"/>
      <c r="FH974" s="35"/>
      <c r="FI974" s="35"/>
      <c r="FJ974" s="35"/>
      <c r="FK974" s="35"/>
      <c r="FL974" s="35"/>
      <c r="FM974" s="35"/>
      <c r="FN974" s="35"/>
      <c r="FO974" s="35"/>
      <c r="FP974" s="35"/>
      <c r="FQ974" s="35"/>
      <c r="FR974" s="35"/>
      <c r="FS974" s="35"/>
      <c r="FT974" s="35"/>
      <c r="FU974" s="35"/>
      <c r="FV974" s="35"/>
      <c r="FW974" s="35"/>
      <c r="FX974" s="35"/>
      <c r="FY974" s="35"/>
      <c r="FZ974" s="35"/>
      <c r="GA974" s="35"/>
      <c r="GB974" s="35"/>
      <c r="GC974" s="35"/>
      <c r="GD974" s="35"/>
      <c r="GE974" s="35"/>
      <c r="GF974" s="35"/>
      <c r="GG974" s="35"/>
      <c r="GH974" s="35"/>
      <c r="GI974" s="35"/>
      <c r="GJ974" s="35"/>
      <c r="GK974" s="35"/>
      <c r="GL974" s="35"/>
      <c r="GM974" s="35"/>
      <c r="GN974" s="35"/>
      <c r="GO974" s="35"/>
      <c r="GP974" s="35"/>
      <c r="GQ974" s="35"/>
      <c r="GR974" s="35"/>
      <c r="GS974" s="35"/>
      <c r="GT974" s="35"/>
      <c r="GU974" s="35"/>
      <c r="GV974" s="35"/>
      <c r="GW974" s="35"/>
      <c r="GX974" s="35"/>
      <c r="GY974" s="35"/>
      <c r="GZ974" s="35"/>
      <c r="HA974" s="35"/>
      <c r="HB974" s="35"/>
      <c r="HC974" s="35"/>
    </row>
    <row r="975" spans="1:211" s="26" customFormat="1" x14ac:dyDescent="0.25">
      <c r="A975" s="26" t="e">
        <f t="shared" si="175"/>
        <v>#REF!</v>
      </c>
      <c r="B975" s="15" t="s">
        <v>51</v>
      </c>
      <c r="C975" s="15" t="s">
        <v>52</v>
      </c>
      <c r="D975" s="18" t="s">
        <v>633</v>
      </c>
      <c r="E975" s="15" t="s">
        <v>580</v>
      </c>
      <c r="F975" s="15" t="s">
        <v>370</v>
      </c>
      <c r="G975" s="15"/>
      <c r="H975" s="15" t="s">
        <v>371</v>
      </c>
      <c r="I975" s="15" t="s">
        <v>537</v>
      </c>
      <c r="J975" s="15" t="s">
        <v>538</v>
      </c>
      <c r="K975" s="47" t="s">
        <v>434</v>
      </c>
      <c r="L975" s="42">
        <v>0</v>
      </c>
      <c r="M975" s="42">
        <v>0</v>
      </c>
      <c r="N975" s="41">
        <v>0</v>
      </c>
      <c r="O975" s="42">
        <v>0</v>
      </c>
      <c r="P975" s="42">
        <v>0</v>
      </c>
      <c r="Q975" s="42">
        <v>0</v>
      </c>
      <c r="R975" s="42">
        <v>0</v>
      </c>
      <c r="S975" s="42">
        <v>0</v>
      </c>
      <c r="T975" s="42">
        <v>0</v>
      </c>
      <c r="U975" s="42">
        <v>0</v>
      </c>
      <c r="V975" s="42"/>
      <c r="W975" s="42">
        <v>0</v>
      </c>
      <c r="X975" s="42"/>
      <c r="Y975" s="42">
        <v>0</v>
      </c>
      <c r="Z975" s="42">
        <v>0</v>
      </c>
      <c r="AA975" s="42">
        <v>0</v>
      </c>
      <c r="AB975" s="42">
        <v>0</v>
      </c>
      <c r="AC975" s="42">
        <v>0</v>
      </c>
      <c r="AD975" s="42">
        <v>0</v>
      </c>
      <c r="AE975" s="121">
        <v>0</v>
      </c>
      <c r="AF975" s="42">
        <v>0</v>
      </c>
      <c r="AG975" s="42">
        <v>0</v>
      </c>
      <c r="AH975" s="42">
        <v>0</v>
      </c>
      <c r="AI975" s="42">
        <v>0</v>
      </c>
      <c r="AJ975" s="42">
        <v>0</v>
      </c>
      <c r="AK975" s="42">
        <v>0</v>
      </c>
      <c r="AL975" s="42">
        <v>0</v>
      </c>
      <c r="AM975" s="42">
        <v>0</v>
      </c>
      <c r="AN975" s="42">
        <v>0</v>
      </c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  <c r="BO975" s="42"/>
      <c r="BP975" s="42"/>
      <c r="BQ975" s="42"/>
      <c r="BR975" s="42"/>
      <c r="BS975" s="42"/>
      <c r="BT975" s="43"/>
      <c r="BU975" s="40">
        <f t="shared" si="179"/>
        <v>0</v>
      </c>
      <c r="BV975" s="40">
        <f t="shared" si="176"/>
        <v>0</v>
      </c>
      <c r="BW975" s="40">
        <f t="shared" si="180"/>
        <v>0</v>
      </c>
      <c r="BX975" s="40">
        <f t="shared" si="177"/>
        <v>0</v>
      </c>
      <c r="BY975" s="40">
        <f t="shared" si="178"/>
        <v>0</v>
      </c>
      <c r="BZ975" s="29"/>
      <c r="CA975" s="29"/>
      <c r="CB975" s="29"/>
      <c r="CC975" s="29"/>
      <c r="CD975" s="29"/>
      <c r="CE975" s="29"/>
      <c r="CF975" s="29"/>
      <c r="CG975" s="29"/>
      <c r="CH975" s="29"/>
      <c r="CI975" s="29"/>
      <c r="CJ975" s="29"/>
      <c r="CK975" s="29"/>
      <c r="CL975" s="29"/>
      <c r="CM975" s="29"/>
      <c r="CN975" s="29"/>
      <c r="CO975" s="29"/>
      <c r="CP975" s="29"/>
      <c r="CQ975" s="29"/>
      <c r="CR975" s="29"/>
      <c r="CS975" s="29"/>
      <c r="CT975" s="29"/>
      <c r="CU975" s="29"/>
      <c r="CV975" s="29"/>
      <c r="CW975" s="29"/>
      <c r="CX975" s="29"/>
      <c r="CY975" s="29"/>
      <c r="CZ975" s="29"/>
      <c r="DA975" s="29"/>
      <c r="DB975" s="29"/>
      <c r="DC975" s="29"/>
      <c r="DD975" s="29"/>
      <c r="DE975" s="29"/>
      <c r="DF975" s="29"/>
      <c r="DG975" s="29"/>
      <c r="DH975" s="29"/>
      <c r="DI975" s="29"/>
      <c r="DJ975" s="29"/>
      <c r="DK975" s="29"/>
      <c r="DL975" s="29"/>
      <c r="DM975" s="29"/>
      <c r="DN975" s="29"/>
      <c r="DO975" s="29"/>
      <c r="DP975" s="29"/>
      <c r="DQ975" s="29"/>
      <c r="DR975" s="29"/>
      <c r="DS975" s="29"/>
      <c r="DT975" s="29"/>
      <c r="DU975" s="29"/>
      <c r="DV975" s="29"/>
      <c r="DW975" s="29"/>
      <c r="DX975" s="29"/>
      <c r="DY975" s="29"/>
      <c r="DZ975" s="29"/>
      <c r="EA975" s="29"/>
      <c r="EB975" s="29"/>
      <c r="EC975" s="29"/>
      <c r="ED975" s="29"/>
      <c r="EE975" s="29"/>
      <c r="EF975" s="29"/>
      <c r="EG975" s="29"/>
      <c r="EH975" s="29"/>
      <c r="EI975" s="29"/>
      <c r="EJ975" s="29"/>
      <c r="EK975" s="29"/>
      <c r="EL975" s="29"/>
      <c r="EM975" s="29"/>
      <c r="EN975" s="29"/>
      <c r="EO975" s="29"/>
      <c r="EP975" s="29"/>
      <c r="EQ975" s="29"/>
      <c r="ER975" s="29"/>
      <c r="ES975" s="29"/>
      <c r="ET975" s="29"/>
      <c r="EU975" s="29"/>
      <c r="EV975" s="29"/>
      <c r="EW975" s="29"/>
      <c r="EX975" s="29"/>
      <c r="EY975" s="29"/>
      <c r="EZ975" s="29"/>
      <c r="FA975" s="29"/>
      <c r="FB975" s="29"/>
      <c r="FC975" s="29"/>
      <c r="FD975" s="29"/>
      <c r="FE975" s="29"/>
      <c r="FF975" s="29"/>
      <c r="FG975" s="29"/>
      <c r="FH975" s="29"/>
      <c r="FI975" s="29"/>
      <c r="FJ975" s="29"/>
      <c r="FK975" s="29"/>
      <c r="FL975" s="29"/>
      <c r="FM975" s="29"/>
      <c r="FN975" s="29"/>
      <c r="FO975" s="29"/>
      <c r="FP975" s="29"/>
      <c r="FQ975" s="29"/>
      <c r="FR975" s="29"/>
      <c r="FS975" s="29"/>
      <c r="FT975" s="29"/>
      <c r="FU975" s="29"/>
      <c r="FV975" s="29"/>
      <c r="FW975" s="29"/>
      <c r="FX975" s="29"/>
      <c r="FY975" s="29"/>
      <c r="FZ975" s="29"/>
      <c r="GA975" s="29"/>
      <c r="GB975" s="29"/>
      <c r="GC975" s="29"/>
      <c r="GD975" s="29"/>
      <c r="GE975" s="29"/>
      <c r="GF975" s="29"/>
      <c r="GG975" s="29"/>
      <c r="GH975" s="29"/>
      <c r="GI975" s="29"/>
      <c r="GJ975" s="29"/>
      <c r="GK975" s="29"/>
      <c r="GL975" s="29"/>
      <c r="GM975" s="29"/>
      <c r="GN975" s="29"/>
      <c r="GO975" s="29"/>
      <c r="GP975" s="29"/>
      <c r="GQ975" s="29"/>
      <c r="GR975" s="29"/>
      <c r="GS975" s="29"/>
      <c r="GT975" s="29"/>
      <c r="GU975" s="29"/>
      <c r="GV975" s="29"/>
      <c r="GW975" s="29"/>
      <c r="GX975" s="29"/>
      <c r="GY975" s="29"/>
      <c r="GZ975" s="29"/>
      <c r="HA975" s="29"/>
      <c r="HB975" s="29"/>
      <c r="HC975" s="29"/>
    </row>
    <row r="976" spans="1:211" s="30" customFormat="1" x14ac:dyDescent="0.25">
      <c r="A976" s="30" t="e">
        <f t="shared" si="175"/>
        <v>#REF!</v>
      </c>
      <c r="B976" s="31" t="s">
        <v>75</v>
      </c>
      <c r="C976" s="31" t="s">
        <v>76</v>
      </c>
      <c r="D976" s="33" t="s">
        <v>625</v>
      </c>
      <c r="E976" s="34" t="s">
        <v>579</v>
      </c>
      <c r="F976" s="31" t="s">
        <v>370</v>
      </c>
      <c r="G976" s="31"/>
      <c r="H976" s="31" t="s">
        <v>371</v>
      </c>
      <c r="I976" s="31" t="s">
        <v>537</v>
      </c>
      <c r="J976" s="31" t="s">
        <v>538</v>
      </c>
      <c r="K976" s="47" t="s">
        <v>434</v>
      </c>
      <c r="L976" s="41">
        <v>0</v>
      </c>
      <c r="M976" s="41">
        <v>0</v>
      </c>
      <c r="N976" s="41">
        <v>0</v>
      </c>
      <c r="O976" s="41">
        <v>0</v>
      </c>
      <c r="P976" s="41">
        <v>0</v>
      </c>
      <c r="Q976" s="41">
        <v>0</v>
      </c>
      <c r="R976" s="41">
        <v>0</v>
      </c>
      <c r="S976" s="41">
        <v>0</v>
      </c>
      <c r="T976" s="41">
        <v>0</v>
      </c>
      <c r="U976" s="41">
        <v>0</v>
      </c>
      <c r="V976" s="41"/>
      <c r="W976" s="41">
        <v>0</v>
      </c>
      <c r="X976" s="41"/>
      <c r="Y976" s="41">
        <v>0</v>
      </c>
      <c r="Z976" s="41">
        <v>0</v>
      </c>
      <c r="AA976" s="41">
        <v>0</v>
      </c>
      <c r="AB976" s="41">
        <v>0</v>
      </c>
      <c r="AC976" s="41">
        <v>0</v>
      </c>
      <c r="AD976" s="41">
        <v>0</v>
      </c>
      <c r="AE976" s="82">
        <v>0</v>
      </c>
      <c r="AF976" s="41">
        <v>0</v>
      </c>
      <c r="AG976" s="41">
        <v>0</v>
      </c>
      <c r="AH976" s="41">
        <v>0</v>
      </c>
      <c r="AI976" s="41">
        <v>0</v>
      </c>
      <c r="AJ976" s="41">
        <v>0</v>
      </c>
      <c r="AK976" s="41">
        <v>0</v>
      </c>
      <c r="AL976" s="41">
        <v>0</v>
      </c>
      <c r="AM976" s="41">
        <v>0</v>
      </c>
      <c r="AN976" s="41">
        <v>49827.5</v>
      </c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3"/>
      <c r="BU976" s="39">
        <f t="shared" si="179"/>
        <v>0</v>
      </c>
      <c r="BV976" s="39">
        <f t="shared" si="176"/>
        <v>0</v>
      </c>
      <c r="BW976" s="39">
        <f t="shared" si="180"/>
        <v>49827.5</v>
      </c>
      <c r="BX976" s="39">
        <f t="shared" si="177"/>
        <v>0</v>
      </c>
      <c r="BY976" s="39">
        <f t="shared" si="178"/>
        <v>0</v>
      </c>
      <c r="BZ976" s="35"/>
      <c r="CA976" s="35"/>
      <c r="CB976" s="35"/>
      <c r="CC976" s="35"/>
      <c r="CD976" s="35"/>
      <c r="CE976" s="35"/>
      <c r="CF976" s="35"/>
      <c r="CG976" s="35"/>
      <c r="CH976" s="35"/>
      <c r="CI976" s="35"/>
      <c r="CJ976" s="35"/>
      <c r="CK976" s="35"/>
      <c r="CL976" s="35"/>
      <c r="CM976" s="35"/>
      <c r="CN976" s="35"/>
      <c r="CO976" s="35"/>
      <c r="CP976" s="35"/>
      <c r="CQ976" s="35"/>
      <c r="CR976" s="35"/>
      <c r="CS976" s="35"/>
      <c r="CT976" s="35"/>
      <c r="CU976" s="35"/>
      <c r="CV976" s="35"/>
      <c r="CW976" s="35"/>
      <c r="CX976" s="35"/>
      <c r="CY976" s="35"/>
      <c r="CZ976" s="35"/>
      <c r="DA976" s="35"/>
      <c r="DB976" s="35"/>
      <c r="DC976" s="35"/>
      <c r="DD976" s="35"/>
      <c r="DE976" s="35"/>
      <c r="DF976" s="35"/>
      <c r="DG976" s="35"/>
      <c r="DH976" s="35"/>
      <c r="DI976" s="35"/>
      <c r="DJ976" s="35"/>
      <c r="DK976" s="35"/>
      <c r="DL976" s="35"/>
      <c r="DM976" s="35"/>
      <c r="DN976" s="35"/>
      <c r="DO976" s="35"/>
      <c r="DP976" s="35"/>
      <c r="DQ976" s="35"/>
      <c r="DR976" s="35"/>
      <c r="DS976" s="35"/>
      <c r="DT976" s="35"/>
      <c r="DU976" s="35"/>
      <c r="DV976" s="35"/>
      <c r="DW976" s="35"/>
      <c r="DX976" s="35"/>
      <c r="DY976" s="35"/>
      <c r="DZ976" s="35"/>
      <c r="EA976" s="35"/>
      <c r="EB976" s="35"/>
      <c r="EC976" s="35"/>
      <c r="ED976" s="35"/>
      <c r="EE976" s="35"/>
      <c r="EF976" s="35"/>
      <c r="EG976" s="35"/>
      <c r="EH976" s="35"/>
      <c r="EI976" s="35"/>
      <c r="EJ976" s="35"/>
      <c r="EK976" s="35"/>
      <c r="EL976" s="35"/>
      <c r="EM976" s="35"/>
      <c r="EN976" s="35"/>
      <c r="EO976" s="35"/>
      <c r="EP976" s="35"/>
      <c r="EQ976" s="35"/>
      <c r="ER976" s="35"/>
      <c r="ES976" s="35"/>
      <c r="ET976" s="35"/>
      <c r="EU976" s="35"/>
      <c r="EV976" s="35"/>
      <c r="EW976" s="35"/>
      <c r="EX976" s="35"/>
      <c r="EY976" s="35"/>
      <c r="EZ976" s="35"/>
      <c r="FA976" s="35"/>
      <c r="FB976" s="35"/>
      <c r="FC976" s="35"/>
      <c r="FD976" s="35"/>
      <c r="FE976" s="35"/>
      <c r="FF976" s="35"/>
      <c r="FG976" s="35"/>
      <c r="FH976" s="35"/>
      <c r="FI976" s="35"/>
      <c r="FJ976" s="35"/>
      <c r="FK976" s="35"/>
      <c r="FL976" s="35"/>
      <c r="FM976" s="35"/>
      <c r="FN976" s="35"/>
      <c r="FO976" s="35"/>
      <c r="FP976" s="35"/>
      <c r="FQ976" s="35"/>
      <c r="FR976" s="35"/>
      <c r="FS976" s="35"/>
      <c r="FT976" s="35"/>
      <c r="FU976" s="35"/>
      <c r="FV976" s="35"/>
      <c r="FW976" s="35"/>
      <c r="FX976" s="35"/>
      <c r="FY976" s="35"/>
      <c r="FZ976" s="35"/>
      <c r="GA976" s="35"/>
      <c r="GB976" s="35"/>
      <c r="GC976" s="35"/>
      <c r="GD976" s="35"/>
      <c r="GE976" s="35"/>
      <c r="GF976" s="35"/>
      <c r="GG976" s="35"/>
      <c r="GH976" s="35"/>
      <c r="GI976" s="35"/>
      <c r="GJ976" s="35"/>
      <c r="GK976" s="35"/>
      <c r="GL976" s="35"/>
      <c r="GM976" s="35"/>
      <c r="GN976" s="35"/>
      <c r="GO976" s="35"/>
      <c r="GP976" s="35"/>
      <c r="GQ976" s="35"/>
      <c r="GR976" s="35"/>
      <c r="GS976" s="35"/>
      <c r="GT976" s="35"/>
      <c r="GU976" s="35"/>
      <c r="GV976" s="35"/>
      <c r="GW976" s="35"/>
      <c r="GX976" s="35"/>
      <c r="GY976" s="35"/>
      <c r="GZ976" s="35"/>
      <c r="HA976" s="35"/>
      <c r="HB976" s="35"/>
      <c r="HC976" s="35"/>
    </row>
    <row r="977" spans="1:211" s="26" customFormat="1" x14ac:dyDescent="0.25">
      <c r="A977" s="26" t="e">
        <f t="shared" si="175"/>
        <v>#REF!</v>
      </c>
      <c r="B977" s="15" t="s">
        <v>77</v>
      </c>
      <c r="C977" s="15" t="s">
        <v>78</v>
      </c>
      <c r="D977" s="27" t="s">
        <v>625</v>
      </c>
      <c r="E977" s="16" t="s">
        <v>579</v>
      </c>
      <c r="F977" s="15" t="s">
        <v>370</v>
      </c>
      <c r="G977" s="15"/>
      <c r="H977" s="15" t="s">
        <v>371</v>
      </c>
      <c r="I977" s="15" t="s">
        <v>537</v>
      </c>
      <c r="J977" s="15" t="s">
        <v>538</v>
      </c>
      <c r="K977" s="47" t="s">
        <v>434</v>
      </c>
      <c r="L977" s="42">
        <v>115192.07</v>
      </c>
      <c r="M977" s="42">
        <v>-85192.07</v>
      </c>
      <c r="N977" s="41">
        <v>0</v>
      </c>
      <c r="O977" s="42">
        <v>0</v>
      </c>
      <c r="P977" s="42">
        <v>0</v>
      </c>
      <c r="Q977" s="42">
        <v>0</v>
      </c>
      <c r="R977" s="42">
        <v>-8266.5300000000007</v>
      </c>
      <c r="S977" s="42">
        <v>0</v>
      </c>
      <c r="T977" s="42">
        <v>0</v>
      </c>
      <c r="U977" s="42">
        <v>-21466.94</v>
      </c>
      <c r="V977" s="42"/>
      <c r="W977" s="42">
        <v>0</v>
      </c>
      <c r="X977" s="42"/>
      <c r="Y977" s="42">
        <v>0</v>
      </c>
      <c r="Z977" s="42">
        <v>0</v>
      </c>
      <c r="AA977" s="42">
        <v>0</v>
      </c>
      <c r="AB977" s="42">
        <v>0</v>
      </c>
      <c r="AC977" s="42">
        <v>0</v>
      </c>
      <c r="AD977" s="42">
        <v>0</v>
      </c>
      <c r="AE977" s="121">
        <v>0</v>
      </c>
      <c r="AF977" s="42">
        <v>0</v>
      </c>
      <c r="AG977" s="42">
        <v>0</v>
      </c>
      <c r="AH977" s="42">
        <v>0</v>
      </c>
      <c r="AI977" s="42">
        <v>0</v>
      </c>
      <c r="AJ977" s="42">
        <v>0</v>
      </c>
      <c r="AK977" s="42">
        <v>0</v>
      </c>
      <c r="AL977" s="42">
        <v>0</v>
      </c>
      <c r="AM977" s="42">
        <v>0</v>
      </c>
      <c r="AN977" s="42">
        <v>0</v>
      </c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  <c r="BO977" s="42"/>
      <c r="BP977" s="42"/>
      <c r="BQ977" s="42"/>
      <c r="BR977" s="42"/>
      <c r="BS977" s="42"/>
      <c r="BT977" s="43"/>
      <c r="BU977" s="40">
        <f t="shared" si="179"/>
        <v>266.53000000000247</v>
      </c>
      <c r="BV977" s="40">
        <f t="shared" si="176"/>
        <v>0</v>
      </c>
      <c r="BW977" s="40">
        <f t="shared" si="180"/>
        <v>0</v>
      </c>
      <c r="BX977" s="40">
        <f t="shared" si="177"/>
        <v>0</v>
      </c>
      <c r="BY977" s="40">
        <f t="shared" si="178"/>
        <v>0</v>
      </c>
      <c r="BZ977" s="29"/>
      <c r="CA977" s="29"/>
      <c r="CB977" s="29"/>
      <c r="CC977" s="29"/>
      <c r="CD977" s="29"/>
      <c r="CE977" s="29"/>
      <c r="CF977" s="29"/>
      <c r="CG977" s="29"/>
      <c r="CH977" s="29"/>
      <c r="CI977" s="29"/>
      <c r="CJ977" s="29"/>
      <c r="CK977" s="29"/>
      <c r="CL977" s="29"/>
      <c r="CM977" s="29"/>
      <c r="CN977" s="29"/>
      <c r="CO977" s="29"/>
      <c r="CP977" s="29"/>
      <c r="CQ977" s="29"/>
      <c r="CR977" s="29"/>
      <c r="CS977" s="29"/>
      <c r="CT977" s="29"/>
      <c r="CU977" s="29"/>
      <c r="CV977" s="29"/>
      <c r="CW977" s="29"/>
      <c r="CX977" s="29"/>
      <c r="CY977" s="29"/>
      <c r="CZ977" s="29"/>
      <c r="DA977" s="29"/>
      <c r="DB977" s="29"/>
      <c r="DC977" s="29"/>
      <c r="DD977" s="29"/>
      <c r="DE977" s="29"/>
      <c r="DF977" s="29"/>
      <c r="DG977" s="29"/>
      <c r="DH977" s="29"/>
      <c r="DI977" s="29"/>
      <c r="DJ977" s="29"/>
      <c r="DK977" s="29"/>
      <c r="DL977" s="29"/>
      <c r="DM977" s="29"/>
      <c r="DN977" s="29"/>
      <c r="DO977" s="29"/>
      <c r="DP977" s="29"/>
      <c r="DQ977" s="29"/>
      <c r="DR977" s="29"/>
      <c r="DS977" s="29"/>
      <c r="DT977" s="29"/>
      <c r="DU977" s="29"/>
      <c r="DV977" s="29"/>
      <c r="DW977" s="29"/>
      <c r="DX977" s="29"/>
      <c r="DY977" s="29"/>
      <c r="DZ977" s="29"/>
      <c r="EA977" s="29"/>
      <c r="EB977" s="29"/>
      <c r="EC977" s="29"/>
      <c r="ED977" s="29"/>
      <c r="EE977" s="29"/>
      <c r="EF977" s="29"/>
      <c r="EG977" s="29"/>
      <c r="EH977" s="29"/>
      <c r="EI977" s="29"/>
      <c r="EJ977" s="29"/>
      <c r="EK977" s="29"/>
      <c r="EL977" s="29"/>
      <c r="EM977" s="29"/>
      <c r="EN977" s="29"/>
      <c r="EO977" s="29"/>
      <c r="EP977" s="29"/>
      <c r="EQ977" s="29"/>
      <c r="ER977" s="29"/>
      <c r="ES977" s="29"/>
      <c r="ET977" s="29"/>
      <c r="EU977" s="29"/>
      <c r="EV977" s="29"/>
      <c r="EW977" s="29"/>
      <c r="EX977" s="29"/>
      <c r="EY977" s="29"/>
      <c r="EZ977" s="29"/>
      <c r="FA977" s="29"/>
      <c r="FB977" s="29"/>
      <c r="FC977" s="29"/>
      <c r="FD977" s="29"/>
      <c r="FE977" s="29"/>
      <c r="FF977" s="29"/>
      <c r="FG977" s="29"/>
      <c r="FH977" s="29"/>
      <c r="FI977" s="29"/>
      <c r="FJ977" s="29"/>
      <c r="FK977" s="29"/>
      <c r="FL977" s="29"/>
      <c r="FM977" s="29"/>
      <c r="FN977" s="29"/>
      <c r="FO977" s="29"/>
      <c r="FP977" s="29"/>
      <c r="FQ977" s="29"/>
      <c r="FR977" s="29"/>
      <c r="FS977" s="29"/>
      <c r="FT977" s="29"/>
      <c r="FU977" s="29"/>
      <c r="FV977" s="29"/>
      <c r="FW977" s="29"/>
      <c r="FX977" s="29"/>
      <c r="FY977" s="29"/>
      <c r="FZ977" s="29"/>
      <c r="GA977" s="29"/>
      <c r="GB977" s="29"/>
      <c r="GC977" s="29"/>
      <c r="GD977" s="29"/>
      <c r="GE977" s="29"/>
      <c r="GF977" s="29"/>
      <c r="GG977" s="29"/>
      <c r="GH977" s="29"/>
      <c r="GI977" s="29"/>
      <c r="GJ977" s="29"/>
      <c r="GK977" s="29"/>
      <c r="GL977" s="29"/>
      <c r="GM977" s="29"/>
      <c r="GN977" s="29"/>
      <c r="GO977" s="29"/>
      <c r="GP977" s="29"/>
      <c r="GQ977" s="29"/>
      <c r="GR977" s="29"/>
      <c r="GS977" s="29"/>
      <c r="GT977" s="29"/>
      <c r="GU977" s="29"/>
      <c r="GV977" s="29"/>
      <c r="GW977" s="29"/>
      <c r="GX977" s="29"/>
      <c r="GY977" s="29"/>
      <c r="GZ977" s="29"/>
      <c r="HA977" s="29"/>
      <c r="HB977" s="29"/>
      <c r="HC977" s="29"/>
    </row>
    <row r="978" spans="1:211" s="30" customFormat="1" x14ac:dyDescent="0.25">
      <c r="A978" s="30" t="e">
        <f t="shared" si="175"/>
        <v>#REF!</v>
      </c>
      <c r="B978" s="31" t="s">
        <v>81</v>
      </c>
      <c r="C978" s="31" t="s">
        <v>82</v>
      </c>
      <c r="D978" s="33" t="s">
        <v>634</v>
      </c>
      <c r="E978" s="34" t="s">
        <v>581</v>
      </c>
      <c r="F978" s="31" t="s">
        <v>370</v>
      </c>
      <c r="G978" s="31"/>
      <c r="H978" s="31" t="s">
        <v>371</v>
      </c>
      <c r="I978" s="31" t="s">
        <v>537</v>
      </c>
      <c r="J978" s="31" t="s">
        <v>538</v>
      </c>
      <c r="K978" s="47" t="s">
        <v>434</v>
      </c>
      <c r="L978" s="41">
        <v>703.27</v>
      </c>
      <c r="M978" s="41">
        <v>0</v>
      </c>
      <c r="N978" s="41">
        <v>846.06</v>
      </c>
      <c r="O978" s="41">
        <v>5813.86</v>
      </c>
      <c r="P978" s="41">
        <v>333.69</v>
      </c>
      <c r="Q978" s="41">
        <v>102.7</v>
      </c>
      <c r="R978" s="41">
        <v>567.61</v>
      </c>
      <c r="S978" s="41">
        <v>3044.68</v>
      </c>
      <c r="T978" s="41">
        <v>8795.4</v>
      </c>
      <c r="U978" s="41">
        <v>5113.96</v>
      </c>
      <c r="V978" s="41">
        <v>8400</v>
      </c>
      <c r="W978" s="41">
        <v>1473.37</v>
      </c>
      <c r="X978" s="41">
        <v>4171.2299999999996</v>
      </c>
      <c r="Y978" s="41">
        <v>31.41</v>
      </c>
      <c r="Z978" s="41">
        <v>18.07</v>
      </c>
      <c r="AA978" s="41">
        <v>414.62</v>
      </c>
      <c r="AB978" s="41">
        <v>4309.1499999999996</v>
      </c>
      <c r="AC978" s="41">
        <v>21149.79</v>
      </c>
      <c r="AD978" s="41">
        <v>-1011.79</v>
      </c>
      <c r="AE978" s="41">
        <v>298.29000000000002</v>
      </c>
      <c r="AF978" s="41">
        <v>0</v>
      </c>
      <c r="AG978" s="41">
        <v>17451.009999999998</v>
      </c>
      <c r="AH978" s="41">
        <v>112158.65</v>
      </c>
      <c r="AI978" s="41">
        <v>156574.41</v>
      </c>
      <c r="AJ978" s="41">
        <v>13248.76</v>
      </c>
      <c r="AK978" s="41">
        <v>8104.51</v>
      </c>
      <c r="AL978" s="41">
        <v>832.98</v>
      </c>
      <c r="AM978" s="41">
        <v>3617.2</v>
      </c>
      <c r="AN978" s="41">
        <v>2674.76</v>
      </c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3"/>
      <c r="BU978" s="39">
        <f t="shared" si="179"/>
        <v>35194.6</v>
      </c>
      <c r="BV978" s="39">
        <f t="shared" si="176"/>
        <v>315564.83999999997</v>
      </c>
      <c r="BW978" s="39">
        <f t="shared" si="180"/>
        <v>28478.21</v>
      </c>
      <c r="BX978" s="39">
        <f t="shared" si="177"/>
        <v>0</v>
      </c>
      <c r="BY978" s="39">
        <f t="shared" si="178"/>
        <v>0</v>
      </c>
      <c r="BZ978" s="35"/>
      <c r="CA978" s="35"/>
      <c r="CB978" s="35"/>
      <c r="CC978" s="35"/>
      <c r="CD978" s="35"/>
      <c r="CE978" s="35"/>
      <c r="CF978" s="35"/>
      <c r="CG978" s="35"/>
      <c r="CH978" s="35"/>
      <c r="CI978" s="35"/>
      <c r="CJ978" s="35"/>
      <c r="CK978" s="35"/>
      <c r="CL978" s="35"/>
      <c r="CM978" s="35"/>
      <c r="CN978" s="35"/>
      <c r="CO978" s="35"/>
      <c r="CP978" s="35"/>
      <c r="CQ978" s="35"/>
      <c r="CR978" s="35"/>
      <c r="CS978" s="35"/>
      <c r="CT978" s="35"/>
      <c r="CU978" s="35"/>
      <c r="CV978" s="35"/>
      <c r="CW978" s="35"/>
      <c r="CX978" s="35"/>
      <c r="CY978" s="35"/>
      <c r="CZ978" s="35"/>
      <c r="DA978" s="35"/>
      <c r="DB978" s="35"/>
      <c r="DC978" s="35"/>
      <c r="DD978" s="35"/>
      <c r="DE978" s="35"/>
      <c r="DF978" s="35"/>
      <c r="DG978" s="35"/>
      <c r="DH978" s="35"/>
      <c r="DI978" s="35"/>
      <c r="DJ978" s="35"/>
      <c r="DK978" s="35"/>
      <c r="DL978" s="35"/>
      <c r="DM978" s="35"/>
      <c r="DN978" s="35"/>
      <c r="DO978" s="35"/>
      <c r="DP978" s="35"/>
      <c r="DQ978" s="35"/>
      <c r="DR978" s="35"/>
      <c r="DS978" s="35"/>
      <c r="DT978" s="35"/>
      <c r="DU978" s="35"/>
      <c r="DV978" s="35"/>
      <c r="DW978" s="35"/>
      <c r="DX978" s="35"/>
      <c r="DY978" s="35"/>
      <c r="DZ978" s="35"/>
      <c r="EA978" s="35"/>
      <c r="EB978" s="35"/>
      <c r="EC978" s="35"/>
      <c r="ED978" s="35"/>
      <c r="EE978" s="35"/>
      <c r="EF978" s="35"/>
      <c r="EG978" s="35"/>
      <c r="EH978" s="35"/>
      <c r="EI978" s="35"/>
      <c r="EJ978" s="35"/>
      <c r="EK978" s="35"/>
      <c r="EL978" s="35"/>
      <c r="EM978" s="35"/>
      <c r="EN978" s="35"/>
      <c r="EO978" s="35"/>
      <c r="EP978" s="35"/>
      <c r="EQ978" s="35"/>
      <c r="ER978" s="35"/>
      <c r="ES978" s="35"/>
      <c r="ET978" s="35"/>
      <c r="EU978" s="35"/>
      <c r="EV978" s="35"/>
      <c r="EW978" s="35"/>
      <c r="EX978" s="35"/>
      <c r="EY978" s="35"/>
      <c r="EZ978" s="35"/>
      <c r="FA978" s="35"/>
      <c r="FB978" s="35"/>
      <c r="FC978" s="35"/>
      <c r="FD978" s="35"/>
      <c r="FE978" s="35"/>
      <c r="FF978" s="35"/>
      <c r="FG978" s="35"/>
      <c r="FH978" s="35"/>
      <c r="FI978" s="35"/>
      <c r="FJ978" s="35"/>
      <c r="FK978" s="35"/>
      <c r="FL978" s="35"/>
      <c r="FM978" s="35"/>
      <c r="FN978" s="35"/>
      <c r="FO978" s="35"/>
      <c r="FP978" s="35"/>
      <c r="FQ978" s="35"/>
      <c r="FR978" s="35"/>
      <c r="FS978" s="35"/>
      <c r="FT978" s="35"/>
      <c r="FU978" s="35"/>
      <c r="FV978" s="35"/>
      <c r="FW978" s="35"/>
      <c r="FX978" s="35"/>
      <c r="FY978" s="35"/>
      <c r="FZ978" s="35"/>
      <c r="GA978" s="35"/>
      <c r="GB978" s="35"/>
      <c r="GC978" s="35"/>
      <c r="GD978" s="35"/>
      <c r="GE978" s="35"/>
      <c r="GF978" s="35"/>
      <c r="GG978" s="35"/>
      <c r="GH978" s="35"/>
      <c r="GI978" s="35"/>
      <c r="GJ978" s="35"/>
      <c r="GK978" s="35"/>
      <c r="GL978" s="35"/>
      <c r="GM978" s="35"/>
      <c r="GN978" s="35"/>
      <c r="GO978" s="35"/>
      <c r="GP978" s="35"/>
      <c r="GQ978" s="35"/>
      <c r="GR978" s="35"/>
      <c r="GS978" s="35"/>
      <c r="GT978" s="35"/>
      <c r="GU978" s="35"/>
      <c r="GV978" s="35"/>
      <c r="GW978" s="35"/>
      <c r="GX978" s="35"/>
      <c r="GY978" s="35"/>
      <c r="GZ978" s="35"/>
      <c r="HA978" s="35"/>
      <c r="HB978" s="35"/>
      <c r="HC978" s="35"/>
    </row>
    <row r="979" spans="1:211" s="26" customFormat="1" x14ac:dyDescent="0.25">
      <c r="A979" s="26" t="e">
        <f t="shared" si="175"/>
        <v>#REF!</v>
      </c>
      <c r="B979" s="15" t="s">
        <v>102</v>
      </c>
      <c r="C979" s="15" t="s">
        <v>82</v>
      </c>
      <c r="D979" s="27" t="s">
        <v>623</v>
      </c>
      <c r="E979" s="16" t="s">
        <v>577</v>
      </c>
      <c r="F979" s="15" t="s">
        <v>370</v>
      </c>
      <c r="G979" s="15"/>
      <c r="H979" s="15" t="s">
        <v>371</v>
      </c>
      <c r="I979" s="15" t="s">
        <v>537</v>
      </c>
      <c r="J979" s="15" t="s">
        <v>538</v>
      </c>
      <c r="K979" s="47" t="s">
        <v>434</v>
      </c>
      <c r="L979" s="42">
        <v>0</v>
      </c>
      <c r="M979" s="42">
        <v>0</v>
      </c>
      <c r="N979" s="41">
        <v>0</v>
      </c>
      <c r="O979" s="42">
        <v>0</v>
      </c>
      <c r="P979" s="42">
        <v>0</v>
      </c>
      <c r="Q979" s="42">
        <v>0</v>
      </c>
      <c r="R979" s="42">
        <v>0</v>
      </c>
      <c r="S979" s="42">
        <v>0</v>
      </c>
      <c r="T979" s="42">
        <v>0</v>
      </c>
      <c r="U979" s="42">
        <v>0</v>
      </c>
      <c r="V979" s="42"/>
      <c r="W979" s="42">
        <v>0</v>
      </c>
      <c r="X979" s="42"/>
      <c r="Y979" s="42">
        <v>160</v>
      </c>
      <c r="Z979" s="42">
        <v>0</v>
      </c>
      <c r="AA979" s="42">
        <v>0</v>
      </c>
      <c r="AB979" s="42">
        <v>0</v>
      </c>
      <c r="AC979" s="42">
        <v>-160</v>
      </c>
      <c r="AD979" s="42">
        <v>0</v>
      </c>
      <c r="AE979" s="121">
        <v>0</v>
      </c>
      <c r="AF979" s="42">
        <v>0</v>
      </c>
      <c r="AG979" s="42">
        <v>0</v>
      </c>
      <c r="AH979" s="42">
        <v>0</v>
      </c>
      <c r="AI979" s="42">
        <v>3674.6</v>
      </c>
      <c r="AJ979" s="42">
        <v>0</v>
      </c>
      <c r="AK979" s="42">
        <v>0</v>
      </c>
      <c r="AL979" s="42">
        <v>0</v>
      </c>
      <c r="AM979" s="42">
        <v>0</v>
      </c>
      <c r="AN979" s="42">
        <v>0</v>
      </c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  <c r="BO979" s="42"/>
      <c r="BP979" s="42"/>
      <c r="BQ979" s="42"/>
      <c r="BR979" s="42"/>
      <c r="BS979" s="42"/>
      <c r="BT979" s="43"/>
      <c r="BU979" s="40">
        <f t="shared" si="179"/>
        <v>0</v>
      </c>
      <c r="BV979" s="40">
        <f t="shared" si="176"/>
        <v>3674.6</v>
      </c>
      <c r="BW979" s="40">
        <f t="shared" si="180"/>
        <v>0</v>
      </c>
      <c r="BX979" s="40">
        <f t="shared" si="177"/>
        <v>0</v>
      </c>
      <c r="BY979" s="40">
        <f t="shared" si="178"/>
        <v>0</v>
      </c>
      <c r="BZ979" s="29"/>
      <c r="CA979" s="29"/>
      <c r="CB979" s="29"/>
      <c r="CC979" s="29"/>
      <c r="CD979" s="29"/>
      <c r="CE979" s="29"/>
      <c r="CF979" s="29"/>
      <c r="CG979" s="29"/>
      <c r="CH979" s="29"/>
      <c r="CI979" s="29"/>
      <c r="CJ979" s="29"/>
      <c r="CK979" s="29"/>
      <c r="CL979" s="29"/>
      <c r="CM979" s="29"/>
      <c r="CN979" s="29"/>
      <c r="CO979" s="29"/>
      <c r="CP979" s="29"/>
      <c r="CQ979" s="29"/>
      <c r="CR979" s="29"/>
      <c r="CS979" s="29"/>
      <c r="CT979" s="29"/>
      <c r="CU979" s="29"/>
      <c r="CV979" s="29"/>
      <c r="CW979" s="29"/>
      <c r="CX979" s="29"/>
      <c r="CY979" s="29"/>
      <c r="CZ979" s="29"/>
      <c r="DA979" s="29"/>
      <c r="DB979" s="29"/>
      <c r="DC979" s="29"/>
      <c r="DD979" s="29"/>
      <c r="DE979" s="29"/>
      <c r="DF979" s="29"/>
      <c r="DG979" s="29"/>
      <c r="DH979" s="29"/>
      <c r="DI979" s="29"/>
      <c r="DJ979" s="29"/>
      <c r="DK979" s="29"/>
      <c r="DL979" s="29"/>
      <c r="DM979" s="29"/>
      <c r="DN979" s="29"/>
      <c r="DO979" s="29"/>
      <c r="DP979" s="29"/>
      <c r="DQ979" s="29"/>
      <c r="DR979" s="29"/>
      <c r="DS979" s="29"/>
      <c r="DT979" s="29"/>
      <c r="DU979" s="29"/>
      <c r="DV979" s="29"/>
      <c r="DW979" s="29"/>
      <c r="DX979" s="29"/>
      <c r="DY979" s="29"/>
      <c r="DZ979" s="29"/>
      <c r="EA979" s="29"/>
      <c r="EB979" s="29"/>
      <c r="EC979" s="29"/>
      <c r="ED979" s="29"/>
      <c r="EE979" s="29"/>
      <c r="EF979" s="29"/>
      <c r="EG979" s="29"/>
      <c r="EH979" s="29"/>
      <c r="EI979" s="29"/>
      <c r="EJ979" s="29"/>
      <c r="EK979" s="29"/>
      <c r="EL979" s="29"/>
      <c r="EM979" s="29"/>
      <c r="EN979" s="29"/>
      <c r="EO979" s="29"/>
      <c r="EP979" s="29"/>
      <c r="EQ979" s="29"/>
      <c r="ER979" s="29"/>
      <c r="ES979" s="29"/>
      <c r="ET979" s="29"/>
      <c r="EU979" s="29"/>
      <c r="EV979" s="29"/>
      <c r="EW979" s="29"/>
      <c r="EX979" s="29"/>
      <c r="EY979" s="29"/>
      <c r="EZ979" s="29"/>
      <c r="FA979" s="29"/>
      <c r="FB979" s="29"/>
      <c r="FC979" s="29"/>
      <c r="FD979" s="29"/>
      <c r="FE979" s="29"/>
      <c r="FF979" s="29"/>
      <c r="FG979" s="29"/>
      <c r="FH979" s="29"/>
      <c r="FI979" s="29"/>
      <c r="FJ979" s="29"/>
      <c r="FK979" s="29"/>
      <c r="FL979" s="29"/>
      <c r="FM979" s="29"/>
      <c r="FN979" s="29"/>
      <c r="FO979" s="29"/>
      <c r="FP979" s="29"/>
      <c r="FQ979" s="29"/>
      <c r="FR979" s="29"/>
      <c r="FS979" s="29"/>
      <c r="FT979" s="29"/>
      <c r="FU979" s="29"/>
      <c r="FV979" s="29"/>
      <c r="FW979" s="29"/>
      <c r="FX979" s="29"/>
      <c r="FY979" s="29"/>
      <c r="FZ979" s="29"/>
      <c r="GA979" s="29"/>
      <c r="GB979" s="29"/>
      <c r="GC979" s="29"/>
      <c r="GD979" s="29"/>
      <c r="GE979" s="29"/>
      <c r="GF979" s="29"/>
      <c r="GG979" s="29"/>
      <c r="GH979" s="29"/>
      <c r="GI979" s="29"/>
      <c r="GJ979" s="29"/>
      <c r="GK979" s="29"/>
      <c r="GL979" s="29"/>
      <c r="GM979" s="29"/>
      <c r="GN979" s="29"/>
      <c r="GO979" s="29"/>
      <c r="GP979" s="29"/>
      <c r="GQ979" s="29"/>
      <c r="GR979" s="29"/>
      <c r="GS979" s="29"/>
      <c r="GT979" s="29"/>
      <c r="GU979" s="29"/>
      <c r="GV979" s="29"/>
      <c r="GW979" s="29"/>
      <c r="GX979" s="29"/>
      <c r="GY979" s="29"/>
      <c r="GZ979" s="29"/>
      <c r="HA979" s="29"/>
      <c r="HB979" s="29"/>
      <c r="HC979" s="29"/>
    </row>
    <row r="980" spans="1:211" s="30" customFormat="1" x14ac:dyDescent="0.25">
      <c r="A980" s="30" t="e">
        <f t="shared" si="175"/>
        <v>#REF!</v>
      </c>
      <c r="B980" s="31" t="s">
        <v>108</v>
      </c>
      <c r="C980" s="31" t="s">
        <v>109</v>
      </c>
      <c r="D980" s="33" t="s">
        <v>625</v>
      </c>
      <c r="E980" s="34" t="s">
        <v>579</v>
      </c>
      <c r="F980" s="31" t="s">
        <v>370</v>
      </c>
      <c r="G980" s="31"/>
      <c r="H980" s="31" t="s">
        <v>371</v>
      </c>
      <c r="I980" s="31" t="s">
        <v>537</v>
      </c>
      <c r="J980" s="31" t="s">
        <v>538</v>
      </c>
      <c r="K980" s="47" t="s">
        <v>434</v>
      </c>
      <c r="L980" s="41">
        <v>0</v>
      </c>
      <c r="M980" s="41">
        <v>0</v>
      </c>
      <c r="N980" s="41">
        <v>0</v>
      </c>
      <c r="O980" s="41">
        <v>0</v>
      </c>
      <c r="P980" s="41">
        <v>0</v>
      </c>
      <c r="Q980" s="41">
        <v>0</v>
      </c>
      <c r="R980" s="41">
        <v>0</v>
      </c>
      <c r="S980" s="41">
        <v>0</v>
      </c>
      <c r="T980" s="41">
        <v>0</v>
      </c>
      <c r="U980" s="41">
        <v>0</v>
      </c>
      <c r="V980" s="41"/>
      <c r="W980" s="41">
        <v>0</v>
      </c>
      <c r="X980" s="41"/>
      <c r="Y980" s="41">
        <v>0</v>
      </c>
      <c r="Z980" s="41">
        <v>0</v>
      </c>
      <c r="AA980" s="41">
        <v>0</v>
      </c>
      <c r="AB980" s="41">
        <v>4450</v>
      </c>
      <c r="AC980" s="41">
        <v>0</v>
      </c>
      <c r="AD980" s="41">
        <v>0</v>
      </c>
      <c r="AE980" s="41">
        <v>5</v>
      </c>
      <c r="AF980" s="41">
        <v>0</v>
      </c>
      <c r="AG980" s="41">
        <v>0</v>
      </c>
      <c r="AH980" s="41">
        <v>0</v>
      </c>
      <c r="AI980" s="41">
        <v>0</v>
      </c>
      <c r="AJ980" s="41">
        <v>0</v>
      </c>
      <c r="AK980" s="41">
        <v>0</v>
      </c>
      <c r="AL980" s="41">
        <v>0</v>
      </c>
      <c r="AM980" s="41">
        <v>0</v>
      </c>
      <c r="AN980" s="41">
        <v>0</v>
      </c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3"/>
      <c r="BU980" s="39">
        <f t="shared" si="179"/>
        <v>0</v>
      </c>
      <c r="BV980" s="39">
        <f t="shared" si="176"/>
        <v>4455</v>
      </c>
      <c r="BW980" s="39">
        <f t="shared" si="180"/>
        <v>0</v>
      </c>
      <c r="BX980" s="39">
        <f t="shared" si="177"/>
        <v>0</v>
      </c>
      <c r="BY980" s="39">
        <f t="shared" si="178"/>
        <v>0</v>
      </c>
      <c r="BZ980" s="35"/>
      <c r="CA980" s="35"/>
      <c r="CB980" s="35"/>
      <c r="CC980" s="35"/>
      <c r="CD980" s="35"/>
      <c r="CE980" s="35"/>
      <c r="CF980" s="35"/>
      <c r="CG980" s="35"/>
      <c r="CH980" s="35"/>
      <c r="CI980" s="35"/>
      <c r="CJ980" s="35"/>
      <c r="CK980" s="35"/>
      <c r="CL980" s="35"/>
      <c r="CM980" s="35"/>
      <c r="CN980" s="35"/>
      <c r="CO980" s="35"/>
      <c r="CP980" s="35"/>
      <c r="CQ980" s="35"/>
      <c r="CR980" s="35"/>
      <c r="CS980" s="35"/>
      <c r="CT980" s="35"/>
      <c r="CU980" s="35"/>
      <c r="CV980" s="35"/>
      <c r="CW980" s="35"/>
      <c r="CX980" s="35"/>
      <c r="CY980" s="35"/>
      <c r="CZ980" s="35"/>
      <c r="DA980" s="35"/>
      <c r="DB980" s="35"/>
      <c r="DC980" s="35"/>
      <c r="DD980" s="35"/>
      <c r="DE980" s="35"/>
      <c r="DF980" s="35"/>
      <c r="DG980" s="35"/>
      <c r="DH980" s="35"/>
      <c r="DI980" s="35"/>
      <c r="DJ980" s="35"/>
      <c r="DK980" s="35"/>
      <c r="DL980" s="35"/>
      <c r="DM980" s="35"/>
      <c r="DN980" s="35"/>
      <c r="DO980" s="35"/>
      <c r="DP980" s="35"/>
      <c r="DQ980" s="35"/>
      <c r="DR980" s="35"/>
      <c r="DS980" s="35"/>
      <c r="DT980" s="35"/>
      <c r="DU980" s="35"/>
      <c r="DV980" s="35"/>
      <c r="DW980" s="35"/>
      <c r="DX980" s="35"/>
      <c r="DY980" s="35"/>
      <c r="DZ980" s="35"/>
      <c r="EA980" s="35"/>
      <c r="EB980" s="35"/>
      <c r="EC980" s="35"/>
      <c r="ED980" s="35"/>
      <c r="EE980" s="35"/>
      <c r="EF980" s="35"/>
      <c r="EG980" s="35"/>
      <c r="EH980" s="35"/>
      <c r="EI980" s="35"/>
      <c r="EJ980" s="35"/>
      <c r="EK980" s="35"/>
      <c r="EL980" s="35"/>
      <c r="EM980" s="35"/>
      <c r="EN980" s="35"/>
      <c r="EO980" s="35"/>
      <c r="EP980" s="35"/>
      <c r="EQ980" s="35"/>
      <c r="ER980" s="35"/>
      <c r="ES980" s="35"/>
      <c r="ET980" s="35"/>
      <c r="EU980" s="35"/>
      <c r="EV980" s="35"/>
      <c r="EW980" s="35"/>
      <c r="EX980" s="35"/>
      <c r="EY980" s="35"/>
      <c r="EZ980" s="35"/>
      <c r="FA980" s="35"/>
      <c r="FB980" s="35"/>
      <c r="FC980" s="35"/>
      <c r="FD980" s="35"/>
      <c r="FE980" s="35"/>
      <c r="FF980" s="35"/>
      <c r="FG980" s="35"/>
      <c r="FH980" s="35"/>
      <c r="FI980" s="35"/>
      <c r="FJ980" s="35"/>
      <c r="FK980" s="35"/>
      <c r="FL980" s="35"/>
      <c r="FM980" s="35"/>
      <c r="FN980" s="35"/>
      <c r="FO980" s="35"/>
      <c r="FP980" s="35"/>
      <c r="FQ980" s="35"/>
      <c r="FR980" s="35"/>
      <c r="FS980" s="35"/>
      <c r="FT980" s="35"/>
      <c r="FU980" s="35"/>
      <c r="FV980" s="35"/>
      <c r="FW980" s="35"/>
      <c r="FX980" s="35"/>
      <c r="FY980" s="35"/>
      <c r="FZ980" s="35"/>
      <c r="GA980" s="35"/>
      <c r="GB980" s="35"/>
      <c r="GC980" s="35"/>
      <c r="GD980" s="35"/>
      <c r="GE980" s="35"/>
      <c r="GF980" s="35"/>
      <c r="GG980" s="35"/>
      <c r="GH980" s="35"/>
      <c r="GI980" s="35"/>
      <c r="GJ980" s="35"/>
      <c r="GK980" s="35"/>
      <c r="GL980" s="35"/>
      <c r="GM980" s="35"/>
      <c r="GN980" s="35"/>
      <c r="GO980" s="35"/>
      <c r="GP980" s="35"/>
      <c r="GQ980" s="35"/>
      <c r="GR980" s="35"/>
      <c r="GS980" s="35"/>
      <c r="GT980" s="35"/>
      <c r="GU980" s="35"/>
      <c r="GV980" s="35"/>
      <c r="GW980" s="35"/>
      <c r="GX980" s="35"/>
      <c r="GY980" s="35"/>
      <c r="GZ980" s="35"/>
      <c r="HA980" s="35"/>
      <c r="HB980" s="35"/>
      <c r="HC980" s="35"/>
    </row>
    <row r="981" spans="1:211" s="26" customFormat="1" x14ac:dyDescent="0.25">
      <c r="A981" s="26" t="e">
        <f t="shared" si="175"/>
        <v>#REF!</v>
      </c>
      <c r="B981" s="15" t="s">
        <v>116</v>
      </c>
      <c r="C981" s="15" t="s">
        <v>117</v>
      </c>
      <c r="D981" s="27">
        <v>899</v>
      </c>
      <c r="E981" s="16" t="s">
        <v>578</v>
      </c>
      <c r="F981" s="15" t="s">
        <v>370</v>
      </c>
      <c r="G981" s="15"/>
      <c r="H981" s="15" t="s">
        <v>371</v>
      </c>
      <c r="I981" s="15" t="s">
        <v>537</v>
      </c>
      <c r="J981" s="15" t="s">
        <v>538</v>
      </c>
      <c r="K981" s="47" t="s">
        <v>432</v>
      </c>
      <c r="L981" s="42">
        <v>47995.09</v>
      </c>
      <c r="M981" s="42">
        <v>20686.18</v>
      </c>
      <c r="N981" s="41">
        <v>43297.2</v>
      </c>
      <c r="O981" s="42">
        <v>46224.67</v>
      </c>
      <c r="P981" s="42">
        <v>37584.620000000003</v>
      </c>
      <c r="Q981" s="42">
        <v>45558.3</v>
      </c>
      <c r="R981" s="42">
        <v>39622.71</v>
      </c>
      <c r="S981" s="42">
        <v>41821</v>
      </c>
      <c r="T981" s="42">
        <v>41057.86</v>
      </c>
      <c r="U981" s="42">
        <v>45753.61</v>
      </c>
      <c r="V981" s="42">
        <v>52552.47</v>
      </c>
      <c r="W981" s="42">
        <v>48886.38</v>
      </c>
      <c r="X981" s="42">
        <v>67485.16</v>
      </c>
      <c r="Y981" s="42">
        <v>42408.93</v>
      </c>
      <c r="Z981" s="42">
        <v>54372.639999999999</v>
      </c>
      <c r="AA981" s="42">
        <v>71410.03</v>
      </c>
      <c r="AB981" s="42">
        <v>82895.38</v>
      </c>
      <c r="AC981" s="42">
        <v>60484.01</v>
      </c>
      <c r="AD981" s="42">
        <v>78727.12</v>
      </c>
      <c r="AE981" s="42">
        <v>57155.76</v>
      </c>
      <c r="AF981" s="42">
        <v>56221.919999999998</v>
      </c>
      <c r="AG981" s="42">
        <v>42909.98</v>
      </c>
      <c r="AH981" s="42">
        <v>57578.47</v>
      </c>
      <c r="AI981" s="42">
        <v>66936.78</v>
      </c>
      <c r="AJ981" s="42">
        <v>75790.45</v>
      </c>
      <c r="AK981" s="42">
        <v>46610.43</v>
      </c>
      <c r="AL981" s="42">
        <v>79533.649999999994</v>
      </c>
      <c r="AM981" s="42">
        <v>53993.21</v>
      </c>
      <c r="AN981" s="42">
        <v>89379.48</v>
      </c>
      <c r="AO981" s="42">
        <v>75600.826028460404</v>
      </c>
      <c r="AP981" s="42">
        <v>77322.844020973891</v>
      </c>
      <c r="AQ981" s="42">
        <v>78983.236465553287</v>
      </c>
      <c r="AR981" s="42">
        <v>80510.032152550761</v>
      </c>
      <c r="AS981" s="42">
        <v>81201.775193075184</v>
      </c>
      <c r="AT981" s="42">
        <v>83350.935305664316</v>
      </c>
      <c r="AU981" s="42">
        <v>85169.567005680408</v>
      </c>
      <c r="AV981" s="42">
        <v>83774.231307363603</v>
      </c>
      <c r="AW981" s="42">
        <v>85396.481182177318</v>
      </c>
      <c r="AX981" s="42">
        <v>86829.524045512546</v>
      </c>
      <c r="AY981" s="42">
        <v>88514.754948014626</v>
      </c>
      <c r="AZ981" s="42">
        <v>90062.753027872881</v>
      </c>
      <c r="BA981" s="42">
        <v>91720.947664680658</v>
      </c>
      <c r="BB981" s="42">
        <v>93350.222085665911</v>
      </c>
      <c r="BC981" s="42">
        <v>94861.014071304817</v>
      </c>
      <c r="BD981" s="42">
        <v>96451.092989735538</v>
      </c>
      <c r="BE981" s="42">
        <v>98070.261636812938</v>
      </c>
      <c r="BF981" s="42">
        <v>99732.659898967016</v>
      </c>
      <c r="BG981" s="42">
        <v>101259.40806383244</v>
      </c>
      <c r="BH981" s="42">
        <v>102731.0344369784</v>
      </c>
      <c r="BI981" s="42">
        <v>103632.7953918837</v>
      </c>
      <c r="BJ981" s="42">
        <v>105432.09647162887</v>
      </c>
      <c r="BK981" s="42">
        <v>107147.15028160438</v>
      </c>
      <c r="BL981" s="42">
        <v>108385.67755472544</v>
      </c>
      <c r="BM981" s="42">
        <v>109944.70808186103</v>
      </c>
      <c r="BN981" s="42">
        <v>111410.26591288531</v>
      </c>
      <c r="BO981" s="42">
        <v>112786.14093930414</v>
      </c>
      <c r="BP981" s="42">
        <v>113873.84462233121</v>
      </c>
      <c r="BQ981" s="42">
        <v>115226.15648226417</v>
      </c>
      <c r="BR981" s="42">
        <v>116468.2790216906</v>
      </c>
      <c r="BS981" s="42">
        <v>117349.76228106767</v>
      </c>
      <c r="BT981" s="43"/>
      <c r="BU981" s="40">
        <f t="shared" si="179"/>
        <v>511040.08999999997</v>
      </c>
      <c r="BV981" s="40">
        <f t="shared" si="176"/>
        <v>738586.18</v>
      </c>
      <c r="BW981" s="40">
        <f t="shared" si="180"/>
        <v>907446.43617195822</v>
      </c>
      <c r="BX981" s="40">
        <f t="shared" si="177"/>
        <v>1110023.3509219403</v>
      </c>
      <c r="BY981" s="40">
        <f t="shared" si="178"/>
        <v>1324387.9114782249</v>
      </c>
      <c r="BZ981" s="29"/>
      <c r="CA981" s="29"/>
      <c r="CB981" s="29"/>
      <c r="CC981" s="29"/>
      <c r="CD981" s="29"/>
      <c r="CE981" s="29"/>
      <c r="CF981" s="29"/>
      <c r="CG981" s="29"/>
      <c r="CH981" s="29"/>
      <c r="CI981" s="29"/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  <c r="DG981" s="29"/>
      <c r="DH981" s="29"/>
      <c r="DI981" s="29"/>
      <c r="DJ981" s="29"/>
      <c r="DK981" s="29"/>
      <c r="DL981" s="29"/>
      <c r="DM981" s="29"/>
      <c r="DN981" s="29"/>
      <c r="DO981" s="29"/>
      <c r="DP981" s="29"/>
      <c r="DQ981" s="29"/>
      <c r="DR981" s="29"/>
      <c r="DS981" s="29"/>
      <c r="DT981" s="29"/>
      <c r="DU981" s="29"/>
      <c r="DV981" s="29"/>
      <c r="DW981" s="29"/>
      <c r="DX981" s="29"/>
      <c r="DY981" s="29"/>
      <c r="DZ981" s="29"/>
      <c r="EA981" s="29"/>
      <c r="EB981" s="29"/>
      <c r="EC981" s="29"/>
      <c r="ED981" s="29"/>
      <c r="EE981" s="29"/>
      <c r="EF981" s="29"/>
      <c r="EG981" s="29"/>
      <c r="EH981" s="29"/>
      <c r="EI981" s="29"/>
      <c r="EJ981" s="29"/>
      <c r="EK981" s="29"/>
      <c r="EL981" s="29"/>
      <c r="EM981" s="29"/>
      <c r="EN981" s="29"/>
      <c r="EO981" s="29"/>
      <c r="EP981" s="29"/>
      <c r="EQ981" s="29"/>
      <c r="ER981" s="29"/>
      <c r="ES981" s="29"/>
      <c r="ET981" s="29"/>
      <c r="EU981" s="29"/>
      <c r="EV981" s="29"/>
      <c r="EW981" s="29"/>
      <c r="EX981" s="29"/>
      <c r="EY981" s="29"/>
      <c r="EZ981" s="29"/>
      <c r="FA981" s="29"/>
      <c r="FB981" s="29"/>
      <c r="FC981" s="29"/>
      <c r="FD981" s="29"/>
      <c r="FE981" s="29"/>
      <c r="FF981" s="29"/>
      <c r="FG981" s="29"/>
      <c r="FH981" s="29"/>
      <c r="FI981" s="29"/>
      <c r="FJ981" s="29"/>
      <c r="FK981" s="29"/>
      <c r="FL981" s="29"/>
      <c r="FM981" s="29"/>
      <c r="FN981" s="29"/>
      <c r="FO981" s="29"/>
      <c r="FP981" s="29"/>
      <c r="FQ981" s="29"/>
      <c r="FR981" s="29"/>
      <c r="FS981" s="29"/>
      <c r="FT981" s="29"/>
      <c r="FU981" s="29"/>
      <c r="FV981" s="29"/>
      <c r="FW981" s="29"/>
      <c r="FX981" s="29"/>
      <c r="FY981" s="29"/>
      <c r="FZ981" s="29"/>
      <c r="GA981" s="29"/>
      <c r="GB981" s="29"/>
      <c r="GC981" s="29"/>
      <c r="GD981" s="29"/>
      <c r="GE981" s="29"/>
      <c r="GF981" s="29"/>
      <c r="GG981" s="29"/>
      <c r="GH981" s="29"/>
      <c r="GI981" s="29"/>
      <c r="GJ981" s="29"/>
      <c r="GK981" s="29"/>
      <c r="GL981" s="29"/>
      <c r="GM981" s="29"/>
      <c r="GN981" s="29"/>
      <c r="GO981" s="29"/>
      <c r="GP981" s="29"/>
      <c r="GQ981" s="29"/>
      <c r="GR981" s="29"/>
      <c r="GS981" s="29"/>
      <c r="GT981" s="29"/>
      <c r="GU981" s="29"/>
      <c r="GV981" s="29"/>
      <c r="GW981" s="29"/>
      <c r="GX981" s="29"/>
      <c r="GY981" s="29"/>
      <c r="GZ981" s="29"/>
      <c r="HA981" s="29"/>
      <c r="HB981" s="29"/>
      <c r="HC981" s="29"/>
    </row>
    <row r="982" spans="1:211" s="30" customFormat="1" x14ac:dyDescent="0.25">
      <c r="A982" s="30" t="e">
        <f t="shared" si="175"/>
        <v>#REF!</v>
      </c>
      <c r="B982" s="31" t="s">
        <v>120</v>
      </c>
      <c r="C982" s="31" t="s">
        <v>121</v>
      </c>
      <c r="D982" s="33">
        <v>899</v>
      </c>
      <c r="E982" s="34" t="s">
        <v>578</v>
      </c>
      <c r="F982" s="31" t="s">
        <v>370</v>
      </c>
      <c r="G982" s="31"/>
      <c r="H982" s="31" t="s">
        <v>371</v>
      </c>
      <c r="I982" s="31" t="s">
        <v>537</v>
      </c>
      <c r="J982" s="31" t="s">
        <v>538</v>
      </c>
      <c r="K982" s="47" t="s">
        <v>432</v>
      </c>
      <c r="L982" s="41">
        <v>1956521.78</v>
      </c>
      <c r="M982" s="41">
        <v>1172303.8799999999</v>
      </c>
      <c r="N982" s="41">
        <v>937999.6</v>
      </c>
      <c r="O982" s="41">
        <v>1259829.1499999999</v>
      </c>
      <c r="P982" s="41">
        <v>1094557.3799999999</v>
      </c>
      <c r="Q982" s="41">
        <v>1047136.15</v>
      </c>
      <c r="R982" s="41">
        <v>1614662.63</v>
      </c>
      <c r="S982" s="41">
        <v>946107.36</v>
      </c>
      <c r="T982" s="41">
        <v>1021873.83</v>
      </c>
      <c r="U982" s="41">
        <v>823388.15</v>
      </c>
      <c r="V982" s="41">
        <v>937387.64</v>
      </c>
      <c r="W982" s="41">
        <v>950204.92</v>
      </c>
      <c r="X982" s="41">
        <v>1125471.04</v>
      </c>
      <c r="Y982" s="41">
        <v>1595788.57</v>
      </c>
      <c r="Z982" s="41">
        <v>1112707.3899999999</v>
      </c>
      <c r="AA982" s="41">
        <v>689446.57</v>
      </c>
      <c r="AB982" s="41">
        <v>1050353.72</v>
      </c>
      <c r="AC982" s="41">
        <v>1219380.32</v>
      </c>
      <c r="AD982" s="41">
        <v>1140356.25</v>
      </c>
      <c r="AE982" s="41">
        <v>1004132.81</v>
      </c>
      <c r="AF982" s="41">
        <v>930400.65</v>
      </c>
      <c r="AG982" s="41">
        <v>1502612.02</v>
      </c>
      <c r="AH982" s="41">
        <v>949159.47</v>
      </c>
      <c r="AI982" s="41">
        <v>1091016.99</v>
      </c>
      <c r="AJ982" s="41">
        <v>1226317.27</v>
      </c>
      <c r="AK982" s="41">
        <v>1202410.6100000001</v>
      </c>
      <c r="AL982" s="41">
        <v>1150504.58</v>
      </c>
      <c r="AM982" s="41">
        <v>1230804.74</v>
      </c>
      <c r="AN982" s="41">
        <v>1038079.92</v>
      </c>
      <c r="AO982" s="41">
        <v>1178304.3030628134</v>
      </c>
      <c r="AP982" s="41">
        <v>1179247.6764687579</v>
      </c>
      <c r="AQ982" s="41">
        <v>1186850.7458279701</v>
      </c>
      <c r="AR982" s="41">
        <v>1195836.8561380496</v>
      </c>
      <c r="AS982" s="41">
        <v>1218242.8807932334</v>
      </c>
      <c r="AT982" s="41">
        <v>1223759.3848621584</v>
      </c>
      <c r="AU982" s="41">
        <v>1252576.981502803</v>
      </c>
      <c r="AV982" s="41">
        <v>1248629.0288919639</v>
      </c>
      <c r="AW982" s="41">
        <v>1261515.0352611374</v>
      </c>
      <c r="AX982" s="41">
        <v>1270845.2287998274</v>
      </c>
      <c r="AY982" s="41">
        <v>1277042.1293829344</v>
      </c>
      <c r="AZ982" s="41">
        <v>1284470.1688518152</v>
      </c>
      <c r="BA982" s="41">
        <v>1284979.0906166732</v>
      </c>
      <c r="BB982" s="41">
        <v>1289860.598340299</v>
      </c>
      <c r="BC982" s="41">
        <v>1300447.6124048494</v>
      </c>
      <c r="BD982" s="41">
        <v>1307420.2803664561</v>
      </c>
      <c r="BE982" s="41">
        <v>1310333.6006787717</v>
      </c>
      <c r="BF982" s="41">
        <v>1308678.8701471444</v>
      </c>
      <c r="BG982" s="41">
        <v>1310790.2702736342</v>
      </c>
      <c r="BH982" s="41">
        <v>1312017.3522896152</v>
      </c>
      <c r="BI982" s="41">
        <v>1284243.2571490314</v>
      </c>
      <c r="BJ982" s="41">
        <v>1314274.69796657</v>
      </c>
      <c r="BK982" s="41">
        <v>1312582.7799744308</v>
      </c>
      <c r="BL982" s="41">
        <v>1314128.0817765659</v>
      </c>
      <c r="BM982" s="41">
        <v>1312699.8830376472</v>
      </c>
      <c r="BN982" s="41">
        <v>1311790.9909659512</v>
      </c>
      <c r="BO982" s="41">
        <v>1317665.5451473044</v>
      </c>
      <c r="BP982" s="41">
        <v>1323667.7702531414</v>
      </c>
      <c r="BQ982" s="41">
        <v>1325116.3191370685</v>
      </c>
      <c r="BR982" s="41">
        <v>1328641.0650371648</v>
      </c>
      <c r="BS982" s="41">
        <v>1326853.6454553707</v>
      </c>
      <c r="BT982" s="43"/>
      <c r="BU982" s="39">
        <f t="shared" si="179"/>
        <v>13761972.470000001</v>
      </c>
      <c r="BV982" s="39">
        <f t="shared" si="176"/>
        <v>13410825.800000001</v>
      </c>
      <c r="BW982" s="39">
        <f t="shared" si="180"/>
        <v>14282935.948655786</v>
      </c>
      <c r="BX982" s="39">
        <f t="shared" si="177"/>
        <v>15455011.914015505</v>
      </c>
      <c r="BY982" s="39">
        <f t="shared" si="178"/>
        <v>15783681.38818986</v>
      </c>
      <c r="BZ982" s="35"/>
      <c r="CA982" s="35"/>
      <c r="CB982" s="35"/>
      <c r="CC982" s="35"/>
      <c r="CD982" s="35"/>
      <c r="CE982" s="35"/>
      <c r="CF982" s="35"/>
      <c r="CG982" s="35"/>
      <c r="CH982" s="35"/>
      <c r="CI982" s="35"/>
      <c r="CJ982" s="35"/>
      <c r="CK982" s="35"/>
      <c r="CL982" s="35"/>
      <c r="CM982" s="35"/>
      <c r="CN982" s="35"/>
      <c r="CO982" s="35"/>
      <c r="CP982" s="35"/>
      <c r="CQ982" s="35"/>
      <c r="CR982" s="35"/>
      <c r="CS982" s="35"/>
      <c r="CT982" s="35"/>
      <c r="CU982" s="35"/>
      <c r="CV982" s="35"/>
      <c r="CW982" s="35"/>
      <c r="CX982" s="35"/>
      <c r="CY982" s="35"/>
      <c r="CZ982" s="35"/>
      <c r="DA982" s="35"/>
      <c r="DB982" s="35"/>
      <c r="DC982" s="35"/>
      <c r="DD982" s="35"/>
      <c r="DE982" s="35"/>
      <c r="DF982" s="35"/>
      <c r="DG982" s="35"/>
      <c r="DH982" s="35"/>
      <c r="DI982" s="35"/>
      <c r="DJ982" s="35"/>
      <c r="DK982" s="35"/>
      <c r="DL982" s="35"/>
      <c r="DM982" s="35"/>
      <c r="DN982" s="35"/>
      <c r="DO982" s="35"/>
      <c r="DP982" s="35"/>
      <c r="DQ982" s="35"/>
      <c r="DR982" s="35"/>
      <c r="DS982" s="35"/>
      <c r="DT982" s="35"/>
      <c r="DU982" s="35"/>
      <c r="DV982" s="35"/>
      <c r="DW982" s="35"/>
      <c r="DX982" s="35"/>
      <c r="DY982" s="35"/>
      <c r="DZ982" s="35"/>
      <c r="EA982" s="35"/>
      <c r="EB982" s="35"/>
      <c r="EC982" s="35"/>
      <c r="ED982" s="35"/>
      <c r="EE982" s="35"/>
      <c r="EF982" s="35"/>
      <c r="EG982" s="35"/>
      <c r="EH982" s="35"/>
      <c r="EI982" s="35"/>
      <c r="EJ982" s="35"/>
      <c r="EK982" s="35"/>
      <c r="EL982" s="35"/>
      <c r="EM982" s="35"/>
      <c r="EN982" s="35"/>
      <c r="EO982" s="35"/>
      <c r="EP982" s="35"/>
      <c r="EQ982" s="35"/>
      <c r="ER982" s="35"/>
      <c r="ES982" s="35"/>
      <c r="ET982" s="35"/>
      <c r="EU982" s="35"/>
      <c r="EV982" s="35"/>
      <c r="EW982" s="35"/>
      <c r="EX982" s="35"/>
      <c r="EY982" s="35"/>
      <c r="EZ982" s="35"/>
      <c r="FA982" s="35"/>
      <c r="FB982" s="35"/>
      <c r="FC982" s="35"/>
      <c r="FD982" s="35"/>
      <c r="FE982" s="35"/>
      <c r="FF982" s="35"/>
      <c r="FG982" s="35"/>
      <c r="FH982" s="35"/>
      <c r="FI982" s="35"/>
      <c r="FJ982" s="35"/>
      <c r="FK982" s="35"/>
      <c r="FL982" s="35"/>
      <c r="FM982" s="35"/>
      <c r="FN982" s="35"/>
      <c r="FO982" s="35"/>
      <c r="FP982" s="35"/>
      <c r="FQ982" s="35"/>
      <c r="FR982" s="35"/>
      <c r="FS982" s="35"/>
      <c r="FT982" s="35"/>
      <c r="FU982" s="35"/>
      <c r="FV982" s="35"/>
      <c r="FW982" s="35"/>
      <c r="FX982" s="35"/>
      <c r="FY982" s="35"/>
      <c r="FZ982" s="35"/>
      <c r="GA982" s="35"/>
      <c r="GB982" s="35"/>
      <c r="GC982" s="35"/>
      <c r="GD982" s="35"/>
      <c r="GE982" s="35"/>
      <c r="GF982" s="35"/>
      <c r="GG982" s="35"/>
      <c r="GH982" s="35"/>
      <c r="GI982" s="35"/>
      <c r="GJ982" s="35"/>
      <c r="GK982" s="35"/>
      <c r="GL982" s="35"/>
      <c r="GM982" s="35"/>
      <c r="GN982" s="35"/>
      <c r="GO982" s="35"/>
      <c r="GP982" s="35"/>
      <c r="GQ982" s="35"/>
      <c r="GR982" s="35"/>
      <c r="GS982" s="35"/>
      <c r="GT982" s="35"/>
      <c r="GU982" s="35"/>
      <c r="GV982" s="35"/>
      <c r="GW982" s="35"/>
      <c r="GX982" s="35"/>
      <c r="GY982" s="35"/>
      <c r="GZ982" s="35"/>
      <c r="HA982" s="35"/>
      <c r="HB982" s="35"/>
      <c r="HC982" s="35"/>
    </row>
    <row r="983" spans="1:211" s="30" customFormat="1" x14ac:dyDescent="0.25">
      <c r="A983" s="30" t="e">
        <f t="shared" si="175"/>
        <v>#REF!</v>
      </c>
      <c r="B983" s="31" t="s">
        <v>122</v>
      </c>
      <c r="C983" s="31" t="s">
        <v>123</v>
      </c>
      <c r="D983" s="33">
        <v>899</v>
      </c>
      <c r="E983" s="34" t="s">
        <v>578</v>
      </c>
      <c r="F983" s="31" t="s">
        <v>370</v>
      </c>
      <c r="G983" s="31"/>
      <c r="H983" s="31" t="s">
        <v>371</v>
      </c>
      <c r="I983" s="31" t="s">
        <v>537</v>
      </c>
      <c r="J983" s="31" t="s">
        <v>538</v>
      </c>
      <c r="K983" s="47" t="s">
        <v>434</v>
      </c>
      <c r="L983" s="41"/>
      <c r="M983" s="41"/>
      <c r="N983" s="41"/>
      <c r="O983" s="41"/>
      <c r="P983" s="41">
        <v>211640.63</v>
      </c>
      <c r="Q983" s="41">
        <v>46448.97</v>
      </c>
      <c r="R983" s="41">
        <v>42180.72</v>
      </c>
      <c r="S983" s="41">
        <v>293220.69</v>
      </c>
      <c r="T983" s="41">
        <v>128081.16</v>
      </c>
      <c r="U983" s="41">
        <v>59443.55</v>
      </c>
      <c r="V983" s="41">
        <v>62857.94</v>
      </c>
      <c r="W983" s="41">
        <v>46294.68</v>
      </c>
      <c r="X983" s="41"/>
      <c r="Y983" s="41">
        <v>0</v>
      </c>
      <c r="Z983" s="41">
        <v>0</v>
      </c>
      <c r="AA983" s="41">
        <v>0</v>
      </c>
      <c r="AB983" s="41">
        <v>0</v>
      </c>
      <c r="AC983" s="41">
        <v>0</v>
      </c>
      <c r="AD983" s="41">
        <v>0</v>
      </c>
      <c r="AE983" s="82">
        <v>0</v>
      </c>
      <c r="AF983" s="41">
        <v>0</v>
      </c>
      <c r="AG983" s="41">
        <v>0</v>
      </c>
      <c r="AH983" s="41">
        <v>0</v>
      </c>
      <c r="AI983" s="41">
        <v>0</v>
      </c>
      <c r="AJ983" s="41">
        <v>0</v>
      </c>
      <c r="AK983" s="41">
        <v>0</v>
      </c>
      <c r="AL983" s="41">
        <v>0</v>
      </c>
      <c r="AM983" s="41">
        <v>0</v>
      </c>
      <c r="AN983" s="41">
        <v>0</v>
      </c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3"/>
      <c r="BU983" s="39">
        <f t="shared" si="179"/>
        <v>890168.3400000002</v>
      </c>
      <c r="BV983" s="39">
        <f t="shared" si="176"/>
        <v>0</v>
      </c>
      <c r="BW983" s="39">
        <f t="shared" si="180"/>
        <v>0</v>
      </c>
      <c r="BX983" s="39">
        <f t="shared" si="177"/>
        <v>0</v>
      </c>
      <c r="BY983" s="39">
        <f t="shared" si="178"/>
        <v>0</v>
      </c>
      <c r="BZ983" s="35"/>
      <c r="CA983" s="35"/>
      <c r="CB983" s="35"/>
      <c r="CC983" s="35"/>
      <c r="CD983" s="35"/>
      <c r="CE983" s="35"/>
      <c r="CF983" s="35"/>
      <c r="CG983" s="35"/>
      <c r="CH983" s="35"/>
      <c r="CI983" s="35"/>
      <c r="CJ983" s="35"/>
      <c r="CK983" s="35"/>
      <c r="CL983" s="35"/>
      <c r="CM983" s="35"/>
      <c r="CN983" s="35"/>
      <c r="CO983" s="35"/>
      <c r="CP983" s="35"/>
      <c r="CQ983" s="35"/>
      <c r="CR983" s="35"/>
      <c r="CS983" s="35"/>
      <c r="CT983" s="35"/>
      <c r="CU983" s="35"/>
      <c r="CV983" s="35"/>
      <c r="CW983" s="35"/>
      <c r="CX983" s="35"/>
      <c r="CY983" s="35"/>
      <c r="CZ983" s="35"/>
      <c r="DA983" s="35"/>
      <c r="DB983" s="35"/>
      <c r="DC983" s="35"/>
      <c r="DD983" s="35"/>
      <c r="DE983" s="35"/>
      <c r="DF983" s="35"/>
      <c r="DG983" s="35"/>
      <c r="DH983" s="35"/>
      <c r="DI983" s="35"/>
      <c r="DJ983" s="35"/>
      <c r="DK983" s="35"/>
      <c r="DL983" s="35"/>
      <c r="DM983" s="35"/>
      <c r="DN983" s="35"/>
      <c r="DO983" s="35"/>
      <c r="DP983" s="35"/>
      <c r="DQ983" s="35"/>
      <c r="DR983" s="35"/>
      <c r="DS983" s="35"/>
      <c r="DT983" s="35"/>
      <c r="DU983" s="35"/>
      <c r="DV983" s="35"/>
      <c r="DW983" s="35"/>
      <c r="DX983" s="35"/>
      <c r="DY983" s="35"/>
      <c r="DZ983" s="35"/>
      <c r="EA983" s="35"/>
      <c r="EB983" s="35"/>
      <c r="EC983" s="35"/>
      <c r="ED983" s="35"/>
      <c r="EE983" s="35"/>
      <c r="EF983" s="35"/>
      <c r="EG983" s="35"/>
      <c r="EH983" s="35"/>
      <c r="EI983" s="35"/>
      <c r="EJ983" s="35"/>
      <c r="EK983" s="35"/>
      <c r="EL983" s="35"/>
      <c r="EM983" s="35"/>
      <c r="EN983" s="35"/>
      <c r="EO983" s="35"/>
      <c r="EP983" s="35"/>
      <c r="EQ983" s="35"/>
      <c r="ER983" s="35"/>
      <c r="ES983" s="35"/>
      <c r="ET983" s="35"/>
      <c r="EU983" s="35"/>
      <c r="EV983" s="35"/>
      <c r="EW983" s="35"/>
      <c r="EX983" s="35"/>
      <c r="EY983" s="35"/>
      <c r="EZ983" s="35"/>
      <c r="FA983" s="35"/>
      <c r="FB983" s="35"/>
      <c r="FC983" s="35"/>
      <c r="FD983" s="35"/>
      <c r="FE983" s="35"/>
      <c r="FF983" s="35"/>
      <c r="FG983" s="35"/>
      <c r="FH983" s="35"/>
      <c r="FI983" s="35"/>
      <c r="FJ983" s="35"/>
      <c r="FK983" s="35"/>
      <c r="FL983" s="35"/>
      <c r="FM983" s="35"/>
      <c r="FN983" s="35"/>
      <c r="FO983" s="35"/>
      <c r="FP983" s="35"/>
      <c r="FQ983" s="35"/>
      <c r="FR983" s="35"/>
      <c r="FS983" s="35"/>
      <c r="FT983" s="35"/>
      <c r="FU983" s="35"/>
      <c r="FV983" s="35"/>
      <c r="FW983" s="35"/>
      <c r="FX983" s="35"/>
      <c r="FY983" s="35"/>
      <c r="FZ983" s="35"/>
      <c r="GA983" s="35"/>
      <c r="GB983" s="35"/>
      <c r="GC983" s="35"/>
      <c r="GD983" s="35"/>
      <c r="GE983" s="35"/>
      <c r="GF983" s="35"/>
      <c r="GG983" s="35"/>
      <c r="GH983" s="35"/>
      <c r="GI983" s="35"/>
      <c r="GJ983" s="35"/>
      <c r="GK983" s="35"/>
      <c r="GL983" s="35"/>
      <c r="GM983" s="35"/>
      <c r="GN983" s="35"/>
      <c r="GO983" s="35"/>
      <c r="GP983" s="35"/>
      <c r="GQ983" s="35"/>
      <c r="GR983" s="35"/>
      <c r="GS983" s="35"/>
      <c r="GT983" s="35"/>
      <c r="GU983" s="35"/>
      <c r="GV983" s="35"/>
      <c r="GW983" s="35"/>
      <c r="GX983" s="35"/>
      <c r="GY983" s="35"/>
      <c r="GZ983" s="35"/>
      <c r="HA983" s="35"/>
      <c r="HB983" s="35"/>
      <c r="HC983" s="35"/>
    </row>
    <row r="984" spans="1:211" s="26" customFormat="1" x14ac:dyDescent="0.25">
      <c r="A984" s="26" t="e">
        <f t="shared" si="175"/>
        <v>#REF!</v>
      </c>
      <c r="B984" s="15" t="s">
        <v>122</v>
      </c>
      <c r="C984" s="15" t="s">
        <v>123</v>
      </c>
      <c r="D984" s="27" t="s">
        <v>634</v>
      </c>
      <c r="E984" s="16" t="s">
        <v>581</v>
      </c>
      <c r="F984" s="15" t="s">
        <v>370</v>
      </c>
      <c r="G984" s="15"/>
      <c r="H984" s="15" t="s">
        <v>371</v>
      </c>
      <c r="I984" s="15" t="s">
        <v>537</v>
      </c>
      <c r="J984" s="15" t="s">
        <v>538</v>
      </c>
      <c r="K984" s="47" t="s">
        <v>434</v>
      </c>
      <c r="L984" s="42">
        <v>57147.29</v>
      </c>
      <c r="M984" s="42">
        <v>35488.269999999997</v>
      </c>
      <c r="N984" s="41">
        <v>47906.92</v>
      </c>
      <c r="O984" s="42">
        <v>36447.370000000003</v>
      </c>
      <c r="P984" s="42">
        <v>-176989.85</v>
      </c>
      <c r="Q984" s="42">
        <v>0</v>
      </c>
      <c r="R984" s="42">
        <v>0</v>
      </c>
      <c r="S984" s="42">
        <v>0</v>
      </c>
      <c r="T984" s="42">
        <v>0</v>
      </c>
      <c r="U984" s="42">
        <v>0</v>
      </c>
      <c r="V984" s="42"/>
      <c r="W984" s="42">
        <v>0</v>
      </c>
      <c r="X984" s="42">
        <v>61339.89</v>
      </c>
      <c r="Y984" s="42">
        <v>115776.05</v>
      </c>
      <c r="Z984" s="42">
        <v>40950.61</v>
      </c>
      <c r="AA984" s="42">
        <v>297785.94</v>
      </c>
      <c r="AB984" s="42">
        <v>145211.46</v>
      </c>
      <c r="AC984" s="42">
        <v>125044.63</v>
      </c>
      <c r="AD984" s="42">
        <v>614660.27</v>
      </c>
      <c r="AE984" s="42">
        <v>996367.7</v>
      </c>
      <c r="AF984" s="42">
        <v>238588.4</v>
      </c>
      <c r="AG984" s="42">
        <v>143080.32000000001</v>
      </c>
      <c r="AH984" s="42">
        <v>213561.15</v>
      </c>
      <c r="AI984" s="42">
        <v>195649.29</v>
      </c>
      <c r="AJ984" s="42">
        <v>186073.52</v>
      </c>
      <c r="AK984" s="42">
        <v>101047.61</v>
      </c>
      <c r="AL984" s="42">
        <v>128197.87</v>
      </c>
      <c r="AM984" s="42">
        <v>88476.13</v>
      </c>
      <c r="AN984" s="42">
        <v>215721.02</v>
      </c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  <c r="BO984" s="42"/>
      <c r="BP984" s="42"/>
      <c r="BQ984" s="42"/>
      <c r="BR984" s="42"/>
      <c r="BS984" s="42"/>
      <c r="BT984" s="43"/>
      <c r="BU984" s="40">
        <f t="shared" si="179"/>
        <v>-2.9103830456733704E-11</v>
      </c>
      <c r="BV984" s="40">
        <f t="shared" si="176"/>
        <v>3188015.7099999995</v>
      </c>
      <c r="BW984" s="40">
        <f t="shared" si="180"/>
        <v>719516.15</v>
      </c>
      <c r="BX984" s="40">
        <f t="shared" si="177"/>
        <v>0</v>
      </c>
      <c r="BY984" s="40">
        <f t="shared" si="178"/>
        <v>0</v>
      </c>
      <c r="BZ984" s="29"/>
      <c r="CA984" s="29"/>
      <c r="CB984" s="29"/>
      <c r="CC984" s="29"/>
      <c r="CD984" s="29"/>
      <c r="CE984" s="29"/>
      <c r="CF984" s="29"/>
      <c r="CG984" s="29"/>
      <c r="CH984" s="29"/>
      <c r="CI984" s="29"/>
      <c r="CJ984" s="29"/>
      <c r="CK984" s="29"/>
      <c r="CL984" s="29"/>
      <c r="CM984" s="29"/>
      <c r="CN984" s="29"/>
      <c r="CO984" s="29"/>
      <c r="CP984" s="29"/>
      <c r="CQ984" s="29"/>
      <c r="CR984" s="29"/>
      <c r="CS984" s="29"/>
      <c r="CT984" s="29"/>
      <c r="CU984" s="29"/>
      <c r="CV984" s="29"/>
      <c r="CW984" s="29"/>
      <c r="CX984" s="29"/>
      <c r="CY984" s="29"/>
      <c r="CZ984" s="29"/>
      <c r="DA984" s="29"/>
      <c r="DB984" s="29"/>
      <c r="DC984" s="29"/>
      <c r="DD984" s="29"/>
      <c r="DE984" s="29"/>
      <c r="DF984" s="29"/>
      <c r="DG984" s="29"/>
      <c r="DH984" s="29"/>
      <c r="DI984" s="29"/>
      <c r="DJ984" s="29"/>
      <c r="DK984" s="29"/>
      <c r="DL984" s="29"/>
      <c r="DM984" s="29"/>
      <c r="DN984" s="29"/>
      <c r="DO984" s="29"/>
      <c r="DP984" s="29"/>
      <c r="DQ984" s="29"/>
      <c r="DR984" s="29"/>
      <c r="DS984" s="29"/>
      <c r="DT984" s="29"/>
      <c r="DU984" s="29"/>
      <c r="DV984" s="29"/>
      <c r="DW984" s="29"/>
      <c r="DX984" s="29"/>
      <c r="DY984" s="29"/>
      <c r="DZ984" s="29"/>
      <c r="EA984" s="29"/>
      <c r="EB984" s="29"/>
      <c r="EC984" s="29"/>
      <c r="ED984" s="29"/>
      <c r="EE984" s="29"/>
      <c r="EF984" s="29"/>
      <c r="EG984" s="29"/>
      <c r="EH984" s="29"/>
      <c r="EI984" s="29"/>
      <c r="EJ984" s="29"/>
      <c r="EK984" s="29"/>
      <c r="EL984" s="29"/>
      <c r="EM984" s="29"/>
      <c r="EN984" s="29"/>
      <c r="EO984" s="29"/>
      <c r="EP984" s="29"/>
      <c r="EQ984" s="29"/>
      <c r="ER984" s="29"/>
      <c r="ES984" s="29"/>
      <c r="ET984" s="29"/>
      <c r="EU984" s="29"/>
      <c r="EV984" s="29"/>
      <c r="EW984" s="29"/>
      <c r="EX984" s="29"/>
      <c r="EY984" s="29"/>
      <c r="EZ984" s="29"/>
      <c r="FA984" s="29"/>
      <c r="FB984" s="29"/>
      <c r="FC984" s="29"/>
      <c r="FD984" s="29"/>
      <c r="FE984" s="29"/>
      <c r="FF984" s="29"/>
      <c r="FG984" s="29"/>
      <c r="FH984" s="29"/>
      <c r="FI984" s="29"/>
      <c r="FJ984" s="29"/>
      <c r="FK984" s="29"/>
      <c r="FL984" s="29"/>
      <c r="FM984" s="29"/>
      <c r="FN984" s="29"/>
      <c r="FO984" s="29"/>
      <c r="FP984" s="29"/>
      <c r="FQ984" s="29"/>
      <c r="FR984" s="29"/>
      <c r="FS984" s="29"/>
      <c r="FT984" s="29"/>
      <c r="FU984" s="29"/>
      <c r="FV984" s="29"/>
      <c r="FW984" s="29"/>
      <c r="FX984" s="29"/>
      <c r="FY984" s="29"/>
      <c r="FZ984" s="29"/>
      <c r="GA984" s="29"/>
      <c r="GB984" s="29"/>
      <c r="GC984" s="29"/>
      <c r="GD984" s="29"/>
      <c r="GE984" s="29"/>
      <c r="GF984" s="29"/>
      <c r="GG984" s="29"/>
      <c r="GH984" s="29"/>
      <c r="GI984" s="29"/>
      <c r="GJ984" s="29"/>
      <c r="GK984" s="29"/>
      <c r="GL984" s="29"/>
      <c r="GM984" s="29"/>
      <c r="GN984" s="29"/>
      <c r="GO984" s="29"/>
      <c r="GP984" s="29"/>
      <c r="GQ984" s="29"/>
      <c r="GR984" s="29"/>
      <c r="GS984" s="29"/>
      <c r="GT984" s="29"/>
      <c r="GU984" s="29"/>
      <c r="GV984" s="29"/>
      <c r="GW984" s="29"/>
      <c r="GX984" s="29"/>
      <c r="GY984" s="29"/>
      <c r="GZ984" s="29"/>
      <c r="HA984" s="29"/>
      <c r="HB984" s="29"/>
      <c r="HC984" s="29"/>
    </row>
    <row r="985" spans="1:211" s="30" customFormat="1" x14ac:dyDescent="0.25">
      <c r="A985" s="30" t="e">
        <f t="shared" si="175"/>
        <v>#REF!</v>
      </c>
      <c r="B985" s="31" t="s">
        <v>148</v>
      </c>
      <c r="C985" s="31" t="s">
        <v>149</v>
      </c>
      <c r="D985" s="32" t="s">
        <v>625</v>
      </c>
      <c r="E985" s="31" t="s">
        <v>579</v>
      </c>
      <c r="F985" s="31" t="s">
        <v>370</v>
      </c>
      <c r="G985" s="31"/>
      <c r="H985" s="31" t="s">
        <v>371</v>
      </c>
      <c r="I985" s="31" t="s">
        <v>537</v>
      </c>
      <c r="J985" s="31" t="s">
        <v>538</v>
      </c>
      <c r="K985" s="47" t="s">
        <v>434</v>
      </c>
      <c r="L985" s="41">
        <v>0</v>
      </c>
      <c r="M985" s="41">
        <v>0</v>
      </c>
      <c r="N985" s="41">
        <v>0</v>
      </c>
      <c r="O985" s="41">
        <v>0</v>
      </c>
      <c r="P985" s="41">
        <v>0</v>
      </c>
      <c r="Q985" s="41">
        <v>0</v>
      </c>
      <c r="R985" s="41">
        <v>0</v>
      </c>
      <c r="S985" s="41">
        <v>0</v>
      </c>
      <c r="T985" s="41">
        <v>0</v>
      </c>
      <c r="U985" s="41">
        <v>0</v>
      </c>
      <c r="V985" s="41"/>
      <c r="W985" s="41">
        <v>0</v>
      </c>
      <c r="X985" s="41"/>
      <c r="Y985" s="41">
        <v>0</v>
      </c>
      <c r="Z985" s="41">
        <v>0</v>
      </c>
      <c r="AA985" s="41">
        <v>0</v>
      </c>
      <c r="AB985" s="41">
        <v>0</v>
      </c>
      <c r="AC985" s="41">
        <v>0</v>
      </c>
      <c r="AD985" s="41">
        <v>0</v>
      </c>
      <c r="AE985" s="82">
        <v>0</v>
      </c>
      <c r="AF985" s="41">
        <v>0</v>
      </c>
      <c r="AG985" s="41">
        <v>0</v>
      </c>
      <c r="AH985" s="41">
        <v>0</v>
      </c>
      <c r="AI985" s="41">
        <v>0</v>
      </c>
      <c r="AJ985" s="41">
        <v>0</v>
      </c>
      <c r="AK985" s="41">
        <v>0</v>
      </c>
      <c r="AL985" s="41">
        <v>0</v>
      </c>
      <c r="AM985" s="41">
        <v>0</v>
      </c>
      <c r="AN985" s="41">
        <v>0</v>
      </c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3"/>
      <c r="BU985" s="39">
        <f t="shared" si="179"/>
        <v>0</v>
      </c>
      <c r="BV985" s="39">
        <f t="shared" si="176"/>
        <v>0</v>
      </c>
      <c r="BW985" s="39">
        <f t="shared" si="180"/>
        <v>0</v>
      </c>
      <c r="BX985" s="39">
        <f t="shared" si="177"/>
        <v>0</v>
      </c>
      <c r="BY985" s="39">
        <f t="shared" si="178"/>
        <v>0</v>
      </c>
      <c r="BZ985" s="35"/>
      <c r="CA985" s="35"/>
      <c r="CB985" s="35"/>
      <c r="CC985" s="35"/>
      <c r="CD985" s="35"/>
      <c r="CE985" s="35"/>
      <c r="CF985" s="35"/>
      <c r="CG985" s="35"/>
      <c r="CH985" s="35"/>
      <c r="CI985" s="35"/>
      <c r="CJ985" s="35"/>
      <c r="CK985" s="35"/>
      <c r="CL985" s="35"/>
      <c r="CM985" s="35"/>
      <c r="CN985" s="35"/>
      <c r="CO985" s="35"/>
      <c r="CP985" s="35"/>
      <c r="CQ985" s="35"/>
      <c r="CR985" s="35"/>
      <c r="CS985" s="35"/>
      <c r="CT985" s="35"/>
      <c r="CU985" s="35"/>
      <c r="CV985" s="35"/>
      <c r="CW985" s="35"/>
      <c r="CX985" s="35"/>
      <c r="CY985" s="35"/>
      <c r="CZ985" s="35"/>
      <c r="DA985" s="35"/>
      <c r="DB985" s="35"/>
      <c r="DC985" s="35"/>
      <c r="DD985" s="35"/>
      <c r="DE985" s="35"/>
      <c r="DF985" s="35"/>
      <c r="DG985" s="35"/>
      <c r="DH985" s="35"/>
      <c r="DI985" s="35"/>
      <c r="DJ985" s="35"/>
      <c r="DK985" s="35"/>
      <c r="DL985" s="35"/>
      <c r="DM985" s="35"/>
      <c r="DN985" s="35"/>
      <c r="DO985" s="35"/>
      <c r="DP985" s="35"/>
      <c r="DQ985" s="35"/>
      <c r="DR985" s="35"/>
      <c r="DS985" s="35"/>
      <c r="DT985" s="35"/>
      <c r="DU985" s="35"/>
      <c r="DV985" s="35"/>
      <c r="DW985" s="35"/>
      <c r="DX985" s="35"/>
      <c r="DY985" s="35"/>
      <c r="DZ985" s="35"/>
      <c r="EA985" s="35"/>
      <c r="EB985" s="35"/>
      <c r="EC985" s="35"/>
      <c r="ED985" s="35"/>
      <c r="EE985" s="35"/>
      <c r="EF985" s="35"/>
      <c r="EG985" s="35"/>
      <c r="EH985" s="35"/>
      <c r="EI985" s="35"/>
      <c r="EJ985" s="35"/>
      <c r="EK985" s="35"/>
      <c r="EL985" s="35"/>
      <c r="EM985" s="35"/>
      <c r="EN985" s="35"/>
      <c r="EO985" s="35"/>
      <c r="EP985" s="35"/>
      <c r="EQ985" s="35"/>
      <c r="ER985" s="35"/>
      <c r="ES985" s="35"/>
      <c r="ET985" s="35"/>
      <c r="EU985" s="35"/>
      <c r="EV985" s="35"/>
      <c r="EW985" s="35"/>
      <c r="EX985" s="35"/>
      <c r="EY985" s="35"/>
      <c r="EZ985" s="35"/>
      <c r="FA985" s="35"/>
      <c r="FB985" s="35"/>
      <c r="FC985" s="35"/>
      <c r="FD985" s="35"/>
      <c r="FE985" s="35"/>
      <c r="FF985" s="35"/>
      <c r="FG985" s="35"/>
      <c r="FH985" s="35"/>
      <c r="FI985" s="35"/>
      <c r="FJ985" s="35"/>
      <c r="FK985" s="35"/>
      <c r="FL985" s="35"/>
      <c r="FM985" s="35"/>
      <c r="FN985" s="35"/>
      <c r="FO985" s="35"/>
      <c r="FP985" s="35"/>
      <c r="FQ985" s="35"/>
      <c r="FR985" s="35"/>
      <c r="FS985" s="35"/>
      <c r="FT985" s="35"/>
      <c r="FU985" s="35"/>
      <c r="FV985" s="35"/>
      <c r="FW985" s="35"/>
      <c r="FX985" s="35"/>
      <c r="FY985" s="35"/>
      <c r="FZ985" s="35"/>
      <c r="GA985" s="35"/>
      <c r="GB985" s="35"/>
      <c r="GC985" s="35"/>
      <c r="GD985" s="35"/>
      <c r="GE985" s="35"/>
      <c r="GF985" s="35"/>
      <c r="GG985" s="35"/>
      <c r="GH985" s="35"/>
      <c r="GI985" s="35"/>
      <c r="GJ985" s="35"/>
      <c r="GK985" s="35"/>
      <c r="GL985" s="35"/>
      <c r="GM985" s="35"/>
      <c r="GN985" s="35"/>
      <c r="GO985" s="35"/>
      <c r="GP985" s="35"/>
      <c r="GQ985" s="35"/>
      <c r="GR985" s="35"/>
      <c r="GS985" s="35"/>
      <c r="GT985" s="35"/>
      <c r="GU985" s="35"/>
      <c r="GV985" s="35"/>
      <c r="GW985" s="35"/>
      <c r="GX985" s="35"/>
      <c r="GY985" s="35"/>
      <c r="GZ985" s="35"/>
      <c r="HA985" s="35"/>
      <c r="HB985" s="35"/>
      <c r="HC985" s="35"/>
    </row>
    <row r="986" spans="1:211" s="30" customFormat="1" x14ac:dyDescent="0.25">
      <c r="A986" s="30" t="e">
        <f t="shared" si="175"/>
        <v>#REF!</v>
      </c>
      <c r="B986" s="31" t="s">
        <v>148</v>
      </c>
      <c r="C986" s="31" t="s">
        <v>149</v>
      </c>
      <c r="D986" s="32" t="s">
        <v>625</v>
      </c>
      <c r="E986" s="31" t="s">
        <v>579</v>
      </c>
      <c r="F986" s="64" t="s">
        <v>382</v>
      </c>
      <c r="G986" s="31"/>
      <c r="H986" s="31" t="s">
        <v>383</v>
      </c>
      <c r="I986" s="31" t="s">
        <v>537</v>
      </c>
      <c r="J986" s="31" t="s">
        <v>538</v>
      </c>
      <c r="K986" s="47" t="s">
        <v>434</v>
      </c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82"/>
      <c r="AF986" s="41">
        <v>1058000</v>
      </c>
      <c r="AG986" s="41">
        <v>0</v>
      </c>
      <c r="AH986" s="41">
        <v>0</v>
      </c>
      <c r="AI986" s="41">
        <v>0</v>
      </c>
      <c r="AJ986" s="41">
        <v>0</v>
      </c>
      <c r="AK986" s="41">
        <v>0</v>
      </c>
      <c r="AL986" s="41">
        <v>0</v>
      </c>
      <c r="AM986" s="41">
        <v>0</v>
      </c>
      <c r="AN986" s="41">
        <v>0</v>
      </c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3"/>
      <c r="BU986" s="39"/>
      <c r="BV986" s="39">
        <f t="shared" si="176"/>
        <v>1058000</v>
      </c>
      <c r="BW986" s="39">
        <f t="shared" si="180"/>
        <v>0</v>
      </c>
      <c r="BX986" s="39">
        <f t="shared" si="177"/>
        <v>0</v>
      </c>
      <c r="BY986" s="39">
        <f t="shared" si="178"/>
        <v>0</v>
      </c>
      <c r="BZ986" s="35"/>
      <c r="CA986" s="35"/>
      <c r="CB986" s="35"/>
      <c r="CC986" s="35"/>
      <c r="CD986" s="35"/>
      <c r="CE986" s="35"/>
      <c r="CF986" s="35"/>
      <c r="CG986" s="35"/>
      <c r="CH986" s="35"/>
      <c r="CI986" s="35"/>
      <c r="CJ986" s="35"/>
      <c r="CK986" s="35"/>
      <c r="CL986" s="35"/>
      <c r="CM986" s="35"/>
      <c r="CN986" s="35"/>
      <c r="CO986" s="35"/>
      <c r="CP986" s="35"/>
      <c r="CQ986" s="35"/>
      <c r="CR986" s="35"/>
      <c r="CS986" s="35"/>
      <c r="CT986" s="35"/>
      <c r="CU986" s="35"/>
      <c r="CV986" s="35"/>
      <c r="CW986" s="35"/>
      <c r="CX986" s="35"/>
      <c r="CY986" s="35"/>
      <c r="CZ986" s="35"/>
      <c r="DA986" s="35"/>
      <c r="DB986" s="35"/>
      <c r="DC986" s="35"/>
      <c r="DD986" s="35"/>
      <c r="DE986" s="35"/>
      <c r="DF986" s="35"/>
      <c r="DG986" s="35"/>
      <c r="DH986" s="35"/>
      <c r="DI986" s="35"/>
      <c r="DJ986" s="35"/>
      <c r="DK986" s="35"/>
      <c r="DL986" s="35"/>
      <c r="DM986" s="35"/>
      <c r="DN986" s="35"/>
      <c r="DO986" s="35"/>
      <c r="DP986" s="35"/>
      <c r="DQ986" s="35"/>
      <c r="DR986" s="35"/>
      <c r="DS986" s="35"/>
      <c r="DT986" s="35"/>
      <c r="DU986" s="35"/>
      <c r="DV986" s="35"/>
      <c r="DW986" s="35"/>
      <c r="DX986" s="35"/>
      <c r="DY986" s="35"/>
      <c r="DZ986" s="35"/>
      <c r="EA986" s="35"/>
      <c r="EB986" s="35"/>
      <c r="EC986" s="35"/>
      <c r="ED986" s="35"/>
      <c r="EE986" s="35"/>
      <c r="EF986" s="35"/>
      <c r="EG986" s="35"/>
      <c r="EH986" s="35"/>
      <c r="EI986" s="35"/>
      <c r="EJ986" s="35"/>
      <c r="EK986" s="35"/>
      <c r="EL986" s="35"/>
      <c r="EM986" s="35"/>
      <c r="EN986" s="35"/>
      <c r="EO986" s="35"/>
      <c r="EP986" s="35"/>
      <c r="EQ986" s="35"/>
      <c r="ER986" s="35"/>
      <c r="ES986" s="35"/>
      <c r="ET986" s="35"/>
      <c r="EU986" s="35"/>
      <c r="EV986" s="35"/>
      <c r="EW986" s="35"/>
      <c r="EX986" s="35"/>
      <c r="EY986" s="35"/>
      <c r="EZ986" s="35"/>
      <c r="FA986" s="35"/>
      <c r="FB986" s="35"/>
      <c r="FC986" s="35"/>
      <c r="FD986" s="35"/>
      <c r="FE986" s="35"/>
      <c r="FF986" s="35"/>
      <c r="FG986" s="35"/>
      <c r="FH986" s="35"/>
      <c r="FI986" s="35"/>
      <c r="FJ986" s="35"/>
      <c r="FK986" s="35"/>
      <c r="FL986" s="35"/>
      <c r="FM986" s="35"/>
      <c r="FN986" s="35"/>
      <c r="FO986" s="35"/>
      <c r="FP986" s="35"/>
      <c r="FQ986" s="35"/>
      <c r="FR986" s="35"/>
      <c r="FS986" s="35"/>
      <c r="FT986" s="35"/>
      <c r="FU986" s="35"/>
      <c r="FV986" s="35"/>
      <c r="FW986" s="35"/>
      <c r="FX986" s="35"/>
      <c r="FY986" s="35"/>
      <c r="FZ986" s="35"/>
      <c r="GA986" s="35"/>
      <c r="GB986" s="35"/>
      <c r="GC986" s="35"/>
      <c r="GD986" s="35"/>
      <c r="GE986" s="35"/>
      <c r="GF986" s="35"/>
      <c r="GG986" s="35"/>
      <c r="GH986" s="35"/>
      <c r="GI986" s="35"/>
      <c r="GJ986" s="35"/>
      <c r="GK986" s="35"/>
      <c r="GL986" s="35"/>
      <c r="GM986" s="35"/>
      <c r="GN986" s="35"/>
      <c r="GO986" s="35"/>
      <c r="GP986" s="35"/>
      <c r="GQ986" s="35"/>
      <c r="GR986" s="35"/>
      <c r="GS986" s="35"/>
      <c r="GT986" s="35"/>
      <c r="GU986" s="35"/>
      <c r="GV986" s="35"/>
      <c r="GW986" s="35"/>
      <c r="GX986" s="35"/>
      <c r="GY986" s="35"/>
      <c r="GZ986" s="35"/>
      <c r="HA986" s="35"/>
      <c r="HB986" s="35"/>
      <c r="HC986" s="35"/>
    </row>
    <row r="987" spans="1:211" s="30" customFormat="1" x14ac:dyDescent="0.25">
      <c r="A987" s="30" t="e">
        <f t="shared" si="175"/>
        <v>#REF!</v>
      </c>
      <c r="B987" s="31" t="s">
        <v>152</v>
      </c>
      <c r="C987" s="31" t="s">
        <v>153</v>
      </c>
      <c r="D987" s="32">
        <v>501</v>
      </c>
      <c r="E987" s="31" t="s">
        <v>580</v>
      </c>
      <c r="F987" s="64" t="s">
        <v>352</v>
      </c>
      <c r="G987" s="31"/>
      <c r="H987" s="31" t="s">
        <v>353</v>
      </c>
      <c r="I987" s="31" t="s">
        <v>537</v>
      </c>
      <c r="J987" s="31" t="s">
        <v>538</v>
      </c>
      <c r="K987" s="47" t="s">
        <v>434</v>
      </c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82"/>
      <c r="AF987" s="41"/>
      <c r="AG987" s="41"/>
      <c r="AH987" s="41">
        <v>795835.36</v>
      </c>
      <c r="AI987" s="41">
        <v>0</v>
      </c>
      <c r="AJ987" s="41">
        <v>0</v>
      </c>
      <c r="AK987" s="41">
        <v>0</v>
      </c>
      <c r="AL987" s="41">
        <v>0</v>
      </c>
      <c r="AM987" s="41">
        <v>0</v>
      </c>
      <c r="AN987" s="41">
        <v>0</v>
      </c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3"/>
      <c r="BU987" s="39"/>
      <c r="BV987" s="39">
        <f t="shared" si="176"/>
        <v>795835.36</v>
      </c>
      <c r="BW987" s="39">
        <f t="shared" si="180"/>
        <v>0</v>
      </c>
      <c r="BX987" s="39">
        <f t="shared" si="177"/>
        <v>0</v>
      </c>
      <c r="BY987" s="39">
        <f t="shared" si="178"/>
        <v>0</v>
      </c>
      <c r="BZ987" s="35"/>
      <c r="CA987" s="35"/>
      <c r="CB987" s="35"/>
      <c r="CC987" s="35"/>
      <c r="CD987" s="35"/>
      <c r="CE987" s="35"/>
      <c r="CF987" s="35"/>
      <c r="CG987" s="35"/>
      <c r="CH987" s="35"/>
      <c r="CI987" s="35"/>
      <c r="CJ987" s="35"/>
      <c r="CK987" s="35"/>
      <c r="CL987" s="35"/>
      <c r="CM987" s="35"/>
      <c r="CN987" s="35"/>
      <c r="CO987" s="35"/>
      <c r="CP987" s="35"/>
      <c r="CQ987" s="35"/>
      <c r="CR987" s="35"/>
      <c r="CS987" s="35"/>
      <c r="CT987" s="35"/>
      <c r="CU987" s="35"/>
      <c r="CV987" s="35"/>
      <c r="CW987" s="35"/>
      <c r="CX987" s="35"/>
      <c r="CY987" s="35"/>
      <c r="CZ987" s="35"/>
      <c r="DA987" s="35"/>
      <c r="DB987" s="35"/>
      <c r="DC987" s="35"/>
      <c r="DD987" s="35"/>
      <c r="DE987" s="35"/>
      <c r="DF987" s="35"/>
      <c r="DG987" s="35"/>
      <c r="DH987" s="35"/>
      <c r="DI987" s="35"/>
      <c r="DJ987" s="35"/>
      <c r="DK987" s="35"/>
      <c r="DL987" s="35"/>
      <c r="DM987" s="35"/>
      <c r="DN987" s="35"/>
      <c r="DO987" s="35"/>
      <c r="DP987" s="35"/>
      <c r="DQ987" s="35"/>
      <c r="DR987" s="35"/>
      <c r="DS987" s="35"/>
      <c r="DT987" s="35"/>
      <c r="DU987" s="35"/>
      <c r="DV987" s="35"/>
      <c r="DW987" s="35"/>
      <c r="DX987" s="35"/>
      <c r="DY987" s="35"/>
      <c r="DZ987" s="35"/>
      <c r="EA987" s="35"/>
      <c r="EB987" s="35"/>
      <c r="EC987" s="35"/>
      <c r="ED987" s="35"/>
      <c r="EE987" s="35"/>
      <c r="EF987" s="35"/>
      <c r="EG987" s="35"/>
      <c r="EH987" s="35"/>
      <c r="EI987" s="35"/>
      <c r="EJ987" s="35"/>
      <c r="EK987" s="35"/>
      <c r="EL987" s="35"/>
      <c r="EM987" s="35"/>
      <c r="EN987" s="35"/>
      <c r="EO987" s="35"/>
      <c r="EP987" s="35"/>
      <c r="EQ987" s="35"/>
      <c r="ER987" s="35"/>
      <c r="ES987" s="35"/>
      <c r="ET987" s="35"/>
      <c r="EU987" s="35"/>
      <c r="EV987" s="35"/>
      <c r="EW987" s="35"/>
      <c r="EX987" s="35"/>
      <c r="EY987" s="35"/>
      <c r="EZ987" s="35"/>
      <c r="FA987" s="35"/>
      <c r="FB987" s="35"/>
      <c r="FC987" s="35"/>
      <c r="FD987" s="35"/>
      <c r="FE987" s="35"/>
      <c r="FF987" s="35"/>
      <c r="FG987" s="35"/>
      <c r="FH987" s="35"/>
      <c r="FI987" s="35"/>
      <c r="FJ987" s="35"/>
      <c r="FK987" s="35"/>
      <c r="FL987" s="35"/>
      <c r="FM987" s="35"/>
      <c r="FN987" s="35"/>
      <c r="FO987" s="35"/>
      <c r="FP987" s="35"/>
      <c r="FQ987" s="35"/>
      <c r="FR987" s="35"/>
      <c r="FS987" s="35"/>
      <c r="FT987" s="35"/>
      <c r="FU987" s="35"/>
      <c r="FV987" s="35"/>
      <c r="FW987" s="35"/>
      <c r="FX987" s="35"/>
      <c r="FY987" s="35"/>
      <c r="FZ987" s="35"/>
      <c r="GA987" s="35"/>
      <c r="GB987" s="35"/>
      <c r="GC987" s="35"/>
      <c r="GD987" s="35"/>
      <c r="GE987" s="35"/>
      <c r="GF987" s="35"/>
      <c r="GG987" s="35"/>
      <c r="GH987" s="35"/>
      <c r="GI987" s="35"/>
      <c r="GJ987" s="35"/>
      <c r="GK987" s="35"/>
      <c r="GL987" s="35"/>
      <c r="GM987" s="35"/>
      <c r="GN987" s="35"/>
      <c r="GO987" s="35"/>
      <c r="GP987" s="35"/>
      <c r="GQ987" s="35"/>
      <c r="GR987" s="35"/>
      <c r="GS987" s="35"/>
      <c r="GT987" s="35"/>
      <c r="GU987" s="35"/>
      <c r="GV987" s="35"/>
      <c r="GW987" s="35"/>
      <c r="GX987" s="35"/>
      <c r="GY987" s="35"/>
      <c r="GZ987" s="35"/>
      <c r="HA987" s="35"/>
      <c r="HB987" s="35"/>
      <c r="HC987" s="35"/>
    </row>
    <row r="988" spans="1:211" s="26" customFormat="1" x14ac:dyDescent="0.25">
      <c r="A988" s="26" t="e">
        <f t="shared" si="175"/>
        <v>#REF!</v>
      </c>
      <c r="B988" s="15" t="s">
        <v>152</v>
      </c>
      <c r="C988" s="15" t="s">
        <v>153</v>
      </c>
      <c r="D988" s="27" t="s">
        <v>623</v>
      </c>
      <c r="E988" s="16" t="s">
        <v>577</v>
      </c>
      <c r="F988" s="15" t="s">
        <v>352</v>
      </c>
      <c r="G988" s="15"/>
      <c r="H988" s="15" t="s">
        <v>353</v>
      </c>
      <c r="I988" s="15" t="s">
        <v>537</v>
      </c>
      <c r="J988" s="15" t="s">
        <v>538</v>
      </c>
      <c r="K988" s="47" t="s">
        <v>434</v>
      </c>
      <c r="L988" s="42">
        <v>6636.81</v>
      </c>
      <c r="M988" s="42">
        <v>0</v>
      </c>
      <c r="N988" s="41">
        <v>300</v>
      </c>
      <c r="O988" s="42">
        <v>300</v>
      </c>
      <c r="P988" s="42">
        <v>341.63</v>
      </c>
      <c r="Q988" s="42">
        <v>3632.14</v>
      </c>
      <c r="R988" s="42">
        <v>7075.49</v>
      </c>
      <c r="S988" s="42">
        <v>409.46</v>
      </c>
      <c r="T988" s="42">
        <v>159.26</v>
      </c>
      <c r="U988" s="42">
        <v>865.55</v>
      </c>
      <c r="V988" s="42">
        <v>863.93</v>
      </c>
      <c r="W988" s="42">
        <v>2157.2600000000002</v>
      </c>
      <c r="X988" s="42">
        <v>43334.31</v>
      </c>
      <c r="Y988" s="42">
        <v>97386.93</v>
      </c>
      <c r="Z988" s="42">
        <v>43220.97</v>
      </c>
      <c r="AA988" s="42">
        <v>9370.51</v>
      </c>
      <c r="AB988" s="42">
        <v>129027.34</v>
      </c>
      <c r="AC988" s="42">
        <v>11288.38</v>
      </c>
      <c r="AD988" s="42">
        <v>85244.99</v>
      </c>
      <c r="AE988" s="42">
        <v>99911.2</v>
      </c>
      <c r="AF988" s="42">
        <v>94310.04</v>
      </c>
      <c r="AG988" s="42">
        <v>174030.1</v>
      </c>
      <c r="AH988" s="42">
        <v>-786850.81</v>
      </c>
      <c r="AI988" s="42">
        <v>99728.16</v>
      </c>
      <c r="AJ988" s="42">
        <v>154088.69</v>
      </c>
      <c r="AK988" s="42">
        <v>86624.17</v>
      </c>
      <c r="AL988" s="42">
        <v>120298.81</v>
      </c>
      <c r="AM988" s="42">
        <v>8007.07</v>
      </c>
      <c r="AN988" s="42">
        <v>203014.67</v>
      </c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  <c r="BO988" s="42"/>
      <c r="BP988" s="42"/>
      <c r="BQ988" s="42"/>
      <c r="BR988" s="42"/>
      <c r="BS988" s="42"/>
      <c r="BT988" s="43"/>
      <c r="BU988" s="40">
        <f t="shared" ref="BU988:BU994" si="181">SUM(L988:W988)</f>
        <v>22741.53</v>
      </c>
      <c r="BV988" s="40">
        <f t="shared" si="176"/>
        <v>100002.11999999997</v>
      </c>
      <c r="BW988" s="40">
        <f t="shared" si="180"/>
        <v>572033.41</v>
      </c>
      <c r="BX988" s="40">
        <f t="shared" si="177"/>
        <v>0</v>
      </c>
      <c r="BY988" s="40">
        <f t="shared" si="178"/>
        <v>0</v>
      </c>
      <c r="BZ988" s="29"/>
      <c r="CA988" s="29"/>
      <c r="CB988" s="29"/>
      <c r="CC988" s="29"/>
      <c r="CD988" s="29"/>
      <c r="CE988" s="29"/>
      <c r="CF988" s="29"/>
      <c r="CG988" s="29"/>
      <c r="CH988" s="29"/>
      <c r="CI988" s="29"/>
      <c r="CJ988" s="29"/>
      <c r="CK988" s="29"/>
      <c r="CL988" s="29"/>
      <c r="CM988" s="29"/>
      <c r="CN988" s="29"/>
      <c r="CO988" s="29"/>
      <c r="CP988" s="29"/>
      <c r="CQ988" s="29"/>
      <c r="CR988" s="29"/>
      <c r="CS988" s="29"/>
      <c r="CT988" s="29"/>
      <c r="CU988" s="29"/>
      <c r="CV988" s="29"/>
      <c r="CW988" s="29"/>
      <c r="CX988" s="29"/>
      <c r="CY988" s="29"/>
      <c r="CZ988" s="29"/>
      <c r="DA988" s="29"/>
      <c r="DB988" s="29"/>
      <c r="DC988" s="29"/>
      <c r="DD988" s="29"/>
      <c r="DE988" s="29"/>
      <c r="DF988" s="29"/>
      <c r="DG988" s="29"/>
      <c r="DH988" s="29"/>
      <c r="DI988" s="29"/>
      <c r="DJ988" s="29"/>
      <c r="DK988" s="29"/>
      <c r="DL988" s="29"/>
      <c r="DM988" s="29"/>
      <c r="DN988" s="29"/>
      <c r="DO988" s="29"/>
      <c r="DP988" s="29"/>
      <c r="DQ988" s="29"/>
      <c r="DR988" s="29"/>
      <c r="DS988" s="29"/>
      <c r="DT988" s="29"/>
      <c r="DU988" s="29"/>
      <c r="DV988" s="29"/>
      <c r="DW988" s="29"/>
      <c r="DX988" s="29"/>
      <c r="DY988" s="29"/>
      <c r="DZ988" s="29"/>
      <c r="EA988" s="29"/>
      <c r="EB988" s="29"/>
      <c r="EC988" s="29"/>
      <c r="ED988" s="29"/>
      <c r="EE988" s="29"/>
      <c r="EF988" s="29"/>
      <c r="EG988" s="29"/>
      <c r="EH988" s="29"/>
      <c r="EI988" s="29"/>
      <c r="EJ988" s="29"/>
      <c r="EK988" s="29"/>
      <c r="EL988" s="29"/>
      <c r="EM988" s="29"/>
      <c r="EN988" s="29"/>
      <c r="EO988" s="29"/>
      <c r="EP988" s="29"/>
      <c r="EQ988" s="29"/>
      <c r="ER988" s="29"/>
      <c r="ES988" s="29"/>
      <c r="ET988" s="29"/>
      <c r="EU988" s="29"/>
      <c r="EV988" s="29"/>
      <c r="EW988" s="29"/>
      <c r="EX988" s="29"/>
      <c r="EY988" s="29"/>
      <c r="EZ988" s="29"/>
      <c r="FA988" s="29"/>
      <c r="FB988" s="29"/>
      <c r="FC988" s="29"/>
      <c r="FD988" s="29"/>
      <c r="FE988" s="29"/>
      <c r="FF988" s="29"/>
      <c r="FG988" s="29"/>
      <c r="FH988" s="29"/>
      <c r="FI988" s="29"/>
      <c r="FJ988" s="29"/>
      <c r="FK988" s="29"/>
      <c r="FL988" s="29"/>
      <c r="FM988" s="29"/>
      <c r="FN988" s="29"/>
      <c r="FO988" s="29"/>
      <c r="FP988" s="29"/>
      <c r="FQ988" s="29"/>
      <c r="FR988" s="29"/>
      <c r="FS988" s="29"/>
      <c r="FT988" s="29"/>
      <c r="FU988" s="29"/>
      <c r="FV988" s="29"/>
      <c r="FW988" s="29"/>
      <c r="FX988" s="29"/>
      <c r="FY988" s="29"/>
      <c r="FZ988" s="29"/>
      <c r="GA988" s="29"/>
      <c r="GB988" s="29"/>
      <c r="GC988" s="29"/>
      <c r="GD988" s="29"/>
      <c r="GE988" s="29"/>
      <c r="GF988" s="29"/>
      <c r="GG988" s="29"/>
      <c r="GH988" s="29"/>
      <c r="GI988" s="29"/>
      <c r="GJ988" s="29"/>
      <c r="GK988" s="29"/>
      <c r="GL988" s="29"/>
      <c r="GM988" s="29"/>
      <c r="GN988" s="29"/>
      <c r="GO988" s="29"/>
      <c r="GP988" s="29"/>
      <c r="GQ988" s="29"/>
      <c r="GR988" s="29"/>
      <c r="GS988" s="29"/>
      <c r="GT988" s="29"/>
      <c r="GU988" s="29"/>
      <c r="GV988" s="29"/>
      <c r="GW988" s="29"/>
      <c r="GX988" s="29"/>
      <c r="GY988" s="29"/>
      <c r="GZ988" s="29"/>
      <c r="HA988" s="29"/>
      <c r="HB988" s="29"/>
      <c r="HC988" s="29"/>
    </row>
    <row r="989" spans="1:211" s="30" customFormat="1" x14ac:dyDescent="0.25">
      <c r="A989" s="30" t="e">
        <f t="shared" si="175"/>
        <v>#REF!</v>
      </c>
      <c r="B989" s="31" t="s">
        <v>152</v>
      </c>
      <c r="C989" s="31" t="s">
        <v>153</v>
      </c>
      <c r="D989" s="33" t="s">
        <v>623</v>
      </c>
      <c r="E989" s="34" t="s">
        <v>577</v>
      </c>
      <c r="F989" s="31" t="s">
        <v>370</v>
      </c>
      <c r="G989" s="31"/>
      <c r="H989" s="31" t="s">
        <v>371</v>
      </c>
      <c r="I989" s="31" t="s">
        <v>537</v>
      </c>
      <c r="J989" s="31" t="s">
        <v>538</v>
      </c>
      <c r="K989" s="47" t="s">
        <v>432</v>
      </c>
      <c r="L989" s="41">
        <v>78386.210000000006</v>
      </c>
      <c r="M989" s="41">
        <v>52578.54</v>
      </c>
      <c r="N989" s="41">
        <v>55830.44</v>
      </c>
      <c r="O989" s="41">
        <v>14426.42</v>
      </c>
      <c r="P989" s="41">
        <v>51101.74</v>
      </c>
      <c r="Q989" s="41">
        <v>16982.599999999999</v>
      </c>
      <c r="R989" s="41">
        <v>7302.58</v>
      </c>
      <c r="S989" s="41">
        <v>132292.79999999999</v>
      </c>
      <c r="T989" s="41">
        <v>13018.48</v>
      </c>
      <c r="U989" s="41">
        <v>24049.29</v>
      </c>
      <c r="V989" s="41">
        <v>123824.17</v>
      </c>
      <c r="W989" s="41">
        <v>130523.01</v>
      </c>
      <c r="X989" s="41">
        <v>15154.17</v>
      </c>
      <c r="Y989" s="41">
        <v>2928.4</v>
      </c>
      <c r="Z989" s="41">
        <v>3257.23</v>
      </c>
      <c r="AA989" s="41">
        <v>19116.900000000001</v>
      </c>
      <c r="AB989" s="41">
        <v>4620.58</v>
      </c>
      <c r="AC989" s="41">
        <v>5257.42</v>
      </c>
      <c r="AD989" s="41">
        <v>13933.7</v>
      </c>
      <c r="AE989" s="41">
        <v>13214.42</v>
      </c>
      <c r="AF989" s="41">
        <v>13198.13</v>
      </c>
      <c r="AG989" s="41">
        <v>9051.31</v>
      </c>
      <c r="AH989" s="41">
        <v>3865.74</v>
      </c>
      <c r="AI989" s="41">
        <v>27852.58</v>
      </c>
      <c r="AJ989" s="41">
        <v>43180.43</v>
      </c>
      <c r="AK989" s="41">
        <v>11475.51</v>
      </c>
      <c r="AL989" s="41">
        <v>5197.6000000000004</v>
      </c>
      <c r="AM989" s="41">
        <v>10717.73</v>
      </c>
      <c r="AN989" s="41">
        <v>16902.45</v>
      </c>
      <c r="AO989" s="41">
        <v>18158.669225821039</v>
      </c>
      <c r="AP989" s="41">
        <v>16476.165914786514</v>
      </c>
      <c r="AQ989" s="41">
        <v>15830.351239281241</v>
      </c>
      <c r="AR989" s="41">
        <v>12630.947328106267</v>
      </c>
      <c r="AS989" s="41">
        <v>10800.598391345935</v>
      </c>
      <c r="AT989" s="41">
        <v>9696.3665164902341</v>
      </c>
      <c r="AU989" s="41">
        <v>7841.1679772220086</v>
      </c>
      <c r="AV989" s="41">
        <v>12052.914956112159</v>
      </c>
      <c r="AW989" s="41">
        <v>9457.4329278829973</v>
      </c>
      <c r="AX989" s="41">
        <v>6784.9365206488874</v>
      </c>
      <c r="AY989" s="41">
        <v>6489.2409286724869</v>
      </c>
      <c r="AZ989" s="41">
        <v>5005.387338115368</v>
      </c>
      <c r="BA989" s="41">
        <v>2706.2255614313763</v>
      </c>
      <c r="BB989" s="41">
        <v>2755.5089788183104</v>
      </c>
      <c r="BC989" s="41">
        <v>2321.9206978753209</v>
      </c>
      <c r="BD989" s="41">
        <v>-333.62093138112687</v>
      </c>
      <c r="BE989" s="41">
        <v>-507.83055331557989</v>
      </c>
      <c r="BF989" s="41">
        <v>-3365.2884838466998</v>
      </c>
      <c r="BG989" s="41">
        <v>-4638.233869953081</v>
      </c>
      <c r="BH989" s="41">
        <v>-3686.5731800657231</v>
      </c>
      <c r="BI989" s="41">
        <v>-6420.0608204153832</v>
      </c>
      <c r="BJ989" s="41">
        <v>-9103.9498350438662</v>
      </c>
      <c r="BK989" s="41">
        <v>-8877.9322498191614</v>
      </c>
      <c r="BL989" s="41">
        <v>-9960.1091934558935</v>
      </c>
      <c r="BM989" s="41">
        <v>-11394.902226779144</v>
      </c>
      <c r="BN989" s="41">
        <v>-12987.812695578206</v>
      </c>
      <c r="BO989" s="41">
        <v>-14322.557635784149</v>
      </c>
      <c r="BP989" s="41">
        <v>-15765.775836599059</v>
      </c>
      <c r="BQ989" s="41">
        <v>-17161.73400187376</v>
      </c>
      <c r="BR989" s="41">
        <v>-18650.328788032057</v>
      </c>
      <c r="BS989" s="41">
        <v>-19810.609919689829</v>
      </c>
      <c r="BT989" s="43"/>
      <c r="BU989" s="39">
        <f t="shared" si="181"/>
        <v>700316.28</v>
      </c>
      <c r="BV989" s="39">
        <f t="shared" si="176"/>
        <v>131450.58000000002</v>
      </c>
      <c r="BW989" s="39">
        <f t="shared" si="180"/>
        <v>178907.98659305324</v>
      </c>
      <c r="BX989" s="39">
        <f t="shared" si="177"/>
        <v>38728.594071060419</v>
      </c>
      <c r="BY989" s="39">
        <f t="shared" si="178"/>
        <v>-148142.34638313623</v>
      </c>
      <c r="BZ989" s="35"/>
      <c r="CA989" s="35"/>
      <c r="CB989" s="35"/>
      <c r="CC989" s="35"/>
      <c r="CD989" s="35"/>
      <c r="CE989" s="35"/>
      <c r="CF989" s="35"/>
      <c r="CG989" s="35"/>
      <c r="CH989" s="35"/>
      <c r="CI989" s="35"/>
      <c r="CJ989" s="35"/>
      <c r="CK989" s="35"/>
      <c r="CL989" s="35"/>
      <c r="CM989" s="35"/>
      <c r="CN989" s="35"/>
      <c r="CO989" s="35"/>
      <c r="CP989" s="35"/>
      <c r="CQ989" s="35"/>
      <c r="CR989" s="35"/>
      <c r="CS989" s="35"/>
      <c r="CT989" s="35"/>
      <c r="CU989" s="35"/>
      <c r="CV989" s="35"/>
      <c r="CW989" s="35"/>
      <c r="CX989" s="35"/>
      <c r="CY989" s="35"/>
      <c r="CZ989" s="35"/>
      <c r="DA989" s="35"/>
      <c r="DB989" s="35"/>
      <c r="DC989" s="35"/>
      <c r="DD989" s="35"/>
      <c r="DE989" s="35"/>
      <c r="DF989" s="35"/>
      <c r="DG989" s="35"/>
      <c r="DH989" s="35"/>
      <c r="DI989" s="35"/>
      <c r="DJ989" s="35"/>
      <c r="DK989" s="35"/>
      <c r="DL989" s="35"/>
      <c r="DM989" s="35"/>
      <c r="DN989" s="35"/>
      <c r="DO989" s="35"/>
      <c r="DP989" s="35"/>
      <c r="DQ989" s="35"/>
      <c r="DR989" s="35"/>
      <c r="DS989" s="35"/>
      <c r="DT989" s="35"/>
      <c r="DU989" s="35"/>
      <c r="DV989" s="35"/>
      <c r="DW989" s="35"/>
      <c r="DX989" s="35"/>
      <c r="DY989" s="35"/>
      <c r="DZ989" s="35"/>
      <c r="EA989" s="35"/>
      <c r="EB989" s="35"/>
      <c r="EC989" s="35"/>
      <c r="ED989" s="35"/>
      <c r="EE989" s="35"/>
      <c r="EF989" s="35"/>
      <c r="EG989" s="35"/>
      <c r="EH989" s="35"/>
      <c r="EI989" s="35"/>
      <c r="EJ989" s="35"/>
      <c r="EK989" s="35"/>
      <c r="EL989" s="35"/>
      <c r="EM989" s="35"/>
      <c r="EN989" s="35"/>
      <c r="EO989" s="35"/>
      <c r="EP989" s="35"/>
      <c r="EQ989" s="35"/>
      <c r="ER989" s="35"/>
      <c r="ES989" s="35"/>
      <c r="ET989" s="35"/>
      <c r="EU989" s="35"/>
      <c r="EV989" s="35"/>
      <c r="EW989" s="35"/>
      <c r="EX989" s="35"/>
      <c r="EY989" s="35"/>
      <c r="EZ989" s="35"/>
      <c r="FA989" s="35"/>
      <c r="FB989" s="35"/>
      <c r="FC989" s="35"/>
      <c r="FD989" s="35"/>
      <c r="FE989" s="35"/>
      <c r="FF989" s="35"/>
      <c r="FG989" s="35"/>
      <c r="FH989" s="35"/>
      <c r="FI989" s="35"/>
      <c r="FJ989" s="35"/>
      <c r="FK989" s="35"/>
      <c r="FL989" s="35"/>
      <c r="FM989" s="35"/>
      <c r="FN989" s="35"/>
      <c r="FO989" s="35"/>
      <c r="FP989" s="35"/>
      <c r="FQ989" s="35"/>
      <c r="FR989" s="35"/>
      <c r="FS989" s="35"/>
      <c r="FT989" s="35"/>
      <c r="FU989" s="35"/>
      <c r="FV989" s="35"/>
      <c r="FW989" s="35"/>
      <c r="FX989" s="35"/>
      <c r="FY989" s="35"/>
      <c r="FZ989" s="35"/>
      <c r="GA989" s="35"/>
      <c r="GB989" s="35"/>
      <c r="GC989" s="35"/>
      <c r="GD989" s="35"/>
      <c r="GE989" s="35"/>
      <c r="GF989" s="35"/>
      <c r="GG989" s="35"/>
      <c r="GH989" s="35"/>
      <c r="GI989" s="35"/>
      <c r="GJ989" s="35"/>
      <c r="GK989" s="35"/>
      <c r="GL989" s="35"/>
      <c r="GM989" s="35"/>
      <c r="GN989" s="35"/>
      <c r="GO989" s="35"/>
      <c r="GP989" s="35"/>
      <c r="GQ989" s="35"/>
      <c r="GR989" s="35"/>
      <c r="GS989" s="35"/>
      <c r="GT989" s="35"/>
      <c r="GU989" s="35"/>
      <c r="GV989" s="35"/>
      <c r="GW989" s="35"/>
      <c r="GX989" s="35"/>
      <c r="GY989" s="35"/>
      <c r="GZ989" s="35"/>
      <c r="HA989" s="35"/>
      <c r="HB989" s="35"/>
      <c r="HC989" s="35"/>
    </row>
    <row r="990" spans="1:211" s="26" customFormat="1" x14ac:dyDescent="0.25">
      <c r="A990" s="26" t="e">
        <f t="shared" si="175"/>
        <v>#REF!</v>
      </c>
      <c r="B990" s="15" t="s">
        <v>5</v>
      </c>
      <c r="C990" s="15" t="s">
        <v>6</v>
      </c>
      <c r="D990" s="18" t="s">
        <v>625</v>
      </c>
      <c r="E990" s="15" t="s">
        <v>579</v>
      </c>
      <c r="F990" s="15" t="s">
        <v>372</v>
      </c>
      <c r="G990" s="15"/>
      <c r="H990" s="15" t="s">
        <v>373</v>
      </c>
      <c r="I990" s="15" t="s">
        <v>537</v>
      </c>
      <c r="J990" s="15" t="s">
        <v>538</v>
      </c>
      <c r="K990" s="47" t="s">
        <v>434</v>
      </c>
      <c r="L990" s="42">
        <v>0</v>
      </c>
      <c r="M990" s="42">
        <v>0</v>
      </c>
      <c r="N990" s="41">
        <v>0</v>
      </c>
      <c r="O990" s="42">
        <v>0</v>
      </c>
      <c r="P990" s="42">
        <v>0</v>
      </c>
      <c r="Q990" s="42">
        <v>0</v>
      </c>
      <c r="R990" s="42">
        <v>0</v>
      </c>
      <c r="S990" s="42">
        <v>0</v>
      </c>
      <c r="T990" s="42">
        <v>0</v>
      </c>
      <c r="U990" s="42">
        <v>0</v>
      </c>
      <c r="V990" s="42"/>
      <c r="W990" s="42">
        <v>0</v>
      </c>
      <c r="X990" s="42"/>
      <c r="Y990" s="42">
        <v>0</v>
      </c>
      <c r="Z990" s="42">
        <v>0</v>
      </c>
      <c r="AA990" s="42">
        <v>0</v>
      </c>
      <c r="AB990" s="42">
        <v>0</v>
      </c>
      <c r="AC990" s="42">
        <v>0</v>
      </c>
      <c r="AD990" s="42">
        <v>0</v>
      </c>
      <c r="AE990" s="121">
        <v>0</v>
      </c>
      <c r="AF990" s="42">
        <v>0</v>
      </c>
      <c r="AG990" s="42">
        <v>0</v>
      </c>
      <c r="AH990" s="42">
        <v>0</v>
      </c>
      <c r="AI990" s="42">
        <v>0</v>
      </c>
      <c r="AJ990" s="42">
        <v>0</v>
      </c>
      <c r="AK990" s="42">
        <v>0</v>
      </c>
      <c r="AL990" s="42">
        <v>0</v>
      </c>
      <c r="AM990" s="42">
        <v>0</v>
      </c>
      <c r="AN990" s="42">
        <v>0</v>
      </c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  <c r="BO990" s="42"/>
      <c r="BP990" s="42"/>
      <c r="BQ990" s="42"/>
      <c r="BR990" s="42"/>
      <c r="BS990" s="42"/>
      <c r="BT990" s="43"/>
      <c r="BU990" s="40">
        <f t="shared" si="181"/>
        <v>0</v>
      </c>
      <c r="BV990" s="40">
        <f t="shared" si="176"/>
        <v>0</v>
      </c>
      <c r="BW990" s="40">
        <f t="shared" si="180"/>
        <v>0</v>
      </c>
      <c r="BX990" s="40">
        <f t="shared" si="177"/>
        <v>0</v>
      </c>
      <c r="BY990" s="40">
        <f t="shared" si="178"/>
        <v>0</v>
      </c>
      <c r="BZ990" s="29"/>
      <c r="CA990" s="29"/>
      <c r="CB990" s="29"/>
      <c r="CC990" s="29"/>
      <c r="CD990" s="29"/>
      <c r="CE990" s="29"/>
      <c r="CF990" s="29"/>
      <c r="CG990" s="29"/>
      <c r="CH990" s="29"/>
      <c r="CI990" s="29"/>
      <c r="CJ990" s="29"/>
      <c r="CK990" s="29"/>
      <c r="CL990" s="29"/>
      <c r="CM990" s="29"/>
      <c r="CN990" s="29"/>
      <c r="CO990" s="29"/>
      <c r="CP990" s="29"/>
      <c r="CQ990" s="29"/>
      <c r="CR990" s="29"/>
      <c r="CS990" s="29"/>
      <c r="CT990" s="29"/>
      <c r="CU990" s="29"/>
      <c r="CV990" s="29"/>
      <c r="CW990" s="29"/>
      <c r="CX990" s="29"/>
      <c r="CY990" s="29"/>
      <c r="CZ990" s="29"/>
      <c r="DA990" s="29"/>
      <c r="DB990" s="29"/>
      <c r="DC990" s="29"/>
      <c r="DD990" s="29"/>
      <c r="DE990" s="29"/>
      <c r="DF990" s="29"/>
      <c r="DG990" s="29"/>
      <c r="DH990" s="29"/>
      <c r="DI990" s="29"/>
      <c r="DJ990" s="29"/>
      <c r="DK990" s="29"/>
      <c r="DL990" s="29"/>
      <c r="DM990" s="29"/>
      <c r="DN990" s="29"/>
      <c r="DO990" s="29"/>
      <c r="DP990" s="29"/>
      <c r="DQ990" s="29"/>
      <c r="DR990" s="29"/>
      <c r="DS990" s="29"/>
      <c r="DT990" s="29"/>
      <c r="DU990" s="29"/>
      <c r="DV990" s="29"/>
      <c r="DW990" s="29"/>
      <c r="DX990" s="29"/>
      <c r="DY990" s="29"/>
      <c r="DZ990" s="29"/>
      <c r="EA990" s="29"/>
      <c r="EB990" s="29"/>
      <c r="EC990" s="29"/>
      <c r="ED990" s="29"/>
      <c r="EE990" s="29"/>
      <c r="EF990" s="29"/>
      <c r="EG990" s="29"/>
      <c r="EH990" s="29"/>
      <c r="EI990" s="29"/>
      <c r="EJ990" s="29"/>
      <c r="EK990" s="29"/>
      <c r="EL990" s="29"/>
      <c r="EM990" s="29"/>
      <c r="EN990" s="29"/>
      <c r="EO990" s="29"/>
      <c r="EP990" s="29"/>
      <c r="EQ990" s="29"/>
      <c r="ER990" s="29"/>
      <c r="ES990" s="29"/>
      <c r="ET990" s="29"/>
      <c r="EU990" s="29"/>
      <c r="EV990" s="29"/>
      <c r="EW990" s="29"/>
      <c r="EX990" s="29"/>
      <c r="EY990" s="29"/>
      <c r="EZ990" s="29"/>
      <c r="FA990" s="29"/>
      <c r="FB990" s="29"/>
      <c r="FC990" s="29"/>
      <c r="FD990" s="29"/>
      <c r="FE990" s="29"/>
      <c r="FF990" s="29"/>
      <c r="FG990" s="29"/>
      <c r="FH990" s="29"/>
      <c r="FI990" s="29"/>
      <c r="FJ990" s="29"/>
      <c r="FK990" s="29"/>
      <c r="FL990" s="29"/>
      <c r="FM990" s="29"/>
      <c r="FN990" s="29"/>
      <c r="FO990" s="29"/>
      <c r="FP990" s="29"/>
      <c r="FQ990" s="29"/>
      <c r="FR990" s="29"/>
      <c r="FS990" s="29"/>
      <c r="FT990" s="29"/>
      <c r="FU990" s="29"/>
      <c r="FV990" s="29"/>
      <c r="FW990" s="29"/>
      <c r="FX990" s="29"/>
      <c r="FY990" s="29"/>
      <c r="FZ990" s="29"/>
      <c r="GA990" s="29"/>
      <c r="GB990" s="29"/>
      <c r="GC990" s="29"/>
      <c r="GD990" s="29"/>
      <c r="GE990" s="29"/>
      <c r="GF990" s="29"/>
      <c r="GG990" s="29"/>
      <c r="GH990" s="29"/>
      <c r="GI990" s="29"/>
      <c r="GJ990" s="29"/>
      <c r="GK990" s="29"/>
      <c r="GL990" s="29"/>
      <c r="GM990" s="29"/>
      <c r="GN990" s="29"/>
      <c r="GO990" s="29"/>
      <c r="GP990" s="29"/>
      <c r="GQ990" s="29"/>
      <c r="GR990" s="29"/>
      <c r="GS990" s="29"/>
      <c r="GT990" s="29"/>
      <c r="GU990" s="29"/>
      <c r="GV990" s="29"/>
      <c r="GW990" s="29"/>
      <c r="GX990" s="29"/>
      <c r="GY990" s="29"/>
      <c r="GZ990" s="29"/>
      <c r="HA990" s="29"/>
      <c r="HB990" s="29"/>
      <c r="HC990" s="29"/>
    </row>
    <row r="991" spans="1:211" s="30" customFormat="1" x14ac:dyDescent="0.25">
      <c r="A991" s="30" t="e">
        <f t="shared" si="175"/>
        <v>#REF!</v>
      </c>
      <c r="B991" s="31" t="s">
        <v>35</v>
      </c>
      <c r="C991" s="31" t="s">
        <v>36</v>
      </c>
      <c r="D991" s="32" t="s">
        <v>634</v>
      </c>
      <c r="E991" s="31" t="s">
        <v>581</v>
      </c>
      <c r="F991" s="31" t="s">
        <v>372</v>
      </c>
      <c r="G991" s="31"/>
      <c r="H991" s="31" t="s">
        <v>373</v>
      </c>
      <c r="I991" s="31" t="s">
        <v>537</v>
      </c>
      <c r="J991" s="31" t="s">
        <v>538</v>
      </c>
      <c r="K991" s="47" t="s">
        <v>434</v>
      </c>
      <c r="L991" s="41">
        <v>0</v>
      </c>
      <c r="M991" s="41">
        <v>0</v>
      </c>
      <c r="N991" s="41">
        <v>0</v>
      </c>
      <c r="O991" s="41">
        <v>0</v>
      </c>
      <c r="P991" s="41">
        <v>0</v>
      </c>
      <c r="Q991" s="41">
        <v>0</v>
      </c>
      <c r="R991" s="41">
        <v>0</v>
      </c>
      <c r="S991" s="41">
        <v>0</v>
      </c>
      <c r="T991" s="41">
        <v>0</v>
      </c>
      <c r="U991" s="41">
        <v>0</v>
      </c>
      <c r="V991" s="41"/>
      <c r="W991" s="41">
        <v>0</v>
      </c>
      <c r="X991" s="41"/>
      <c r="Y991" s="41">
        <v>0</v>
      </c>
      <c r="Z991" s="41">
        <v>0</v>
      </c>
      <c r="AA991" s="41">
        <v>0</v>
      </c>
      <c r="AB991" s="41">
        <v>0</v>
      </c>
      <c r="AC991" s="41">
        <v>0</v>
      </c>
      <c r="AD991" s="41">
        <v>0</v>
      </c>
      <c r="AE991" s="82">
        <v>0</v>
      </c>
      <c r="AF991" s="41">
        <v>0</v>
      </c>
      <c r="AG991" s="41">
        <v>0</v>
      </c>
      <c r="AH991" s="41">
        <v>0</v>
      </c>
      <c r="AI991" s="41">
        <v>0</v>
      </c>
      <c r="AJ991" s="41">
        <v>0</v>
      </c>
      <c r="AK991" s="41">
        <v>0</v>
      </c>
      <c r="AL991" s="41">
        <v>0</v>
      </c>
      <c r="AM991" s="41">
        <v>0</v>
      </c>
      <c r="AN991" s="41">
        <v>0</v>
      </c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3"/>
      <c r="BU991" s="39">
        <f t="shared" si="181"/>
        <v>0</v>
      </c>
      <c r="BV991" s="39">
        <f t="shared" si="176"/>
        <v>0</v>
      </c>
      <c r="BW991" s="39">
        <f t="shared" si="180"/>
        <v>0</v>
      </c>
      <c r="BX991" s="39">
        <f t="shared" si="177"/>
        <v>0</v>
      </c>
      <c r="BY991" s="39">
        <f t="shared" si="178"/>
        <v>0</v>
      </c>
      <c r="BZ991" s="35"/>
      <c r="CA991" s="35"/>
      <c r="CB991" s="35"/>
      <c r="CC991" s="35"/>
      <c r="CD991" s="35"/>
      <c r="CE991" s="35"/>
      <c r="CF991" s="35"/>
      <c r="CG991" s="35"/>
      <c r="CH991" s="35"/>
      <c r="CI991" s="35"/>
      <c r="CJ991" s="35"/>
      <c r="CK991" s="35"/>
      <c r="CL991" s="35"/>
      <c r="CM991" s="35"/>
      <c r="CN991" s="35"/>
      <c r="CO991" s="35"/>
      <c r="CP991" s="35"/>
      <c r="CQ991" s="35"/>
      <c r="CR991" s="35"/>
      <c r="CS991" s="35"/>
      <c r="CT991" s="35"/>
      <c r="CU991" s="35"/>
      <c r="CV991" s="35"/>
      <c r="CW991" s="35"/>
      <c r="CX991" s="35"/>
      <c r="CY991" s="35"/>
      <c r="CZ991" s="35"/>
      <c r="DA991" s="35"/>
      <c r="DB991" s="35"/>
      <c r="DC991" s="35"/>
      <c r="DD991" s="35"/>
      <c r="DE991" s="35"/>
      <c r="DF991" s="35"/>
      <c r="DG991" s="35"/>
      <c r="DH991" s="35"/>
      <c r="DI991" s="35"/>
      <c r="DJ991" s="35"/>
      <c r="DK991" s="35"/>
      <c r="DL991" s="35"/>
      <c r="DM991" s="35"/>
      <c r="DN991" s="35"/>
      <c r="DO991" s="35"/>
      <c r="DP991" s="35"/>
      <c r="DQ991" s="35"/>
      <c r="DR991" s="35"/>
      <c r="DS991" s="35"/>
      <c r="DT991" s="35"/>
      <c r="DU991" s="35"/>
      <c r="DV991" s="35"/>
      <c r="DW991" s="35"/>
      <c r="DX991" s="35"/>
      <c r="DY991" s="35"/>
      <c r="DZ991" s="35"/>
      <c r="EA991" s="35"/>
      <c r="EB991" s="35"/>
      <c r="EC991" s="35"/>
      <c r="ED991" s="35"/>
      <c r="EE991" s="35"/>
      <c r="EF991" s="35"/>
      <c r="EG991" s="35"/>
      <c r="EH991" s="35"/>
      <c r="EI991" s="35"/>
      <c r="EJ991" s="35"/>
      <c r="EK991" s="35"/>
      <c r="EL991" s="35"/>
      <c r="EM991" s="35"/>
      <c r="EN991" s="35"/>
      <c r="EO991" s="35"/>
      <c r="EP991" s="35"/>
      <c r="EQ991" s="35"/>
      <c r="ER991" s="35"/>
      <c r="ES991" s="35"/>
      <c r="ET991" s="35"/>
      <c r="EU991" s="35"/>
      <c r="EV991" s="35"/>
      <c r="EW991" s="35"/>
      <c r="EX991" s="35"/>
      <c r="EY991" s="35"/>
      <c r="EZ991" s="35"/>
      <c r="FA991" s="35"/>
      <c r="FB991" s="35"/>
      <c r="FC991" s="35"/>
      <c r="FD991" s="35"/>
      <c r="FE991" s="35"/>
      <c r="FF991" s="35"/>
      <c r="FG991" s="35"/>
      <c r="FH991" s="35"/>
      <c r="FI991" s="35"/>
      <c r="FJ991" s="35"/>
      <c r="FK991" s="35"/>
      <c r="FL991" s="35"/>
      <c r="FM991" s="35"/>
      <c r="FN991" s="35"/>
      <c r="FO991" s="35"/>
      <c r="FP991" s="35"/>
      <c r="FQ991" s="35"/>
      <c r="FR991" s="35"/>
      <c r="FS991" s="35"/>
      <c r="FT991" s="35"/>
      <c r="FU991" s="35"/>
      <c r="FV991" s="35"/>
      <c r="FW991" s="35"/>
      <c r="FX991" s="35"/>
      <c r="FY991" s="35"/>
      <c r="FZ991" s="35"/>
      <c r="GA991" s="35"/>
      <c r="GB991" s="35"/>
      <c r="GC991" s="35"/>
      <c r="GD991" s="35"/>
      <c r="GE991" s="35"/>
      <c r="GF991" s="35"/>
      <c r="GG991" s="35"/>
      <c r="GH991" s="35"/>
      <c r="GI991" s="35"/>
      <c r="GJ991" s="35"/>
      <c r="GK991" s="35"/>
      <c r="GL991" s="35"/>
      <c r="GM991" s="35"/>
      <c r="GN991" s="35"/>
      <c r="GO991" s="35"/>
      <c r="GP991" s="35"/>
      <c r="GQ991" s="35"/>
      <c r="GR991" s="35"/>
      <c r="GS991" s="35"/>
      <c r="GT991" s="35"/>
      <c r="GU991" s="35"/>
      <c r="GV991" s="35"/>
      <c r="GW991" s="35"/>
      <c r="GX991" s="35"/>
      <c r="GY991" s="35"/>
      <c r="GZ991" s="35"/>
      <c r="HA991" s="35"/>
      <c r="HB991" s="35"/>
      <c r="HC991" s="35"/>
    </row>
    <row r="992" spans="1:211" s="26" customFormat="1" x14ac:dyDescent="0.25">
      <c r="A992" s="26" t="e">
        <f t="shared" si="175"/>
        <v>#REF!</v>
      </c>
      <c r="B992" s="15" t="s">
        <v>51</v>
      </c>
      <c r="C992" s="15" t="s">
        <v>52</v>
      </c>
      <c r="D992" s="27">
        <v>501</v>
      </c>
      <c r="E992" s="16" t="s">
        <v>580</v>
      </c>
      <c r="F992" s="15" t="s">
        <v>372</v>
      </c>
      <c r="G992" s="15"/>
      <c r="H992" s="15" t="s">
        <v>373</v>
      </c>
      <c r="I992" s="15" t="s">
        <v>537</v>
      </c>
      <c r="J992" s="15" t="s">
        <v>538</v>
      </c>
      <c r="K992" s="47" t="s">
        <v>428</v>
      </c>
      <c r="L992" s="42">
        <v>113536.21</v>
      </c>
      <c r="M992" s="42">
        <v>43492.14</v>
      </c>
      <c r="N992" s="41">
        <v>22333.3</v>
      </c>
      <c r="O992" s="42">
        <v>30619.47</v>
      </c>
      <c r="P992" s="42">
        <v>96264.37</v>
      </c>
      <c r="Q992" s="42">
        <v>63559.42</v>
      </c>
      <c r="R992" s="42">
        <v>52297.78</v>
      </c>
      <c r="S992" s="42">
        <v>43755.14</v>
      </c>
      <c r="T992" s="42">
        <v>48562.66</v>
      </c>
      <c r="U992" s="42">
        <v>90054.35</v>
      </c>
      <c r="V992" s="42">
        <v>6691.11</v>
      </c>
      <c r="W992" s="42">
        <v>20520.46</v>
      </c>
      <c r="X992" s="42">
        <v>8612.14</v>
      </c>
      <c r="Y992" s="42">
        <v>716.07</v>
      </c>
      <c r="Z992" s="42">
        <v>8091.01</v>
      </c>
      <c r="AA992" s="42">
        <v>8519.9</v>
      </c>
      <c r="AB992" s="42">
        <v>8201.65</v>
      </c>
      <c r="AC992" s="42">
        <v>200</v>
      </c>
      <c r="AD992" s="42">
        <v>16952.849999999999</v>
      </c>
      <c r="AE992" s="42">
        <v>1168.3599999999999</v>
      </c>
      <c r="AF992" s="42">
        <v>8295.1299999999992</v>
      </c>
      <c r="AG992" s="42">
        <v>16833.16</v>
      </c>
      <c r="AH992" s="42">
        <v>56226.15</v>
      </c>
      <c r="AI992" s="42">
        <v>8417.2800000000007</v>
      </c>
      <c r="AJ992" s="42">
        <v>8417.2800000000007</v>
      </c>
      <c r="AK992" s="42">
        <v>11772.21</v>
      </c>
      <c r="AL992" s="42">
        <v>20468.490000000002</v>
      </c>
      <c r="AM992" s="42">
        <v>12002.87</v>
      </c>
      <c r="AN992" s="42">
        <v>3471.05</v>
      </c>
      <c r="AO992" s="42">
        <v>215.47718399999999</v>
      </c>
      <c r="AP992" s="42">
        <v>18264.761893871997</v>
      </c>
      <c r="AQ992" s="42">
        <v>1258.7746134911999</v>
      </c>
      <c r="AR992" s="42">
        <v>8937.0562665695998</v>
      </c>
      <c r="AS992" s="42">
        <v>18135.809573107199</v>
      </c>
      <c r="AT992" s="42">
        <v>60577.262345807998</v>
      </c>
      <c r="AU992" s="42">
        <v>9068.6589566975999</v>
      </c>
      <c r="AV992" s="42">
        <v>8955.2662425599992</v>
      </c>
      <c r="AW992" s="42">
        <v>12524.624916044997</v>
      </c>
      <c r="AX992" s="42">
        <v>21776.723304104999</v>
      </c>
      <c r="AY992" s="42">
        <v>12770.027434615</v>
      </c>
      <c r="AZ992" s="42">
        <v>3692.9004252249997</v>
      </c>
      <c r="BA992" s="42">
        <v>229.24930047676796</v>
      </c>
      <c r="BB992" s="42">
        <v>19432.145017937877</v>
      </c>
      <c r="BC992" s="42">
        <v>1339.2285635251831</v>
      </c>
      <c r="BD992" s="42">
        <v>9508.2637493192615</v>
      </c>
      <c r="BE992" s="42">
        <v>19294.950774067558</v>
      </c>
      <c r="BF992" s="42">
        <v>64449.027780009135</v>
      </c>
      <c r="BG992" s="42">
        <v>9648.2777595854477</v>
      </c>
      <c r="BH992" s="42">
        <v>9499.746430107647</v>
      </c>
      <c r="BI992" s="42">
        <v>13286.122110940532</v>
      </c>
      <c r="BJ992" s="42">
        <v>23100.748080994581</v>
      </c>
      <c r="BK992" s="42">
        <v>13546.445102639591</v>
      </c>
      <c r="BL992" s="42">
        <v>3917.4287710786793</v>
      </c>
      <c r="BM992" s="42">
        <v>243.18765794575543</v>
      </c>
      <c r="BN992" s="42">
        <v>20613.6194350285</v>
      </c>
      <c r="BO992" s="42">
        <v>1420.6536601875141</v>
      </c>
      <c r="BP992" s="42">
        <v>10086.366185277871</v>
      </c>
      <c r="BQ992" s="42">
        <v>20468.083781130867</v>
      </c>
      <c r="BR992" s="42">
        <v>68367.528669033694</v>
      </c>
      <c r="BS992" s="42">
        <v>10234.893047368243</v>
      </c>
      <c r="BT992" s="43"/>
      <c r="BU992" s="40">
        <f t="shared" si="181"/>
        <v>631686.40999999992</v>
      </c>
      <c r="BV992" s="40">
        <f t="shared" si="176"/>
        <v>142233.70000000001</v>
      </c>
      <c r="BW992" s="40">
        <f t="shared" si="180"/>
        <v>172589.70083354559</v>
      </c>
      <c r="BX992" s="40">
        <f t="shared" si="177"/>
        <v>183620.68526747124</v>
      </c>
      <c r="BY992" s="40">
        <f t="shared" si="178"/>
        <v>194784.82293173348</v>
      </c>
      <c r="BZ992" s="29"/>
      <c r="CA992" s="29"/>
      <c r="CB992" s="29"/>
      <c r="CC992" s="29"/>
      <c r="CD992" s="29"/>
      <c r="CE992" s="29"/>
      <c r="CF992" s="29"/>
      <c r="CG992" s="29"/>
      <c r="CH992" s="29"/>
      <c r="CI992" s="29"/>
      <c r="CJ992" s="29"/>
      <c r="CK992" s="29"/>
      <c r="CL992" s="29"/>
      <c r="CM992" s="29"/>
      <c r="CN992" s="29"/>
      <c r="CO992" s="29"/>
      <c r="CP992" s="29"/>
      <c r="CQ992" s="29"/>
      <c r="CR992" s="29"/>
      <c r="CS992" s="29"/>
      <c r="CT992" s="29"/>
      <c r="CU992" s="29"/>
      <c r="CV992" s="29"/>
      <c r="CW992" s="29"/>
      <c r="CX992" s="29"/>
      <c r="CY992" s="29"/>
      <c r="CZ992" s="29"/>
      <c r="DA992" s="29"/>
      <c r="DB992" s="29"/>
      <c r="DC992" s="29"/>
      <c r="DD992" s="29"/>
      <c r="DE992" s="29"/>
      <c r="DF992" s="29"/>
      <c r="DG992" s="29"/>
      <c r="DH992" s="29"/>
      <c r="DI992" s="29"/>
      <c r="DJ992" s="29"/>
      <c r="DK992" s="29"/>
      <c r="DL992" s="29"/>
      <c r="DM992" s="29"/>
      <c r="DN992" s="29"/>
      <c r="DO992" s="29"/>
      <c r="DP992" s="29"/>
      <c r="DQ992" s="29"/>
      <c r="DR992" s="29"/>
      <c r="DS992" s="29"/>
      <c r="DT992" s="29"/>
      <c r="DU992" s="29"/>
      <c r="DV992" s="29"/>
      <c r="DW992" s="29"/>
      <c r="DX992" s="29"/>
      <c r="DY992" s="29"/>
      <c r="DZ992" s="29"/>
      <c r="EA992" s="29"/>
      <c r="EB992" s="29"/>
      <c r="EC992" s="29"/>
      <c r="ED992" s="29"/>
      <c r="EE992" s="29"/>
      <c r="EF992" s="29"/>
      <c r="EG992" s="29"/>
      <c r="EH992" s="29"/>
      <c r="EI992" s="29"/>
      <c r="EJ992" s="29"/>
      <c r="EK992" s="29"/>
      <c r="EL992" s="29"/>
      <c r="EM992" s="29"/>
      <c r="EN992" s="29"/>
      <c r="EO992" s="29"/>
      <c r="EP992" s="29"/>
      <c r="EQ992" s="29"/>
      <c r="ER992" s="29"/>
      <c r="ES992" s="29"/>
      <c r="ET992" s="29"/>
      <c r="EU992" s="29"/>
      <c r="EV992" s="29"/>
      <c r="EW992" s="29"/>
      <c r="EX992" s="29"/>
      <c r="EY992" s="29"/>
      <c r="EZ992" s="29"/>
      <c r="FA992" s="29"/>
      <c r="FB992" s="29"/>
      <c r="FC992" s="29"/>
      <c r="FD992" s="29"/>
      <c r="FE992" s="29"/>
      <c r="FF992" s="29"/>
      <c r="FG992" s="29"/>
      <c r="FH992" s="29"/>
      <c r="FI992" s="29"/>
      <c r="FJ992" s="29"/>
      <c r="FK992" s="29"/>
      <c r="FL992" s="29"/>
      <c r="FM992" s="29"/>
      <c r="FN992" s="29"/>
      <c r="FO992" s="29"/>
      <c r="FP992" s="29"/>
      <c r="FQ992" s="29"/>
      <c r="FR992" s="29"/>
      <c r="FS992" s="29"/>
      <c r="FT992" s="29"/>
      <c r="FU992" s="29"/>
      <c r="FV992" s="29"/>
      <c r="FW992" s="29"/>
      <c r="FX992" s="29"/>
      <c r="FY992" s="29"/>
      <c r="FZ992" s="29"/>
      <c r="GA992" s="29"/>
      <c r="GB992" s="29"/>
      <c r="GC992" s="29"/>
      <c r="GD992" s="29"/>
      <c r="GE992" s="29"/>
      <c r="GF992" s="29"/>
      <c r="GG992" s="29"/>
      <c r="GH992" s="29"/>
      <c r="GI992" s="29"/>
      <c r="GJ992" s="29"/>
      <c r="GK992" s="29"/>
      <c r="GL992" s="29"/>
      <c r="GM992" s="29"/>
      <c r="GN992" s="29"/>
      <c r="GO992" s="29"/>
      <c r="GP992" s="29"/>
      <c r="GQ992" s="29"/>
      <c r="GR992" s="29"/>
      <c r="GS992" s="29"/>
      <c r="GT992" s="29"/>
      <c r="GU992" s="29"/>
      <c r="GV992" s="29"/>
      <c r="GW992" s="29"/>
      <c r="GX992" s="29"/>
      <c r="GY992" s="29"/>
      <c r="GZ992" s="29"/>
      <c r="HA992" s="29"/>
      <c r="HB992" s="29"/>
      <c r="HC992" s="29"/>
    </row>
    <row r="993" spans="1:211" s="30" customFormat="1" x14ac:dyDescent="0.25">
      <c r="A993" s="30" t="e">
        <f t="shared" si="175"/>
        <v>#REF!</v>
      </c>
      <c r="B993" s="31" t="s">
        <v>81</v>
      </c>
      <c r="C993" s="31" t="s">
        <v>82</v>
      </c>
      <c r="D993" s="32" t="s">
        <v>634</v>
      </c>
      <c r="E993" s="31" t="s">
        <v>581</v>
      </c>
      <c r="F993" s="31" t="s">
        <v>372</v>
      </c>
      <c r="G993" s="31"/>
      <c r="H993" s="31" t="s">
        <v>373</v>
      </c>
      <c r="I993" s="31" t="s">
        <v>537</v>
      </c>
      <c r="J993" s="31" t="s">
        <v>538</v>
      </c>
      <c r="K993" s="47" t="s">
        <v>434</v>
      </c>
      <c r="L993" s="41">
        <v>0</v>
      </c>
      <c r="M993" s="41">
        <v>0</v>
      </c>
      <c r="N993" s="41">
        <v>0</v>
      </c>
      <c r="O993" s="41">
        <v>0</v>
      </c>
      <c r="P993" s="41">
        <v>0</v>
      </c>
      <c r="Q993" s="41">
        <v>0</v>
      </c>
      <c r="R993" s="41">
        <v>0</v>
      </c>
      <c r="S993" s="41">
        <v>0</v>
      </c>
      <c r="T993" s="41">
        <v>0</v>
      </c>
      <c r="U993" s="41">
        <v>0</v>
      </c>
      <c r="V993" s="41"/>
      <c r="W993" s="41">
        <v>0</v>
      </c>
      <c r="X993" s="41"/>
      <c r="Y993" s="41">
        <v>0</v>
      </c>
      <c r="Z993" s="41">
        <v>0</v>
      </c>
      <c r="AA993" s="41">
        <v>0</v>
      </c>
      <c r="AB993" s="41">
        <v>0</v>
      </c>
      <c r="AC993" s="41">
        <v>0</v>
      </c>
      <c r="AD993" s="41">
        <v>0</v>
      </c>
      <c r="AE993" s="82">
        <v>0</v>
      </c>
      <c r="AF993" s="41">
        <v>0</v>
      </c>
      <c r="AG993" s="41">
        <v>0</v>
      </c>
      <c r="AH993" s="41">
        <v>0</v>
      </c>
      <c r="AI993" s="41">
        <v>0</v>
      </c>
      <c r="AJ993" s="41">
        <v>0</v>
      </c>
      <c r="AK993" s="41">
        <v>0</v>
      </c>
      <c r="AL993" s="41">
        <v>0</v>
      </c>
      <c r="AM993" s="41">
        <v>0</v>
      </c>
      <c r="AN993" s="41">
        <v>0</v>
      </c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3"/>
      <c r="BU993" s="39">
        <f t="shared" si="181"/>
        <v>0</v>
      </c>
      <c r="BV993" s="39">
        <f t="shared" si="176"/>
        <v>0</v>
      </c>
      <c r="BW993" s="39">
        <f t="shared" si="180"/>
        <v>0</v>
      </c>
      <c r="BX993" s="39">
        <f t="shared" si="177"/>
        <v>0</v>
      </c>
      <c r="BY993" s="39">
        <f t="shared" si="178"/>
        <v>0</v>
      </c>
      <c r="BZ993" s="35"/>
      <c r="CA993" s="35"/>
      <c r="CB993" s="35"/>
      <c r="CC993" s="35"/>
      <c r="CD993" s="35"/>
      <c r="CE993" s="35"/>
      <c r="CF993" s="35"/>
      <c r="CG993" s="35"/>
      <c r="CH993" s="35"/>
      <c r="CI993" s="35"/>
      <c r="CJ993" s="35"/>
      <c r="CK993" s="35"/>
      <c r="CL993" s="35"/>
      <c r="CM993" s="35"/>
      <c r="CN993" s="35"/>
      <c r="CO993" s="35"/>
      <c r="CP993" s="35"/>
      <c r="CQ993" s="35"/>
      <c r="CR993" s="35"/>
      <c r="CS993" s="35"/>
      <c r="CT993" s="35"/>
      <c r="CU993" s="35"/>
      <c r="CV993" s="35"/>
      <c r="CW993" s="35"/>
      <c r="CX993" s="35"/>
      <c r="CY993" s="35"/>
      <c r="CZ993" s="35"/>
      <c r="DA993" s="35"/>
      <c r="DB993" s="35"/>
      <c r="DC993" s="35"/>
      <c r="DD993" s="35"/>
      <c r="DE993" s="35"/>
      <c r="DF993" s="35"/>
      <c r="DG993" s="35"/>
      <c r="DH993" s="35"/>
      <c r="DI993" s="35"/>
      <c r="DJ993" s="35"/>
      <c r="DK993" s="35"/>
      <c r="DL993" s="35"/>
      <c r="DM993" s="35"/>
      <c r="DN993" s="35"/>
      <c r="DO993" s="35"/>
      <c r="DP993" s="35"/>
      <c r="DQ993" s="35"/>
      <c r="DR993" s="35"/>
      <c r="DS993" s="35"/>
      <c r="DT993" s="35"/>
      <c r="DU993" s="35"/>
      <c r="DV993" s="35"/>
      <c r="DW993" s="35"/>
      <c r="DX993" s="35"/>
      <c r="DY993" s="35"/>
      <c r="DZ993" s="35"/>
      <c r="EA993" s="35"/>
      <c r="EB993" s="35"/>
      <c r="EC993" s="35"/>
      <c r="ED993" s="35"/>
      <c r="EE993" s="35"/>
      <c r="EF993" s="35"/>
      <c r="EG993" s="35"/>
      <c r="EH993" s="35"/>
      <c r="EI993" s="35"/>
      <c r="EJ993" s="35"/>
      <c r="EK993" s="35"/>
      <c r="EL993" s="35"/>
      <c r="EM993" s="35"/>
      <c r="EN993" s="35"/>
      <c r="EO993" s="35"/>
      <c r="EP993" s="35"/>
      <c r="EQ993" s="35"/>
      <c r="ER993" s="35"/>
      <c r="ES993" s="35"/>
      <c r="ET993" s="35"/>
      <c r="EU993" s="35"/>
      <c r="EV993" s="35"/>
      <c r="EW993" s="35"/>
      <c r="EX993" s="35"/>
      <c r="EY993" s="35"/>
      <c r="EZ993" s="35"/>
      <c r="FA993" s="35"/>
      <c r="FB993" s="35"/>
      <c r="FC993" s="35"/>
      <c r="FD993" s="35"/>
      <c r="FE993" s="35"/>
      <c r="FF993" s="35"/>
      <c r="FG993" s="35"/>
      <c r="FH993" s="35"/>
      <c r="FI993" s="35"/>
      <c r="FJ993" s="35"/>
      <c r="FK993" s="35"/>
      <c r="FL993" s="35"/>
      <c r="FM993" s="35"/>
      <c r="FN993" s="35"/>
      <c r="FO993" s="35"/>
      <c r="FP993" s="35"/>
      <c r="FQ993" s="35"/>
      <c r="FR993" s="35"/>
      <c r="FS993" s="35"/>
      <c r="FT993" s="35"/>
      <c r="FU993" s="35"/>
      <c r="FV993" s="35"/>
      <c r="FW993" s="35"/>
      <c r="FX993" s="35"/>
      <c r="FY993" s="35"/>
      <c r="FZ993" s="35"/>
      <c r="GA993" s="35"/>
      <c r="GB993" s="35"/>
      <c r="GC993" s="35"/>
      <c r="GD993" s="35"/>
      <c r="GE993" s="35"/>
      <c r="GF993" s="35"/>
      <c r="GG993" s="35"/>
      <c r="GH993" s="35"/>
      <c r="GI993" s="35"/>
      <c r="GJ993" s="35"/>
      <c r="GK993" s="35"/>
      <c r="GL993" s="35"/>
      <c r="GM993" s="35"/>
      <c r="GN993" s="35"/>
      <c r="GO993" s="35"/>
      <c r="GP993" s="35"/>
      <c r="GQ993" s="35"/>
      <c r="GR993" s="35"/>
      <c r="GS993" s="35"/>
      <c r="GT993" s="35"/>
      <c r="GU993" s="35"/>
      <c r="GV993" s="35"/>
      <c r="GW993" s="35"/>
      <c r="GX993" s="35"/>
      <c r="GY993" s="35"/>
      <c r="GZ993" s="35"/>
      <c r="HA993" s="35"/>
      <c r="HB993" s="35"/>
      <c r="HC993" s="35"/>
    </row>
    <row r="994" spans="1:211" s="26" customFormat="1" x14ac:dyDescent="0.25">
      <c r="A994" s="26" t="e">
        <f t="shared" si="175"/>
        <v>#REF!</v>
      </c>
      <c r="B994" s="15" t="s">
        <v>116</v>
      </c>
      <c r="C994" s="15" t="s">
        <v>117</v>
      </c>
      <c r="D994" s="27">
        <v>899</v>
      </c>
      <c r="E994" s="16" t="s">
        <v>578</v>
      </c>
      <c r="F994" s="15" t="s">
        <v>372</v>
      </c>
      <c r="G994" s="15"/>
      <c r="H994" s="15" t="s">
        <v>373</v>
      </c>
      <c r="I994" s="15" t="s">
        <v>537</v>
      </c>
      <c r="J994" s="15" t="s">
        <v>538</v>
      </c>
      <c r="K994" s="47" t="s">
        <v>434</v>
      </c>
      <c r="L994" s="42">
        <v>0</v>
      </c>
      <c r="M994" s="42">
        <v>0</v>
      </c>
      <c r="N994" s="41">
        <v>0</v>
      </c>
      <c r="O994" s="42">
        <v>0</v>
      </c>
      <c r="P994" s="42">
        <v>0</v>
      </c>
      <c r="Q994" s="42">
        <v>234.47</v>
      </c>
      <c r="R994" s="42">
        <v>0</v>
      </c>
      <c r="S994" s="42">
        <v>0</v>
      </c>
      <c r="T994" s="42">
        <v>0</v>
      </c>
      <c r="U994" s="42">
        <v>0</v>
      </c>
      <c r="V994" s="42">
        <v>57.69</v>
      </c>
      <c r="W994" s="42">
        <v>0</v>
      </c>
      <c r="X994" s="42"/>
      <c r="Y994" s="42">
        <v>0</v>
      </c>
      <c r="Z994" s="42">
        <v>0</v>
      </c>
      <c r="AA994" s="42">
        <v>2.63</v>
      </c>
      <c r="AB994" s="42">
        <v>142.77000000000001</v>
      </c>
      <c r="AC994" s="42">
        <v>269.69</v>
      </c>
      <c r="AD994" s="42">
        <v>924.25</v>
      </c>
      <c r="AE994" s="121">
        <v>0</v>
      </c>
      <c r="AF994" s="42">
        <v>0</v>
      </c>
      <c r="AG994" s="42">
        <v>742.43</v>
      </c>
      <c r="AH994" s="42">
        <v>34.119999999999997</v>
      </c>
      <c r="AI994" s="42">
        <v>0</v>
      </c>
      <c r="AJ994" s="42">
        <v>0.49</v>
      </c>
      <c r="AK994" s="42">
        <v>0</v>
      </c>
      <c r="AL994" s="42">
        <v>19.04</v>
      </c>
      <c r="AM994" s="42">
        <v>0</v>
      </c>
      <c r="AN994" s="42">
        <v>1.1100000000000001</v>
      </c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  <c r="BO994" s="42"/>
      <c r="BP994" s="42"/>
      <c r="BQ994" s="42"/>
      <c r="BR994" s="42"/>
      <c r="BS994" s="42"/>
      <c r="BT994" s="43"/>
      <c r="BU994" s="40">
        <f t="shared" si="181"/>
        <v>292.15999999999997</v>
      </c>
      <c r="BV994" s="40">
        <f t="shared" si="176"/>
        <v>2115.89</v>
      </c>
      <c r="BW994" s="40">
        <f t="shared" si="180"/>
        <v>20.639999999999997</v>
      </c>
      <c r="BX994" s="40">
        <f t="shared" si="177"/>
        <v>0</v>
      </c>
      <c r="BY994" s="40">
        <f t="shared" si="178"/>
        <v>0</v>
      </c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9"/>
      <c r="EB994" s="29"/>
      <c r="EC994" s="29"/>
      <c r="ED994" s="29"/>
      <c r="EE994" s="29"/>
      <c r="EF994" s="29"/>
      <c r="EG994" s="29"/>
      <c r="EH994" s="29"/>
      <c r="EI994" s="29"/>
      <c r="EJ994" s="29"/>
      <c r="EK994" s="29"/>
      <c r="EL994" s="29"/>
      <c r="EM994" s="29"/>
      <c r="EN994" s="29"/>
      <c r="EO994" s="29"/>
      <c r="EP994" s="29"/>
      <c r="EQ994" s="29"/>
      <c r="ER994" s="29"/>
      <c r="ES994" s="29"/>
      <c r="ET994" s="29"/>
      <c r="EU994" s="29"/>
      <c r="EV994" s="29"/>
      <c r="EW994" s="29"/>
      <c r="EX994" s="29"/>
      <c r="EY994" s="29"/>
      <c r="EZ994" s="29"/>
      <c r="FA994" s="29"/>
      <c r="FB994" s="29"/>
      <c r="FC994" s="29"/>
      <c r="FD994" s="29"/>
      <c r="FE994" s="29"/>
      <c r="FF994" s="29"/>
      <c r="FG994" s="29"/>
      <c r="FH994" s="29"/>
      <c r="FI994" s="29"/>
      <c r="FJ994" s="29"/>
      <c r="FK994" s="29"/>
      <c r="FL994" s="29"/>
      <c r="FM994" s="29"/>
      <c r="FN994" s="29"/>
      <c r="FO994" s="29"/>
      <c r="FP994" s="29"/>
      <c r="FQ994" s="29"/>
      <c r="FR994" s="29"/>
      <c r="FS994" s="29"/>
      <c r="FT994" s="29"/>
      <c r="FU994" s="29"/>
      <c r="FV994" s="29"/>
      <c r="FW994" s="29"/>
      <c r="FX994" s="29"/>
      <c r="FY994" s="29"/>
      <c r="FZ994" s="29"/>
      <c r="GA994" s="29"/>
      <c r="GB994" s="29"/>
      <c r="GC994" s="29"/>
      <c r="GD994" s="29"/>
      <c r="GE994" s="29"/>
      <c r="GF994" s="29"/>
      <c r="GG994" s="29"/>
      <c r="GH994" s="29"/>
      <c r="GI994" s="29"/>
      <c r="GJ994" s="29"/>
      <c r="GK994" s="29"/>
      <c r="GL994" s="29"/>
      <c r="GM994" s="29"/>
      <c r="GN994" s="29"/>
      <c r="GO994" s="29"/>
      <c r="GP994" s="29"/>
      <c r="GQ994" s="29"/>
      <c r="GR994" s="29"/>
      <c r="GS994" s="29"/>
      <c r="GT994" s="29"/>
      <c r="GU994" s="29"/>
      <c r="GV994" s="29"/>
      <c r="GW994" s="29"/>
      <c r="GX994" s="29"/>
      <c r="GY994" s="29"/>
      <c r="GZ994" s="29"/>
      <c r="HA994" s="29"/>
      <c r="HB994" s="29"/>
      <c r="HC994" s="29"/>
    </row>
    <row r="995" spans="1:211" s="26" customFormat="1" x14ac:dyDescent="0.25">
      <c r="A995" s="26" t="e">
        <f t="shared" si="175"/>
        <v>#REF!</v>
      </c>
      <c r="B995" s="15" t="s">
        <v>120</v>
      </c>
      <c r="C995" s="15" t="s">
        <v>121</v>
      </c>
      <c r="D995" s="27">
        <v>899</v>
      </c>
      <c r="E995" s="16" t="s">
        <v>578</v>
      </c>
      <c r="F995" s="80" t="s">
        <v>717</v>
      </c>
      <c r="G995" s="15"/>
      <c r="H995" s="15" t="s">
        <v>718</v>
      </c>
      <c r="I995" s="15" t="s">
        <v>537</v>
      </c>
      <c r="J995" s="15" t="s">
        <v>538</v>
      </c>
      <c r="K995" s="47" t="s">
        <v>434</v>
      </c>
      <c r="L995" s="42"/>
      <c r="M995" s="42"/>
      <c r="N995" s="41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121"/>
      <c r="AF995" s="42"/>
      <c r="AG995" s="42"/>
      <c r="AH995" s="42"/>
      <c r="AI995" s="42">
        <v>138570.06</v>
      </c>
      <c r="AJ995" s="42">
        <v>0</v>
      </c>
      <c r="AK995" s="42">
        <v>0</v>
      </c>
      <c r="AL995" s="42">
        <v>0</v>
      </c>
      <c r="AM995" s="42">
        <v>0</v>
      </c>
      <c r="AN995" s="42">
        <v>0</v>
      </c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  <c r="BO995" s="42"/>
      <c r="BP995" s="42"/>
      <c r="BQ995" s="42"/>
      <c r="BR995" s="42"/>
      <c r="BS995" s="42"/>
      <c r="BT995" s="43"/>
      <c r="BU995" s="40"/>
      <c r="BV995" s="40">
        <f t="shared" si="176"/>
        <v>138570.06</v>
      </c>
      <c r="BW995" s="40">
        <f t="shared" si="180"/>
        <v>0</v>
      </c>
      <c r="BX995" s="40">
        <f t="shared" si="177"/>
        <v>0</v>
      </c>
      <c r="BY995" s="40">
        <f t="shared" si="178"/>
        <v>0</v>
      </c>
      <c r="BZ995" s="29"/>
      <c r="CA995" s="29"/>
      <c r="CB995" s="29"/>
      <c r="CC995" s="29"/>
      <c r="CD995" s="29"/>
      <c r="CE995" s="29"/>
      <c r="CF995" s="29"/>
      <c r="CG995" s="29"/>
      <c r="CH995" s="29"/>
      <c r="CI995" s="29"/>
      <c r="CJ995" s="29"/>
      <c r="CK995" s="29"/>
      <c r="CL995" s="29"/>
      <c r="CM995" s="29"/>
      <c r="CN995" s="29"/>
      <c r="CO995" s="29"/>
      <c r="CP995" s="29"/>
      <c r="CQ995" s="29"/>
      <c r="CR995" s="29"/>
      <c r="CS995" s="29"/>
      <c r="CT995" s="29"/>
      <c r="CU995" s="29"/>
      <c r="CV995" s="29"/>
      <c r="CW995" s="29"/>
      <c r="CX995" s="29"/>
      <c r="CY995" s="29"/>
      <c r="CZ995" s="29"/>
      <c r="DA995" s="29"/>
      <c r="DB995" s="29"/>
      <c r="DC995" s="29"/>
      <c r="DD995" s="29"/>
      <c r="DE995" s="29"/>
      <c r="DF995" s="29"/>
      <c r="DG995" s="29"/>
      <c r="DH995" s="29"/>
      <c r="DI995" s="29"/>
      <c r="DJ995" s="29"/>
      <c r="DK995" s="29"/>
      <c r="DL995" s="29"/>
      <c r="DM995" s="29"/>
      <c r="DN995" s="29"/>
      <c r="DO995" s="29"/>
      <c r="DP995" s="29"/>
      <c r="DQ995" s="29"/>
      <c r="DR995" s="29"/>
      <c r="DS995" s="29"/>
      <c r="DT995" s="29"/>
      <c r="DU995" s="29"/>
      <c r="DV995" s="29"/>
      <c r="DW995" s="29"/>
      <c r="DX995" s="29"/>
      <c r="DY995" s="29"/>
      <c r="DZ995" s="29"/>
      <c r="EA995" s="29"/>
      <c r="EB995" s="29"/>
      <c r="EC995" s="29"/>
      <c r="ED995" s="29"/>
      <c r="EE995" s="29"/>
      <c r="EF995" s="29"/>
      <c r="EG995" s="29"/>
      <c r="EH995" s="29"/>
      <c r="EI995" s="29"/>
      <c r="EJ995" s="29"/>
      <c r="EK995" s="29"/>
      <c r="EL995" s="29"/>
      <c r="EM995" s="29"/>
      <c r="EN995" s="29"/>
      <c r="EO995" s="29"/>
      <c r="EP995" s="29"/>
      <c r="EQ995" s="29"/>
      <c r="ER995" s="29"/>
      <c r="ES995" s="29"/>
      <c r="ET995" s="29"/>
      <c r="EU995" s="29"/>
      <c r="EV995" s="29"/>
      <c r="EW995" s="29"/>
      <c r="EX995" s="29"/>
      <c r="EY995" s="29"/>
      <c r="EZ995" s="29"/>
      <c r="FA995" s="29"/>
      <c r="FB995" s="29"/>
      <c r="FC995" s="29"/>
      <c r="FD995" s="29"/>
      <c r="FE995" s="29"/>
      <c r="FF995" s="29"/>
      <c r="FG995" s="29"/>
      <c r="FH995" s="29"/>
      <c r="FI995" s="29"/>
      <c r="FJ995" s="29"/>
      <c r="FK995" s="29"/>
      <c r="FL995" s="29"/>
      <c r="FM995" s="29"/>
      <c r="FN995" s="29"/>
      <c r="FO995" s="29"/>
      <c r="FP995" s="29"/>
      <c r="FQ995" s="29"/>
      <c r="FR995" s="29"/>
      <c r="FS995" s="29"/>
      <c r="FT995" s="29"/>
      <c r="FU995" s="29"/>
      <c r="FV995" s="29"/>
      <c r="FW995" s="29"/>
      <c r="FX995" s="29"/>
      <c r="FY995" s="29"/>
      <c r="FZ995" s="29"/>
      <c r="GA995" s="29"/>
      <c r="GB995" s="29"/>
      <c r="GC995" s="29"/>
      <c r="GD995" s="29"/>
      <c r="GE995" s="29"/>
      <c r="GF995" s="29"/>
      <c r="GG995" s="29"/>
      <c r="GH995" s="29"/>
      <c r="GI995" s="29"/>
      <c r="GJ995" s="29"/>
      <c r="GK995" s="29"/>
      <c r="GL995" s="29"/>
      <c r="GM995" s="29"/>
      <c r="GN995" s="29"/>
      <c r="GO995" s="29"/>
      <c r="GP995" s="29"/>
      <c r="GQ995" s="29"/>
      <c r="GR995" s="29"/>
      <c r="GS995" s="29"/>
      <c r="GT995" s="29"/>
      <c r="GU995" s="29"/>
      <c r="GV995" s="29"/>
      <c r="GW995" s="29"/>
      <c r="GX995" s="29"/>
      <c r="GY995" s="29"/>
      <c r="GZ995" s="29"/>
      <c r="HA995" s="29"/>
      <c r="HB995" s="29"/>
      <c r="HC995" s="29"/>
    </row>
    <row r="996" spans="1:211" s="30" customFormat="1" x14ac:dyDescent="0.25">
      <c r="A996" s="30" t="e">
        <f t="shared" si="175"/>
        <v>#REF!</v>
      </c>
      <c r="B996" s="31" t="s">
        <v>120</v>
      </c>
      <c r="C996" s="31" t="s">
        <v>121</v>
      </c>
      <c r="D996" s="33">
        <v>899</v>
      </c>
      <c r="E996" s="34" t="s">
        <v>578</v>
      </c>
      <c r="F996" s="31" t="s">
        <v>372</v>
      </c>
      <c r="G996" s="31"/>
      <c r="H996" s="31" t="s">
        <v>373</v>
      </c>
      <c r="I996" s="31" t="s">
        <v>537</v>
      </c>
      <c r="J996" s="31" t="s">
        <v>538</v>
      </c>
      <c r="K996" s="47" t="s">
        <v>434</v>
      </c>
      <c r="L996" s="41">
        <v>0</v>
      </c>
      <c r="M996" s="41">
        <v>0</v>
      </c>
      <c r="N996" s="41">
        <v>0</v>
      </c>
      <c r="O996" s="41">
        <v>0</v>
      </c>
      <c r="P996" s="41">
        <v>0</v>
      </c>
      <c r="Q996" s="41">
        <v>2749.56</v>
      </c>
      <c r="R996" s="41">
        <v>18.760000000000002</v>
      </c>
      <c r="S996" s="41">
        <v>602.35</v>
      </c>
      <c r="T996" s="41">
        <v>0.12</v>
      </c>
      <c r="U996" s="41">
        <v>1931.92</v>
      </c>
      <c r="V996" s="41">
        <v>967.94</v>
      </c>
      <c r="W996" s="41">
        <v>263.95999999999998</v>
      </c>
      <c r="X996" s="41">
        <v>677.07</v>
      </c>
      <c r="Y996" s="41">
        <v>7094.7</v>
      </c>
      <c r="Z996" s="41">
        <v>169.34</v>
      </c>
      <c r="AA996" s="41">
        <v>6.18</v>
      </c>
      <c r="AB996" s="41">
        <v>62.74</v>
      </c>
      <c r="AC996" s="41">
        <v>61.23</v>
      </c>
      <c r="AD996" s="41">
        <v>69.14</v>
      </c>
      <c r="AE996" s="82">
        <v>0</v>
      </c>
      <c r="AF996" s="41">
        <v>0.83</v>
      </c>
      <c r="AG996" s="41">
        <v>294.7</v>
      </c>
      <c r="AH996" s="41">
        <v>0.54</v>
      </c>
      <c r="AI996" s="41">
        <v>0</v>
      </c>
      <c r="AJ996" s="41">
        <v>41.64</v>
      </c>
      <c r="AK996" s="41">
        <v>0</v>
      </c>
      <c r="AL996" s="41">
        <v>300.45999999999998</v>
      </c>
      <c r="AM996" s="41">
        <v>81.150000000000006</v>
      </c>
      <c r="AN996" s="41">
        <v>403.07</v>
      </c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3"/>
      <c r="BU996" s="39">
        <f t="shared" ref="BU996:BU1003" si="182">SUM(L996:W996)</f>
        <v>6534.61</v>
      </c>
      <c r="BV996" s="39">
        <f t="shared" si="176"/>
        <v>8436.4700000000012</v>
      </c>
      <c r="BW996" s="39">
        <f t="shared" si="180"/>
        <v>826.31999999999994</v>
      </c>
      <c r="BX996" s="39">
        <f t="shared" si="177"/>
        <v>0</v>
      </c>
      <c r="BY996" s="39">
        <f t="shared" si="178"/>
        <v>0</v>
      </c>
      <c r="BZ996" s="35"/>
      <c r="CA996" s="35"/>
      <c r="CB996" s="35"/>
      <c r="CC996" s="35"/>
      <c r="CD996" s="35"/>
      <c r="CE996" s="35"/>
      <c r="CF996" s="35"/>
      <c r="CG996" s="35"/>
      <c r="CH996" s="35"/>
      <c r="CI996" s="35"/>
      <c r="CJ996" s="35"/>
      <c r="CK996" s="35"/>
      <c r="CL996" s="35"/>
      <c r="CM996" s="35"/>
      <c r="CN996" s="35"/>
      <c r="CO996" s="35"/>
      <c r="CP996" s="35"/>
      <c r="CQ996" s="35"/>
      <c r="CR996" s="35"/>
      <c r="CS996" s="35"/>
      <c r="CT996" s="35"/>
      <c r="CU996" s="35"/>
      <c r="CV996" s="35"/>
      <c r="CW996" s="35"/>
      <c r="CX996" s="35"/>
      <c r="CY996" s="35"/>
      <c r="CZ996" s="35"/>
      <c r="DA996" s="35"/>
      <c r="DB996" s="35"/>
      <c r="DC996" s="35"/>
      <c r="DD996" s="35"/>
      <c r="DE996" s="35"/>
      <c r="DF996" s="35"/>
      <c r="DG996" s="35"/>
      <c r="DH996" s="35"/>
      <c r="DI996" s="35"/>
      <c r="DJ996" s="35"/>
      <c r="DK996" s="35"/>
      <c r="DL996" s="35"/>
      <c r="DM996" s="35"/>
      <c r="DN996" s="35"/>
      <c r="DO996" s="35"/>
      <c r="DP996" s="35"/>
      <c r="DQ996" s="35"/>
      <c r="DR996" s="35"/>
      <c r="DS996" s="35"/>
      <c r="DT996" s="35"/>
      <c r="DU996" s="35"/>
      <c r="DV996" s="35"/>
      <c r="DW996" s="35"/>
      <c r="DX996" s="35"/>
      <c r="DY996" s="35"/>
      <c r="DZ996" s="35"/>
      <c r="EA996" s="35"/>
      <c r="EB996" s="35"/>
      <c r="EC996" s="35"/>
      <c r="ED996" s="35"/>
      <c r="EE996" s="35"/>
      <c r="EF996" s="35"/>
      <c r="EG996" s="35"/>
      <c r="EH996" s="35"/>
      <c r="EI996" s="35"/>
      <c r="EJ996" s="35"/>
      <c r="EK996" s="35"/>
      <c r="EL996" s="35"/>
      <c r="EM996" s="35"/>
      <c r="EN996" s="35"/>
      <c r="EO996" s="35"/>
      <c r="EP996" s="35"/>
      <c r="EQ996" s="35"/>
      <c r="ER996" s="35"/>
      <c r="ES996" s="35"/>
      <c r="ET996" s="35"/>
      <c r="EU996" s="35"/>
      <c r="EV996" s="35"/>
      <c r="EW996" s="35"/>
      <c r="EX996" s="35"/>
      <c r="EY996" s="35"/>
      <c r="EZ996" s="35"/>
      <c r="FA996" s="35"/>
      <c r="FB996" s="35"/>
      <c r="FC996" s="35"/>
      <c r="FD996" s="35"/>
      <c r="FE996" s="35"/>
      <c r="FF996" s="35"/>
      <c r="FG996" s="35"/>
      <c r="FH996" s="35"/>
      <c r="FI996" s="35"/>
      <c r="FJ996" s="35"/>
      <c r="FK996" s="35"/>
      <c r="FL996" s="35"/>
      <c r="FM996" s="35"/>
      <c r="FN996" s="35"/>
      <c r="FO996" s="35"/>
      <c r="FP996" s="35"/>
      <c r="FQ996" s="35"/>
      <c r="FR996" s="35"/>
      <c r="FS996" s="35"/>
      <c r="FT996" s="35"/>
      <c r="FU996" s="35"/>
      <c r="FV996" s="35"/>
      <c r="FW996" s="35"/>
      <c r="FX996" s="35"/>
      <c r="FY996" s="35"/>
      <c r="FZ996" s="35"/>
      <c r="GA996" s="35"/>
      <c r="GB996" s="35"/>
      <c r="GC996" s="35"/>
      <c r="GD996" s="35"/>
      <c r="GE996" s="35"/>
      <c r="GF996" s="35"/>
      <c r="GG996" s="35"/>
      <c r="GH996" s="35"/>
      <c r="GI996" s="35"/>
      <c r="GJ996" s="35"/>
      <c r="GK996" s="35"/>
      <c r="GL996" s="35"/>
      <c r="GM996" s="35"/>
      <c r="GN996" s="35"/>
      <c r="GO996" s="35"/>
      <c r="GP996" s="35"/>
      <c r="GQ996" s="35"/>
      <c r="GR996" s="35"/>
      <c r="GS996" s="35"/>
      <c r="GT996" s="35"/>
      <c r="GU996" s="35"/>
      <c r="GV996" s="35"/>
      <c r="GW996" s="35"/>
      <c r="GX996" s="35"/>
      <c r="GY996" s="35"/>
      <c r="GZ996" s="35"/>
      <c r="HA996" s="35"/>
      <c r="HB996" s="35"/>
      <c r="HC996" s="35"/>
    </row>
    <row r="997" spans="1:211" s="26" customFormat="1" x14ac:dyDescent="0.25">
      <c r="A997" s="26" t="e">
        <f t="shared" si="175"/>
        <v>#REF!</v>
      </c>
      <c r="B997" s="15" t="s">
        <v>124</v>
      </c>
      <c r="C997" s="15" t="s">
        <v>125</v>
      </c>
      <c r="D997" s="18" t="s">
        <v>634</v>
      </c>
      <c r="E997" s="15" t="s">
        <v>581</v>
      </c>
      <c r="F997" s="15" t="s">
        <v>372</v>
      </c>
      <c r="G997" s="15"/>
      <c r="H997" s="15" t="s">
        <v>373</v>
      </c>
      <c r="I997" s="15" t="s">
        <v>537</v>
      </c>
      <c r="J997" s="15" t="s">
        <v>538</v>
      </c>
      <c r="K997" s="47" t="s">
        <v>434</v>
      </c>
      <c r="L997" s="42">
        <v>0</v>
      </c>
      <c r="M997" s="42">
        <v>0</v>
      </c>
      <c r="N997" s="41">
        <v>0</v>
      </c>
      <c r="O997" s="42">
        <v>0</v>
      </c>
      <c r="P997" s="42">
        <v>0</v>
      </c>
      <c r="Q997" s="42">
        <v>0</v>
      </c>
      <c r="R997" s="42">
        <v>0</v>
      </c>
      <c r="S997" s="42">
        <v>0</v>
      </c>
      <c r="T997" s="42">
        <v>0</v>
      </c>
      <c r="U997" s="42">
        <v>0</v>
      </c>
      <c r="V997" s="42"/>
      <c r="W997" s="42">
        <v>0</v>
      </c>
      <c r="X997" s="42"/>
      <c r="Y997" s="42">
        <v>0</v>
      </c>
      <c r="Z997" s="42">
        <v>0</v>
      </c>
      <c r="AA997" s="42">
        <v>0</v>
      </c>
      <c r="AB997" s="42">
        <v>0</v>
      </c>
      <c r="AC997" s="42">
        <v>0</v>
      </c>
      <c r="AD997" s="42">
        <v>0</v>
      </c>
      <c r="AE997" s="121">
        <v>0</v>
      </c>
      <c r="AF997" s="42">
        <v>0</v>
      </c>
      <c r="AG997" s="42">
        <v>0</v>
      </c>
      <c r="AH997" s="42">
        <v>0</v>
      </c>
      <c r="AI997" s="42">
        <v>0</v>
      </c>
      <c r="AJ997" s="42">
        <v>0</v>
      </c>
      <c r="AK997" s="42">
        <v>0</v>
      </c>
      <c r="AL997" s="42">
        <v>0</v>
      </c>
      <c r="AM997" s="42">
        <v>0</v>
      </c>
      <c r="AN997" s="42">
        <v>0</v>
      </c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  <c r="BO997" s="42"/>
      <c r="BP997" s="42"/>
      <c r="BQ997" s="42"/>
      <c r="BR997" s="42"/>
      <c r="BS997" s="42"/>
      <c r="BT997" s="43"/>
      <c r="BU997" s="40">
        <f t="shared" si="182"/>
        <v>0</v>
      </c>
      <c r="BV997" s="40">
        <f t="shared" si="176"/>
        <v>0</v>
      </c>
      <c r="BW997" s="40">
        <f t="shared" si="180"/>
        <v>0</v>
      </c>
      <c r="BX997" s="40">
        <f t="shared" si="177"/>
        <v>0</v>
      </c>
      <c r="BY997" s="40">
        <f t="shared" si="178"/>
        <v>0</v>
      </c>
      <c r="BZ997" s="29"/>
      <c r="CA997" s="29"/>
      <c r="CB997" s="29"/>
      <c r="CC997" s="29"/>
      <c r="CD997" s="29"/>
      <c r="CE997" s="29"/>
      <c r="CF997" s="29"/>
      <c r="CG997" s="29"/>
      <c r="CH997" s="29"/>
      <c r="CI997" s="29"/>
      <c r="CJ997" s="29"/>
      <c r="CK997" s="29"/>
      <c r="CL997" s="29"/>
      <c r="CM997" s="29"/>
      <c r="CN997" s="29"/>
      <c r="CO997" s="29"/>
      <c r="CP997" s="29"/>
      <c r="CQ997" s="29"/>
      <c r="CR997" s="29"/>
      <c r="CS997" s="29"/>
      <c r="CT997" s="29"/>
      <c r="CU997" s="29"/>
      <c r="CV997" s="29"/>
      <c r="CW997" s="29"/>
      <c r="CX997" s="29"/>
      <c r="CY997" s="29"/>
      <c r="CZ997" s="29"/>
      <c r="DA997" s="29"/>
      <c r="DB997" s="29"/>
      <c r="DC997" s="29"/>
      <c r="DD997" s="29"/>
      <c r="DE997" s="29"/>
      <c r="DF997" s="29"/>
      <c r="DG997" s="29"/>
      <c r="DH997" s="29"/>
      <c r="DI997" s="29"/>
      <c r="DJ997" s="29"/>
      <c r="DK997" s="29"/>
      <c r="DL997" s="29"/>
      <c r="DM997" s="29"/>
      <c r="DN997" s="29"/>
      <c r="DO997" s="29"/>
      <c r="DP997" s="29"/>
      <c r="DQ997" s="29"/>
      <c r="DR997" s="29"/>
      <c r="DS997" s="29"/>
      <c r="DT997" s="29"/>
      <c r="DU997" s="29"/>
      <c r="DV997" s="29"/>
      <c r="DW997" s="29"/>
      <c r="DX997" s="29"/>
      <c r="DY997" s="29"/>
      <c r="DZ997" s="29"/>
      <c r="EA997" s="29"/>
      <c r="EB997" s="29"/>
      <c r="EC997" s="29"/>
      <c r="ED997" s="29"/>
      <c r="EE997" s="29"/>
      <c r="EF997" s="29"/>
      <c r="EG997" s="29"/>
      <c r="EH997" s="29"/>
      <c r="EI997" s="29"/>
      <c r="EJ997" s="29"/>
      <c r="EK997" s="29"/>
      <c r="EL997" s="29"/>
      <c r="EM997" s="29"/>
      <c r="EN997" s="29"/>
      <c r="EO997" s="29"/>
      <c r="EP997" s="29"/>
      <c r="EQ997" s="29"/>
      <c r="ER997" s="29"/>
      <c r="ES997" s="29"/>
      <c r="ET997" s="29"/>
      <c r="EU997" s="29"/>
      <c r="EV997" s="29"/>
      <c r="EW997" s="29"/>
      <c r="EX997" s="29"/>
      <c r="EY997" s="29"/>
      <c r="EZ997" s="29"/>
      <c r="FA997" s="29"/>
      <c r="FB997" s="29"/>
      <c r="FC997" s="29"/>
      <c r="FD997" s="29"/>
      <c r="FE997" s="29"/>
      <c r="FF997" s="29"/>
      <c r="FG997" s="29"/>
      <c r="FH997" s="29"/>
      <c r="FI997" s="29"/>
      <c r="FJ997" s="29"/>
      <c r="FK997" s="29"/>
      <c r="FL997" s="29"/>
      <c r="FM997" s="29"/>
      <c r="FN997" s="29"/>
      <c r="FO997" s="29"/>
      <c r="FP997" s="29"/>
      <c r="FQ997" s="29"/>
      <c r="FR997" s="29"/>
      <c r="FS997" s="29"/>
      <c r="FT997" s="29"/>
      <c r="FU997" s="29"/>
      <c r="FV997" s="29"/>
      <c r="FW997" s="29"/>
      <c r="FX997" s="29"/>
      <c r="FY997" s="29"/>
      <c r="FZ997" s="29"/>
      <c r="GA997" s="29"/>
      <c r="GB997" s="29"/>
      <c r="GC997" s="29"/>
      <c r="GD997" s="29"/>
      <c r="GE997" s="29"/>
      <c r="GF997" s="29"/>
      <c r="GG997" s="29"/>
      <c r="GH997" s="29"/>
      <c r="GI997" s="29"/>
      <c r="GJ997" s="29"/>
      <c r="GK997" s="29"/>
      <c r="GL997" s="29"/>
      <c r="GM997" s="29"/>
      <c r="GN997" s="29"/>
      <c r="GO997" s="29"/>
      <c r="GP997" s="29"/>
      <c r="GQ997" s="29"/>
      <c r="GR997" s="29"/>
      <c r="GS997" s="29"/>
      <c r="GT997" s="29"/>
      <c r="GU997" s="29"/>
      <c r="GV997" s="29"/>
      <c r="GW997" s="29"/>
      <c r="GX997" s="29"/>
      <c r="GY997" s="29"/>
      <c r="GZ997" s="29"/>
      <c r="HA997" s="29"/>
      <c r="HB997" s="29"/>
      <c r="HC997" s="29"/>
    </row>
    <row r="998" spans="1:211" s="30" customFormat="1" x14ac:dyDescent="0.25">
      <c r="A998" s="30" t="e">
        <f t="shared" si="175"/>
        <v>#REF!</v>
      </c>
      <c r="B998" s="31" t="s">
        <v>9</v>
      </c>
      <c r="C998" s="31" t="s">
        <v>10</v>
      </c>
      <c r="D998" s="33" t="s">
        <v>625</v>
      </c>
      <c r="E998" s="34" t="s">
        <v>579</v>
      </c>
      <c r="F998" s="31" t="s">
        <v>358</v>
      </c>
      <c r="G998" s="31"/>
      <c r="H998" s="31" t="s">
        <v>359</v>
      </c>
      <c r="I998" s="31" t="s">
        <v>537</v>
      </c>
      <c r="J998" s="31" t="s">
        <v>538</v>
      </c>
      <c r="K998" s="47" t="s">
        <v>434</v>
      </c>
      <c r="L998" s="41">
        <v>0</v>
      </c>
      <c r="M998" s="41">
        <v>0</v>
      </c>
      <c r="N998" s="41">
        <v>0</v>
      </c>
      <c r="O998" s="41">
        <v>0</v>
      </c>
      <c r="P998" s="41">
        <v>0</v>
      </c>
      <c r="Q998" s="41">
        <v>0</v>
      </c>
      <c r="R998" s="41">
        <v>0</v>
      </c>
      <c r="S998" s="41">
        <v>0</v>
      </c>
      <c r="T998" s="41">
        <v>0</v>
      </c>
      <c r="U998" s="41">
        <v>0</v>
      </c>
      <c r="V998" s="41"/>
      <c r="W998" s="41">
        <v>0</v>
      </c>
      <c r="X998" s="41"/>
      <c r="Y998" s="41">
        <v>4878.88</v>
      </c>
      <c r="Z998" s="41">
        <v>-4878.88</v>
      </c>
      <c r="AA998" s="41">
        <v>0</v>
      </c>
      <c r="AB998" s="41">
        <v>0</v>
      </c>
      <c r="AC998" s="41">
        <v>0</v>
      </c>
      <c r="AD998" s="41">
        <v>0</v>
      </c>
      <c r="AE998" s="82">
        <v>0</v>
      </c>
      <c r="AF998" s="41">
        <v>0</v>
      </c>
      <c r="AG998" s="41">
        <v>0</v>
      </c>
      <c r="AH998" s="41">
        <v>0</v>
      </c>
      <c r="AI998" s="41">
        <v>0</v>
      </c>
      <c r="AJ998" s="41">
        <v>0</v>
      </c>
      <c r="AK998" s="41">
        <v>0</v>
      </c>
      <c r="AL998" s="41">
        <v>0</v>
      </c>
      <c r="AM998" s="41">
        <v>0</v>
      </c>
      <c r="AN998" s="41">
        <v>0</v>
      </c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3"/>
      <c r="BU998" s="39">
        <f t="shared" si="182"/>
        <v>0</v>
      </c>
      <c r="BV998" s="39">
        <f t="shared" si="176"/>
        <v>0</v>
      </c>
      <c r="BW998" s="39">
        <f t="shared" si="180"/>
        <v>0</v>
      </c>
      <c r="BX998" s="39">
        <f t="shared" si="177"/>
        <v>0</v>
      </c>
      <c r="BY998" s="39">
        <f t="shared" si="178"/>
        <v>0</v>
      </c>
      <c r="BZ998" s="35"/>
      <c r="CA998" s="35"/>
      <c r="CB998" s="35"/>
      <c r="CC998" s="35"/>
      <c r="CD998" s="35"/>
      <c r="CE998" s="35"/>
      <c r="CF998" s="35"/>
      <c r="CG998" s="35"/>
      <c r="CH998" s="35"/>
      <c r="CI998" s="35"/>
      <c r="CJ998" s="35"/>
      <c r="CK998" s="35"/>
      <c r="CL998" s="35"/>
      <c r="CM998" s="35"/>
      <c r="CN998" s="35"/>
      <c r="CO998" s="35"/>
      <c r="CP998" s="35"/>
      <c r="CQ998" s="35"/>
      <c r="CR998" s="35"/>
      <c r="CS998" s="35"/>
      <c r="CT998" s="35"/>
      <c r="CU998" s="35"/>
      <c r="CV998" s="35"/>
      <c r="CW998" s="35"/>
      <c r="CX998" s="35"/>
      <c r="CY998" s="35"/>
      <c r="CZ998" s="35"/>
      <c r="DA998" s="35"/>
      <c r="DB998" s="35"/>
      <c r="DC998" s="35"/>
      <c r="DD998" s="35"/>
      <c r="DE998" s="35"/>
      <c r="DF998" s="35"/>
      <c r="DG998" s="35"/>
      <c r="DH998" s="35"/>
      <c r="DI998" s="35"/>
      <c r="DJ998" s="35"/>
      <c r="DK998" s="35"/>
      <c r="DL998" s="35"/>
      <c r="DM998" s="35"/>
      <c r="DN998" s="35"/>
      <c r="DO998" s="35"/>
      <c r="DP998" s="35"/>
      <c r="DQ998" s="35"/>
      <c r="DR998" s="35"/>
      <c r="DS998" s="35"/>
      <c r="DT998" s="35"/>
      <c r="DU998" s="35"/>
      <c r="DV998" s="35"/>
      <c r="DW998" s="35"/>
      <c r="DX998" s="35"/>
      <c r="DY998" s="35"/>
      <c r="DZ998" s="35"/>
      <c r="EA998" s="35"/>
      <c r="EB998" s="35"/>
      <c r="EC998" s="35"/>
      <c r="ED998" s="35"/>
      <c r="EE998" s="35"/>
      <c r="EF998" s="35"/>
      <c r="EG998" s="35"/>
      <c r="EH998" s="35"/>
      <c r="EI998" s="35"/>
      <c r="EJ998" s="35"/>
      <c r="EK998" s="35"/>
      <c r="EL998" s="35"/>
      <c r="EM998" s="35"/>
      <c r="EN998" s="35"/>
      <c r="EO998" s="35"/>
      <c r="EP998" s="35"/>
      <c r="EQ998" s="35"/>
      <c r="ER998" s="35"/>
      <c r="ES998" s="35"/>
      <c r="ET998" s="35"/>
      <c r="EU998" s="35"/>
      <c r="EV998" s="35"/>
      <c r="EW998" s="35"/>
      <c r="EX998" s="35"/>
      <c r="EY998" s="35"/>
      <c r="EZ998" s="35"/>
      <c r="FA998" s="35"/>
      <c r="FB998" s="35"/>
      <c r="FC998" s="35"/>
      <c r="FD998" s="35"/>
      <c r="FE998" s="35"/>
      <c r="FF998" s="35"/>
      <c r="FG998" s="35"/>
      <c r="FH998" s="35"/>
      <c r="FI998" s="35"/>
      <c r="FJ998" s="35"/>
      <c r="FK998" s="35"/>
      <c r="FL998" s="35"/>
      <c r="FM998" s="35"/>
      <c r="FN998" s="35"/>
      <c r="FO998" s="35"/>
      <c r="FP998" s="35"/>
      <c r="FQ998" s="35"/>
      <c r="FR998" s="35"/>
      <c r="FS998" s="35"/>
      <c r="FT998" s="35"/>
      <c r="FU998" s="35"/>
      <c r="FV998" s="35"/>
      <c r="FW998" s="35"/>
      <c r="FX998" s="35"/>
      <c r="FY998" s="35"/>
      <c r="FZ998" s="35"/>
      <c r="GA998" s="35"/>
      <c r="GB998" s="35"/>
      <c r="GC998" s="35"/>
      <c r="GD998" s="35"/>
      <c r="GE998" s="35"/>
      <c r="GF998" s="35"/>
      <c r="GG998" s="35"/>
      <c r="GH998" s="35"/>
      <c r="GI998" s="35"/>
      <c r="GJ998" s="35"/>
      <c r="GK998" s="35"/>
      <c r="GL998" s="35"/>
      <c r="GM998" s="35"/>
      <c r="GN998" s="35"/>
      <c r="GO998" s="35"/>
      <c r="GP998" s="35"/>
      <c r="GQ998" s="35"/>
      <c r="GR998" s="35"/>
      <c r="GS998" s="35"/>
      <c r="GT998" s="35"/>
      <c r="GU998" s="35"/>
      <c r="GV998" s="35"/>
      <c r="GW998" s="35"/>
      <c r="GX998" s="35"/>
      <c r="GY998" s="35"/>
      <c r="GZ998" s="35"/>
      <c r="HA998" s="35"/>
      <c r="HB998" s="35"/>
      <c r="HC998" s="35"/>
    </row>
    <row r="999" spans="1:211" s="26" customFormat="1" x14ac:dyDescent="0.25">
      <c r="A999" s="26" t="e">
        <f t="shared" si="175"/>
        <v>#REF!</v>
      </c>
      <c r="B999" s="15" t="s">
        <v>51</v>
      </c>
      <c r="C999" s="15" t="s">
        <v>52</v>
      </c>
      <c r="D999" s="27">
        <v>501</v>
      </c>
      <c r="E999" s="16" t="s">
        <v>580</v>
      </c>
      <c r="F999" s="15" t="s">
        <v>358</v>
      </c>
      <c r="G999" s="15"/>
      <c r="H999" s="15" t="s">
        <v>359</v>
      </c>
      <c r="I999" s="15" t="s">
        <v>537</v>
      </c>
      <c r="J999" s="15" t="s">
        <v>538</v>
      </c>
      <c r="K999" s="47" t="s">
        <v>428</v>
      </c>
      <c r="L999" s="42">
        <v>38535.1</v>
      </c>
      <c r="M999" s="42">
        <v>52875.839999999997</v>
      </c>
      <c r="N999" s="41">
        <v>201294.26</v>
      </c>
      <c r="O999" s="42">
        <v>40622.639999999999</v>
      </c>
      <c r="P999" s="42">
        <v>50291.49</v>
      </c>
      <c r="Q999" s="42">
        <v>47025.36</v>
      </c>
      <c r="R999" s="42">
        <v>120158.84</v>
      </c>
      <c r="S999" s="42">
        <v>65122.77</v>
      </c>
      <c r="T999" s="42">
        <v>192471.87</v>
      </c>
      <c r="U999" s="42">
        <v>57884.7</v>
      </c>
      <c r="V999" s="42">
        <v>37353.78</v>
      </c>
      <c r="W999" s="42">
        <v>84466.87</v>
      </c>
      <c r="X999" s="42">
        <v>35040.92</v>
      </c>
      <c r="Y999" s="42">
        <v>58101.86</v>
      </c>
      <c r="Z999" s="42">
        <v>154700.54</v>
      </c>
      <c r="AA999" s="42">
        <v>47195.11</v>
      </c>
      <c r="AB999" s="42">
        <v>60949.11</v>
      </c>
      <c r="AC999" s="42">
        <v>48057.72</v>
      </c>
      <c r="AD999" s="42">
        <v>122440.11</v>
      </c>
      <c r="AE999" s="42">
        <v>134581.29999999999</v>
      </c>
      <c r="AF999" s="42">
        <v>59053.51</v>
      </c>
      <c r="AG999" s="42">
        <v>83889.35</v>
      </c>
      <c r="AH999" s="42">
        <v>95902.7</v>
      </c>
      <c r="AI999" s="42">
        <v>81155.94</v>
      </c>
      <c r="AJ999" s="42">
        <v>52279.519999999997</v>
      </c>
      <c r="AK999" s="42">
        <v>56985.88</v>
      </c>
      <c r="AL999" s="42">
        <v>98990.49</v>
      </c>
      <c r="AM999" s="42">
        <v>84519.11</v>
      </c>
      <c r="AN999" s="42">
        <v>307690.45</v>
      </c>
      <c r="AO999" s="42">
        <v>51776.7108753024</v>
      </c>
      <c r="AP999" s="42">
        <v>131915.25055725119</v>
      </c>
      <c r="AQ999" s="42">
        <v>144995.99771529599</v>
      </c>
      <c r="AR999" s="42">
        <v>63623.420200579203</v>
      </c>
      <c r="AS999" s="42">
        <v>90381.20452795201</v>
      </c>
      <c r="AT999" s="42">
        <v>103324.21866998399</v>
      </c>
      <c r="AU999" s="42">
        <v>87436.267080364807</v>
      </c>
      <c r="AV999" s="42">
        <v>55620.939381039992</v>
      </c>
      <c r="AW999" s="42">
        <v>60628.104027259993</v>
      </c>
      <c r="AX999" s="42">
        <v>105317.417673105</v>
      </c>
      <c r="AY999" s="42">
        <v>89921.106656094984</v>
      </c>
      <c r="AZ999" s="42">
        <v>327356.33126652497</v>
      </c>
      <c r="BA999" s="42">
        <v>55085.993462541912</v>
      </c>
      <c r="BB999" s="42">
        <v>140346.54783899261</v>
      </c>
      <c r="BC999" s="42">
        <v>154263.34441127026</v>
      </c>
      <c r="BD999" s="42">
        <v>67689.87929098912</v>
      </c>
      <c r="BE999" s="42">
        <v>96157.874024753793</v>
      </c>
      <c r="BF999" s="42">
        <v>109928.13444416667</v>
      </c>
      <c r="BG999" s="42">
        <v>93024.712372672773</v>
      </c>
      <c r="BH999" s="42">
        <v>59002.692495407224</v>
      </c>
      <c r="BI999" s="42">
        <v>64314.292752117399</v>
      </c>
      <c r="BJ999" s="42">
        <v>111720.71666762978</v>
      </c>
      <c r="BK999" s="42">
        <v>95388.309940785563</v>
      </c>
      <c r="BL999" s="42">
        <v>347259.59620752966</v>
      </c>
      <c r="BM999" s="42">
        <v>58435.221865064457</v>
      </c>
      <c r="BN999" s="42">
        <v>148879.61794760337</v>
      </c>
      <c r="BO999" s="42">
        <v>163642.55575147548</v>
      </c>
      <c r="BP999" s="42">
        <v>71805.423951881254</v>
      </c>
      <c r="BQ999" s="42">
        <v>102004.27276545882</v>
      </c>
      <c r="BR999" s="42">
        <v>116611.765018372</v>
      </c>
      <c r="BS999" s="42">
        <v>98680.614884931274</v>
      </c>
      <c r="BT999" s="43"/>
      <c r="BU999" s="40">
        <f t="shared" si="182"/>
        <v>988103.52</v>
      </c>
      <c r="BV999" s="40">
        <f t="shared" si="176"/>
        <v>981068.16999999993</v>
      </c>
      <c r="BW999" s="40">
        <f t="shared" si="180"/>
        <v>1273918.5196267297</v>
      </c>
      <c r="BX999" s="40">
        <f t="shared" si="177"/>
        <v>1355340.3848494119</v>
      </c>
      <c r="BY999" s="40">
        <f t="shared" si="178"/>
        <v>1437745.0802482564</v>
      </c>
      <c r="BZ999" s="29"/>
      <c r="CA999" s="29"/>
      <c r="CB999" s="29"/>
      <c r="CC999" s="29"/>
      <c r="CD999" s="29"/>
      <c r="CE999" s="29"/>
      <c r="CF999" s="29"/>
      <c r="CG999" s="29"/>
      <c r="CH999" s="29"/>
      <c r="CI999" s="29"/>
      <c r="CJ999" s="29"/>
      <c r="CK999" s="29"/>
      <c r="CL999" s="29"/>
      <c r="CM999" s="29"/>
      <c r="CN999" s="29"/>
      <c r="CO999" s="29"/>
      <c r="CP999" s="29"/>
      <c r="CQ999" s="29"/>
      <c r="CR999" s="29"/>
      <c r="CS999" s="29"/>
      <c r="CT999" s="29"/>
      <c r="CU999" s="29"/>
      <c r="CV999" s="29"/>
      <c r="CW999" s="29"/>
      <c r="CX999" s="29"/>
      <c r="CY999" s="29"/>
      <c r="CZ999" s="29"/>
      <c r="DA999" s="29"/>
      <c r="DB999" s="29"/>
      <c r="DC999" s="29"/>
      <c r="DD999" s="29"/>
      <c r="DE999" s="29"/>
      <c r="DF999" s="29"/>
      <c r="DG999" s="29"/>
      <c r="DH999" s="29"/>
      <c r="DI999" s="29"/>
      <c r="DJ999" s="29"/>
      <c r="DK999" s="29"/>
      <c r="DL999" s="29"/>
      <c r="DM999" s="29"/>
      <c r="DN999" s="29"/>
      <c r="DO999" s="29"/>
      <c r="DP999" s="29"/>
      <c r="DQ999" s="29"/>
      <c r="DR999" s="29"/>
      <c r="DS999" s="29"/>
      <c r="DT999" s="29"/>
      <c r="DU999" s="29"/>
      <c r="DV999" s="29"/>
      <c r="DW999" s="29"/>
      <c r="DX999" s="29"/>
      <c r="DY999" s="29"/>
      <c r="DZ999" s="29"/>
      <c r="EA999" s="29"/>
      <c r="EB999" s="29"/>
      <c r="EC999" s="29"/>
      <c r="ED999" s="29"/>
      <c r="EE999" s="29"/>
      <c r="EF999" s="29"/>
      <c r="EG999" s="29"/>
      <c r="EH999" s="29"/>
      <c r="EI999" s="29"/>
      <c r="EJ999" s="29"/>
      <c r="EK999" s="29"/>
      <c r="EL999" s="29"/>
      <c r="EM999" s="29"/>
      <c r="EN999" s="29"/>
      <c r="EO999" s="29"/>
      <c r="EP999" s="29"/>
      <c r="EQ999" s="29"/>
      <c r="ER999" s="29"/>
      <c r="ES999" s="29"/>
      <c r="ET999" s="29"/>
      <c r="EU999" s="29"/>
      <c r="EV999" s="29"/>
      <c r="EW999" s="29"/>
      <c r="EX999" s="29"/>
      <c r="EY999" s="29"/>
      <c r="EZ999" s="29"/>
      <c r="FA999" s="29"/>
      <c r="FB999" s="29"/>
      <c r="FC999" s="29"/>
      <c r="FD999" s="29"/>
      <c r="FE999" s="29"/>
      <c r="FF999" s="29"/>
      <c r="FG999" s="29"/>
      <c r="FH999" s="29"/>
      <c r="FI999" s="29"/>
      <c r="FJ999" s="29"/>
      <c r="FK999" s="29"/>
      <c r="FL999" s="29"/>
      <c r="FM999" s="29"/>
      <c r="FN999" s="29"/>
      <c r="FO999" s="29"/>
      <c r="FP999" s="29"/>
      <c r="FQ999" s="29"/>
      <c r="FR999" s="29"/>
      <c r="FS999" s="29"/>
      <c r="FT999" s="29"/>
      <c r="FU999" s="29"/>
      <c r="FV999" s="29"/>
      <c r="FW999" s="29"/>
      <c r="FX999" s="29"/>
      <c r="FY999" s="29"/>
      <c r="FZ999" s="29"/>
      <c r="GA999" s="29"/>
      <c r="GB999" s="29"/>
      <c r="GC999" s="29"/>
      <c r="GD999" s="29"/>
      <c r="GE999" s="29"/>
      <c r="GF999" s="29"/>
      <c r="GG999" s="29"/>
      <c r="GH999" s="29"/>
      <c r="GI999" s="29"/>
      <c r="GJ999" s="29"/>
      <c r="GK999" s="29"/>
      <c r="GL999" s="29"/>
      <c r="GM999" s="29"/>
      <c r="GN999" s="29"/>
      <c r="GO999" s="29"/>
      <c r="GP999" s="29"/>
      <c r="GQ999" s="29"/>
      <c r="GR999" s="29"/>
      <c r="GS999" s="29"/>
      <c r="GT999" s="29"/>
      <c r="GU999" s="29"/>
      <c r="GV999" s="29"/>
      <c r="GW999" s="29"/>
      <c r="GX999" s="29"/>
      <c r="GY999" s="29"/>
      <c r="GZ999" s="29"/>
      <c r="HA999" s="29"/>
      <c r="HB999" s="29"/>
      <c r="HC999" s="29"/>
    </row>
    <row r="1000" spans="1:211" s="26" customFormat="1" x14ac:dyDescent="0.25">
      <c r="A1000" s="26" t="e">
        <f t="shared" si="175"/>
        <v>#REF!</v>
      </c>
      <c r="B1000" s="15" t="s">
        <v>81</v>
      </c>
      <c r="C1000" s="15" t="s">
        <v>82</v>
      </c>
      <c r="D1000" s="27">
        <v>752</v>
      </c>
      <c r="E1000" s="16" t="s">
        <v>600</v>
      </c>
      <c r="F1000" s="15" t="s">
        <v>358</v>
      </c>
      <c r="G1000" s="15"/>
      <c r="H1000" s="15" t="s">
        <v>359</v>
      </c>
      <c r="I1000" s="15" t="s">
        <v>537</v>
      </c>
      <c r="J1000" s="15" t="s">
        <v>538</v>
      </c>
      <c r="K1000" s="47" t="s">
        <v>434</v>
      </c>
      <c r="L1000" s="42"/>
      <c r="M1000" s="42"/>
      <c r="N1000" s="41"/>
      <c r="O1000" s="42"/>
      <c r="P1000" s="42"/>
      <c r="Q1000" s="42"/>
      <c r="R1000" s="42">
        <v>2055922</v>
      </c>
      <c r="S1000" s="42">
        <v>0</v>
      </c>
      <c r="T1000" s="42">
        <v>0</v>
      </c>
      <c r="U1000" s="42">
        <v>0</v>
      </c>
      <c r="V1000" s="42"/>
      <c r="W1000" s="42">
        <v>0</v>
      </c>
      <c r="X1000" s="42"/>
      <c r="Y1000" s="42">
        <v>0</v>
      </c>
      <c r="Z1000" s="42">
        <v>0</v>
      </c>
      <c r="AA1000" s="42">
        <v>0</v>
      </c>
      <c r="AB1000" s="42">
        <v>0</v>
      </c>
      <c r="AC1000" s="42">
        <v>0</v>
      </c>
      <c r="AD1000" s="42">
        <v>0</v>
      </c>
      <c r="AE1000" s="121">
        <v>0</v>
      </c>
      <c r="AF1000" s="42">
        <v>0</v>
      </c>
      <c r="AG1000" s="42">
        <v>0</v>
      </c>
      <c r="AH1000" s="42">
        <v>0</v>
      </c>
      <c r="AI1000" s="42">
        <v>0</v>
      </c>
      <c r="AJ1000" s="42">
        <v>0</v>
      </c>
      <c r="AK1000" s="42">
        <v>0</v>
      </c>
      <c r="AL1000" s="42">
        <v>0</v>
      </c>
      <c r="AM1000" s="42">
        <v>0</v>
      </c>
      <c r="AN1000" s="42">
        <v>0</v>
      </c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  <c r="BO1000" s="42"/>
      <c r="BP1000" s="42"/>
      <c r="BQ1000" s="42"/>
      <c r="BR1000" s="42"/>
      <c r="BS1000" s="42"/>
      <c r="BT1000" s="43"/>
      <c r="BU1000" s="40">
        <f t="shared" si="182"/>
        <v>2055922</v>
      </c>
      <c r="BV1000" s="40">
        <f t="shared" si="176"/>
        <v>0</v>
      </c>
      <c r="BW1000" s="40">
        <f t="shared" si="180"/>
        <v>0</v>
      </c>
      <c r="BX1000" s="40">
        <f t="shared" si="177"/>
        <v>0</v>
      </c>
      <c r="BY1000" s="40">
        <f t="shared" si="178"/>
        <v>0</v>
      </c>
      <c r="BZ1000" s="29"/>
      <c r="CA1000" s="29"/>
      <c r="CB1000" s="29"/>
      <c r="CC1000" s="29"/>
      <c r="CD1000" s="29"/>
      <c r="CE1000" s="29"/>
      <c r="CF1000" s="29"/>
      <c r="CG1000" s="29"/>
      <c r="CH1000" s="29"/>
      <c r="CI1000" s="29"/>
      <c r="CJ1000" s="29"/>
      <c r="CK1000" s="29"/>
      <c r="CL1000" s="29"/>
      <c r="CM1000" s="29"/>
      <c r="CN1000" s="29"/>
      <c r="CO1000" s="29"/>
      <c r="CP1000" s="29"/>
      <c r="CQ1000" s="29"/>
      <c r="CR1000" s="29"/>
      <c r="CS1000" s="29"/>
      <c r="CT1000" s="29"/>
      <c r="CU1000" s="29"/>
      <c r="CV1000" s="29"/>
      <c r="CW1000" s="29"/>
      <c r="CX1000" s="29"/>
      <c r="CY1000" s="29"/>
      <c r="CZ1000" s="29"/>
      <c r="DA1000" s="29"/>
      <c r="DB1000" s="29"/>
      <c r="DC1000" s="29"/>
      <c r="DD1000" s="29"/>
      <c r="DE1000" s="29"/>
      <c r="DF1000" s="29"/>
      <c r="DG1000" s="29"/>
      <c r="DH1000" s="29"/>
      <c r="DI1000" s="29"/>
      <c r="DJ1000" s="29"/>
      <c r="DK1000" s="29"/>
      <c r="DL1000" s="29"/>
      <c r="DM1000" s="29"/>
      <c r="DN1000" s="29"/>
      <c r="DO1000" s="29"/>
      <c r="DP1000" s="29"/>
      <c r="DQ1000" s="29"/>
      <c r="DR1000" s="29"/>
      <c r="DS1000" s="29"/>
      <c r="DT1000" s="29"/>
      <c r="DU1000" s="29"/>
      <c r="DV1000" s="29"/>
      <c r="DW1000" s="29"/>
      <c r="DX1000" s="29"/>
      <c r="DY1000" s="29"/>
      <c r="DZ1000" s="29"/>
      <c r="EA1000" s="29"/>
      <c r="EB1000" s="29"/>
      <c r="EC1000" s="29"/>
      <c r="ED1000" s="29"/>
      <c r="EE1000" s="29"/>
      <c r="EF1000" s="29"/>
      <c r="EG1000" s="29"/>
      <c r="EH1000" s="29"/>
      <c r="EI1000" s="29"/>
      <c r="EJ1000" s="29"/>
      <c r="EK1000" s="29"/>
      <c r="EL1000" s="29"/>
      <c r="EM1000" s="29"/>
      <c r="EN1000" s="29"/>
      <c r="EO1000" s="29"/>
      <c r="EP1000" s="29"/>
      <c r="EQ1000" s="29"/>
      <c r="ER1000" s="29"/>
      <c r="ES1000" s="29"/>
      <c r="ET1000" s="29"/>
      <c r="EU1000" s="29"/>
      <c r="EV1000" s="29"/>
      <c r="EW1000" s="29"/>
      <c r="EX1000" s="29"/>
      <c r="EY1000" s="29"/>
      <c r="EZ1000" s="29"/>
      <c r="FA1000" s="29"/>
      <c r="FB1000" s="29"/>
      <c r="FC1000" s="29"/>
      <c r="FD1000" s="29"/>
      <c r="FE1000" s="29"/>
      <c r="FF1000" s="29"/>
      <c r="FG1000" s="29"/>
      <c r="FH1000" s="29"/>
      <c r="FI1000" s="29"/>
      <c r="FJ1000" s="29"/>
      <c r="FK1000" s="29"/>
      <c r="FL1000" s="29"/>
      <c r="FM1000" s="29"/>
      <c r="FN1000" s="29"/>
      <c r="FO1000" s="29"/>
      <c r="FP1000" s="29"/>
      <c r="FQ1000" s="29"/>
      <c r="FR1000" s="29"/>
      <c r="FS1000" s="29"/>
      <c r="FT1000" s="29"/>
      <c r="FU1000" s="29"/>
      <c r="FV1000" s="29"/>
      <c r="FW1000" s="29"/>
      <c r="FX1000" s="29"/>
      <c r="FY1000" s="29"/>
      <c r="FZ1000" s="29"/>
      <c r="GA1000" s="29"/>
      <c r="GB1000" s="29"/>
      <c r="GC1000" s="29"/>
      <c r="GD1000" s="29"/>
      <c r="GE1000" s="29"/>
      <c r="GF1000" s="29"/>
      <c r="GG1000" s="29"/>
      <c r="GH1000" s="29"/>
      <c r="GI1000" s="29"/>
      <c r="GJ1000" s="29"/>
      <c r="GK1000" s="29"/>
      <c r="GL1000" s="29"/>
      <c r="GM1000" s="29"/>
      <c r="GN1000" s="29"/>
      <c r="GO1000" s="29"/>
      <c r="GP1000" s="29"/>
      <c r="GQ1000" s="29"/>
      <c r="GR1000" s="29"/>
      <c r="GS1000" s="29"/>
      <c r="GT1000" s="29"/>
      <c r="GU1000" s="29"/>
      <c r="GV1000" s="29"/>
      <c r="GW1000" s="29"/>
      <c r="GX1000" s="29"/>
      <c r="GY1000" s="29"/>
      <c r="GZ1000" s="29"/>
      <c r="HA1000" s="29"/>
      <c r="HB1000" s="29"/>
      <c r="HC1000" s="29"/>
    </row>
    <row r="1001" spans="1:211" s="30" customFormat="1" x14ac:dyDescent="0.25">
      <c r="A1001" s="30" t="e">
        <f t="shared" si="175"/>
        <v>#REF!</v>
      </c>
      <c r="B1001" s="31" t="s">
        <v>81</v>
      </c>
      <c r="C1001" s="31" t="s">
        <v>82</v>
      </c>
      <c r="D1001" s="33" t="s">
        <v>634</v>
      </c>
      <c r="E1001" s="34" t="s">
        <v>581</v>
      </c>
      <c r="F1001" s="31" t="s">
        <v>358</v>
      </c>
      <c r="G1001" s="31"/>
      <c r="H1001" s="31" t="s">
        <v>359</v>
      </c>
      <c r="I1001" s="31" t="s">
        <v>537</v>
      </c>
      <c r="J1001" s="31" t="s">
        <v>538</v>
      </c>
      <c r="K1001" s="47" t="s">
        <v>428</v>
      </c>
      <c r="L1001" s="41">
        <v>522600.3</v>
      </c>
      <c r="M1001" s="41">
        <v>687502.56</v>
      </c>
      <c r="N1001" s="41">
        <v>943213.81</v>
      </c>
      <c r="O1001" s="41">
        <v>773744.87</v>
      </c>
      <c r="P1001" s="41">
        <v>595977.9</v>
      </c>
      <c r="Q1001" s="41">
        <v>749298.55</v>
      </c>
      <c r="R1001" s="41">
        <v>-1404282.68</v>
      </c>
      <c r="S1001" s="41">
        <v>722695.86</v>
      </c>
      <c r="T1001" s="41">
        <v>609671.07999999996</v>
      </c>
      <c r="U1001" s="41">
        <v>424996.64</v>
      </c>
      <c r="V1001" s="41">
        <v>396438.5</v>
      </c>
      <c r="W1001" s="41">
        <v>904915.81</v>
      </c>
      <c r="X1001" s="41"/>
      <c r="Y1001" s="41">
        <v>0</v>
      </c>
      <c r="Z1001" s="41">
        <v>0</v>
      </c>
      <c r="AA1001" s="41">
        <v>0</v>
      </c>
      <c r="AB1001" s="41">
        <v>0</v>
      </c>
      <c r="AC1001" s="41">
        <v>0</v>
      </c>
      <c r="AD1001" s="41">
        <v>0</v>
      </c>
      <c r="AE1001" s="82">
        <v>0</v>
      </c>
      <c r="AF1001" s="41">
        <v>0</v>
      </c>
      <c r="AG1001" s="41">
        <v>0</v>
      </c>
      <c r="AH1001" s="41">
        <v>0</v>
      </c>
      <c r="AI1001" s="41">
        <v>0</v>
      </c>
      <c r="AJ1001" s="41">
        <v>0</v>
      </c>
      <c r="AK1001" s="41">
        <v>0</v>
      </c>
      <c r="AL1001" s="41">
        <v>0</v>
      </c>
      <c r="AM1001" s="41">
        <v>0</v>
      </c>
      <c r="AN1001" s="41">
        <v>0</v>
      </c>
      <c r="AO1001" s="41">
        <v>0</v>
      </c>
      <c r="AP1001" s="41">
        <v>0</v>
      </c>
      <c r="AQ1001" s="41">
        <v>0</v>
      </c>
      <c r="AR1001" s="41">
        <v>0</v>
      </c>
      <c r="AS1001" s="41">
        <v>0</v>
      </c>
      <c r="AT1001" s="41">
        <v>0</v>
      </c>
      <c r="AU1001" s="41">
        <v>0</v>
      </c>
      <c r="AV1001" s="41">
        <v>0</v>
      </c>
      <c r="AW1001" s="41">
        <v>0</v>
      </c>
      <c r="AX1001" s="41">
        <v>0</v>
      </c>
      <c r="AY1001" s="41">
        <v>0</v>
      </c>
      <c r="AZ1001" s="41">
        <v>0</v>
      </c>
      <c r="BA1001" s="41">
        <v>0</v>
      </c>
      <c r="BB1001" s="41">
        <v>0</v>
      </c>
      <c r="BC1001" s="41">
        <v>0</v>
      </c>
      <c r="BD1001" s="41">
        <v>0</v>
      </c>
      <c r="BE1001" s="41">
        <v>0</v>
      </c>
      <c r="BF1001" s="41">
        <v>0</v>
      </c>
      <c r="BG1001" s="41">
        <v>0</v>
      </c>
      <c r="BH1001" s="41">
        <v>0</v>
      </c>
      <c r="BI1001" s="41">
        <v>0</v>
      </c>
      <c r="BJ1001" s="41">
        <v>0</v>
      </c>
      <c r="BK1001" s="41">
        <v>0</v>
      </c>
      <c r="BL1001" s="41">
        <v>0</v>
      </c>
      <c r="BM1001" s="41">
        <v>0</v>
      </c>
      <c r="BN1001" s="41">
        <v>0</v>
      </c>
      <c r="BO1001" s="41">
        <v>0</v>
      </c>
      <c r="BP1001" s="41">
        <v>0</v>
      </c>
      <c r="BQ1001" s="41">
        <v>0</v>
      </c>
      <c r="BR1001" s="41">
        <v>0</v>
      </c>
      <c r="BS1001" s="41">
        <v>0</v>
      </c>
      <c r="BT1001" s="43"/>
      <c r="BU1001" s="39">
        <f t="shared" si="182"/>
        <v>5926773.1999999993</v>
      </c>
      <c r="BV1001" s="39">
        <f t="shared" si="176"/>
        <v>0</v>
      </c>
      <c r="BW1001" s="39">
        <f t="shared" si="180"/>
        <v>0</v>
      </c>
      <c r="BX1001" s="39">
        <f t="shared" si="177"/>
        <v>0</v>
      </c>
      <c r="BY1001" s="39">
        <f t="shared" si="178"/>
        <v>0</v>
      </c>
      <c r="BZ1001" s="35"/>
      <c r="CA1001" s="35"/>
      <c r="CB1001" s="35"/>
      <c r="CC1001" s="35"/>
      <c r="CD1001" s="35"/>
      <c r="CE1001" s="35"/>
      <c r="CF1001" s="35"/>
      <c r="CG1001" s="35"/>
      <c r="CH1001" s="35"/>
      <c r="CI1001" s="35"/>
      <c r="CJ1001" s="35"/>
      <c r="CK1001" s="35"/>
      <c r="CL1001" s="35"/>
      <c r="CM1001" s="35"/>
      <c r="CN1001" s="35"/>
      <c r="CO1001" s="35"/>
      <c r="CP1001" s="35"/>
      <c r="CQ1001" s="35"/>
      <c r="CR1001" s="35"/>
      <c r="CS1001" s="35"/>
      <c r="CT1001" s="35"/>
      <c r="CU1001" s="35"/>
      <c r="CV1001" s="35"/>
      <c r="CW1001" s="35"/>
      <c r="CX1001" s="35"/>
      <c r="CY1001" s="35"/>
      <c r="CZ1001" s="35"/>
      <c r="DA1001" s="35"/>
      <c r="DB1001" s="35"/>
      <c r="DC1001" s="35"/>
      <c r="DD1001" s="35"/>
      <c r="DE1001" s="35"/>
      <c r="DF1001" s="35"/>
      <c r="DG1001" s="35"/>
      <c r="DH1001" s="35"/>
      <c r="DI1001" s="35"/>
      <c r="DJ1001" s="35"/>
      <c r="DK1001" s="35"/>
      <c r="DL1001" s="35"/>
      <c r="DM1001" s="35"/>
      <c r="DN1001" s="35"/>
      <c r="DO1001" s="35"/>
      <c r="DP1001" s="35"/>
      <c r="DQ1001" s="35"/>
      <c r="DR1001" s="35"/>
      <c r="DS1001" s="35"/>
      <c r="DT1001" s="35"/>
      <c r="DU1001" s="35"/>
      <c r="DV1001" s="35"/>
      <c r="DW1001" s="35"/>
      <c r="DX1001" s="35"/>
      <c r="DY1001" s="35"/>
      <c r="DZ1001" s="35"/>
      <c r="EA1001" s="35"/>
      <c r="EB1001" s="35"/>
      <c r="EC1001" s="35"/>
      <c r="ED1001" s="35"/>
      <c r="EE1001" s="35"/>
      <c r="EF1001" s="35"/>
      <c r="EG1001" s="35"/>
      <c r="EH1001" s="35"/>
      <c r="EI1001" s="35"/>
      <c r="EJ1001" s="35"/>
      <c r="EK1001" s="35"/>
      <c r="EL1001" s="35"/>
      <c r="EM1001" s="35"/>
      <c r="EN1001" s="35"/>
      <c r="EO1001" s="35"/>
      <c r="EP1001" s="35"/>
      <c r="EQ1001" s="35"/>
      <c r="ER1001" s="35"/>
      <c r="ES1001" s="35"/>
      <c r="ET1001" s="35"/>
      <c r="EU1001" s="35"/>
      <c r="EV1001" s="35"/>
      <c r="EW1001" s="35"/>
      <c r="EX1001" s="35"/>
      <c r="EY1001" s="35"/>
      <c r="EZ1001" s="35"/>
      <c r="FA1001" s="35"/>
      <c r="FB1001" s="35"/>
      <c r="FC1001" s="35"/>
      <c r="FD1001" s="35"/>
      <c r="FE1001" s="35"/>
      <c r="FF1001" s="35"/>
      <c r="FG1001" s="35"/>
      <c r="FH1001" s="35"/>
      <c r="FI1001" s="35"/>
      <c r="FJ1001" s="35"/>
      <c r="FK1001" s="35"/>
      <c r="FL1001" s="35"/>
      <c r="FM1001" s="35"/>
      <c r="FN1001" s="35"/>
      <c r="FO1001" s="35"/>
      <c r="FP1001" s="35"/>
      <c r="FQ1001" s="35"/>
      <c r="FR1001" s="35"/>
      <c r="FS1001" s="35"/>
      <c r="FT1001" s="35"/>
      <c r="FU1001" s="35"/>
      <c r="FV1001" s="35"/>
      <c r="FW1001" s="35"/>
      <c r="FX1001" s="35"/>
      <c r="FY1001" s="35"/>
      <c r="FZ1001" s="35"/>
      <c r="GA1001" s="35"/>
      <c r="GB1001" s="35"/>
      <c r="GC1001" s="35"/>
      <c r="GD1001" s="35"/>
      <c r="GE1001" s="35"/>
      <c r="GF1001" s="35"/>
      <c r="GG1001" s="35"/>
      <c r="GH1001" s="35"/>
      <c r="GI1001" s="35"/>
      <c r="GJ1001" s="35"/>
      <c r="GK1001" s="35"/>
      <c r="GL1001" s="35"/>
      <c r="GM1001" s="35"/>
      <c r="GN1001" s="35"/>
      <c r="GO1001" s="35"/>
      <c r="GP1001" s="35"/>
      <c r="GQ1001" s="35"/>
      <c r="GR1001" s="35"/>
      <c r="GS1001" s="35"/>
      <c r="GT1001" s="35"/>
      <c r="GU1001" s="35"/>
      <c r="GV1001" s="35"/>
      <c r="GW1001" s="35"/>
      <c r="GX1001" s="35"/>
      <c r="GY1001" s="35"/>
      <c r="GZ1001" s="35"/>
      <c r="HA1001" s="35"/>
      <c r="HB1001" s="35"/>
      <c r="HC1001" s="35"/>
    </row>
    <row r="1002" spans="1:211" s="26" customFormat="1" x14ac:dyDescent="0.25">
      <c r="A1002" s="26" t="e">
        <f t="shared" si="175"/>
        <v>#REF!</v>
      </c>
      <c r="B1002" s="15" t="s">
        <v>9</v>
      </c>
      <c r="C1002" s="15" t="s">
        <v>10</v>
      </c>
      <c r="D1002" s="18" t="s">
        <v>625</v>
      </c>
      <c r="E1002" s="15" t="s">
        <v>579</v>
      </c>
      <c r="F1002" s="15" t="s">
        <v>374</v>
      </c>
      <c r="G1002" s="15"/>
      <c r="H1002" s="15" t="s">
        <v>375</v>
      </c>
      <c r="I1002" s="15" t="s">
        <v>537</v>
      </c>
      <c r="J1002" s="15" t="s">
        <v>538</v>
      </c>
      <c r="K1002" s="47" t="s">
        <v>434</v>
      </c>
      <c r="L1002" s="42">
        <v>0</v>
      </c>
      <c r="M1002" s="42">
        <v>0</v>
      </c>
      <c r="N1002" s="41">
        <v>0</v>
      </c>
      <c r="O1002" s="42">
        <v>0</v>
      </c>
      <c r="P1002" s="42">
        <v>0</v>
      </c>
      <c r="Q1002" s="42">
        <v>0</v>
      </c>
      <c r="R1002" s="42">
        <v>0</v>
      </c>
      <c r="S1002" s="42">
        <v>0</v>
      </c>
      <c r="T1002" s="42">
        <v>0</v>
      </c>
      <c r="U1002" s="42">
        <v>0</v>
      </c>
      <c r="V1002" s="42"/>
      <c r="W1002" s="42">
        <v>0</v>
      </c>
      <c r="X1002" s="42"/>
      <c r="Y1002" s="42">
        <v>0</v>
      </c>
      <c r="Z1002" s="42">
        <v>0</v>
      </c>
      <c r="AA1002" s="42">
        <v>0</v>
      </c>
      <c r="AB1002" s="42">
        <v>0</v>
      </c>
      <c r="AC1002" s="42">
        <v>0</v>
      </c>
      <c r="AD1002" s="42">
        <v>0</v>
      </c>
      <c r="AE1002" s="121">
        <v>0</v>
      </c>
      <c r="AF1002" s="42">
        <v>0</v>
      </c>
      <c r="AG1002" s="42">
        <v>0</v>
      </c>
      <c r="AH1002" s="42">
        <v>0</v>
      </c>
      <c r="AI1002" s="42">
        <v>0</v>
      </c>
      <c r="AJ1002" s="42">
        <v>0</v>
      </c>
      <c r="AK1002" s="42">
        <v>0</v>
      </c>
      <c r="AL1002" s="42">
        <v>0</v>
      </c>
      <c r="AM1002" s="42">
        <v>0</v>
      </c>
      <c r="AN1002" s="42">
        <v>0</v>
      </c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2"/>
      <c r="BL1002" s="42"/>
      <c r="BM1002" s="42"/>
      <c r="BN1002" s="42"/>
      <c r="BO1002" s="42"/>
      <c r="BP1002" s="42"/>
      <c r="BQ1002" s="42"/>
      <c r="BR1002" s="42"/>
      <c r="BS1002" s="42"/>
      <c r="BT1002" s="43"/>
      <c r="BU1002" s="40">
        <f t="shared" si="182"/>
        <v>0</v>
      </c>
      <c r="BV1002" s="40">
        <f t="shared" si="176"/>
        <v>0</v>
      </c>
      <c r="BW1002" s="40">
        <f t="shared" si="180"/>
        <v>0</v>
      </c>
      <c r="BX1002" s="40">
        <f t="shared" si="177"/>
        <v>0</v>
      </c>
      <c r="BY1002" s="40">
        <f t="shared" si="178"/>
        <v>0</v>
      </c>
      <c r="BZ1002" s="29"/>
      <c r="CA1002" s="29"/>
      <c r="CB1002" s="29"/>
      <c r="CC1002" s="29"/>
      <c r="CD1002" s="29"/>
      <c r="CE1002" s="29"/>
      <c r="CF1002" s="29"/>
      <c r="CG1002" s="29"/>
      <c r="CH1002" s="29"/>
      <c r="CI1002" s="29"/>
      <c r="CJ1002" s="29"/>
      <c r="CK1002" s="29"/>
      <c r="CL1002" s="29"/>
      <c r="CM1002" s="29"/>
      <c r="CN1002" s="29"/>
      <c r="CO1002" s="29"/>
      <c r="CP1002" s="29"/>
      <c r="CQ1002" s="29"/>
      <c r="CR1002" s="29"/>
      <c r="CS1002" s="29"/>
      <c r="CT1002" s="29"/>
      <c r="CU1002" s="29"/>
      <c r="CV1002" s="29"/>
      <c r="CW1002" s="29"/>
      <c r="CX1002" s="29"/>
      <c r="CY1002" s="29"/>
      <c r="CZ1002" s="29"/>
      <c r="DA1002" s="29"/>
      <c r="DB1002" s="29"/>
      <c r="DC1002" s="29"/>
      <c r="DD1002" s="29"/>
      <c r="DE1002" s="29"/>
      <c r="DF1002" s="29"/>
      <c r="DG1002" s="29"/>
      <c r="DH1002" s="29"/>
      <c r="DI1002" s="29"/>
      <c r="DJ1002" s="29"/>
      <c r="DK1002" s="29"/>
      <c r="DL1002" s="29"/>
      <c r="DM1002" s="29"/>
      <c r="DN1002" s="29"/>
      <c r="DO1002" s="29"/>
      <c r="DP1002" s="29"/>
      <c r="DQ1002" s="29"/>
      <c r="DR1002" s="29"/>
      <c r="DS1002" s="29"/>
      <c r="DT1002" s="29"/>
      <c r="DU1002" s="29"/>
      <c r="DV1002" s="29"/>
      <c r="DW1002" s="29"/>
      <c r="DX1002" s="29"/>
      <c r="DY1002" s="29"/>
      <c r="DZ1002" s="29"/>
      <c r="EA1002" s="29"/>
      <c r="EB1002" s="29"/>
      <c r="EC1002" s="29"/>
      <c r="ED1002" s="29"/>
      <c r="EE1002" s="29"/>
      <c r="EF1002" s="29"/>
      <c r="EG1002" s="29"/>
      <c r="EH1002" s="29"/>
      <c r="EI1002" s="29"/>
      <c r="EJ1002" s="29"/>
      <c r="EK1002" s="29"/>
      <c r="EL1002" s="29"/>
      <c r="EM1002" s="29"/>
      <c r="EN1002" s="29"/>
      <c r="EO1002" s="29"/>
      <c r="EP1002" s="29"/>
      <c r="EQ1002" s="29"/>
      <c r="ER1002" s="29"/>
      <c r="ES1002" s="29"/>
      <c r="ET1002" s="29"/>
      <c r="EU1002" s="29"/>
      <c r="EV1002" s="29"/>
      <c r="EW1002" s="29"/>
      <c r="EX1002" s="29"/>
      <c r="EY1002" s="29"/>
      <c r="EZ1002" s="29"/>
      <c r="FA1002" s="29"/>
      <c r="FB1002" s="29"/>
      <c r="FC1002" s="29"/>
      <c r="FD1002" s="29"/>
      <c r="FE1002" s="29"/>
      <c r="FF1002" s="29"/>
      <c r="FG1002" s="29"/>
      <c r="FH1002" s="29"/>
      <c r="FI1002" s="29"/>
      <c r="FJ1002" s="29"/>
      <c r="FK1002" s="29"/>
      <c r="FL1002" s="29"/>
      <c r="FM1002" s="29"/>
      <c r="FN1002" s="29"/>
      <c r="FO1002" s="29"/>
      <c r="FP1002" s="29"/>
      <c r="FQ1002" s="29"/>
      <c r="FR1002" s="29"/>
      <c r="FS1002" s="29"/>
      <c r="FT1002" s="29"/>
      <c r="FU1002" s="29"/>
      <c r="FV1002" s="29"/>
      <c r="FW1002" s="29"/>
      <c r="FX1002" s="29"/>
      <c r="FY1002" s="29"/>
      <c r="FZ1002" s="29"/>
      <c r="GA1002" s="29"/>
      <c r="GB1002" s="29"/>
      <c r="GC1002" s="29"/>
      <c r="GD1002" s="29"/>
      <c r="GE1002" s="29"/>
      <c r="GF1002" s="29"/>
      <c r="GG1002" s="29"/>
      <c r="GH1002" s="29"/>
      <c r="GI1002" s="29"/>
      <c r="GJ1002" s="29"/>
      <c r="GK1002" s="29"/>
      <c r="GL1002" s="29"/>
      <c r="GM1002" s="29"/>
      <c r="GN1002" s="29"/>
      <c r="GO1002" s="29"/>
      <c r="GP1002" s="29"/>
      <c r="GQ1002" s="29"/>
      <c r="GR1002" s="29"/>
      <c r="GS1002" s="29"/>
      <c r="GT1002" s="29"/>
      <c r="GU1002" s="29"/>
      <c r="GV1002" s="29"/>
      <c r="GW1002" s="29"/>
      <c r="GX1002" s="29"/>
      <c r="GY1002" s="29"/>
      <c r="GZ1002" s="29"/>
      <c r="HA1002" s="29"/>
      <c r="HB1002" s="29"/>
      <c r="HC1002" s="29"/>
    </row>
    <row r="1003" spans="1:211" s="30" customFormat="1" x14ac:dyDescent="0.25">
      <c r="A1003" s="30" t="e">
        <f t="shared" si="175"/>
        <v>#REF!</v>
      </c>
      <c r="B1003" s="31" t="s">
        <v>51</v>
      </c>
      <c r="C1003" s="31" t="s">
        <v>52</v>
      </c>
      <c r="D1003" s="33">
        <v>501</v>
      </c>
      <c r="E1003" s="34" t="s">
        <v>580</v>
      </c>
      <c r="F1003" s="31" t="s">
        <v>374</v>
      </c>
      <c r="G1003" s="31"/>
      <c r="H1003" s="31" t="s">
        <v>375</v>
      </c>
      <c r="I1003" s="31" t="s">
        <v>537</v>
      </c>
      <c r="J1003" s="31" t="s">
        <v>538</v>
      </c>
      <c r="K1003" s="47" t="s">
        <v>428</v>
      </c>
      <c r="L1003" s="41">
        <v>3186.87</v>
      </c>
      <c r="M1003" s="41">
        <v>15426.75</v>
      </c>
      <c r="N1003" s="41">
        <v>43266.38</v>
      </c>
      <c r="O1003" s="41">
        <v>13986.31</v>
      </c>
      <c r="P1003" s="41">
        <v>15312.2</v>
      </c>
      <c r="Q1003" s="41">
        <v>10153.06</v>
      </c>
      <c r="R1003" s="41">
        <v>26655.06</v>
      </c>
      <c r="S1003" s="41">
        <v>11767.47</v>
      </c>
      <c r="T1003" s="41">
        <v>8086.18</v>
      </c>
      <c r="U1003" s="41">
        <v>6872.14</v>
      </c>
      <c r="V1003" s="41">
        <v>11385.19</v>
      </c>
      <c r="W1003" s="41">
        <v>26273.08</v>
      </c>
      <c r="X1003" s="41">
        <v>10075.81</v>
      </c>
      <c r="Y1003" s="41">
        <v>31561.279999999999</v>
      </c>
      <c r="Z1003" s="41">
        <v>15049.89</v>
      </c>
      <c r="AA1003" s="41">
        <v>15795.82</v>
      </c>
      <c r="AB1003" s="41">
        <v>14108.21</v>
      </c>
      <c r="AC1003" s="41">
        <v>24894.99</v>
      </c>
      <c r="AD1003" s="41">
        <v>21199.99</v>
      </c>
      <c r="AE1003" s="41">
        <v>11132.68</v>
      </c>
      <c r="AF1003" s="41">
        <v>14805.56</v>
      </c>
      <c r="AG1003" s="41">
        <v>12645.69</v>
      </c>
      <c r="AH1003" s="41">
        <v>201762.19</v>
      </c>
      <c r="AI1003" s="41">
        <v>17700.400000000001</v>
      </c>
      <c r="AJ1003" s="41">
        <v>18255.43</v>
      </c>
      <c r="AK1003" s="41">
        <v>33374.68</v>
      </c>
      <c r="AL1003" s="41">
        <v>11571.66</v>
      </c>
      <c r="AM1003" s="41">
        <v>20561.689999999999</v>
      </c>
      <c r="AN1003" s="41">
        <v>14957.85</v>
      </c>
      <c r="AO1003" s="41">
        <v>26821.511704540801</v>
      </c>
      <c r="AP1003" s="41">
        <v>22840.5707301408</v>
      </c>
      <c r="AQ1003" s="41">
        <v>11994.1926838656</v>
      </c>
      <c r="AR1003" s="41">
        <v>15951.301881715199</v>
      </c>
      <c r="AS1003" s="41">
        <v>13624.288354684801</v>
      </c>
      <c r="AT1003" s="41">
        <v>217375.7426943648</v>
      </c>
      <c r="AU1003" s="41">
        <v>19070.161738368002</v>
      </c>
      <c r="AV1003" s="41">
        <v>19422.216680734997</v>
      </c>
      <c r="AW1003" s="41">
        <v>35507.805984859995</v>
      </c>
      <c r="AX1003" s="41">
        <v>12311.256863069999</v>
      </c>
      <c r="AY1003" s="41">
        <v>21875.880135504995</v>
      </c>
      <c r="AZ1003" s="41">
        <v>15913.873503824998</v>
      </c>
      <c r="BA1003" s="41">
        <v>28535.795214380669</v>
      </c>
      <c r="BB1003" s="41">
        <v>24300.414388072382</v>
      </c>
      <c r="BC1003" s="41">
        <v>12760.795512158526</v>
      </c>
      <c r="BD1003" s="41">
        <v>16970.821365834083</v>
      </c>
      <c r="BE1003" s="41">
        <v>14495.077932730301</v>
      </c>
      <c r="BF1003" s="41">
        <v>231269.20460080376</v>
      </c>
      <c r="BG1003" s="41">
        <v>20289.02159079492</v>
      </c>
      <c r="BH1003" s="41">
        <v>20603.087454923683</v>
      </c>
      <c r="BI1003" s="41">
        <v>37666.68058873948</v>
      </c>
      <c r="BJ1003" s="41">
        <v>13059.781280344654</v>
      </c>
      <c r="BK1003" s="41">
        <v>23205.933647743699</v>
      </c>
      <c r="BL1003" s="41">
        <v>16881.437012857557</v>
      </c>
      <c r="BM1003" s="41">
        <v>30270.771563415012</v>
      </c>
      <c r="BN1003" s="41">
        <v>25777.879582867183</v>
      </c>
      <c r="BO1003" s="41">
        <v>13536.651879297764</v>
      </c>
      <c r="BP1003" s="41">
        <v>18002.647304876795</v>
      </c>
      <c r="BQ1003" s="41">
        <v>15376.378671040302</v>
      </c>
      <c r="BR1003" s="41">
        <v>245330.37224053263</v>
      </c>
      <c r="BS1003" s="41">
        <v>21522.59410351525</v>
      </c>
      <c r="BT1003" s="43"/>
      <c r="BU1003" s="39">
        <f t="shared" si="182"/>
        <v>192370.69</v>
      </c>
      <c r="BV1003" s="39">
        <f t="shared" si="176"/>
        <v>390732.51</v>
      </c>
      <c r="BW1003" s="39">
        <f t="shared" si="180"/>
        <v>426399.07978768001</v>
      </c>
      <c r="BX1003" s="39">
        <f t="shared" si="177"/>
        <v>453652.16377276962</v>
      </c>
      <c r="BY1003" s="39">
        <f t="shared" si="178"/>
        <v>481234.21533015405</v>
      </c>
      <c r="BZ1003" s="35"/>
      <c r="CA1003" s="35"/>
      <c r="CB1003" s="35"/>
      <c r="CC1003" s="35"/>
      <c r="CD1003" s="35"/>
      <c r="CE1003" s="35"/>
      <c r="CF1003" s="35"/>
      <c r="CG1003" s="35"/>
      <c r="CH1003" s="35"/>
      <c r="CI1003" s="35"/>
      <c r="CJ1003" s="35"/>
      <c r="CK1003" s="35"/>
      <c r="CL1003" s="35"/>
      <c r="CM1003" s="35"/>
      <c r="CN1003" s="35"/>
      <c r="CO1003" s="35"/>
      <c r="CP1003" s="35"/>
      <c r="CQ1003" s="35"/>
      <c r="CR1003" s="35"/>
      <c r="CS1003" s="35"/>
      <c r="CT1003" s="35"/>
      <c r="CU1003" s="35"/>
      <c r="CV1003" s="35"/>
      <c r="CW1003" s="35"/>
      <c r="CX1003" s="35"/>
      <c r="CY1003" s="35"/>
      <c r="CZ1003" s="35"/>
      <c r="DA1003" s="35"/>
      <c r="DB1003" s="35"/>
      <c r="DC1003" s="35"/>
      <c r="DD1003" s="35"/>
      <c r="DE1003" s="35"/>
      <c r="DF1003" s="35"/>
      <c r="DG1003" s="35"/>
      <c r="DH1003" s="35"/>
      <c r="DI1003" s="35"/>
      <c r="DJ1003" s="35"/>
      <c r="DK1003" s="35"/>
      <c r="DL1003" s="35"/>
      <c r="DM1003" s="35"/>
      <c r="DN1003" s="35"/>
      <c r="DO1003" s="35"/>
      <c r="DP1003" s="35"/>
      <c r="DQ1003" s="35"/>
      <c r="DR1003" s="35"/>
      <c r="DS1003" s="35"/>
      <c r="DT1003" s="35"/>
      <c r="DU1003" s="35"/>
      <c r="DV1003" s="35"/>
      <c r="DW1003" s="35"/>
      <c r="DX1003" s="35"/>
      <c r="DY1003" s="35"/>
      <c r="DZ1003" s="35"/>
      <c r="EA1003" s="35"/>
      <c r="EB1003" s="35"/>
      <c r="EC1003" s="35"/>
      <c r="ED1003" s="35"/>
      <c r="EE1003" s="35"/>
      <c r="EF1003" s="35"/>
      <c r="EG1003" s="35"/>
      <c r="EH1003" s="35"/>
      <c r="EI1003" s="35"/>
      <c r="EJ1003" s="35"/>
      <c r="EK1003" s="35"/>
      <c r="EL1003" s="35"/>
      <c r="EM1003" s="35"/>
      <c r="EN1003" s="35"/>
      <c r="EO1003" s="35"/>
      <c r="EP1003" s="35"/>
      <c r="EQ1003" s="35"/>
      <c r="ER1003" s="35"/>
      <c r="ES1003" s="35"/>
      <c r="ET1003" s="35"/>
      <c r="EU1003" s="35"/>
      <c r="EV1003" s="35"/>
      <c r="EW1003" s="35"/>
      <c r="EX1003" s="35"/>
      <c r="EY1003" s="35"/>
      <c r="EZ1003" s="35"/>
      <c r="FA1003" s="35"/>
      <c r="FB1003" s="35"/>
      <c r="FC1003" s="35"/>
      <c r="FD1003" s="35"/>
      <c r="FE1003" s="35"/>
      <c r="FF1003" s="35"/>
      <c r="FG1003" s="35"/>
      <c r="FH1003" s="35"/>
      <c r="FI1003" s="35"/>
      <c r="FJ1003" s="35"/>
      <c r="FK1003" s="35"/>
      <c r="FL1003" s="35"/>
      <c r="FM1003" s="35"/>
      <c r="FN1003" s="35"/>
      <c r="FO1003" s="35"/>
      <c r="FP1003" s="35"/>
      <c r="FQ1003" s="35"/>
      <c r="FR1003" s="35"/>
      <c r="FS1003" s="35"/>
      <c r="FT1003" s="35"/>
      <c r="FU1003" s="35"/>
      <c r="FV1003" s="35"/>
      <c r="FW1003" s="35"/>
      <c r="FX1003" s="35"/>
      <c r="FY1003" s="35"/>
      <c r="FZ1003" s="35"/>
      <c r="GA1003" s="35"/>
      <c r="GB1003" s="35"/>
      <c r="GC1003" s="35"/>
      <c r="GD1003" s="35"/>
      <c r="GE1003" s="35"/>
      <c r="GF1003" s="35"/>
      <c r="GG1003" s="35"/>
      <c r="GH1003" s="35"/>
      <c r="GI1003" s="35"/>
      <c r="GJ1003" s="35"/>
      <c r="GK1003" s="35"/>
      <c r="GL1003" s="35"/>
      <c r="GM1003" s="35"/>
      <c r="GN1003" s="35"/>
      <c r="GO1003" s="35"/>
      <c r="GP1003" s="35"/>
      <c r="GQ1003" s="35"/>
      <c r="GR1003" s="35"/>
      <c r="GS1003" s="35"/>
      <c r="GT1003" s="35"/>
      <c r="GU1003" s="35"/>
      <c r="GV1003" s="35"/>
      <c r="GW1003" s="35"/>
      <c r="GX1003" s="35"/>
      <c r="GY1003" s="35"/>
      <c r="GZ1003" s="35"/>
      <c r="HA1003" s="35"/>
      <c r="HB1003" s="35"/>
      <c r="HC1003" s="35"/>
    </row>
    <row r="1004" spans="1:211" s="30" customFormat="1" x14ac:dyDescent="0.25">
      <c r="A1004" s="30" t="e">
        <f t="shared" si="175"/>
        <v>#REF!</v>
      </c>
      <c r="B1004" s="31" t="s">
        <v>122</v>
      </c>
      <c r="C1004" s="31" t="s">
        <v>123</v>
      </c>
      <c r="D1004" s="33" t="s">
        <v>634</v>
      </c>
      <c r="E1004" s="34" t="s">
        <v>581</v>
      </c>
      <c r="F1004" s="64" t="s">
        <v>372</v>
      </c>
      <c r="G1004" s="31"/>
      <c r="H1004" s="31" t="s">
        <v>373</v>
      </c>
      <c r="I1004" s="31" t="s">
        <v>537</v>
      </c>
      <c r="J1004" s="31" t="s">
        <v>538</v>
      </c>
      <c r="K1004" s="47" t="s">
        <v>434</v>
      </c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>
        <v>8617.27</v>
      </c>
      <c r="AN1004" s="41">
        <v>4233.4399999999996</v>
      </c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3"/>
      <c r="BU1004" s="39"/>
      <c r="BV1004" s="39"/>
      <c r="BW1004" s="39">
        <f t="shared" si="180"/>
        <v>12850.71</v>
      </c>
      <c r="BX1004" s="39"/>
      <c r="BY1004" s="39"/>
      <c r="BZ1004" s="35"/>
      <c r="CA1004" s="35"/>
      <c r="CB1004" s="35"/>
      <c r="CC1004" s="35"/>
      <c r="CD1004" s="35"/>
      <c r="CE1004" s="35"/>
      <c r="CF1004" s="35"/>
      <c r="CG1004" s="35"/>
      <c r="CH1004" s="35"/>
      <c r="CI1004" s="35"/>
      <c r="CJ1004" s="35"/>
      <c r="CK1004" s="35"/>
      <c r="CL1004" s="35"/>
      <c r="CM1004" s="35"/>
      <c r="CN1004" s="35"/>
      <c r="CO1004" s="35"/>
      <c r="CP1004" s="35"/>
      <c r="CQ1004" s="35"/>
      <c r="CR1004" s="35"/>
      <c r="CS1004" s="35"/>
      <c r="CT1004" s="35"/>
      <c r="CU1004" s="35"/>
      <c r="CV1004" s="35"/>
      <c r="CW1004" s="35"/>
      <c r="CX1004" s="35"/>
      <c r="CY1004" s="35"/>
      <c r="CZ1004" s="35"/>
      <c r="DA1004" s="35"/>
      <c r="DB1004" s="35"/>
      <c r="DC1004" s="35"/>
      <c r="DD1004" s="35"/>
      <c r="DE1004" s="35"/>
      <c r="DF1004" s="35"/>
      <c r="DG1004" s="35"/>
      <c r="DH1004" s="35"/>
      <c r="DI1004" s="35"/>
      <c r="DJ1004" s="35"/>
      <c r="DK1004" s="35"/>
      <c r="DL1004" s="35"/>
      <c r="DM1004" s="35"/>
      <c r="DN1004" s="35"/>
      <c r="DO1004" s="35"/>
      <c r="DP1004" s="35"/>
      <c r="DQ1004" s="35"/>
      <c r="DR1004" s="35"/>
      <c r="DS1004" s="35"/>
      <c r="DT1004" s="35"/>
      <c r="DU1004" s="35"/>
      <c r="DV1004" s="35"/>
      <c r="DW1004" s="35"/>
      <c r="DX1004" s="35"/>
      <c r="DY1004" s="35"/>
      <c r="DZ1004" s="35"/>
      <c r="EA1004" s="35"/>
      <c r="EB1004" s="35"/>
      <c r="EC1004" s="35"/>
      <c r="ED1004" s="35"/>
      <c r="EE1004" s="35"/>
      <c r="EF1004" s="35"/>
      <c r="EG1004" s="35"/>
      <c r="EH1004" s="35"/>
      <c r="EI1004" s="35"/>
      <c r="EJ1004" s="35"/>
      <c r="EK1004" s="35"/>
      <c r="EL1004" s="35"/>
      <c r="EM1004" s="35"/>
      <c r="EN1004" s="35"/>
      <c r="EO1004" s="35"/>
      <c r="EP1004" s="35"/>
      <c r="EQ1004" s="35"/>
      <c r="ER1004" s="35"/>
      <c r="ES1004" s="35"/>
      <c r="ET1004" s="35"/>
      <c r="EU1004" s="35"/>
      <c r="EV1004" s="35"/>
      <c r="EW1004" s="35"/>
      <c r="EX1004" s="35"/>
      <c r="EY1004" s="35"/>
      <c r="EZ1004" s="35"/>
      <c r="FA1004" s="35"/>
      <c r="FB1004" s="35"/>
      <c r="FC1004" s="35"/>
      <c r="FD1004" s="35"/>
      <c r="FE1004" s="35"/>
      <c r="FF1004" s="35"/>
      <c r="FG1004" s="35"/>
      <c r="FH1004" s="35"/>
      <c r="FI1004" s="35"/>
      <c r="FJ1004" s="35"/>
      <c r="FK1004" s="35"/>
      <c r="FL1004" s="35"/>
      <c r="FM1004" s="35"/>
      <c r="FN1004" s="35"/>
      <c r="FO1004" s="35"/>
      <c r="FP1004" s="35"/>
      <c r="FQ1004" s="35"/>
      <c r="FR1004" s="35"/>
      <c r="FS1004" s="35"/>
      <c r="FT1004" s="35"/>
      <c r="FU1004" s="35"/>
      <c r="FV1004" s="35"/>
      <c r="FW1004" s="35"/>
      <c r="FX1004" s="35"/>
      <c r="FY1004" s="35"/>
      <c r="FZ1004" s="35"/>
      <c r="GA1004" s="35"/>
      <c r="GB1004" s="35"/>
      <c r="GC1004" s="35"/>
      <c r="GD1004" s="35"/>
      <c r="GE1004" s="35"/>
      <c r="GF1004" s="35"/>
      <c r="GG1004" s="35"/>
      <c r="GH1004" s="35"/>
      <c r="GI1004" s="35"/>
      <c r="GJ1004" s="35"/>
      <c r="GK1004" s="35"/>
      <c r="GL1004" s="35"/>
      <c r="GM1004" s="35"/>
      <c r="GN1004" s="35"/>
      <c r="GO1004" s="35"/>
      <c r="GP1004" s="35"/>
      <c r="GQ1004" s="35"/>
      <c r="GR1004" s="35"/>
      <c r="GS1004" s="35"/>
      <c r="GT1004" s="35"/>
      <c r="GU1004" s="35"/>
      <c r="GV1004" s="35"/>
      <c r="GW1004" s="35"/>
      <c r="GX1004" s="35"/>
      <c r="GY1004" s="35"/>
      <c r="GZ1004" s="35"/>
      <c r="HA1004" s="35"/>
      <c r="HB1004" s="35"/>
      <c r="HC1004" s="35"/>
    </row>
    <row r="1005" spans="1:211" s="26" customFormat="1" x14ac:dyDescent="0.25">
      <c r="A1005" s="26" t="e">
        <f t="shared" si="175"/>
        <v>#REF!</v>
      </c>
      <c r="B1005" s="15" t="s">
        <v>122</v>
      </c>
      <c r="C1005" s="15" t="s">
        <v>123</v>
      </c>
      <c r="D1005" s="18" t="s">
        <v>634</v>
      </c>
      <c r="E1005" s="15" t="s">
        <v>581</v>
      </c>
      <c r="F1005" s="15" t="s">
        <v>374</v>
      </c>
      <c r="G1005" s="15"/>
      <c r="H1005" s="15" t="s">
        <v>375</v>
      </c>
      <c r="I1005" s="15" t="s">
        <v>537</v>
      </c>
      <c r="J1005" s="15" t="s">
        <v>538</v>
      </c>
      <c r="K1005" s="47" t="s">
        <v>434</v>
      </c>
      <c r="L1005" s="42">
        <v>0</v>
      </c>
      <c r="M1005" s="42">
        <v>0</v>
      </c>
      <c r="N1005" s="41">
        <v>0</v>
      </c>
      <c r="O1005" s="42">
        <v>0</v>
      </c>
      <c r="P1005" s="42">
        <v>0</v>
      </c>
      <c r="Q1005" s="42">
        <v>0</v>
      </c>
      <c r="R1005" s="42">
        <v>0</v>
      </c>
      <c r="S1005" s="42">
        <v>0</v>
      </c>
      <c r="T1005" s="42">
        <v>0</v>
      </c>
      <c r="U1005" s="42">
        <v>0</v>
      </c>
      <c r="V1005" s="42"/>
      <c r="W1005" s="42">
        <v>0</v>
      </c>
      <c r="X1005" s="42"/>
      <c r="Y1005" s="42">
        <v>0</v>
      </c>
      <c r="Z1005" s="42">
        <v>0</v>
      </c>
      <c r="AA1005" s="42">
        <v>0</v>
      </c>
      <c r="AB1005" s="42">
        <v>0</v>
      </c>
      <c r="AC1005" s="42">
        <v>0</v>
      </c>
      <c r="AD1005" s="42">
        <v>0</v>
      </c>
      <c r="AE1005" s="121">
        <v>0</v>
      </c>
      <c r="AF1005" s="42">
        <v>0</v>
      </c>
      <c r="AG1005" s="42">
        <v>0</v>
      </c>
      <c r="AH1005" s="42">
        <v>0</v>
      </c>
      <c r="AI1005" s="42">
        <v>0</v>
      </c>
      <c r="AJ1005" s="42">
        <v>0</v>
      </c>
      <c r="AK1005" s="42">
        <v>0</v>
      </c>
      <c r="AL1005" s="42">
        <v>0</v>
      </c>
      <c r="AM1005" s="42">
        <v>0</v>
      </c>
      <c r="AN1005" s="42">
        <v>0</v>
      </c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2"/>
      <c r="BL1005" s="42"/>
      <c r="BM1005" s="42"/>
      <c r="BN1005" s="42"/>
      <c r="BO1005" s="42"/>
      <c r="BP1005" s="42"/>
      <c r="BQ1005" s="42"/>
      <c r="BR1005" s="42"/>
      <c r="BS1005" s="42"/>
      <c r="BT1005" s="43"/>
      <c r="BU1005" s="40">
        <f t="shared" ref="BU1005:BU1010" si="183">SUM(L1005:W1005)</f>
        <v>0</v>
      </c>
      <c r="BV1005" s="40">
        <f t="shared" ref="BV1005:BV1018" si="184">SUM(X1005:AI1005)</f>
        <v>0</v>
      </c>
      <c r="BW1005" s="40">
        <f t="shared" si="180"/>
        <v>0</v>
      </c>
      <c r="BX1005" s="40">
        <f t="shared" ref="BX1005:BX1018" si="185">SUM(AV1005:BG1005)</f>
        <v>0</v>
      </c>
      <c r="BY1005" s="40">
        <f t="shared" ref="BY1005:BY1018" si="186">SUM(BH1005:BS1005)</f>
        <v>0</v>
      </c>
      <c r="BZ1005" s="29"/>
      <c r="CA1005" s="29"/>
      <c r="CB1005" s="29"/>
      <c r="CC1005" s="29"/>
      <c r="CD1005" s="29"/>
      <c r="CE1005" s="29"/>
      <c r="CF1005" s="29"/>
      <c r="CG1005" s="29"/>
      <c r="CH1005" s="29"/>
      <c r="CI1005" s="29"/>
      <c r="CJ1005" s="29"/>
      <c r="CK1005" s="29"/>
      <c r="CL1005" s="29"/>
      <c r="CM1005" s="29"/>
      <c r="CN1005" s="29"/>
      <c r="CO1005" s="29"/>
      <c r="CP1005" s="29"/>
      <c r="CQ1005" s="29"/>
      <c r="CR1005" s="29"/>
      <c r="CS1005" s="29"/>
      <c r="CT1005" s="29"/>
      <c r="CU1005" s="29"/>
      <c r="CV1005" s="29"/>
      <c r="CW1005" s="29"/>
      <c r="CX1005" s="29"/>
      <c r="CY1005" s="29"/>
      <c r="CZ1005" s="29"/>
      <c r="DA1005" s="29"/>
      <c r="DB1005" s="29"/>
      <c r="DC1005" s="29"/>
      <c r="DD1005" s="29"/>
      <c r="DE1005" s="29"/>
      <c r="DF1005" s="29"/>
      <c r="DG1005" s="29"/>
      <c r="DH1005" s="29"/>
      <c r="DI1005" s="29"/>
      <c r="DJ1005" s="29"/>
      <c r="DK1005" s="29"/>
      <c r="DL1005" s="29"/>
      <c r="DM1005" s="29"/>
      <c r="DN1005" s="29"/>
      <c r="DO1005" s="29"/>
      <c r="DP1005" s="29"/>
      <c r="DQ1005" s="29"/>
      <c r="DR1005" s="29"/>
      <c r="DS1005" s="29"/>
      <c r="DT1005" s="29"/>
      <c r="DU1005" s="29"/>
      <c r="DV1005" s="29"/>
      <c r="DW1005" s="29"/>
      <c r="DX1005" s="29"/>
      <c r="DY1005" s="29"/>
      <c r="DZ1005" s="29"/>
      <c r="EA1005" s="29"/>
      <c r="EB1005" s="29"/>
      <c r="EC1005" s="29"/>
      <c r="ED1005" s="29"/>
      <c r="EE1005" s="29"/>
      <c r="EF1005" s="29"/>
      <c r="EG1005" s="29"/>
      <c r="EH1005" s="29"/>
      <c r="EI1005" s="29"/>
      <c r="EJ1005" s="29"/>
      <c r="EK1005" s="29"/>
      <c r="EL1005" s="29"/>
      <c r="EM1005" s="29"/>
      <c r="EN1005" s="29"/>
      <c r="EO1005" s="29"/>
      <c r="EP1005" s="29"/>
      <c r="EQ1005" s="29"/>
      <c r="ER1005" s="29"/>
      <c r="ES1005" s="29"/>
      <c r="ET1005" s="29"/>
      <c r="EU1005" s="29"/>
      <c r="EV1005" s="29"/>
      <c r="EW1005" s="29"/>
      <c r="EX1005" s="29"/>
      <c r="EY1005" s="29"/>
      <c r="EZ1005" s="29"/>
      <c r="FA1005" s="29"/>
      <c r="FB1005" s="29"/>
      <c r="FC1005" s="29"/>
      <c r="FD1005" s="29"/>
      <c r="FE1005" s="29"/>
      <c r="FF1005" s="29"/>
      <c r="FG1005" s="29"/>
      <c r="FH1005" s="29"/>
      <c r="FI1005" s="29"/>
      <c r="FJ1005" s="29"/>
      <c r="FK1005" s="29"/>
      <c r="FL1005" s="29"/>
      <c r="FM1005" s="29"/>
      <c r="FN1005" s="29"/>
      <c r="FO1005" s="29"/>
      <c r="FP1005" s="29"/>
      <c r="FQ1005" s="29"/>
      <c r="FR1005" s="29"/>
      <c r="FS1005" s="29"/>
      <c r="FT1005" s="29"/>
      <c r="FU1005" s="29"/>
      <c r="FV1005" s="29"/>
      <c r="FW1005" s="29"/>
      <c r="FX1005" s="29"/>
      <c r="FY1005" s="29"/>
      <c r="FZ1005" s="29"/>
      <c r="GA1005" s="29"/>
      <c r="GB1005" s="29"/>
      <c r="GC1005" s="29"/>
      <c r="GD1005" s="29"/>
      <c r="GE1005" s="29"/>
      <c r="GF1005" s="29"/>
      <c r="GG1005" s="29"/>
      <c r="GH1005" s="29"/>
      <c r="GI1005" s="29"/>
      <c r="GJ1005" s="29"/>
      <c r="GK1005" s="29"/>
      <c r="GL1005" s="29"/>
      <c r="GM1005" s="29"/>
      <c r="GN1005" s="29"/>
      <c r="GO1005" s="29"/>
      <c r="GP1005" s="29"/>
      <c r="GQ1005" s="29"/>
      <c r="GR1005" s="29"/>
      <c r="GS1005" s="29"/>
      <c r="GT1005" s="29"/>
      <c r="GU1005" s="29"/>
      <c r="GV1005" s="29"/>
      <c r="GW1005" s="29"/>
      <c r="GX1005" s="29"/>
      <c r="GY1005" s="29"/>
      <c r="GZ1005" s="29"/>
      <c r="HA1005" s="29"/>
      <c r="HB1005" s="29"/>
      <c r="HC1005" s="29"/>
    </row>
    <row r="1006" spans="1:211" s="30" customFormat="1" x14ac:dyDescent="0.25">
      <c r="A1006" s="30" t="e">
        <f t="shared" si="175"/>
        <v>#REF!</v>
      </c>
      <c r="B1006" s="31" t="s">
        <v>51</v>
      </c>
      <c r="C1006" s="31" t="s">
        <v>52</v>
      </c>
      <c r="D1006" s="33" t="s">
        <v>623</v>
      </c>
      <c r="E1006" s="34" t="s">
        <v>577</v>
      </c>
      <c r="F1006" s="36" t="s">
        <v>370</v>
      </c>
      <c r="G1006" s="31"/>
      <c r="H1006" s="31" t="s">
        <v>371</v>
      </c>
      <c r="I1006" s="31" t="s">
        <v>537</v>
      </c>
      <c r="J1006" s="31" t="s">
        <v>538</v>
      </c>
      <c r="K1006" s="47" t="s">
        <v>434</v>
      </c>
      <c r="L1006" s="41"/>
      <c r="M1006" s="41">
        <v>69797.709999999992</v>
      </c>
      <c r="N1006" s="41">
        <v>327439.92</v>
      </c>
      <c r="O1006" s="41">
        <v>8355.5300000000007</v>
      </c>
      <c r="P1006" s="41">
        <v>92316.540000000008</v>
      </c>
      <c r="Q1006" s="41">
        <v>26691.11</v>
      </c>
      <c r="R1006" s="41">
        <v>67966.62</v>
      </c>
      <c r="S1006" s="41">
        <v>356497.68</v>
      </c>
      <c r="T1006" s="41">
        <v>400396.2</v>
      </c>
      <c r="U1006" s="41">
        <v>28745.47</v>
      </c>
      <c r="V1006" s="41">
        <v>192091.16</v>
      </c>
      <c r="W1006" s="41">
        <v>473023.75</v>
      </c>
      <c r="X1006" s="41">
        <v>324313.53999999998</v>
      </c>
      <c r="Y1006" s="41">
        <v>55910.43</v>
      </c>
      <c r="Z1006" s="41">
        <v>5005.33</v>
      </c>
      <c r="AA1006" s="41">
        <v>0</v>
      </c>
      <c r="AB1006" s="41">
        <v>0</v>
      </c>
      <c r="AC1006" s="41">
        <v>0</v>
      </c>
      <c r="AD1006" s="41">
        <v>0</v>
      </c>
      <c r="AE1006" s="82">
        <v>0</v>
      </c>
      <c r="AF1006" s="41">
        <v>0</v>
      </c>
      <c r="AG1006" s="41">
        <v>0</v>
      </c>
      <c r="AH1006" s="41">
        <v>0</v>
      </c>
      <c r="AI1006" s="41">
        <v>-160.47999999999999</v>
      </c>
      <c r="AJ1006" s="41">
        <v>0</v>
      </c>
      <c r="AK1006" s="41">
        <v>0</v>
      </c>
      <c r="AL1006" s="41">
        <v>0</v>
      </c>
      <c r="AM1006" s="41">
        <v>0</v>
      </c>
      <c r="AN1006" s="41">
        <v>51173.01</v>
      </c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3"/>
      <c r="BU1006" s="39">
        <f t="shared" si="183"/>
        <v>2043321.69</v>
      </c>
      <c r="BV1006" s="39">
        <f t="shared" si="184"/>
        <v>385068.82</v>
      </c>
      <c r="BW1006" s="39">
        <f t="shared" si="180"/>
        <v>51173.01</v>
      </c>
      <c r="BX1006" s="39">
        <f t="shared" si="185"/>
        <v>0</v>
      </c>
      <c r="BY1006" s="39">
        <f t="shared" si="186"/>
        <v>0</v>
      </c>
      <c r="BZ1006" s="35"/>
      <c r="CA1006" s="35"/>
      <c r="CB1006" s="35"/>
      <c r="CC1006" s="35"/>
      <c r="CD1006" s="35"/>
      <c r="CE1006" s="35"/>
      <c r="CF1006" s="35"/>
      <c r="CG1006" s="35"/>
      <c r="CH1006" s="35"/>
      <c r="CI1006" s="35"/>
      <c r="CJ1006" s="35"/>
      <c r="CK1006" s="35"/>
      <c r="CL1006" s="35"/>
      <c r="CM1006" s="35"/>
      <c r="CN1006" s="35"/>
      <c r="CO1006" s="35"/>
      <c r="CP1006" s="35"/>
      <c r="CQ1006" s="35"/>
      <c r="CR1006" s="35"/>
      <c r="CS1006" s="35"/>
      <c r="CT1006" s="35"/>
      <c r="CU1006" s="35"/>
      <c r="CV1006" s="35"/>
      <c r="CW1006" s="35"/>
      <c r="CX1006" s="35"/>
      <c r="CY1006" s="35"/>
      <c r="CZ1006" s="35"/>
      <c r="DA1006" s="35"/>
      <c r="DB1006" s="35"/>
      <c r="DC1006" s="35"/>
      <c r="DD1006" s="35"/>
      <c r="DE1006" s="35"/>
      <c r="DF1006" s="35"/>
      <c r="DG1006" s="35"/>
      <c r="DH1006" s="35"/>
      <c r="DI1006" s="35"/>
      <c r="DJ1006" s="35"/>
      <c r="DK1006" s="35"/>
      <c r="DL1006" s="35"/>
      <c r="DM1006" s="35"/>
      <c r="DN1006" s="35"/>
      <c r="DO1006" s="35"/>
      <c r="DP1006" s="35"/>
      <c r="DQ1006" s="35"/>
      <c r="DR1006" s="35"/>
      <c r="DS1006" s="35"/>
      <c r="DT1006" s="35"/>
      <c r="DU1006" s="35"/>
      <c r="DV1006" s="35"/>
      <c r="DW1006" s="35"/>
      <c r="DX1006" s="35"/>
      <c r="DY1006" s="35"/>
      <c r="DZ1006" s="35"/>
      <c r="EA1006" s="35"/>
      <c r="EB1006" s="35"/>
      <c r="EC1006" s="35"/>
      <c r="ED1006" s="35"/>
      <c r="EE1006" s="35"/>
      <c r="EF1006" s="35"/>
      <c r="EG1006" s="35"/>
      <c r="EH1006" s="35"/>
      <c r="EI1006" s="35"/>
      <c r="EJ1006" s="35"/>
      <c r="EK1006" s="35"/>
      <c r="EL1006" s="35"/>
      <c r="EM1006" s="35"/>
      <c r="EN1006" s="35"/>
      <c r="EO1006" s="35"/>
      <c r="EP1006" s="35"/>
      <c r="EQ1006" s="35"/>
      <c r="ER1006" s="35"/>
      <c r="ES1006" s="35"/>
      <c r="ET1006" s="35"/>
      <c r="EU1006" s="35"/>
      <c r="EV1006" s="35"/>
      <c r="EW1006" s="35"/>
      <c r="EX1006" s="35"/>
      <c r="EY1006" s="35"/>
      <c r="EZ1006" s="35"/>
      <c r="FA1006" s="35"/>
      <c r="FB1006" s="35"/>
      <c r="FC1006" s="35"/>
      <c r="FD1006" s="35"/>
      <c r="FE1006" s="35"/>
      <c r="FF1006" s="35"/>
      <c r="FG1006" s="35"/>
      <c r="FH1006" s="35"/>
      <c r="FI1006" s="35"/>
      <c r="FJ1006" s="35"/>
      <c r="FK1006" s="35"/>
      <c r="FL1006" s="35"/>
      <c r="FM1006" s="35"/>
      <c r="FN1006" s="35"/>
      <c r="FO1006" s="35"/>
      <c r="FP1006" s="35"/>
      <c r="FQ1006" s="35"/>
      <c r="FR1006" s="35"/>
      <c r="FS1006" s="35"/>
      <c r="FT1006" s="35"/>
      <c r="FU1006" s="35"/>
      <c r="FV1006" s="35"/>
      <c r="FW1006" s="35"/>
      <c r="FX1006" s="35"/>
      <c r="FY1006" s="35"/>
      <c r="FZ1006" s="35"/>
      <c r="GA1006" s="35"/>
      <c r="GB1006" s="35"/>
      <c r="GC1006" s="35"/>
      <c r="GD1006" s="35"/>
      <c r="GE1006" s="35"/>
      <c r="GF1006" s="35"/>
      <c r="GG1006" s="35"/>
      <c r="GH1006" s="35"/>
      <c r="GI1006" s="35"/>
      <c r="GJ1006" s="35"/>
      <c r="GK1006" s="35"/>
      <c r="GL1006" s="35"/>
      <c r="GM1006" s="35"/>
      <c r="GN1006" s="35"/>
      <c r="GO1006" s="35"/>
      <c r="GP1006" s="35"/>
      <c r="GQ1006" s="35"/>
      <c r="GR1006" s="35"/>
      <c r="GS1006" s="35"/>
      <c r="GT1006" s="35"/>
      <c r="GU1006" s="35"/>
      <c r="GV1006" s="35"/>
      <c r="GW1006" s="35"/>
      <c r="GX1006" s="35"/>
      <c r="GY1006" s="35"/>
      <c r="GZ1006" s="35"/>
      <c r="HA1006" s="35"/>
      <c r="HB1006" s="35"/>
      <c r="HC1006" s="35"/>
    </row>
    <row r="1007" spans="1:211" s="26" customFormat="1" x14ac:dyDescent="0.25">
      <c r="A1007" s="26" t="e">
        <f t="shared" si="175"/>
        <v>#REF!</v>
      </c>
      <c r="B1007" s="15" t="s">
        <v>51</v>
      </c>
      <c r="C1007" s="15" t="s">
        <v>52</v>
      </c>
      <c r="D1007" s="18" t="s">
        <v>623</v>
      </c>
      <c r="E1007" s="15" t="s">
        <v>577</v>
      </c>
      <c r="F1007" s="15" t="s">
        <v>376</v>
      </c>
      <c r="G1007" s="15"/>
      <c r="H1007" s="15" t="s">
        <v>377</v>
      </c>
      <c r="I1007" s="15" t="s">
        <v>537</v>
      </c>
      <c r="J1007" s="15" t="s">
        <v>538</v>
      </c>
      <c r="K1007" s="47" t="s">
        <v>434</v>
      </c>
      <c r="L1007" s="42">
        <v>0</v>
      </c>
      <c r="M1007" s="42">
        <v>0</v>
      </c>
      <c r="N1007" s="41">
        <v>0</v>
      </c>
      <c r="O1007" s="42">
        <v>0</v>
      </c>
      <c r="P1007" s="42">
        <v>0</v>
      </c>
      <c r="Q1007" s="42">
        <v>0</v>
      </c>
      <c r="R1007" s="42">
        <v>0</v>
      </c>
      <c r="S1007" s="42">
        <v>0</v>
      </c>
      <c r="T1007" s="42">
        <v>0</v>
      </c>
      <c r="U1007" s="42">
        <v>0</v>
      </c>
      <c r="V1007" s="42"/>
      <c r="W1007" s="42">
        <v>0</v>
      </c>
      <c r="X1007" s="42"/>
      <c r="Y1007" s="42">
        <v>0</v>
      </c>
      <c r="Z1007" s="42">
        <v>0</v>
      </c>
      <c r="AA1007" s="42">
        <v>0</v>
      </c>
      <c r="AB1007" s="42">
        <v>0</v>
      </c>
      <c r="AC1007" s="42">
        <v>0</v>
      </c>
      <c r="AD1007" s="42">
        <v>0</v>
      </c>
      <c r="AE1007" s="121">
        <v>0</v>
      </c>
      <c r="AF1007" s="42">
        <v>0</v>
      </c>
      <c r="AG1007" s="42">
        <v>0</v>
      </c>
      <c r="AH1007" s="42">
        <v>0</v>
      </c>
      <c r="AI1007" s="42">
        <v>0</v>
      </c>
      <c r="AJ1007" s="42">
        <v>0</v>
      </c>
      <c r="AK1007" s="42">
        <v>0</v>
      </c>
      <c r="AL1007" s="42">
        <v>0</v>
      </c>
      <c r="AM1007" s="42">
        <v>0</v>
      </c>
      <c r="AN1007" s="42">
        <v>0</v>
      </c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2"/>
      <c r="BL1007" s="42"/>
      <c r="BM1007" s="42"/>
      <c r="BN1007" s="42"/>
      <c r="BO1007" s="42"/>
      <c r="BP1007" s="42"/>
      <c r="BQ1007" s="42"/>
      <c r="BR1007" s="42"/>
      <c r="BS1007" s="42"/>
      <c r="BT1007" s="43"/>
      <c r="BU1007" s="40">
        <f t="shared" si="183"/>
        <v>0</v>
      </c>
      <c r="BV1007" s="40">
        <f t="shared" si="184"/>
        <v>0</v>
      </c>
      <c r="BW1007" s="40">
        <f t="shared" si="180"/>
        <v>0</v>
      </c>
      <c r="BX1007" s="40">
        <f t="shared" si="185"/>
        <v>0</v>
      </c>
      <c r="BY1007" s="40">
        <f t="shared" si="186"/>
        <v>0</v>
      </c>
      <c r="BZ1007" s="29"/>
      <c r="CA1007" s="29"/>
      <c r="CB1007" s="29"/>
      <c r="CC1007" s="29"/>
      <c r="CD1007" s="29"/>
      <c r="CE1007" s="29"/>
      <c r="CF1007" s="29"/>
      <c r="CG1007" s="29"/>
      <c r="CH1007" s="29"/>
      <c r="CI1007" s="29"/>
      <c r="CJ1007" s="29"/>
      <c r="CK1007" s="29"/>
      <c r="CL1007" s="29"/>
      <c r="CM1007" s="29"/>
      <c r="CN1007" s="29"/>
      <c r="CO1007" s="29"/>
      <c r="CP1007" s="29"/>
      <c r="CQ1007" s="29"/>
      <c r="CR1007" s="29"/>
      <c r="CS1007" s="29"/>
      <c r="CT1007" s="29"/>
      <c r="CU1007" s="29"/>
      <c r="CV1007" s="29"/>
      <c r="CW1007" s="29"/>
      <c r="CX1007" s="29"/>
      <c r="CY1007" s="29"/>
      <c r="CZ1007" s="29"/>
      <c r="DA1007" s="29"/>
      <c r="DB1007" s="29"/>
      <c r="DC1007" s="29"/>
      <c r="DD1007" s="29"/>
      <c r="DE1007" s="29"/>
      <c r="DF1007" s="29"/>
      <c r="DG1007" s="29"/>
      <c r="DH1007" s="29"/>
      <c r="DI1007" s="29"/>
      <c r="DJ1007" s="29"/>
      <c r="DK1007" s="29"/>
      <c r="DL1007" s="29"/>
      <c r="DM1007" s="29"/>
      <c r="DN1007" s="29"/>
      <c r="DO1007" s="29"/>
      <c r="DP1007" s="29"/>
      <c r="DQ1007" s="29"/>
      <c r="DR1007" s="29"/>
      <c r="DS1007" s="29"/>
      <c r="DT1007" s="29"/>
      <c r="DU1007" s="29"/>
      <c r="DV1007" s="29"/>
      <c r="DW1007" s="29"/>
      <c r="DX1007" s="29"/>
      <c r="DY1007" s="29"/>
      <c r="DZ1007" s="29"/>
      <c r="EA1007" s="29"/>
      <c r="EB1007" s="29"/>
      <c r="EC1007" s="29"/>
      <c r="ED1007" s="29"/>
      <c r="EE1007" s="29"/>
      <c r="EF1007" s="29"/>
      <c r="EG1007" s="29"/>
      <c r="EH1007" s="29"/>
      <c r="EI1007" s="29"/>
      <c r="EJ1007" s="29"/>
      <c r="EK1007" s="29"/>
      <c r="EL1007" s="29"/>
      <c r="EM1007" s="29"/>
      <c r="EN1007" s="29"/>
      <c r="EO1007" s="29"/>
      <c r="EP1007" s="29"/>
      <c r="EQ1007" s="29"/>
      <c r="ER1007" s="29"/>
      <c r="ES1007" s="29"/>
      <c r="ET1007" s="29"/>
      <c r="EU1007" s="29"/>
      <c r="EV1007" s="29"/>
      <c r="EW1007" s="29"/>
      <c r="EX1007" s="29"/>
      <c r="EY1007" s="29"/>
      <c r="EZ1007" s="29"/>
      <c r="FA1007" s="29"/>
      <c r="FB1007" s="29"/>
      <c r="FC1007" s="29"/>
      <c r="FD1007" s="29"/>
      <c r="FE1007" s="29"/>
      <c r="FF1007" s="29"/>
      <c r="FG1007" s="29"/>
      <c r="FH1007" s="29"/>
      <c r="FI1007" s="29"/>
      <c r="FJ1007" s="29"/>
      <c r="FK1007" s="29"/>
      <c r="FL1007" s="29"/>
      <c r="FM1007" s="29"/>
      <c r="FN1007" s="29"/>
      <c r="FO1007" s="29"/>
      <c r="FP1007" s="29"/>
      <c r="FQ1007" s="29"/>
      <c r="FR1007" s="29"/>
      <c r="FS1007" s="29"/>
      <c r="FT1007" s="29"/>
      <c r="FU1007" s="29"/>
      <c r="FV1007" s="29"/>
      <c r="FW1007" s="29"/>
      <c r="FX1007" s="29"/>
      <c r="FY1007" s="29"/>
      <c r="FZ1007" s="29"/>
      <c r="GA1007" s="29"/>
      <c r="GB1007" s="29"/>
      <c r="GC1007" s="29"/>
      <c r="GD1007" s="29"/>
      <c r="GE1007" s="29"/>
      <c r="GF1007" s="29"/>
      <c r="GG1007" s="29"/>
      <c r="GH1007" s="29"/>
      <c r="GI1007" s="29"/>
      <c r="GJ1007" s="29"/>
      <c r="GK1007" s="29"/>
      <c r="GL1007" s="29"/>
      <c r="GM1007" s="29"/>
      <c r="GN1007" s="29"/>
      <c r="GO1007" s="29"/>
      <c r="GP1007" s="29"/>
      <c r="GQ1007" s="29"/>
      <c r="GR1007" s="29"/>
      <c r="GS1007" s="29"/>
      <c r="GT1007" s="29"/>
      <c r="GU1007" s="29"/>
      <c r="GV1007" s="29"/>
      <c r="GW1007" s="29"/>
      <c r="GX1007" s="29"/>
      <c r="GY1007" s="29"/>
      <c r="GZ1007" s="29"/>
      <c r="HA1007" s="29"/>
      <c r="HB1007" s="29"/>
      <c r="HC1007" s="29"/>
    </row>
    <row r="1008" spans="1:211" s="30" customFormat="1" x14ac:dyDescent="0.25">
      <c r="A1008" s="30" t="e">
        <f t="shared" si="175"/>
        <v>#REF!</v>
      </c>
      <c r="B1008" s="31" t="s">
        <v>51</v>
      </c>
      <c r="C1008" s="31" t="s">
        <v>52</v>
      </c>
      <c r="D1008" s="32" t="s">
        <v>625</v>
      </c>
      <c r="E1008" s="31" t="s">
        <v>579</v>
      </c>
      <c r="F1008" s="31" t="s">
        <v>376</v>
      </c>
      <c r="G1008" s="31"/>
      <c r="H1008" s="31" t="s">
        <v>377</v>
      </c>
      <c r="I1008" s="31" t="s">
        <v>537</v>
      </c>
      <c r="J1008" s="31" t="s">
        <v>538</v>
      </c>
      <c r="K1008" s="47" t="s">
        <v>434</v>
      </c>
      <c r="L1008" s="41">
        <v>0</v>
      </c>
      <c r="M1008" s="41">
        <v>0</v>
      </c>
      <c r="N1008" s="41">
        <v>0</v>
      </c>
      <c r="O1008" s="41">
        <v>0</v>
      </c>
      <c r="P1008" s="41">
        <v>0</v>
      </c>
      <c r="Q1008" s="41">
        <v>0</v>
      </c>
      <c r="R1008" s="41">
        <v>0</v>
      </c>
      <c r="S1008" s="41">
        <v>0</v>
      </c>
      <c r="T1008" s="41">
        <v>0</v>
      </c>
      <c r="U1008" s="41">
        <v>0</v>
      </c>
      <c r="V1008" s="41"/>
      <c r="W1008" s="41">
        <v>0</v>
      </c>
      <c r="X1008" s="41"/>
      <c r="Y1008" s="41">
        <v>0</v>
      </c>
      <c r="Z1008" s="41">
        <v>0</v>
      </c>
      <c r="AA1008" s="41">
        <v>0</v>
      </c>
      <c r="AB1008" s="41">
        <v>0</v>
      </c>
      <c r="AC1008" s="41">
        <v>0</v>
      </c>
      <c r="AD1008" s="41">
        <v>0</v>
      </c>
      <c r="AE1008" s="82">
        <v>0</v>
      </c>
      <c r="AF1008" s="41">
        <v>0</v>
      </c>
      <c r="AG1008" s="41">
        <v>0</v>
      </c>
      <c r="AH1008" s="41">
        <v>0</v>
      </c>
      <c r="AI1008" s="41">
        <v>0</v>
      </c>
      <c r="AJ1008" s="41">
        <v>0</v>
      </c>
      <c r="AK1008" s="41">
        <v>0</v>
      </c>
      <c r="AL1008" s="41">
        <v>0</v>
      </c>
      <c r="AM1008" s="41">
        <v>0</v>
      </c>
      <c r="AN1008" s="41">
        <v>0</v>
      </c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3"/>
      <c r="BU1008" s="39">
        <f t="shared" si="183"/>
        <v>0</v>
      </c>
      <c r="BV1008" s="39">
        <f t="shared" si="184"/>
        <v>0</v>
      </c>
      <c r="BW1008" s="39">
        <f t="shared" si="180"/>
        <v>0</v>
      </c>
      <c r="BX1008" s="39">
        <f t="shared" si="185"/>
        <v>0</v>
      </c>
      <c r="BY1008" s="39">
        <f t="shared" si="186"/>
        <v>0</v>
      </c>
      <c r="BZ1008" s="35"/>
      <c r="CA1008" s="35"/>
      <c r="CB1008" s="35"/>
      <c r="CC1008" s="35"/>
      <c r="CD1008" s="35"/>
      <c r="CE1008" s="35"/>
      <c r="CF1008" s="35"/>
      <c r="CG1008" s="35"/>
      <c r="CH1008" s="35"/>
      <c r="CI1008" s="35"/>
      <c r="CJ1008" s="35"/>
      <c r="CK1008" s="35"/>
      <c r="CL1008" s="35"/>
      <c r="CM1008" s="35"/>
      <c r="CN1008" s="35"/>
      <c r="CO1008" s="35"/>
      <c r="CP1008" s="35"/>
      <c r="CQ1008" s="35"/>
      <c r="CR1008" s="35"/>
      <c r="CS1008" s="35"/>
      <c r="CT1008" s="35"/>
      <c r="CU1008" s="35"/>
      <c r="CV1008" s="35"/>
      <c r="CW1008" s="35"/>
      <c r="CX1008" s="35"/>
      <c r="CY1008" s="35"/>
      <c r="CZ1008" s="35"/>
      <c r="DA1008" s="35"/>
      <c r="DB1008" s="35"/>
      <c r="DC1008" s="35"/>
      <c r="DD1008" s="35"/>
      <c r="DE1008" s="35"/>
      <c r="DF1008" s="35"/>
      <c r="DG1008" s="35"/>
      <c r="DH1008" s="35"/>
      <c r="DI1008" s="35"/>
      <c r="DJ1008" s="35"/>
      <c r="DK1008" s="35"/>
      <c r="DL1008" s="35"/>
      <c r="DM1008" s="35"/>
      <c r="DN1008" s="35"/>
      <c r="DO1008" s="35"/>
      <c r="DP1008" s="35"/>
      <c r="DQ1008" s="35"/>
      <c r="DR1008" s="35"/>
      <c r="DS1008" s="35"/>
      <c r="DT1008" s="35"/>
      <c r="DU1008" s="35"/>
      <c r="DV1008" s="35"/>
      <c r="DW1008" s="35"/>
      <c r="DX1008" s="35"/>
      <c r="DY1008" s="35"/>
      <c r="DZ1008" s="35"/>
      <c r="EA1008" s="35"/>
      <c r="EB1008" s="35"/>
      <c r="EC1008" s="35"/>
      <c r="ED1008" s="35"/>
      <c r="EE1008" s="35"/>
      <c r="EF1008" s="35"/>
      <c r="EG1008" s="35"/>
      <c r="EH1008" s="35"/>
      <c r="EI1008" s="35"/>
      <c r="EJ1008" s="35"/>
      <c r="EK1008" s="35"/>
      <c r="EL1008" s="35"/>
      <c r="EM1008" s="35"/>
      <c r="EN1008" s="35"/>
      <c r="EO1008" s="35"/>
      <c r="EP1008" s="35"/>
      <c r="EQ1008" s="35"/>
      <c r="ER1008" s="35"/>
      <c r="ES1008" s="35"/>
      <c r="ET1008" s="35"/>
      <c r="EU1008" s="35"/>
      <c r="EV1008" s="35"/>
      <c r="EW1008" s="35"/>
      <c r="EX1008" s="35"/>
      <c r="EY1008" s="35"/>
      <c r="EZ1008" s="35"/>
      <c r="FA1008" s="35"/>
      <c r="FB1008" s="35"/>
      <c r="FC1008" s="35"/>
      <c r="FD1008" s="35"/>
      <c r="FE1008" s="35"/>
      <c r="FF1008" s="35"/>
      <c r="FG1008" s="35"/>
      <c r="FH1008" s="35"/>
      <c r="FI1008" s="35"/>
      <c r="FJ1008" s="35"/>
      <c r="FK1008" s="35"/>
      <c r="FL1008" s="35"/>
      <c r="FM1008" s="35"/>
      <c r="FN1008" s="35"/>
      <c r="FO1008" s="35"/>
      <c r="FP1008" s="35"/>
      <c r="FQ1008" s="35"/>
      <c r="FR1008" s="35"/>
      <c r="FS1008" s="35"/>
      <c r="FT1008" s="35"/>
      <c r="FU1008" s="35"/>
      <c r="FV1008" s="35"/>
      <c r="FW1008" s="35"/>
      <c r="FX1008" s="35"/>
      <c r="FY1008" s="35"/>
      <c r="FZ1008" s="35"/>
      <c r="GA1008" s="35"/>
      <c r="GB1008" s="35"/>
      <c r="GC1008" s="35"/>
      <c r="GD1008" s="35"/>
      <c r="GE1008" s="35"/>
      <c r="GF1008" s="35"/>
      <c r="GG1008" s="35"/>
      <c r="GH1008" s="35"/>
      <c r="GI1008" s="35"/>
      <c r="GJ1008" s="35"/>
      <c r="GK1008" s="35"/>
      <c r="GL1008" s="35"/>
      <c r="GM1008" s="35"/>
      <c r="GN1008" s="35"/>
      <c r="GO1008" s="35"/>
      <c r="GP1008" s="35"/>
      <c r="GQ1008" s="35"/>
      <c r="GR1008" s="35"/>
      <c r="GS1008" s="35"/>
      <c r="GT1008" s="35"/>
      <c r="GU1008" s="35"/>
      <c r="GV1008" s="35"/>
      <c r="GW1008" s="35"/>
      <c r="GX1008" s="35"/>
      <c r="GY1008" s="35"/>
      <c r="GZ1008" s="35"/>
      <c r="HA1008" s="35"/>
      <c r="HB1008" s="35"/>
      <c r="HC1008" s="35"/>
    </row>
    <row r="1009" spans="1:211" s="26" customFormat="1" x14ac:dyDescent="0.25">
      <c r="A1009" s="26" t="e">
        <f t="shared" si="175"/>
        <v>#REF!</v>
      </c>
      <c r="B1009" s="15" t="s">
        <v>57</v>
      </c>
      <c r="C1009" s="15" t="s">
        <v>58</v>
      </c>
      <c r="D1009" s="18" t="s">
        <v>625</v>
      </c>
      <c r="E1009" s="15" t="s">
        <v>579</v>
      </c>
      <c r="F1009" s="15" t="s">
        <v>376</v>
      </c>
      <c r="G1009" s="15"/>
      <c r="H1009" s="15" t="s">
        <v>377</v>
      </c>
      <c r="I1009" s="15" t="s">
        <v>537</v>
      </c>
      <c r="J1009" s="15" t="s">
        <v>538</v>
      </c>
      <c r="K1009" s="47" t="s">
        <v>434</v>
      </c>
      <c r="L1009" s="42">
        <v>0</v>
      </c>
      <c r="M1009" s="42">
        <v>0</v>
      </c>
      <c r="N1009" s="41">
        <v>0</v>
      </c>
      <c r="O1009" s="42">
        <v>0</v>
      </c>
      <c r="P1009" s="42">
        <v>0</v>
      </c>
      <c r="Q1009" s="42">
        <v>0</v>
      </c>
      <c r="R1009" s="42">
        <v>0</v>
      </c>
      <c r="S1009" s="42">
        <v>0</v>
      </c>
      <c r="T1009" s="42">
        <v>0</v>
      </c>
      <c r="U1009" s="42">
        <v>0</v>
      </c>
      <c r="V1009" s="42"/>
      <c r="W1009" s="42">
        <v>0</v>
      </c>
      <c r="X1009" s="42"/>
      <c r="Y1009" s="42">
        <v>0</v>
      </c>
      <c r="Z1009" s="42">
        <v>0</v>
      </c>
      <c r="AA1009" s="42">
        <v>0</v>
      </c>
      <c r="AB1009" s="42">
        <v>0</v>
      </c>
      <c r="AC1009" s="42">
        <v>0</v>
      </c>
      <c r="AD1009" s="42">
        <v>0</v>
      </c>
      <c r="AE1009" s="121">
        <v>0</v>
      </c>
      <c r="AF1009" s="42">
        <v>0</v>
      </c>
      <c r="AG1009" s="42">
        <v>0</v>
      </c>
      <c r="AH1009" s="42">
        <v>0</v>
      </c>
      <c r="AI1009" s="42">
        <v>0</v>
      </c>
      <c r="AJ1009" s="42">
        <v>0</v>
      </c>
      <c r="AK1009" s="42">
        <v>0</v>
      </c>
      <c r="AL1009" s="42">
        <v>0</v>
      </c>
      <c r="AM1009" s="42">
        <v>0</v>
      </c>
      <c r="AN1009" s="42">
        <v>0</v>
      </c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2"/>
      <c r="BL1009" s="42"/>
      <c r="BM1009" s="42"/>
      <c r="BN1009" s="42"/>
      <c r="BO1009" s="42"/>
      <c r="BP1009" s="42"/>
      <c r="BQ1009" s="42"/>
      <c r="BR1009" s="42"/>
      <c r="BS1009" s="42"/>
      <c r="BT1009" s="43"/>
      <c r="BU1009" s="40">
        <f t="shared" si="183"/>
        <v>0</v>
      </c>
      <c r="BV1009" s="40">
        <f t="shared" si="184"/>
        <v>0</v>
      </c>
      <c r="BW1009" s="40">
        <f t="shared" si="180"/>
        <v>0</v>
      </c>
      <c r="BX1009" s="40">
        <f t="shared" si="185"/>
        <v>0</v>
      </c>
      <c r="BY1009" s="40">
        <f t="shared" si="186"/>
        <v>0</v>
      </c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9"/>
      <c r="EB1009" s="29"/>
      <c r="EC1009" s="29"/>
      <c r="ED1009" s="29"/>
      <c r="EE1009" s="29"/>
      <c r="EF1009" s="29"/>
      <c r="EG1009" s="29"/>
      <c r="EH1009" s="29"/>
      <c r="EI1009" s="29"/>
      <c r="EJ1009" s="29"/>
      <c r="EK1009" s="29"/>
      <c r="EL1009" s="29"/>
      <c r="EM1009" s="29"/>
      <c r="EN1009" s="29"/>
      <c r="EO1009" s="29"/>
      <c r="EP1009" s="29"/>
      <c r="EQ1009" s="29"/>
      <c r="ER1009" s="29"/>
      <c r="ES1009" s="29"/>
      <c r="ET1009" s="29"/>
      <c r="EU1009" s="29"/>
      <c r="EV1009" s="29"/>
      <c r="EW1009" s="29"/>
      <c r="EX1009" s="29"/>
      <c r="EY1009" s="29"/>
      <c r="EZ1009" s="29"/>
      <c r="FA1009" s="29"/>
      <c r="FB1009" s="29"/>
      <c r="FC1009" s="29"/>
      <c r="FD1009" s="29"/>
      <c r="FE1009" s="29"/>
      <c r="FF1009" s="29"/>
      <c r="FG1009" s="29"/>
      <c r="FH1009" s="29"/>
      <c r="FI1009" s="29"/>
      <c r="FJ1009" s="29"/>
      <c r="FK1009" s="29"/>
      <c r="FL1009" s="29"/>
      <c r="FM1009" s="29"/>
      <c r="FN1009" s="29"/>
      <c r="FO1009" s="29"/>
      <c r="FP1009" s="29"/>
      <c r="FQ1009" s="29"/>
      <c r="FR1009" s="29"/>
      <c r="FS1009" s="29"/>
      <c r="FT1009" s="29"/>
      <c r="FU1009" s="29"/>
      <c r="FV1009" s="29"/>
      <c r="FW1009" s="29"/>
      <c r="FX1009" s="29"/>
      <c r="FY1009" s="29"/>
      <c r="FZ1009" s="29"/>
      <c r="GA1009" s="29"/>
      <c r="GB1009" s="29"/>
      <c r="GC1009" s="29"/>
      <c r="GD1009" s="29"/>
      <c r="GE1009" s="29"/>
      <c r="GF1009" s="29"/>
      <c r="GG1009" s="29"/>
      <c r="GH1009" s="29"/>
      <c r="GI1009" s="29"/>
      <c r="GJ1009" s="29"/>
      <c r="GK1009" s="29"/>
      <c r="GL1009" s="29"/>
      <c r="GM1009" s="29"/>
      <c r="GN1009" s="29"/>
      <c r="GO1009" s="29"/>
      <c r="GP1009" s="29"/>
      <c r="GQ1009" s="29"/>
      <c r="GR1009" s="29"/>
      <c r="GS1009" s="29"/>
      <c r="GT1009" s="29"/>
      <c r="GU1009" s="29"/>
      <c r="GV1009" s="29"/>
      <c r="GW1009" s="29"/>
      <c r="GX1009" s="29"/>
      <c r="GY1009" s="29"/>
      <c r="GZ1009" s="29"/>
      <c r="HA1009" s="29"/>
      <c r="HB1009" s="29"/>
      <c r="HC1009" s="29"/>
    </row>
    <row r="1010" spans="1:211" s="30" customFormat="1" x14ac:dyDescent="0.25">
      <c r="A1010" s="30" t="e">
        <f t="shared" si="175"/>
        <v>#REF!</v>
      </c>
      <c r="B1010" s="31" t="s">
        <v>145</v>
      </c>
      <c r="C1010" s="31" t="s">
        <v>279</v>
      </c>
      <c r="D1010" s="33">
        <v>754</v>
      </c>
      <c r="E1010" s="34" t="s">
        <v>193</v>
      </c>
      <c r="F1010" s="31" t="s">
        <v>378</v>
      </c>
      <c r="G1010" s="31"/>
      <c r="H1010" s="31" t="s">
        <v>379</v>
      </c>
      <c r="I1010" s="31" t="s">
        <v>537</v>
      </c>
      <c r="J1010" s="31" t="s">
        <v>538</v>
      </c>
      <c r="K1010" s="47" t="s">
        <v>435</v>
      </c>
      <c r="L1010" s="41">
        <v>33152.67</v>
      </c>
      <c r="M1010" s="41">
        <v>0</v>
      </c>
      <c r="N1010" s="41">
        <v>0</v>
      </c>
      <c r="O1010" s="41">
        <v>99852.76</v>
      </c>
      <c r="P1010" s="41">
        <v>547150.69999999995</v>
      </c>
      <c r="Q1010" s="41">
        <v>0</v>
      </c>
      <c r="R1010" s="41">
        <v>339622.37</v>
      </c>
      <c r="S1010" s="41">
        <v>0</v>
      </c>
      <c r="T1010" s="41">
        <v>0</v>
      </c>
      <c r="U1010" s="41">
        <v>0</v>
      </c>
      <c r="V1010" s="41">
        <v>1847148.67</v>
      </c>
      <c r="W1010" s="41">
        <v>0</v>
      </c>
      <c r="X1010" s="41"/>
      <c r="Y1010" s="41">
        <v>0</v>
      </c>
      <c r="Z1010" s="41">
        <v>0</v>
      </c>
      <c r="AA1010" s="41">
        <v>0</v>
      </c>
      <c r="AB1010" s="41">
        <v>0</v>
      </c>
      <c r="AC1010" s="41">
        <v>0</v>
      </c>
      <c r="AD1010" s="41">
        <v>0</v>
      </c>
      <c r="AE1010" s="82">
        <v>0</v>
      </c>
      <c r="AF1010" s="41">
        <v>0</v>
      </c>
      <c r="AG1010" s="41">
        <v>0</v>
      </c>
      <c r="AH1010" s="41">
        <v>0</v>
      </c>
      <c r="AI1010" s="41">
        <v>0</v>
      </c>
      <c r="AJ1010" s="41">
        <v>0</v>
      </c>
      <c r="AK1010" s="41">
        <v>0</v>
      </c>
      <c r="AL1010" s="41">
        <v>0</v>
      </c>
      <c r="AM1010" s="41">
        <v>0</v>
      </c>
      <c r="AN1010" s="41">
        <v>0</v>
      </c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3"/>
      <c r="BU1010" s="39">
        <f t="shared" si="183"/>
        <v>2866927.17</v>
      </c>
      <c r="BV1010" s="39">
        <f t="shared" si="184"/>
        <v>0</v>
      </c>
      <c r="BW1010" s="39">
        <f t="shared" si="180"/>
        <v>0</v>
      </c>
      <c r="BX1010" s="39">
        <f t="shared" si="185"/>
        <v>0</v>
      </c>
      <c r="BY1010" s="39">
        <f t="shared" si="186"/>
        <v>0</v>
      </c>
      <c r="BZ1010" s="35"/>
      <c r="CA1010" s="35"/>
      <c r="CB1010" s="35"/>
      <c r="CC1010" s="35"/>
      <c r="CD1010" s="35"/>
      <c r="CE1010" s="35"/>
      <c r="CF1010" s="35"/>
      <c r="CG1010" s="35"/>
      <c r="CH1010" s="35"/>
      <c r="CI1010" s="35"/>
      <c r="CJ1010" s="35"/>
      <c r="CK1010" s="35"/>
      <c r="CL1010" s="35"/>
      <c r="CM1010" s="35"/>
      <c r="CN1010" s="35"/>
      <c r="CO1010" s="35"/>
      <c r="CP1010" s="35"/>
      <c r="CQ1010" s="35"/>
      <c r="CR1010" s="35"/>
      <c r="CS1010" s="35"/>
      <c r="CT1010" s="35"/>
      <c r="CU1010" s="35"/>
      <c r="CV1010" s="35"/>
      <c r="CW1010" s="35"/>
      <c r="CX1010" s="35"/>
      <c r="CY1010" s="35"/>
      <c r="CZ1010" s="35"/>
      <c r="DA1010" s="35"/>
      <c r="DB1010" s="35"/>
      <c r="DC1010" s="35"/>
      <c r="DD1010" s="35"/>
      <c r="DE1010" s="35"/>
      <c r="DF1010" s="35"/>
      <c r="DG1010" s="35"/>
      <c r="DH1010" s="35"/>
      <c r="DI1010" s="35"/>
      <c r="DJ1010" s="35"/>
      <c r="DK1010" s="35"/>
      <c r="DL1010" s="35"/>
      <c r="DM1010" s="35"/>
      <c r="DN1010" s="35"/>
      <c r="DO1010" s="35"/>
      <c r="DP1010" s="35"/>
      <c r="DQ1010" s="35"/>
      <c r="DR1010" s="35"/>
      <c r="DS1010" s="35"/>
      <c r="DT1010" s="35"/>
      <c r="DU1010" s="35"/>
      <c r="DV1010" s="35"/>
      <c r="DW1010" s="35"/>
      <c r="DX1010" s="35"/>
      <c r="DY1010" s="35"/>
      <c r="DZ1010" s="35"/>
      <c r="EA1010" s="35"/>
      <c r="EB1010" s="35"/>
      <c r="EC1010" s="35"/>
      <c r="ED1010" s="35"/>
      <c r="EE1010" s="35"/>
      <c r="EF1010" s="35"/>
      <c r="EG1010" s="35"/>
      <c r="EH1010" s="35"/>
      <c r="EI1010" s="35"/>
      <c r="EJ1010" s="35"/>
      <c r="EK1010" s="35"/>
      <c r="EL1010" s="35"/>
      <c r="EM1010" s="35"/>
      <c r="EN1010" s="35"/>
      <c r="EO1010" s="35"/>
      <c r="EP1010" s="35"/>
      <c r="EQ1010" s="35"/>
      <c r="ER1010" s="35"/>
      <c r="ES1010" s="35"/>
      <c r="ET1010" s="35"/>
      <c r="EU1010" s="35"/>
      <c r="EV1010" s="35"/>
      <c r="EW1010" s="35"/>
      <c r="EX1010" s="35"/>
      <c r="EY1010" s="35"/>
      <c r="EZ1010" s="35"/>
      <c r="FA1010" s="35"/>
      <c r="FB1010" s="35"/>
      <c r="FC1010" s="35"/>
      <c r="FD1010" s="35"/>
      <c r="FE1010" s="35"/>
      <c r="FF1010" s="35"/>
      <c r="FG1010" s="35"/>
      <c r="FH1010" s="35"/>
      <c r="FI1010" s="35"/>
      <c r="FJ1010" s="35"/>
      <c r="FK1010" s="35"/>
      <c r="FL1010" s="35"/>
      <c r="FM1010" s="35"/>
      <c r="FN1010" s="35"/>
      <c r="FO1010" s="35"/>
      <c r="FP1010" s="35"/>
      <c r="FQ1010" s="35"/>
      <c r="FR1010" s="35"/>
      <c r="FS1010" s="35"/>
      <c r="FT1010" s="35"/>
      <c r="FU1010" s="35"/>
      <c r="FV1010" s="35"/>
      <c r="FW1010" s="35"/>
      <c r="FX1010" s="35"/>
      <c r="FY1010" s="35"/>
      <c r="FZ1010" s="35"/>
      <c r="GA1010" s="35"/>
      <c r="GB1010" s="35"/>
      <c r="GC1010" s="35"/>
      <c r="GD1010" s="35"/>
      <c r="GE1010" s="35"/>
      <c r="GF1010" s="35"/>
      <c r="GG1010" s="35"/>
      <c r="GH1010" s="35"/>
      <c r="GI1010" s="35"/>
      <c r="GJ1010" s="35"/>
      <c r="GK1010" s="35"/>
      <c r="GL1010" s="35"/>
      <c r="GM1010" s="35"/>
      <c r="GN1010" s="35"/>
      <c r="GO1010" s="35"/>
      <c r="GP1010" s="35"/>
      <c r="GQ1010" s="35"/>
      <c r="GR1010" s="35"/>
      <c r="GS1010" s="35"/>
      <c r="GT1010" s="35"/>
      <c r="GU1010" s="35"/>
      <c r="GV1010" s="35"/>
      <c r="GW1010" s="35"/>
      <c r="GX1010" s="35"/>
      <c r="GY1010" s="35"/>
      <c r="GZ1010" s="35"/>
      <c r="HA1010" s="35"/>
      <c r="HB1010" s="35"/>
      <c r="HC1010" s="35"/>
    </row>
    <row r="1011" spans="1:211" s="26" customFormat="1" x14ac:dyDescent="0.25">
      <c r="A1011" s="26" t="e">
        <f t="shared" si="175"/>
        <v>#REF!</v>
      </c>
      <c r="B1011" s="15" t="s">
        <v>145</v>
      </c>
      <c r="C1011" s="15" t="s">
        <v>279</v>
      </c>
      <c r="D1011" s="27">
        <v>754</v>
      </c>
      <c r="E1011" s="16" t="s">
        <v>193</v>
      </c>
      <c r="F1011" s="80" t="s">
        <v>380</v>
      </c>
      <c r="G1011" s="15"/>
      <c r="H1011" s="15" t="s">
        <v>381</v>
      </c>
      <c r="I1011" s="15" t="s">
        <v>537</v>
      </c>
      <c r="J1011" s="15" t="s">
        <v>538</v>
      </c>
      <c r="K1011" s="47" t="s">
        <v>435</v>
      </c>
      <c r="L1011" s="42"/>
      <c r="M1011" s="42"/>
      <c r="N1011" s="41"/>
      <c r="O1011" s="42"/>
      <c r="P1011" s="42"/>
      <c r="Q1011" s="42"/>
      <c r="R1011" s="42"/>
      <c r="S1011" s="42"/>
      <c r="T1011" s="42"/>
      <c r="U1011" s="42"/>
      <c r="V1011" s="42"/>
      <c r="W1011" s="42"/>
      <c r="X1011" s="42">
        <v>944528.5</v>
      </c>
      <c r="Y1011" s="42">
        <v>0</v>
      </c>
      <c r="Z1011" s="42">
        <v>598634.89</v>
      </c>
      <c r="AA1011" s="42">
        <v>0</v>
      </c>
      <c r="AB1011" s="42">
        <v>0</v>
      </c>
      <c r="AC1011" s="42">
        <v>0</v>
      </c>
      <c r="AD1011" s="42">
        <v>76997.919999999998</v>
      </c>
      <c r="AE1011" s="42">
        <v>98452.23</v>
      </c>
      <c r="AF1011" s="42">
        <v>0</v>
      </c>
      <c r="AG1011" s="42">
        <v>76880.240000000005</v>
      </c>
      <c r="AH1011" s="42">
        <v>107574.97</v>
      </c>
      <c r="AI1011" s="42">
        <v>0</v>
      </c>
      <c r="AJ1011" s="42">
        <v>95705.5</v>
      </c>
      <c r="AK1011" s="42">
        <v>4320.6899999999996</v>
      </c>
      <c r="AL1011" s="42">
        <v>0</v>
      </c>
      <c r="AM1011" s="42">
        <v>201798.51</v>
      </c>
      <c r="AN1011" s="42">
        <v>2232367.94</v>
      </c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  <c r="AZ1011" s="42"/>
      <c r="BA1011" s="42"/>
      <c r="BB1011" s="42"/>
      <c r="BC1011" s="42"/>
      <c r="BD1011" s="42"/>
      <c r="BE1011" s="42"/>
      <c r="BF1011" s="42"/>
      <c r="BG1011" s="42"/>
      <c r="BH1011" s="42"/>
      <c r="BI1011" s="42"/>
      <c r="BJ1011" s="42"/>
      <c r="BK1011" s="42"/>
      <c r="BL1011" s="42"/>
      <c r="BM1011" s="42"/>
      <c r="BN1011" s="42"/>
      <c r="BO1011" s="42"/>
      <c r="BP1011" s="42"/>
      <c r="BQ1011" s="42"/>
      <c r="BR1011" s="42"/>
      <c r="BS1011" s="42"/>
      <c r="BT1011" s="43"/>
      <c r="BU1011" s="40"/>
      <c r="BV1011" s="40">
        <f t="shared" si="184"/>
        <v>1903068.75</v>
      </c>
      <c r="BW1011" s="40">
        <f t="shared" si="180"/>
        <v>2534192.64</v>
      </c>
      <c r="BX1011" s="40">
        <f t="shared" si="185"/>
        <v>0</v>
      </c>
      <c r="BY1011" s="40">
        <f t="shared" si="186"/>
        <v>0</v>
      </c>
      <c r="BZ1011" s="29"/>
      <c r="CA1011" s="29"/>
      <c r="CB1011" s="29"/>
      <c r="CC1011" s="29"/>
      <c r="CD1011" s="29"/>
      <c r="CE1011" s="29"/>
      <c r="CF1011" s="29"/>
      <c r="CG1011" s="29"/>
      <c r="CH1011" s="29"/>
      <c r="CI1011" s="29"/>
      <c r="CJ1011" s="29"/>
      <c r="CK1011" s="29"/>
      <c r="CL1011" s="29"/>
      <c r="CM1011" s="29"/>
      <c r="CN1011" s="29"/>
      <c r="CO1011" s="29"/>
      <c r="CP1011" s="29"/>
      <c r="CQ1011" s="29"/>
      <c r="CR1011" s="29"/>
      <c r="CS1011" s="29"/>
      <c r="CT1011" s="29"/>
      <c r="CU1011" s="29"/>
      <c r="CV1011" s="29"/>
      <c r="CW1011" s="29"/>
      <c r="CX1011" s="29"/>
      <c r="CY1011" s="29"/>
      <c r="CZ1011" s="29"/>
      <c r="DA1011" s="29"/>
      <c r="DB1011" s="29"/>
      <c r="DC1011" s="29"/>
      <c r="DD1011" s="29"/>
      <c r="DE1011" s="29"/>
      <c r="DF1011" s="29"/>
      <c r="DG1011" s="29"/>
      <c r="DH1011" s="29"/>
      <c r="DI1011" s="29"/>
      <c r="DJ1011" s="29"/>
      <c r="DK1011" s="29"/>
      <c r="DL1011" s="29"/>
      <c r="DM1011" s="29"/>
      <c r="DN1011" s="29"/>
      <c r="DO1011" s="29"/>
      <c r="DP1011" s="29"/>
      <c r="DQ1011" s="29"/>
      <c r="DR1011" s="29"/>
      <c r="DS1011" s="29"/>
      <c r="DT1011" s="29"/>
      <c r="DU1011" s="29"/>
      <c r="DV1011" s="29"/>
      <c r="DW1011" s="29"/>
      <c r="DX1011" s="29"/>
      <c r="DY1011" s="29"/>
      <c r="DZ1011" s="29"/>
      <c r="EA1011" s="29"/>
      <c r="EB1011" s="29"/>
      <c r="EC1011" s="29"/>
      <c r="ED1011" s="29"/>
      <c r="EE1011" s="29"/>
      <c r="EF1011" s="29"/>
      <c r="EG1011" s="29"/>
      <c r="EH1011" s="29"/>
      <c r="EI1011" s="29"/>
      <c r="EJ1011" s="29"/>
      <c r="EK1011" s="29"/>
      <c r="EL1011" s="29"/>
      <c r="EM1011" s="29"/>
      <c r="EN1011" s="29"/>
      <c r="EO1011" s="29"/>
      <c r="EP1011" s="29"/>
      <c r="EQ1011" s="29"/>
      <c r="ER1011" s="29"/>
      <c r="ES1011" s="29"/>
      <c r="ET1011" s="29"/>
      <c r="EU1011" s="29"/>
      <c r="EV1011" s="29"/>
      <c r="EW1011" s="29"/>
      <c r="EX1011" s="29"/>
      <c r="EY1011" s="29"/>
      <c r="EZ1011" s="29"/>
      <c r="FA1011" s="29"/>
      <c r="FB1011" s="29"/>
      <c r="FC1011" s="29"/>
      <c r="FD1011" s="29"/>
      <c r="FE1011" s="29"/>
      <c r="FF1011" s="29"/>
      <c r="FG1011" s="29"/>
      <c r="FH1011" s="29"/>
      <c r="FI1011" s="29"/>
      <c r="FJ1011" s="29"/>
      <c r="FK1011" s="29"/>
      <c r="FL1011" s="29"/>
      <c r="FM1011" s="29"/>
      <c r="FN1011" s="29"/>
      <c r="FO1011" s="29"/>
      <c r="FP1011" s="29"/>
      <c r="FQ1011" s="29"/>
      <c r="FR1011" s="29"/>
      <c r="FS1011" s="29"/>
      <c r="FT1011" s="29"/>
      <c r="FU1011" s="29"/>
      <c r="FV1011" s="29"/>
      <c r="FW1011" s="29"/>
      <c r="FX1011" s="29"/>
      <c r="FY1011" s="29"/>
      <c r="FZ1011" s="29"/>
      <c r="GA1011" s="29"/>
      <c r="GB1011" s="29"/>
      <c r="GC1011" s="29"/>
      <c r="GD1011" s="29"/>
      <c r="GE1011" s="29"/>
      <c r="GF1011" s="29"/>
      <c r="GG1011" s="29"/>
      <c r="GH1011" s="29"/>
      <c r="GI1011" s="29"/>
      <c r="GJ1011" s="29"/>
      <c r="GK1011" s="29"/>
      <c r="GL1011" s="29"/>
      <c r="GM1011" s="29"/>
      <c r="GN1011" s="29"/>
      <c r="GO1011" s="29"/>
      <c r="GP1011" s="29"/>
      <c r="GQ1011" s="29"/>
      <c r="GR1011" s="29"/>
      <c r="GS1011" s="29"/>
      <c r="GT1011" s="29"/>
      <c r="GU1011" s="29"/>
      <c r="GV1011" s="29"/>
      <c r="GW1011" s="29"/>
      <c r="GX1011" s="29"/>
      <c r="GY1011" s="29"/>
      <c r="GZ1011" s="29"/>
      <c r="HA1011" s="29"/>
      <c r="HB1011" s="29"/>
      <c r="HC1011" s="29"/>
    </row>
    <row r="1012" spans="1:211" s="30" customFormat="1" x14ac:dyDescent="0.25">
      <c r="A1012" s="30" t="e">
        <f t="shared" si="175"/>
        <v>#REF!</v>
      </c>
      <c r="B1012" s="31" t="s">
        <v>145</v>
      </c>
      <c r="C1012" s="31" t="s">
        <v>279</v>
      </c>
      <c r="D1012" s="33">
        <v>754</v>
      </c>
      <c r="E1012" s="34" t="s">
        <v>193</v>
      </c>
      <c r="F1012" s="31" t="s">
        <v>234</v>
      </c>
      <c r="G1012" s="31"/>
      <c r="H1012" s="31" t="s">
        <v>235</v>
      </c>
      <c r="I1012" s="31" t="s">
        <v>537</v>
      </c>
      <c r="J1012" s="31" t="s">
        <v>538</v>
      </c>
      <c r="K1012" s="47" t="s">
        <v>435</v>
      </c>
      <c r="L1012" s="41">
        <v>4702.1099999999997</v>
      </c>
      <c r="M1012" s="41">
        <v>4407.24</v>
      </c>
      <c r="N1012" s="41">
        <v>3927.42</v>
      </c>
      <c r="O1012" s="41">
        <v>4879.6899999999996</v>
      </c>
      <c r="P1012" s="41">
        <v>4781.58</v>
      </c>
      <c r="Q1012" s="41">
        <v>6707.97</v>
      </c>
      <c r="R1012" s="41">
        <v>6098.92</v>
      </c>
      <c r="S1012" s="41">
        <v>7686.59</v>
      </c>
      <c r="T1012" s="41">
        <v>0</v>
      </c>
      <c r="U1012" s="41">
        <v>9107.6200000000008</v>
      </c>
      <c r="V1012" s="41">
        <v>1517.75</v>
      </c>
      <c r="W1012" s="41">
        <v>10352.120000000001</v>
      </c>
      <c r="X1012" s="41">
        <v>7721.65</v>
      </c>
      <c r="Y1012" s="41">
        <v>6048.24</v>
      </c>
      <c r="Z1012" s="41">
        <v>3353.6</v>
      </c>
      <c r="AA1012" s="41">
        <v>1627.78</v>
      </c>
      <c r="AB1012" s="41">
        <v>2949.7</v>
      </c>
      <c r="AC1012" s="41">
        <v>4273.96</v>
      </c>
      <c r="AD1012" s="41">
        <v>5249.97</v>
      </c>
      <c r="AE1012" s="41">
        <v>4527.33</v>
      </c>
      <c r="AF1012" s="41">
        <v>4148.26</v>
      </c>
      <c r="AG1012" s="41">
        <v>4608.93</v>
      </c>
      <c r="AH1012" s="41">
        <v>4487.71</v>
      </c>
      <c r="AI1012" s="41">
        <v>4508.1400000000003</v>
      </c>
      <c r="AJ1012" s="41">
        <v>5867.03</v>
      </c>
      <c r="AK1012" s="41">
        <v>5211.6400000000003</v>
      </c>
      <c r="AL1012" s="41">
        <v>5054.72</v>
      </c>
      <c r="AM1012" s="41">
        <v>5905.5</v>
      </c>
      <c r="AN1012" s="41">
        <v>9300.85</v>
      </c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3"/>
      <c r="BU1012" s="39">
        <f>SUM(L1012:W1012)</f>
        <v>64169.010000000009</v>
      </c>
      <c r="BV1012" s="39">
        <f t="shared" si="184"/>
        <v>53505.27</v>
      </c>
      <c r="BW1012" s="39">
        <f t="shared" si="180"/>
        <v>31339.739999999998</v>
      </c>
      <c r="BX1012" s="39">
        <f t="shared" si="185"/>
        <v>0</v>
      </c>
      <c r="BY1012" s="39">
        <f t="shared" si="186"/>
        <v>0</v>
      </c>
      <c r="BZ1012" s="35"/>
      <c r="CA1012" s="35"/>
      <c r="CB1012" s="35"/>
      <c r="CC1012" s="35"/>
      <c r="CD1012" s="35"/>
      <c r="CE1012" s="35"/>
      <c r="CF1012" s="35"/>
      <c r="CG1012" s="35"/>
      <c r="CH1012" s="35"/>
      <c r="CI1012" s="35"/>
      <c r="CJ1012" s="35"/>
      <c r="CK1012" s="35"/>
      <c r="CL1012" s="35"/>
      <c r="CM1012" s="35"/>
      <c r="CN1012" s="35"/>
      <c r="CO1012" s="35"/>
      <c r="CP1012" s="35"/>
      <c r="CQ1012" s="35"/>
      <c r="CR1012" s="35"/>
      <c r="CS1012" s="35"/>
      <c r="CT1012" s="35"/>
      <c r="CU1012" s="35"/>
      <c r="CV1012" s="35"/>
      <c r="CW1012" s="35"/>
      <c r="CX1012" s="35"/>
      <c r="CY1012" s="35"/>
      <c r="CZ1012" s="35"/>
      <c r="DA1012" s="35"/>
      <c r="DB1012" s="35"/>
      <c r="DC1012" s="35"/>
      <c r="DD1012" s="35"/>
      <c r="DE1012" s="35"/>
      <c r="DF1012" s="35"/>
      <c r="DG1012" s="35"/>
      <c r="DH1012" s="35"/>
      <c r="DI1012" s="35"/>
      <c r="DJ1012" s="35"/>
      <c r="DK1012" s="35"/>
      <c r="DL1012" s="35"/>
      <c r="DM1012" s="35"/>
      <c r="DN1012" s="35"/>
      <c r="DO1012" s="35"/>
      <c r="DP1012" s="35"/>
      <c r="DQ1012" s="35"/>
      <c r="DR1012" s="35"/>
      <c r="DS1012" s="35"/>
      <c r="DT1012" s="35"/>
      <c r="DU1012" s="35"/>
      <c r="DV1012" s="35"/>
      <c r="DW1012" s="35"/>
      <c r="DX1012" s="35"/>
      <c r="DY1012" s="35"/>
      <c r="DZ1012" s="35"/>
      <c r="EA1012" s="35"/>
      <c r="EB1012" s="35"/>
      <c r="EC1012" s="35"/>
      <c r="ED1012" s="35"/>
      <c r="EE1012" s="35"/>
      <c r="EF1012" s="35"/>
      <c r="EG1012" s="35"/>
      <c r="EH1012" s="35"/>
      <c r="EI1012" s="35"/>
      <c r="EJ1012" s="35"/>
      <c r="EK1012" s="35"/>
      <c r="EL1012" s="35"/>
      <c r="EM1012" s="35"/>
      <c r="EN1012" s="35"/>
      <c r="EO1012" s="35"/>
      <c r="EP1012" s="35"/>
      <c r="EQ1012" s="35"/>
      <c r="ER1012" s="35"/>
      <c r="ES1012" s="35"/>
      <c r="ET1012" s="35"/>
      <c r="EU1012" s="35"/>
      <c r="EV1012" s="35"/>
      <c r="EW1012" s="35"/>
      <c r="EX1012" s="35"/>
      <c r="EY1012" s="35"/>
      <c r="EZ1012" s="35"/>
      <c r="FA1012" s="35"/>
      <c r="FB1012" s="35"/>
      <c r="FC1012" s="35"/>
      <c r="FD1012" s="35"/>
      <c r="FE1012" s="35"/>
      <c r="FF1012" s="35"/>
      <c r="FG1012" s="35"/>
      <c r="FH1012" s="35"/>
      <c r="FI1012" s="35"/>
      <c r="FJ1012" s="35"/>
      <c r="FK1012" s="35"/>
      <c r="FL1012" s="35"/>
      <c r="FM1012" s="35"/>
      <c r="FN1012" s="35"/>
      <c r="FO1012" s="35"/>
      <c r="FP1012" s="35"/>
      <c r="FQ1012" s="35"/>
      <c r="FR1012" s="35"/>
      <c r="FS1012" s="35"/>
      <c r="FT1012" s="35"/>
      <c r="FU1012" s="35"/>
      <c r="FV1012" s="35"/>
      <c r="FW1012" s="35"/>
      <c r="FX1012" s="35"/>
      <c r="FY1012" s="35"/>
      <c r="FZ1012" s="35"/>
      <c r="GA1012" s="35"/>
      <c r="GB1012" s="35"/>
      <c r="GC1012" s="35"/>
      <c r="GD1012" s="35"/>
      <c r="GE1012" s="35"/>
      <c r="GF1012" s="35"/>
      <c r="GG1012" s="35"/>
      <c r="GH1012" s="35"/>
      <c r="GI1012" s="35"/>
      <c r="GJ1012" s="35"/>
      <c r="GK1012" s="35"/>
      <c r="GL1012" s="35"/>
      <c r="GM1012" s="35"/>
      <c r="GN1012" s="35"/>
      <c r="GO1012" s="35"/>
      <c r="GP1012" s="35"/>
      <c r="GQ1012" s="35"/>
      <c r="GR1012" s="35"/>
      <c r="GS1012" s="35"/>
      <c r="GT1012" s="35"/>
      <c r="GU1012" s="35"/>
      <c r="GV1012" s="35"/>
      <c r="GW1012" s="35"/>
      <c r="GX1012" s="35"/>
      <c r="GY1012" s="35"/>
      <c r="GZ1012" s="35"/>
      <c r="HA1012" s="35"/>
      <c r="HB1012" s="35"/>
      <c r="HC1012" s="35"/>
    </row>
    <row r="1013" spans="1:211" s="26" customFormat="1" x14ac:dyDescent="0.25">
      <c r="A1013" s="26" t="e">
        <f t="shared" si="175"/>
        <v>#REF!</v>
      </c>
      <c r="B1013" s="15" t="s">
        <v>7</v>
      </c>
      <c r="C1013" s="15" t="s">
        <v>8</v>
      </c>
      <c r="D1013" s="27">
        <v>755</v>
      </c>
      <c r="E1013" s="16" t="s">
        <v>589</v>
      </c>
      <c r="F1013" s="80" t="s">
        <v>677</v>
      </c>
      <c r="H1013" s="15" t="s">
        <v>165</v>
      </c>
      <c r="I1013" s="75" t="s">
        <v>537</v>
      </c>
      <c r="J1013" s="75" t="s">
        <v>538</v>
      </c>
      <c r="K1013" s="76" t="s">
        <v>434</v>
      </c>
      <c r="L1013" s="42"/>
      <c r="M1013" s="42"/>
      <c r="N1013" s="41"/>
      <c r="O1013" s="42">
        <v>3939000</v>
      </c>
      <c r="P1013" s="42">
        <v>0</v>
      </c>
      <c r="Q1013" s="42">
        <v>0</v>
      </c>
      <c r="R1013" s="42">
        <v>0</v>
      </c>
      <c r="S1013" s="42">
        <v>0</v>
      </c>
      <c r="T1013" s="42">
        <v>0</v>
      </c>
      <c r="U1013" s="42">
        <v>0</v>
      </c>
      <c r="V1013" s="42"/>
      <c r="W1013" s="42">
        <v>0</v>
      </c>
      <c r="X1013" s="42"/>
      <c r="Y1013" s="42">
        <v>0</v>
      </c>
      <c r="Z1013" s="42">
        <v>0</v>
      </c>
      <c r="AA1013" s="42">
        <v>0</v>
      </c>
      <c r="AB1013" s="42">
        <v>0</v>
      </c>
      <c r="AC1013" s="42">
        <v>0</v>
      </c>
      <c r="AD1013" s="42">
        <v>0</v>
      </c>
      <c r="AE1013" s="121">
        <v>0</v>
      </c>
      <c r="AF1013" s="42">
        <v>0</v>
      </c>
      <c r="AG1013" s="42">
        <v>0</v>
      </c>
      <c r="AH1013" s="42">
        <v>0</v>
      </c>
      <c r="AI1013" s="42">
        <v>0</v>
      </c>
      <c r="AJ1013" s="42">
        <v>0</v>
      </c>
      <c r="AK1013" s="42">
        <v>0</v>
      </c>
      <c r="AL1013" s="77">
        <v>0</v>
      </c>
      <c r="AM1013" s="78">
        <v>0</v>
      </c>
      <c r="AN1013" s="78">
        <v>0</v>
      </c>
      <c r="AO1013" s="78"/>
      <c r="AP1013" s="78"/>
      <c r="AQ1013" s="78"/>
      <c r="AR1013" s="78"/>
      <c r="AS1013" s="78"/>
      <c r="AT1013" s="77"/>
      <c r="AU1013" s="77"/>
      <c r="AV1013" s="77"/>
      <c r="AW1013" s="77"/>
      <c r="AX1013" s="77"/>
      <c r="AY1013" s="77"/>
      <c r="AZ1013" s="77"/>
      <c r="BA1013" s="77"/>
      <c r="BB1013" s="77"/>
      <c r="BC1013" s="77"/>
      <c r="BD1013" s="77"/>
      <c r="BE1013" s="77"/>
      <c r="BF1013" s="77"/>
      <c r="BG1013" s="77"/>
      <c r="BH1013" s="77"/>
      <c r="BI1013" s="77"/>
      <c r="BJ1013" s="77"/>
      <c r="BK1013" s="77"/>
      <c r="BL1013" s="77"/>
      <c r="BM1013" s="77"/>
      <c r="BN1013" s="77"/>
      <c r="BO1013" s="77"/>
      <c r="BP1013" s="77"/>
      <c r="BQ1013" s="77"/>
      <c r="BR1013" s="77"/>
      <c r="BS1013" s="77"/>
      <c r="BT1013" s="43"/>
      <c r="BU1013" s="40">
        <f>SUM(L1013:W1013)</f>
        <v>3939000</v>
      </c>
      <c r="BV1013" s="40">
        <f t="shared" si="184"/>
        <v>0</v>
      </c>
      <c r="BW1013" s="40">
        <f t="shared" si="180"/>
        <v>0</v>
      </c>
      <c r="BX1013" s="40">
        <f t="shared" si="185"/>
        <v>0</v>
      </c>
      <c r="BY1013" s="40">
        <f t="shared" si="186"/>
        <v>0</v>
      </c>
      <c r="BZ1013" s="29"/>
      <c r="CA1013" s="29"/>
      <c r="CB1013" s="29"/>
      <c r="CC1013" s="29"/>
      <c r="CD1013" s="29"/>
      <c r="CE1013" s="29"/>
      <c r="CF1013" s="29"/>
      <c r="CG1013" s="29"/>
      <c r="CH1013" s="29"/>
      <c r="CI1013" s="29"/>
      <c r="CJ1013" s="29"/>
      <c r="CK1013" s="29"/>
      <c r="CL1013" s="29"/>
      <c r="CM1013" s="29"/>
      <c r="CN1013" s="29"/>
      <c r="CO1013" s="29"/>
      <c r="CP1013" s="29"/>
      <c r="CQ1013" s="29"/>
      <c r="CR1013" s="29"/>
      <c r="CS1013" s="29"/>
      <c r="CT1013" s="29"/>
      <c r="CU1013" s="29"/>
      <c r="CV1013" s="29"/>
      <c r="CW1013" s="29"/>
      <c r="CX1013" s="29"/>
      <c r="CY1013" s="29"/>
      <c r="CZ1013" s="29"/>
      <c r="DA1013" s="29"/>
      <c r="DB1013" s="29"/>
      <c r="DC1013" s="29"/>
      <c r="DD1013" s="29"/>
      <c r="DE1013" s="29"/>
      <c r="DF1013" s="29"/>
      <c r="DG1013" s="29"/>
      <c r="DH1013" s="29"/>
      <c r="DI1013" s="29"/>
      <c r="DJ1013" s="29"/>
      <c r="DK1013" s="29"/>
      <c r="DL1013" s="29"/>
      <c r="DM1013" s="29"/>
      <c r="DN1013" s="29"/>
      <c r="DO1013" s="29"/>
      <c r="DP1013" s="29"/>
      <c r="DQ1013" s="29"/>
      <c r="DR1013" s="29"/>
      <c r="DS1013" s="29"/>
      <c r="DT1013" s="29"/>
      <c r="DU1013" s="29"/>
      <c r="DV1013" s="29"/>
      <c r="DW1013" s="29"/>
      <c r="DX1013" s="29"/>
      <c r="DY1013" s="29"/>
      <c r="DZ1013" s="29"/>
      <c r="EA1013" s="29"/>
      <c r="EB1013" s="29"/>
      <c r="EC1013" s="29"/>
      <c r="ED1013" s="29"/>
      <c r="EE1013" s="29"/>
      <c r="EF1013" s="29"/>
      <c r="EG1013" s="29"/>
      <c r="EH1013" s="29"/>
      <c r="EI1013" s="29"/>
      <c r="EJ1013" s="29"/>
      <c r="EK1013" s="29"/>
      <c r="EL1013" s="29"/>
      <c r="EM1013" s="29"/>
      <c r="EN1013" s="29"/>
      <c r="EO1013" s="29"/>
      <c r="EP1013" s="29"/>
      <c r="EQ1013" s="29"/>
      <c r="ER1013" s="29"/>
      <c r="ES1013" s="29"/>
      <c r="ET1013" s="29"/>
      <c r="EU1013" s="29"/>
      <c r="EV1013" s="29"/>
      <c r="EW1013" s="29"/>
      <c r="EX1013" s="29"/>
      <c r="EY1013" s="29"/>
      <c r="EZ1013" s="29"/>
      <c r="FA1013" s="29"/>
      <c r="FB1013" s="29"/>
      <c r="FC1013" s="29"/>
      <c r="FD1013" s="29"/>
      <c r="FE1013" s="29"/>
      <c r="FF1013" s="29"/>
      <c r="FG1013" s="29"/>
      <c r="FH1013" s="29"/>
      <c r="FI1013" s="29"/>
      <c r="FJ1013" s="29"/>
      <c r="FK1013" s="29"/>
      <c r="FL1013" s="29"/>
      <c r="FM1013" s="29"/>
      <c r="FN1013" s="29"/>
      <c r="FO1013" s="29"/>
      <c r="FP1013" s="29"/>
      <c r="FQ1013" s="29"/>
      <c r="FR1013" s="29"/>
      <c r="FS1013" s="29"/>
      <c r="FT1013" s="29"/>
      <c r="FU1013" s="29"/>
      <c r="FV1013" s="29"/>
      <c r="FW1013" s="29"/>
      <c r="FX1013" s="29"/>
      <c r="FY1013" s="29"/>
      <c r="FZ1013" s="29"/>
      <c r="GA1013" s="29"/>
      <c r="GB1013" s="29"/>
      <c r="GC1013" s="29"/>
      <c r="GD1013" s="29"/>
      <c r="GE1013" s="29"/>
      <c r="GF1013" s="29"/>
      <c r="GG1013" s="29"/>
      <c r="GH1013" s="29"/>
      <c r="GI1013" s="29"/>
      <c r="GJ1013" s="29"/>
      <c r="GK1013" s="29"/>
      <c r="GL1013" s="29"/>
      <c r="GM1013" s="2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</row>
    <row r="1014" spans="1:211" s="30" customFormat="1" x14ac:dyDescent="0.25">
      <c r="A1014" s="30" t="e">
        <f t="shared" si="175"/>
        <v>#REF!</v>
      </c>
      <c r="B1014" s="31" t="s">
        <v>7</v>
      </c>
      <c r="C1014" s="31" t="s">
        <v>8</v>
      </c>
      <c r="D1014" s="33">
        <v>755</v>
      </c>
      <c r="E1014" s="34" t="s">
        <v>589</v>
      </c>
      <c r="F1014" s="31" t="s">
        <v>382</v>
      </c>
      <c r="G1014" s="31"/>
      <c r="H1014" s="31" t="s">
        <v>383</v>
      </c>
      <c r="I1014" s="31" t="s">
        <v>537</v>
      </c>
      <c r="J1014" s="31" t="s">
        <v>538</v>
      </c>
      <c r="K1014" s="47" t="s">
        <v>434</v>
      </c>
      <c r="L1014" s="41">
        <v>0</v>
      </c>
      <c r="M1014" s="41">
        <v>0</v>
      </c>
      <c r="N1014" s="41">
        <v>0</v>
      </c>
      <c r="O1014" s="41">
        <v>0</v>
      </c>
      <c r="P1014" s="41">
        <v>0</v>
      </c>
      <c r="Q1014" s="41">
        <v>0</v>
      </c>
      <c r="R1014" s="41">
        <v>0</v>
      </c>
      <c r="S1014" s="41">
        <v>0</v>
      </c>
      <c r="T1014" s="41">
        <v>0</v>
      </c>
      <c r="U1014" s="41">
        <v>0</v>
      </c>
      <c r="V1014" s="41">
        <v>109400</v>
      </c>
      <c r="W1014" s="41">
        <v>0</v>
      </c>
      <c r="X1014" s="41"/>
      <c r="Y1014" s="41">
        <v>0</v>
      </c>
      <c r="Z1014" s="41">
        <v>0</v>
      </c>
      <c r="AA1014" s="41">
        <v>0</v>
      </c>
      <c r="AB1014" s="41">
        <v>0</v>
      </c>
      <c r="AC1014" s="41">
        <v>0</v>
      </c>
      <c r="AD1014" s="41">
        <v>0</v>
      </c>
      <c r="AE1014" s="82">
        <v>0</v>
      </c>
      <c r="AF1014" s="41">
        <v>0</v>
      </c>
      <c r="AG1014" s="41">
        <v>0</v>
      </c>
      <c r="AH1014" s="41">
        <v>0</v>
      </c>
      <c r="AI1014" s="41">
        <v>0</v>
      </c>
      <c r="AJ1014" s="41">
        <v>0</v>
      </c>
      <c r="AK1014" s="41">
        <v>0</v>
      </c>
      <c r="AL1014" s="41">
        <v>0</v>
      </c>
      <c r="AM1014" s="41">
        <v>0</v>
      </c>
      <c r="AN1014" s="41">
        <v>0</v>
      </c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3"/>
      <c r="BU1014" s="39">
        <f>SUM(L1014:W1014)</f>
        <v>109400</v>
      </c>
      <c r="BV1014" s="39">
        <f t="shared" si="184"/>
        <v>0</v>
      </c>
      <c r="BW1014" s="39">
        <f t="shared" si="180"/>
        <v>0</v>
      </c>
      <c r="BX1014" s="39">
        <f t="shared" si="185"/>
        <v>0</v>
      </c>
      <c r="BY1014" s="39">
        <f t="shared" si="186"/>
        <v>0</v>
      </c>
      <c r="BZ1014" s="35"/>
      <c r="CA1014" s="35"/>
      <c r="CB1014" s="35"/>
      <c r="CC1014" s="35"/>
      <c r="CD1014" s="35"/>
      <c r="CE1014" s="35"/>
      <c r="CF1014" s="35"/>
      <c r="CG1014" s="35"/>
      <c r="CH1014" s="35"/>
      <c r="CI1014" s="35"/>
      <c r="CJ1014" s="35"/>
      <c r="CK1014" s="35"/>
      <c r="CL1014" s="35"/>
      <c r="CM1014" s="35"/>
      <c r="CN1014" s="35"/>
      <c r="CO1014" s="35"/>
      <c r="CP1014" s="35"/>
      <c r="CQ1014" s="35"/>
      <c r="CR1014" s="35"/>
      <c r="CS1014" s="35"/>
      <c r="CT1014" s="35"/>
      <c r="CU1014" s="35"/>
      <c r="CV1014" s="35"/>
      <c r="CW1014" s="35"/>
      <c r="CX1014" s="35"/>
      <c r="CY1014" s="35"/>
      <c r="CZ1014" s="35"/>
      <c r="DA1014" s="35"/>
      <c r="DB1014" s="35"/>
      <c r="DC1014" s="35"/>
      <c r="DD1014" s="35"/>
      <c r="DE1014" s="35"/>
      <c r="DF1014" s="35"/>
      <c r="DG1014" s="35"/>
      <c r="DH1014" s="35"/>
      <c r="DI1014" s="35"/>
      <c r="DJ1014" s="35"/>
      <c r="DK1014" s="35"/>
      <c r="DL1014" s="35"/>
      <c r="DM1014" s="35"/>
      <c r="DN1014" s="35"/>
      <c r="DO1014" s="35"/>
      <c r="DP1014" s="35"/>
      <c r="DQ1014" s="35"/>
      <c r="DR1014" s="35"/>
      <c r="DS1014" s="35"/>
      <c r="DT1014" s="35"/>
      <c r="DU1014" s="35"/>
      <c r="DV1014" s="35"/>
      <c r="DW1014" s="35"/>
      <c r="DX1014" s="35"/>
      <c r="DY1014" s="35"/>
      <c r="DZ1014" s="35"/>
      <c r="EA1014" s="35"/>
      <c r="EB1014" s="35"/>
      <c r="EC1014" s="35"/>
      <c r="ED1014" s="35"/>
      <c r="EE1014" s="35"/>
      <c r="EF1014" s="35"/>
      <c r="EG1014" s="35"/>
      <c r="EH1014" s="35"/>
      <c r="EI1014" s="35"/>
      <c r="EJ1014" s="35"/>
      <c r="EK1014" s="35"/>
      <c r="EL1014" s="35"/>
      <c r="EM1014" s="35"/>
      <c r="EN1014" s="35"/>
      <c r="EO1014" s="35"/>
      <c r="EP1014" s="35"/>
      <c r="EQ1014" s="35"/>
      <c r="ER1014" s="35"/>
      <c r="ES1014" s="35"/>
      <c r="ET1014" s="35"/>
      <c r="EU1014" s="35"/>
      <c r="EV1014" s="35"/>
      <c r="EW1014" s="35"/>
      <c r="EX1014" s="35"/>
      <c r="EY1014" s="35"/>
      <c r="EZ1014" s="35"/>
      <c r="FA1014" s="35"/>
      <c r="FB1014" s="35"/>
      <c r="FC1014" s="35"/>
      <c r="FD1014" s="35"/>
      <c r="FE1014" s="35"/>
      <c r="FF1014" s="35"/>
      <c r="FG1014" s="35"/>
      <c r="FH1014" s="35"/>
      <c r="FI1014" s="35"/>
      <c r="FJ1014" s="35"/>
      <c r="FK1014" s="35"/>
      <c r="FL1014" s="35"/>
      <c r="FM1014" s="35"/>
      <c r="FN1014" s="35"/>
      <c r="FO1014" s="35"/>
      <c r="FP1014" s="35"/>
      <c r="FQ1014" s="35"/>
      <c r="FR1014" s="35"/>
      <c r="FS1014" s="35"/>
      <c r="FT1014" s="35"/>
      <c r="FU1014" s="35"/>
      <c r="FV1014" s="35"/>
      <c r="FW1014" s="35"/>
      <c r="FX1014" s="35"/>
      <c r="FY1014" s="35"/>
      <c r="FZ1014" s="35"/>
      <c r="GA1014" s="35"/>
      <c r="GB1014" s="35"/>
      <c r="GC1014" s="35"/>
      <c r="GD1014" s="35"/>
      <c r="GE1014" s="35"/>
      <c r="GF1014" s="35"/>
      <c r="GG1014" s="35"/>
      <c r="GH1014" s="35"/>
      <c r="GI1014" s="35"/>
      <c r="GJ1014" s="35"/>
      <c r="GK1014" s="35"/>
      <c r="GL1014" s="35"/>
      <c r="GM1014" s="35"/>
      <c r="GN1014" s="35"/>
      <c r="GO1014" s="35"/>
      <c r="GP1014" s="35"/>
      <c r="GQ1014" s="35"/>
      <c r="GR1014" s="35"/>
      <c r="GS1014" s="35"/>
      <c r="GT1014" s="35"/>
      <c r="GU1014" s="35"/>
      <c r="GV1014" s="35"/>
      <c r="GW1014" s="35"/>
      <c r="GX1014" s="35"/>
      <c r="GY1014" s="35"/>
      <c r="GZ1014" s="35"/>
      <c r="HA1014" s="35"/>
      <c r="HB1014" s="35"/>
      <c r="HC1014" s="35"/>
    </row>
    <row r="1015" spans="1:211" s="26" customFormat="1" x14ac:dyDescent="0.25">
      <c r="A1015" s="26" t="e">
        <f t="shared" si="175"/>
        <v>#REF!</v>
      </c>
      <c r="B1015" s="15" t="s">
        <v>9</v>
      </c>
      <c r="C1015" s="15" t="s">
        <v>10</v>
      </c>
      <c r="D1015" s="27">
        <v>755</v>
      </c>
      <c r="E1015" s="16" t="s">
        <v>589</v>
      </c>
      <c r="F1015" s="15" t="s">
        <v>382</v>
      </c>
      <c r="G1015" s="15"/>
      <c r="H1015" s="15" t="s">
        <v>383</v>
      </c>
      <c r="I1015" s="15" t="s">
        <v>537</v>
      </c>
      <c r="J1015" s="15" t="s">
        <v>538</v>
      </c>
      <c r="K1015" s="47" t="s">
        <v>434</v>
      </c>
      <c r="L1015" s="42">
        <v>0</v>
      </c>
      <c r="M1015" s="42">
        <v>0</v>
      </c>
      <c r="N1015" s="41">
        <v>0</v>
      </c>
      <c r="O1015" s="42">
        <v>0</v>
      </c>
      <c r="P1015" s="42">
        <v>0</v>
      </c>
      <c r="Q1015" s="42">
        <v>0</v>
      </c>
      <c r="R1015" s="42">
        <v>0</v>
      </c>
      <c r="S1015" s="42">
        <v>0</v>
      </c>
      <c r="T1015" s="42">
        <v>0</v>
      </c>
      <c r="U1015" s="42">
        <v>0</v>
      </c>
      <c r="V1015" s="42">
        <v>716420</v>
      </c>
      <c r="W1015" s="42">
        <v>0</v>
      </c>
      <c r="X1015" s="42"/>
      <c r="Y1015" s="42">
        <v>0</v>
      </c>
      <c r="Z1015" s="42">
        <v>0</v>
      </c>
      <c r="AA1015" s="42">
        <v>0</v>
      </c>
      <c r="AB1015" s="42">
        <v>0</v>
      </c>
      <c r="AC1015" s="42">
        <v>0</v>
      </c>
      <c r="AD1015" s="42">
        <v>0</v>
      </c>
      <c r="AE1015" s="121">
        <v>0</v>
      </c>
      <c r="AF1015" s="42">
        <v>0</v>
      </c>
      <c r="AG1015" s="42">
        <v>0</v>
      </c>
      <c r="AH1015" s="42">
        <v>0</v>
      </c>
      <c r="AI1015" s="42">
        <v>0</v>
      </c>
      <c r="AJ1015" s="42">
        <v>0</v>
      </c>
      <c r="AK1015" s="42">
        <v>0</v>
      </c>
      <c r="AL1015" s="42">
        <v>0</v>
      </c>
      <c r="AM1015" s="42">
        <v>0</v>
      </c>
      <c r="AN1015" s="42">
        <v>0</v>
      </c>
      <c r="AO1015" s="42"/>
      <c r="AP1015" s="42"/>
      <c r="AQ1015" s="42"/>
      <c r="AR1015" s="42"/>
      <c r="AS1015" s="42"/>
      <c r="AT1015" s="42"/>
      <c r="AU1015" s="42"/>
      <c r="AV1015" s="42"/>
      <c r="AW1015" s="42"/>
      <c r="AX1015" s="42"/>
      <c r="AY1015" s="42"/>
      <c r="AZ1015" s="42"/>
      <c r="BA1015" s="42"/>
      <c r="BB1015" s="42"/>
      <c r="BC1015" s="42"/>
      <c r="BD1015" s="42"/>
      <c r="BE1015" s="42"/>
      <c r="BF1015" s="42"/>
      <c r="BG1015" s="42"/>
      <c r="BH1015" s="42"/>
      <c r="BI1015" s="42"/>
      <c r="BJ1015" s="42"/>
      <c r="BK1015" s="42"/>
      <c r="BL1015" s="42"/>
      <c r="BM1015" s="42"/>
      <c r="BN1015" s="42"/>
      <c r="BO1015" s="42"/>
      <c r="BP1015" s="42"/>
      <c r="BQ1015" s="42"/>
      <c r="BR1015" s="42"/>
      <c r="BS1015" s="42"/>
      <c r="BT1015" s="43"/>
      <c r="BU1015" s="40">
        <f>SUM(L1015:W1015)</f>
        <v>716420</v>
      </c>
      <c r="BV1015" s="40">
        <f t="shared" si="184"/>
        <v>0</v>
      </c>
      <c r="BW1015" s="40">
        <f t="shared" si="180"/>
        <v>0</v>
      </c>
      <c r="BX1015" s="40">
        <f t="shared" si="185"/>
        <v>0</v>
      </c>
      <c r="BY1015" s="40">
        <f t="shared" si="186"/>
        <v>0</v>
      </c>
      <c r="BZ1015" s="29"/>
      <c r="CA1015" s="29"/>
      <c r="CB1015" s="29"/>
      <c r="CC1015" s="29"/>
      <c r="CD1015" s="29"/>
      <c r="CE1015" s="29"/>
      <c r="CF1015" s="29"/>
      <c r="CG1015" s="29"/>
      <c r="CH1015" s="29"/>
      <c r="CI1015" s="29"/>
      <c r="CJ1015" s="29"/>
      <c r="CK1015" s="29"/>
      <c r="CL1015" s="29"/>
      <c r="CM1015" s="29"/>
      <c r="CN1015" s="29"/>
      <c r="CO1015" s="29"/>
      <c r="CP1015" s="29"/>
      <c r="CQ1015" s="29"/>
      <c r="CR1015" s="29"/>
      <c r="CS1015" s="29"/>
      <c r="CT1015" s="29"/>
      <c r="CU1015" s="29"/>
      <c r="CV1015" s="29"/>
      <c r="CW1015" s="29"/>
      <c r="CX1015" s="29"/>
      <c r="CY1015" s="29"/>
      <c r="CZ1015" s="29"/>
      <c r="DA1015" s="29"/>
      <c r="DB1015" s="29"/>
      <c r="DC1015" s="29"/>
      <c r="DD1015" s="29"/>
      <c r="DE1015" s="29"/>
      <c r="DF1015" s="29"/>
      <c r="DG1015" s="29"/>
      <c r="DH1015" s="29"/>
      <c r="DI1015" s="29"/>
      <c r="DJ1015" s="29"/>
      <c r="DK1015" s="29"/>
      <c r="DL1015" s="29"/>
      <c r="DM1015" s="29"/>
      <c r="DN1015" s="29"/>
      <c r="DO1015" s="29"/>
      <c r="DP1015" s="29"/>
      <c r="DQ1015" s="29"/>
      <c r="DR1015" s="29"/>
      <c r="DS1015" s="29"/>
      <c r="DT1015" s="29"/>
      <c r="DU1015" s="29"/>
      <c r="DV1015" s="29"/>
      <c r="DW1015" s="29"/>
      <c r="DX1015" s="29"/>
      <c r="DY1015" s="29"/>
      <c r="DZ1015" s="29"/>
      <c r="EA1015" s="29"/>
      <c r="EB1015" s="29"/>
      <c r="EC1015" s="29"/>
      <c r="ED1015" s="29"/>
      <c r="EE1015" s="29"/>
      <c r="EF1015" s="29"/>
      <c r="EG1015" s="29"/>
      <c r="EH1015" s="29"/>
      <c r="EI1015" s="29"/>
      <c r="EJ1015" s="29"/>
      <c r="EK1015" s="29"/>
      <c r="EL1015" s="29"/>
      <c r="EM1015" s="29"/>
      <c r="EN1015" s="29"/>
      <c r="EO1015" s="29"/>
      <c r="EP1015" s="29"/>
      <c r="EQ1015" s="29"/>
      <c r="ER1015" s="29"/>
      <c r="ES1015" s="29"/>
      <c r="ET1015" s="29"/>
      <c r="EU1015" s="29"/>
      <c r="EV1015" s="29"/>
      <c r="EW1015" s="29"/>
      <c r="EX1015" s="29"/>
      <c r="EY1015" s="29"/>
      <c r="EZ1015" s="29"/>
      <c r="FA1015" s="29"/>
      <c r="FB1015" s="29"/>
      <c r="FC1015" s="29"/>
      <c r="FD1015" s="29"/>
      <c r="FE1015" s="29"/>
      <c r="FF1015" s="29"/>
      <c r="FG1015" s="29"/>
      <c r="FH1015" s="29"/>
      <c r="FI1015" s="29"/>
      <c r="FJ1015" s="29"/>
      <c r="FK1015" s="29"/>
      <c r="FL1015" s="29"/>
      <c r="FM1015" s="29"/>
      <c r="FN1015" s="29"/>
      <c r="FO1015" s="29"/>
      <c r="FP1015" s="29"/>
      <c r="FQ1015" s="29"/>
      <c r="FR1015" s="29"/>
      <c r="FS1015" s="29"/>
      <c r="FT1015" s="29"/>
      <c r="FU1015" s="29"/>
      <c r="FV1015" s="29"/>
      <c r="FW1015" s="29"/>
      <c r="FX1015" s="29"/>
      <c r="FY1015" s="29"/>
      <c r="FZ1015" s="29"/>
      <c r="GA1015" s="29"/>
      <c r="GB1015" s="29"/>
      <c r="GC1015" s="29"/>
      <c r="GD1015" s="29"/>
      <c r="GE1015" s="29"/>
      <c r="GF1015" s="29"/>
      <c r="GG1015" s="29"/>
      <c r="GH1015" s="29"/>
      <c r="GI1015" s="29"/>
      <c r="GJ1015" s="29"/>
      <c r="GK1015" s="29"/>
      <c r="GL1015" s="29"/>
      <c r="GM1015" s="29"/>
      <c r="GN1015" s="29"/>
      <c r="GO1015" s="29"/>
      <c r="GP1015" s="29"/>
      <c r="GQ1015" s="29"/>
      <c r="GR1015" s="29"/>
      <c r="GS1015" s="29"/>
      <c r="GT1015" s="29"/>
      <c r="GU1015" s="29"/>
      <c r="GV1015" s="29"/>
      <c r="GW1015" s="29"/>
      <c r="GX1015" s="29"/>
      <c r="GY1015" s="29"/>
      <c r="GZ1015" s="29"/>
      <c r="HA1015" s="29"/>
      <c r="HB1015" s="29"/>
      <c r="HC1015" s="29"/>
    </row>
    <row r="1016" spans="1:211" s="26" customFormat="1" x14ac:dyDescent="0.25">
      <c r="A1016" s="26" t="e">
        <f t="shared" si="175"/>
        <v>#REF!</v>
      </c>
      <c r="B1016" s="15" t="s">
        <v>23</v>
      </c>
      <c r="C1016" s="15" t="s">
        <v>24</v>
      </c>
      <c r="D1016" s="27" t="s">
        <v>625</v>
      </c>
      <c r="E1016" s="16" t="s">
        <v>579</v>
      </c>
      <c r="F1016" s="80" t="s">
        <v>347</v>
      </c>
      <c r="G1016" s="15"/>
      <c r="H1016" s="15" t="s">
        <v>163</v>
      </c>
      <c r="I1016" s="15" t="s">
        <v>537</v>
      </c>
      <c r="J1016" s="15" t="s">
        <v>538</v>
      </c>
      <c r="K1016" s="47" t="s">
        <v>434</v>
      </c>
      <c r="L1016" s="42"/>
      <c r="M1016" s="42"/>
      <c r="N1016" s="41"/>
      <c r="O1016" s="42"/>
      <c r="P1016" s="42"/>
      <c r="Q1016" s="42"/>
      <c r="R1016" s="42"/>
      <c r="S1016" s="42"/>
      <c r="T1016" s="42"/>
      <c r="U1016" s="42"/>
      <c r="V1016" s="42"/>
      <c r="W1016" s="42"/>
      <c r="X1016" s="42"/>
      <c r="Y1016" s="42">
        <v>541.92999999999995</v>
      </c>
      <c r="Z1016" s="42">
        <v>0</v>
      </c>
      <c r="AA1016" s="42">
        <v>0</v>
      </c>
      <c r="AB1016" s="42">
        <v>0</v>
      </c>
      <c r="AC1016" s="42">
        <v>0</v>
      </c>
      <c r="AD1016" s="42">
        <v>0</v>
      </c>
      <c r="AE1016" s="42">
        <v>242.92</v>
      </c>
      <c r="AF1016" s="42">
        <v>756.6</v>
      </c>
      <c r="AG1016" s="42">
        <v>0</v>
      </c>
      <c r="AH1016" s="42">
        <v>0</v>
      </c>
      <c r="AI1016" s="42">
        <v>0</v>
      </c>
      <c r="AJ1016" s="42">
        <v>0</v>
      </c>
      <c r="AK1016" s="42">
        <v>0</v>
      </c>
      <c r="AL1016" s="42">
        <v>0</v>
      </c>
      <c r="AM1016" s="42">
        <v>5325.38</v>
      </c>
      <c r="AN1016" s="42">
        <v>0</v>
      </c>
      <c r="AO1016" s="42"/>
      <c r="AP1016" s="42"/>
      <c r="AQ1016" s="42"/>
      <c r="AR1016" s="42"/>
      <c r="AS1016" s="42"/>
      <c r="AT1016" s="42"/>
      <c r="AU1016" s="42"/>
      <c r="AV1016" s="42"/>
      <c r="AW1016" s="42"/>
      <c r="AX1016" s="42"/>
      <c r="AY1016" s="42"/>
      <c r="AZ1016" s="42"/>
      <c r="BA1016" s="42"/>
      <c r="BB1016" s="42"/>
      <c r="BC1016" s="42"/>
      <c r="BD1016" s="42"/>
      <c r="BE1016" s="42"/>
      <c r="BF1016" s="42"/>
      <c r="BG1016" s="42"/>
      <c r="BH1016" s="42"/>
      <c r="BI1016" s="42"/>
      <c r="BJ1016" s="42"/>
      <c r="BK1016" s="42"/>
      <c r="BL1016" s="42"/>
      <c r="BM1016" s="42"/>
      <c r="BN1016" s="42"/>
      <c r="BO1016" s="42"/>
      <c r="BP1016" s="42"/>
      <c r="BQ1016" s="42"/>
      <c r="BR1016" s="42"/>
      <c r="BS1016" s="42"/>
      <c r="BT1016" s="43"/>
      <c r="BU1016" s="40"/>
      <c r="BV1016" s="40">
        <f t="shared" si="184"/>
        <v>1541.4499999999998</v>
      </c>
      <c r="BW1016" s="40">
        <f t="shared" si="180"/>
        <v>5325.38</v>
      </c>
      <c r="BX1016" s="40">
        <f t="shared" si="185"/>
        <v>0</v>
      </c>
      <c r="BY1016" s="40">
        <f t="shared" si="186"/>
        <v>0</v>
      </c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9"/>
      <c r="EB1016" s="29"/>
      <c r="EC1016" s="29"/>
      <c r="ED1016" s="29"/>
      <c r="EE1016" s="29"/>
      <c r="EF1016" s="29"/>
      <c r="EG1016" s="29"/>
      <c r="EH1016" s="29"/>
      <c r="EI1016" s="29"/>
      <c r="EJ1016" s="29"/>
      <c r="EK1016" s="29"/>
      <c r="EL1016" s="29"/>
      <c r="EM1016" s="29"/>
      <c r="EN1016" s="29"/>
      <c r="EO1016" s="29"/>
      <c r="EP1016" s="29"/>
      <c r="EQ1016" s="29"/>
      <c r="ER1016" s="29"/>
      <c r="ES1016" s="29"/>
      <c r="ET1016" s="29"/>
      <c r="EU1016" s="29"/>
      <c r="EV1016" s="29"/>
      <c r="EW1016" s="29"/>
      <c r="EX1016" s="29"/>
      <c r="EY1016" s="29"/>
      <c r="EZ1016" s="29"/>
      <c r="FA1016" s="29"/>
      <c r="FB1016" s="29"/>
      <c r="FC1016" s="29"/>
      <c r="FD1016" s="29"/>
      <c r="FE1016" s="29"/>
      <c r="FF1016" s="29"/>
      <c r="FG1016" s="29"/>
      <c r="FH1016" s="29"/>
      <c r="FI1016" s="29"/>
      <c r="FJ1016" s="29"/>
      <c r="FK1016" s="29"/>
      <c r="FL1016" s="29"/>
      <c r="FM1016" s="29"/>
      <c r="FN1016" s="29"/>
      <c r="FO1016" s="29"/>
      <c r="FP1016" s="29"/>
      <c r="FQ1016" s="29"/>
      <c r="FR1016" s="29"/>
      <c r="FS1016" s="29"/>
      <c r="FT1016" s="29"/>
      <c r="FU1016" s="29"/>
      <c r="FV1016" s="29"/>
      <c r="FW1016" s="29"/>
      <c r="FX1016" s="29"/>
      <c r="FY1016" s="29"/>
      <c r="FZ1016" s="29"/>
      <c r="GA1016" s="29"/>
      <c r="GB1016" s="29"/>
      <c r="GC1016" s="29"/>
      <c r="GD1016" s="29"/>
      <c r="GE1016" s="29"/>
      <c r="GF1016" s="29"/>
      <c r="GG1016" s="29"/>
      <c r="GH1016" s="29"/>
      <c r="GI1016" s="29"/>
      <c r="GJ1016" s="29"/>
      <c r="GK1016" s="29"/>
      <c r="GL1016" s="29"/>
      <c r="GM1016" s="29"/>
      <c r="GN1016" s="29"/>
      <c r="GO1016" s="29"/>
      <c r="GP1016" s="29"/>
      <c r="GQ1016" s="29"/>
      <c r="GR1016" s="29"/>
      <c r="GS1016" s="29"/>
      <c r="GT1016" s="29"/>
      <c r="GU1016" s="29"/>
      <c r="GV1016" s="29"/>
      <c r="GW1016" s="29"/>
      <c r="GX1016" s="29"/>
      <c r="GY1016" s="29"/>
      <c r="GZ1016" s="29"/>
      <c r="HA1016" s="29"/>
      <c r="HB1016" s="29"/>
      <c r="HC1016" s="29"/>
    </row>
    <row r="1017" spans="1:211" s="30" customFormat="1" x14ac:dyDescent="0.25">
      <c r="A1017" s="30" t="e">
        <f t="shared" si="175"/>
        <v>#REF!</v>
      </c>
      <c r="B1017" s="31" t="s">
        <v>23</v>
      </c>
      <c r="C1017" s="31" t="s">
        <v>24</v>
      </c>
      <c r="D1017" s="32" t="s">
        <v>625</v>
      </c>
      <c r="E1017" s="31" t="s">
        <v>579</v>
      </c>
      <c r="F1017" s="36" t="s">
        <v>345</v>
      </c>
      <c r="G1017" s="31"/>
      <c r="H1017" s="31" t="s">
        <v>346</v>
      </c>
      <c r="I1017" s="31" t="s">
        <v>537</v>
      </c>
      <c r="J1017" s="31" t="s">
        <v>538</v>
      </c>
      <c r="K1017" s="47" t="s">
        <v>434</v>
      </c>
      <c r="L1017" s="41">
        <v>0</v>
      </c>
      <c r="M1017" s="41">
        <v>0</v>
      </c>
      <c r="N1017" s="41">
        <v>0</v>
      </c>
      <c r="O1017" s="41">
        <v>0</v>
      </c>
      <c r="P1017" s="41">
        <v>0</v>
      </c>
      <c r="Q1017" s="41">
        <v>0</v>
      </c>
      <c r="R1017" s="41">
        <v>0</v>
      </c>
      <c r="S1017" s="41">
        <v>0</v>
      </c>
      <c r="T1017" s="41">
        <v>0</v>
      </c>
      <c r="U1017" s="41">
        <v>0</v>
      </c>
      <c r="V1017" s="41"/>
      <c r="W1017" s="41">
        <v>0</v>
      </c>
      <c r="X1017" s="41"/>
      <c r="Y1017" s="41">
        <v>0</v>
      </c>
      <c r="Z1017" s="41">
        <v>0</v>
      </c>
      <c r="AA1017" s="41">
        <v>0</v>
      </c>
      <c r="AB1017" s="41">
        <v>0</v>
      </c>
      <c r="AC1017" s="41">
        <v>0</v>
      </c>
      <c r="AD1017" s="41">
        <v>0</v>
      </c>
      <c r="AE1017" s="82">
        <v>0</v>
      </c>
      <c r="AF1017" s="41">
        <v>0</v>
      </c>
      <c r="AG1017" s="41">
        <v>0</v>
      </c>
      <c r="AH1017" s="41">
        <v>0</v>
      </c>
      <c r="AI1017" s="41">
        <v>0</v>
      </c>
      <c r="AJ1017" s="41">
        <v>0</v>
      </c>
      <c r="AK1017" s="41">
        <v>0</v>
      </c>
      <c r="AL1017" s="41">
        <v>0</v>
      </c>
      <c r="AM1017" s="41">
        <v>0</v>
      </c>
      <c r="AN1017" s="41">
        <v>0</v>
      </c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3"/>
      <c r="BU1017" s="39">
        <f>SUM(L1017:W1017)</f>
        <v>0</v>
      </c>
      <c r="BV1017" s="39">
        <f t="shared" si="184"/>
        <v>0</v>
      </c>
      <c r="BW1017" s="39">
        <f t="shared" si="180"/>
        <v>0</v>
      </c>
      <c r="BX1017" s="39">
        <f t="shared" si="185"/>
        <v>0</v>
      </c>
      <c r="BY1017" s="39">
        <f t="shared" si="186"/>
        <v>0</v>
      </c>
      <c r="BZ1017" s="35"/>
      <c r="CA1017" s="35"/>
      <c r="CB1017" s="35"/>
      <c r="CC1017" s="35"/>
      <c r="CD1017" s="35"/>
      <c r="CE1017" s="35"/>
      <c r="CF1017" s="35"/>
      <c r="CG1017" s="35"/>
      <c r="CH1017" s="35"/>
      <c r="CI1017" s="35"/>
      <c r="CJ1017" s="35"/>
      <c r="CK1017" s="35"/>
      <c r="CL1017" s="35"/>
      <c r="CM1017" s="35"/>
      <c r="CN1017" s="35"/>
      <c r="CO1017" s="35"/>
      <c r="CP1017" s="35"/>
      <c r="CQ1017" s="35"/>
      <c r="CR1017" s="35"/>
      <c r="CS1017" s="35"/>
      <c r="CT1017" s="35"/>
      <c r="CU1017" s="35"/>
      <c r="CV1017" s="35"/>
      <c r="CW1017" s="35"/>
      <c r="CX1017" s="35"/>
      <c r="CY1017" s="35"/>
      <c r="CZ1017" s="35"/>
      <c r="DA1017" s="35"/>
      <c r="DB1017" s="35"/>
      <c r="DC1017" s="35"/>
      <c r="DD1017" s="35"/>
      <c r="DE1017" s="35"/>
      <c r="DF1017" s="35"/>
      <c r="DG1017" s="35"/>
      <c r="DH1017" s="35"/>
      <c r="DI1017" s="35"/>
      <c r="DJ1017" s="35"/>
      <c r="DK1017" s="35"/>
      <c r="DL1017" s="35"/>
      <c r="DM1017" s="35"/>
      <c r="DN1017" s="35"/>
      <c r="DO1017" s="35"/>
      <c r="DP1017" s="35"/>
      <c r="DQ1017" s="35"/>
      <c r="DR1017" s="35"/>
      <c r="DS1017" s="35"/>
      <c r="DT1017" s="35"/>
      <c r="DU1017" s="35"/>
      <c r="DV1017" s="35"/>
      <c r="DW1017" s="35"/>
      <c r="DX1017" s="35"/>
      <c r="DY1017" s="35"/>
      <c r="DZ1017" s="35"/>
      <c r="EA1017" s="35"/>
      <c r="EB1017" s="35"/>
      <c r="EC1017" s="35"/>
      <c r="ED1017" s="35"/>
      <c r="EE1017" s="35"/>
      <c r="EF1017" s="35"/>
      <c r="EG1017" s="35"/>
      <c r="EH1017" s="35"/>
      <c r="EI1017" s="35"/>
      <c r="EJ1017" s="35"/>
      <c r="EK1017" s="35"/>
      <c r="EL1017" s="35"/>
      <c r="EM1017" s="35"/>
      <c r="EN1017" s="35"/>
      <c r="EO1017" s="35"/>
      <c r="EP1017" s="35"/>
      <c r="EQ1017" s="35"/>
      <c r="ER1017" s="35"/>
      <c r="ES1017" s="35"/>
      <c r="ET1017" s="35"/>
      <c r="EU1017" s="35"/>
      <c r="EV1017" s="35"/>
      <c r="EW1017" s="35"/>
      <c r="EX1017" s="35"/>
      <c r="EY1017" s="35"/>
      <c r="EZ1017" s="35"/>
      <c r="FA1017" s="35"/>
      <c r="FB1017" s="35"/>
      <c r="FC1017" s="35"/>
      <c r="FD1017" s="35"/>
      <c r="FE1017" s="35"/>
      <c r="FF1017" s="35"/>
      <c r="FG1017" s="35"/>
      <c r="FH1017" s="35"/>
      <c r="FI1017" s="35"/>
      <c r="FJ1017" s="35"/>
      <c r="FK1017" s="35"/>
      <c r="FL1017" s="35"/>
      <c r="FM1017" s="35"/>
      <c r="FN1017" s="35"/>
      <c r="FO1017" s="35"/>
      <c r="FP1017" s="35"/>
      <c r="FQ1017" s="35"/>
      <c r="FR1017" s="35"/>
      <c r="FS1017" s="35"/>
      <c r="FT1017" s="35"/>
      <c r="FU1017" s="35"/>
      <c r="FV1017" s="35"/>
      <c r="FW1017" s="35"/>
      <c r="FX1017" s="35"/>
      <c r="FY1017" s="35"/>
      <c r="FZ1017" s="35"/>
      <c r="GA1017" s="35"/>
      <c r="GB1017" s="35"/>
      <c r="GC1017" s="35"/>
      <c r="GD1017" s="35"/>
      <c r="GE1017" s="35"/>
      <c r="GF1017" s="35"/>
      <c r="GG1017" s="35"/>
      <c r="GH1017" s="35"/>
      <c r="GI1017" s="35"/>
      <c r="GJ1017" s="35"/>
      <c r="GK1017" s="35"/>
      <c r="GL1017" s="35"/>
      <c r="GM1017" s="35"/>
      <c r="GN1017" s="35"/>
      <c r="GO1017" s="35"/>
      <c r="GP1017" s="35"/>
      <c r="GQ1017" s="35"/>
      <c r="GR1017" s="35"/>
      <c r="GS1017" s="35"/>
      <c r="GT1017" s="35"/>
      <c r="GU1017" s="35"/>
      <c r="GV1017" s="35"/>
      <c r="GW1017" s="35"/>
      <c r="GX1017" s="35"/>
      <c r="GY1017" s="35"/>
      <c r="GZ1017" s="35"/>
      <c r="HA1017" s="35"/>
      <c r="HB1017" s="35"/>
      <c r="HC1017" s="35"/>
    </row>
    <row r="1018" spans="1:211" s="26" customFormat="1" x14ac:dyDescent="0.25">
      <c r="A1018" s="26" t="e">
        <f t="shared" ref="A1018:A1079" si="187">A1017+1</f>
        <v>#REF!</v>
      </c>
      <c r="B1018" s="15" t="s">
        <v>23</v>
      </c>
      <c r="C1018" s="15" t="s">
        <v>24</v>
      </c>
      <c r="D1018" s="18" t="s">
        <v>625</v>
      </c>
      <c r="E1018" s="15" t="s">
        <v>579</v>
      </c>
      <c r="F1018" s="15" t="s">
        <v>319</v>
      </c>
      <c r="G1018" s="15"/>
      <c r="H1018" s="15" t="s">
        <v>320</v>
      </c>
      <c r="I1018" s="15" t="s">
        <v>537</v>
      </c>
      <c r="J1018" s="15" t="s">
        <v>538</v>
      </c>
      <c r="K1018" s="47" t="s">
        <v>434</v>
      </c>
      <c r="L1018" s="42">
        <v>0</v>
      </c>
      <c r="M1018" s="42">
        <v>0</v>
      </c>
      <c r="N1018" s="41">
        <v>0</v>
      </c>
      <c r="O1018" s="42">
        <v>0</v>
      </c>
      <c r="P1018" s="42">
        <v>0</v>
      </c>
      <c r="Q1018" s="42">
        <v>0</v>
      </c>
      <c r="R1018" s="42">
        <v>0</v>
      </c>
      <c r="S1018" s="42">
        <v>0</v>
      </c>
      <c r="T1018" s="42">
        <v>0</v>
      </c>
      <c r="U1018" s="42">
        <v>0</v>
      </c>
      <c r="V1018" s="42"/>
      <c r="W1018" s="42">
        <v>0</v>
      </c>
      <c r="X1018" s="42"/>
      <c r="Y1018" s="42">
        <v>0</v>
      </c>
      <c r="Z1018" s="42">
        <v>0</v>
      </c>
      <c r="AA1018" s="42">
        <v>0</v>
      </c>
      <c r="AB1018" s="42">
        <v>0</v>
      </c>
      <c r="AC1018" s="42">
        <v>0</v>
      </c>
      <c r="AD1018" s="42">
        <v>0</v>
      </c>
      <c r="AE1018" s="121">
        <v>0</v>
      </c>
      <c r="AF1018" s="42">
        <v>0</v>
      </c>
      <c r="AG1018" s="42">
        <v>0</v>
      </c>
      <c r="AH1018" s="42">
        <v>0</v>
      </c>
      <c r="AI1018" s="42">
        <v>0</v>
      </c>
      <c r="AJ1018" s="42">
        <v>0</v>
      </c>
      <c r="AK1018" s="42">
        <v>0</v>
      </c>
      <c r="AL1018" s="42">
        <v>0</v>
      </c>
      <c r="AM1018" s="42">
        <v>0</v>
      </c>
      <c r="AN1018" s="42">
        <v>0</v>
      </c>
      <c r="AO1018" s="42"/>
      <c r="AP1018" s="42"/>
      <c r="AQ1018" s="42"/>
      <c r="AR1018" s="42"/>
      <c r="AS1018" s="42"/>
      <c r="AT1018" s="42"/>
      <c r="AU1018" s="42"/>
      <c r="AV1018" s="42"/>
      <c r="AW1018" s="42"/>
      <c r="AX1018" s="42"/>
      <c r="AY1018" s="42"/>
      <c r="AZ1018" s="42"/>
      <c r="BA1018" s="42"/>
      <c r="BB1018" s="42"/>
      <c r="BC1018" s="42"/>
      <c r="BD1018" s="42"/>
      <c r="BE1018" s="42"/>
      <c r="BF1018" s="42"/>
      <c r="BG1018" s="42"/>
      <c r="BH1018" s="42"/>
      <c r="BI1018" s="42"/>
      <c r="BJ1018" s="42"/>
      <c r="BK1018" s="42"/>
      <c r="BL1018" s="42"/>
      <c r="BM1018" s="42"/>
      <c r="BN1018" s="42"/>
      <c r="BO1018" s="42"/>
      <c r="BP1018" s="42"/>
      <c r="BQ1018" s="42"/>
      <c r="BR1018" s="42"/>
      <c r="BS1018" s="42"/>
      <c r="BT1018" s="43"/>
      <c r="BU1018" s="40">
        <f>SUM(L1018:W1018)</f>
        <v>0</v>
      </c>
      <c r="BV1018" s="40">
        <f t="shared" si="184"/>
        <v>0</v>
      </c>
      <c r="BW1018" s="40">
        <f t="shared" si="180"/>
        <v>0</v>
      </c>
      <c r="BX1018" s="40">
        <f t="shared" si="185"/>
        <v>0</v>
      </c>
      <c r="BY1018" s="40">
        <f t="shared" si="186"/>
        <v>0</v>
      </c>
      <c r="BZ1018" s="29"/>
      <c r="CA1018" s="29"/>
      <c r="CB1018" s="29"/>
      <c r="CC1018" s="29"/>
      <c r="CD1018" s="29"/>
      <c r="CE1018" s="29"/>
      <c r="CF1018" s="29"/>
      <c r="CG1018" s="29"/>
      <c r="CH1018" s="29"/>
      <c r="CI1018" s="29"/>
      <c r="CJ1018" s="29"/>
      <c r="CK1018" s="29"/>
      <c r="CL1018" s="29"/>
      <c r="CM1018" s="29"/>
      <c r="CN1018" s="29"/>
      <c r="CO1018" s="29"/>
      <c r="CP1018" s="29"/>
      <c r="CQ1018" s="29"/>
      <c r="CR1018" s="29"/>
      <c r="CS1018" s="29"/>
      <c r="CT1018" s="29"/>
      <c r="CU1018" s="29"/>
      <c r="CV1018" s="29"/>
      <c r="CW1018" s="29"/>
      <c r="CX1018" s="29"/>
      <c r="CY1018" s="29"/>
      <c r="CZ1018" s="29"/>
      <c r="DA1018" s="29"/>
      <c r="DB1018" s="29"/>
      <c r="DC1018" s="29"/>
      <c r="DD1018" s="29"/>
      <c r="DE1018" s="29"/>
      <c r="DF1018" s="29"/>
      <c r="DG1018" s="29"/>
      <c r="DH1018" s="29"/>
      <c r="DI1018" s="29"/>
      <c r="DJ1018" s="29"/>
      <c r="DK1018" s="29"/>
      <c r="DL1018" s="29"/>
      <c r="DM1018" s="29"/>
      <c r="DN1018" s="29"/>
      <c r="DO1018" s="29"/>
      <c r="DP1018" s="29"/>
      <c r="DQ1018" s="29"/>
      <c r="DR1018" s="29"/>
      <c r="DS1018" s="29"/>
      <c r="DT1018" s="29"/>
      <c r="DU1018" s="29"/>
      <c r="DV1018" s="29"/>
      <c r="DW1018" s="29"/>
      <c r="DX1018" s="29"/>
      <c r="DY1018" s="29"/>
      <c r="DZ1018" s="29"/>
      <c r="EA1018" s="29"/>
      <c r="EB1018" s="29"/>
      <c r="EC1018" s="29"/>
      <c r="ED1018" s="29"/>
      <c r="EE1018" s="29"/>
      <c r="EF1018" s="29"/>
      <c r="EG1018" s="29"/>
      <c r="EH1018" s="29"/>
      <c r="EI1018" s="29"/>
      <c r="EJ1018" s="29"/>
      <c r="EK1018" s="29"/>
      <c r="EL1018" s="29"/>
      <c r="EM1018" s="29"/>
      <c r="EN1018" s="29"/>
      <c r="EO1018" s="29"/>
      <c r="EP1018" s="29"/>
      <c r="EQ1018" s="29"/>
      <c r="ER1018" s="29"/>
      <c r="ES1018" s="29"/>
      <c r="ET1018" s="29"/>
      <c r="EU1018" s="29"/>
      <c r="EV1018" s="29"/>
      <c r="EW1018" s="29"/>
      <c r="EX1018" s="29"/>
      <c r="EY1018" s="29"/>
      <c r="EZ1018" s="29"/>
      <c r="FA1018" s="29"/>
      <c r="FB1018" s="29"/>
      <c r="FC1018" s="29"/>
      <c r="FD1018" s="29"/>
      <c r="FE1018" s="29"/>
      <c r="FF1018" s="29"/>
      <c r="FG1018" s="29"/>
      <c r="FH1018" s="29"/>
      <c r="FI1018" s="29"/>
      <c r="FJ1018" s="29"/>
      <c r="FK1018" s="29"/>
      <c r="FL1018" s="29"/>
      <c r="FM1018" s="29"/>
      <c r="FN1018" s="29"/>
      <c r="FO1018" s="29"/>
      <c r="FP1018" s="29"/>
      <c r="FQ1018" s="29"/>
      <c r="FR1018" s="29"/>
      <c r="FS1018" s="29"/>
      <c r="FT1018" s="29"/>
      <c r="FU1018" s="29"/>
      <c r="FV1018" s="29"/>
      <c r="FW1018" s="29"/>
      <c r="FX1018" s="29"/>
      <c r="FY1018" s="29"/>
      <c r="FZ1018" s="29"/>
      <c r="GA1018" s="29"/>
      <c r="GB1018" s="29"/>
      <c r="GC1018" s="29"/>
      <c r="GD1018" s="29"/>
      <c r="GE1018" s="29"/>
      <c r="GF1018" s="29"/>
      <c r="GG1018" s="29"/>
      <c r="GH1018" s="29"/>
      <c r="GI1018" s="29"/>
      <c r="GJ1018" s="29"/>
      <c r="GK1018" s="29"/>
      <c r="GL1018" s="29"/>
      <c r="GM1018" s="29"/>
      <c r="GN1018" s="29"/>
      <c r="GO1018" s="29"/>
      <c r="GP1018" s="29"/>
      <c r="GQ1018" s="29"/>
      <c r="GR1018" s="29"/>
      <c r="GS1018" s="29"/>
      <c r="GT1018" s="29"/>
      <c r="GU1018" s="29"/>
      <c r="GV1018" s="29"/>
      <c r="GW1018" s="29"/>
      <c r="GX1018" s="29"/>
      <c r="GY1018" s="29"/>
      <c r="GZ1018" s="29"/>
      <c r="HA1018" s="29"/>
      <c r="HB1018" s="29"/>
      <c r="HC1018" s="29"/>
    </row>
    <row r="1019" spans="1:211" s="26" customFormat="1" x14ac:dyDescent="0.25">
      <c r="A1019" s="26" t="e">
        <f t="shared" si="187"/>
        <v>#REF!</v>
      </c>
      <c r="B1019" s="15" t="s">
        <v>23</v>
      </c>
      <c r="C1019" s="15" t="s">
        <v>24</v>
      </c>
      <c r="D1019" s="18" t="s">
        <v>625</v>
      </c>
      <c r="E1019" s="15" t="s">
        <v>579</v>
      </c>
      <c r="F1019" s="80" t="s">
        <v>370</v>
      </c>
      <c r="G1019" s="15"/>
      <c r="H1019" s="15" t="s">
        <v>371</v>
      </c>
      <c r="I1019" s="15" t="s">
        <v>537</v>
      </c>
      <c r="J1019" s="15" t="s">
        <v>538</v>
      </c>
      <c r="K1019" s="47" t="s">
        <v>434</v>
      </c>
      <c r="L1019" s="42"/>
      <c r="M1019" s="42"/>
      <c r="N1019" s="41"/>
      <c r="O1019" s="42"/>
      <c r="P1019" s="42"/>
      <c r="Q1019" s="42"/>
      <c r="R1019" s="42"/>
      <c r="S1019" s="42"/>
      <c r="T1019" s="42"/>
      <c r="U1019" s="42"/>
      <c r="V1019" s="42"/>
      <c r="W1019" s="42"/>
      <c r="X1019" s="42"/>
      <c r="Y1019" s="42"/>
      <c r="Z1019" s="42"/>
      <c r="AA1019" s="42"/>
      <c r="AB1019" s="42"/>
      <c r="AC1019" s="42"/>
      <c r="AD1019" s="42"/>
      <c r="AE1019" s="121"/>
      <c r="AF1019" s="42"/>
      <c r="AG1019" s="42"/>
      <c r="AH1019" s="42"/>
      <c r="AI1019" s="42"/>
      <c r="AJ1019" s="42"/>
      <c r="AK1019" s="42"/>
      <c r="AL1019" s="42"/>
      <c r="AM1019" s="42">
        <v>69.92</v>
      </c>
      <c r="AN1019" s="42">
        <v>0</v>
      </c>
      <c r="AO1019" s="42"/>
      <c r="AP1019" s="42"/>
      <c r="AQ1019" s="42"/>
      <c r="AR1019" s="42"/>
      <c r="AS1019" s="42"/>
      <c r="AT1019" s="42"/>
      <c r="AU1019" s="42"/>
      <c r="AV1019" s="42"/>
      <c r="AW1019" s="42"/>
      <c r="AX1019" s="42"/>
      <c r="AY1019" s="42"/>
      <c r="AZ1019" s="42"/>
      <c r="BA1019" s="42"/>
      <c r="BB1019" s="42"/>
      <c r="BC1019" s="42"/>
      <c r="BD1019" s="42"/>
      <c r="BE1019" s="42"/>
      <c r="BF1019" s="42"/>
      <c r="BG1019" s="42"/>
      <c r="BH1019" s="42"/>
      <c r="BI1019" s="42"/>
      <c r="BJ1019" s="42"/>
      <c r="BK1019" s="42"/>
      <c r="BL1019" s="42"/>
      <c r="BM1019" s="42"/>
      <c r="BN1019" s="42"/>
      <c r="BO1019" s="42"/>
      <c r="BP1019" s="42"/>
      <c r="BQ1019" s="42"/>
      <c r="BR1019" s="42"/>
      <c r="BS1019" s="42"/>
      <c r="BT1019" s="43"/>
      <c r="BU1019" s="40"/>
      <c r="BV1019" s="40"/>
      <c r="BW1019" s="40">
        <f t="shared" si="180"/>
        <v>69.92</v>
      </c>
      <c r="BX1019" s="40"/>
      <c r="BY1019" s="40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9"/>
      <c r="EB1019" s="29"/>
      <c r="EC1019" s="29"/>
      <c r="ED1019" s="29"/>
      <c r="EE1019" s="29"/>
      <c r="EF1019" s="29"/>
      <c r="EG1019" s="29"/>
      <c r="EH1019" s="29"/>
      <c r="EI1019" s="29"/>
      <c r="EJ1019" s="29"/>
      <c r="EK1019" s="29"/>
      <c r="EL1019" s="29"/>
      <c r="EM1019" s="29"/>
      <c r="EN1019" s="29"/>
      <c r="EO1019" s="29"/>
      <c r="EP1019" s="29"/>
      <c r="EQ1019" s="29"/>
      <c r="ER1019" s="29"/>
      <c r="ES1019" s="29"/>
      <c r="ET1019" s="29"/>
      <c r="EU1019" s="29"/>
      <c r="EV1019" s="29"/>
      <c r="EW1019" s="29"/>
      <c r="EX1019" s="29"/>
      <c r="EY1019" s="29"/>
      <c r="EZ1019" s="29"/>
      <c r="FA1019" s="29"/>
      <c r="FB1019" s="29"/>
      <c r="FC1019" s="29"/>
      <c r="FD1019" s="29"/>
      <c r="FE1019" s="29"/>
      <c r="FF1019" s="29"/>
      <c r="FG1019" s="29"/>
      <c r="FH1019" s="29"/>
      <c r="FI1019" s="29"/>
      <c r="FJ1019" s="29"/>
      <c r="FK1019" s="29"/>
      <c r="FL1019" s="29"/>
      <c r="FM1019" s="29"/>
      <c r="FN1019" s="29"/>
      <c r="FO1019" s="29"/>
      <c r="FP1019" s="29"/>
      <c r="FQ1019" s="29"/>
      <c r="FR1019" s="29"/>
      <c r="FS1019" s="29"/>
      <c r="FT1019" s="29"/>
      <c r="FU1019" s="29"/>
      <c r="FV1019" s="29"/>
      <c r="FW1019" s="29"/>
      <c r="FX1019" s="29"/>
      <c r="FY1019" s="29"/>
      <c r="FZ1019" s="29"/>
      <c r="GA1019" s="29"/>
      <c r="GB1019" s="29"/>
      <c r="GC1019" s="29"/>
      <c r="GD1019" s="29"/>
      <c r="GE1019" s="29"/>
      <c r="GF1019" s="29"/>
      <c r="GG1019" s="29"/>
      <c r="GH1019" s="29"/>
      <c r="GI1019" s="29"/>
      <c r="GJ1019" s="29"/>
      <c r="GK1019" s="29"/>
      <c r="GL1019" s="29"/>
      <c r="GM1019" s="29"/>
      <c r="GN1019" s="29"/>
      <c r="GO1019" s="29"/>
      <c r="GP1019" s="29"/>
      <c r="GQ1019" s="29"/>
      <c r="GR1019" s="29"/>
      <c r="GS1019" s="29"/>
      <c r="GT1019" s="29"/>
      <c r="GU1019" s="29"/>
      <c r="GV1019" s="29"/>
      <c r="GW1019" s="29"/>
      <c r="GX1019" s="29"/>
      <c r="GY1019" s="29"/>
      <c r="GZ1019" s="29"/>
      <c r="HA1019" s="29"/>
      <c r="HB1019" s="29"/>
      <c r="HC1019" s="29"/>
    </row>
    <row r="1020" spans="1:211" s="30" customFormat="1" x14ac:dyDescent="0.25">
      <c r="A1020" s="30" t="e">
        <f t="shared" si="187"/>
        <v>#REF!</v>
      </c>
      <c r="B1020" s="31" t="s">
        <v>23</v>
      </c>
      <c r="C1020" s="31" t="s">
        <v>24</v>
      </c>
      <c r="D1020" s="32" t="s">
        <v>625</v>
      </c>
      <c r="E1020" s="31" t="s">
        <v>579</v>
      </c>
      <c r="F1020" s="31" t="s">
        <v>382</v>
      </c>
      <c r="G1020" s="31"/>
      <c r="H1020" s="31" t="s">
        <v>383</v>
      </c>
      <c r="I1020" s="31" t="s">
        <v>537</v>
      </c>
      <c r="J1020" s="31" t="s">
        <v>538</v>
      </c>
      <c r="K1020" s="47" t="s">
        <v>434</v>
      </c>
      <c r="L1020" s="41">
        <v>0</v>
      </c>
      <c r="M1020" s="41">
        <v>0</v>
      </c>
      <c r="N1020" s="41">
        <v>0</v>
      </c>
      <c r="O1020" s="41">
        <v>0</v>
      </c>
      <c r="P1020" s="41">
        <v>0</v>
      </c>
      <c r="Q1020" s="41">
        <v>0</v>
      </c>
      <c r="R1020" s="41">
        <v>0</v>
      </c>
      <c r="S1020" s="41">
        <v>0</v>
      </c>
      <c r="T1020" s="41">
        <v>0</v>
      </c>
      <c r="U1020" s="41">
        <v>0</v>
      </c>
      <c r="V1020" s="41"/>
      <c r="W1020" s="41">
        <v>0</v>
      </c>
      <c r="X1020" s="41"/>
      <c r="Y1020" s="41">
        <v>0</v>
      </c>
      <c r="Z1020" s="41">
        <v>0</v>
      </c>
      <c r="AA1020" s="41">
        <v>0</v>
      </c>
      <c r="AB1020" s="41">
        <v>0</v>
      </c>
      <c r="AC1020" s="41">
        <v>0</v>
      </c>
      <c r="AD1020" s="41">
        <v>0</v>
      </c>
      <c r="AE1020" s="82">
        <v>0</v>
      </c>
      <c r="AF1020" s="41">
        <v>0</v>
      </c>
      <c r="AG1020" s="41">
        <v>0</v>
      </c>
      <c r="AH1020" s="41">
        <v>0</v>
      </c>
      <c r="AI1020" s="41">
        <v>0</v>
      </c>
      <c r="AJ1020" s="41">
        <v>0</v>
      </c>
      <c r="AK1020" s="41">
        <v>0</v>
      </c>
      <c r="AL1020" s="41">
        <v>0</v>
      </c>
      <c r="AM1020" s="41">
        <v>0</v>
      </c>
      <c r="AN1020" s="41">
        <v>0</v>
      </c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3"/>
      <c r="BU1020" s="39">
        <f>SUM(L1020:W1020)</f>
        <v>0</v>
      </c>
      <c r="BV1020" s="39">
        <f>SUM(X1020:AI1020)</f>
        <v>0</v>
      </c>
      <c r="BW1020" s="39">
        <f t="shared" si="180"/>
        <v>0</v>
      </c>
      <c r="BX1020" s="39">
        <f>SUM(AV1020:BG1020)</f>
        <v>0</v>
      </c>
      <c r="BY1020" s="39">
        <f>SUM(BH1020:BS1020)</f>
        <v>0</v>
      </c>
      <c r="BZ1020" s="35"/>
      <c r="CA1020" s="35"/>
      <c r="CB1020" s="35"/>
      <c r="CC1020" s="35"/>
      <c r="CD1020" s="35"/>
      <c r="CE1020" s="35"/>
      <c r="CF1020" s="35"/>
      <c r="CG1020" s="35"/>
      <c r="CH1020" s="35"/>
      <c r="CI1020" s="35"/>
      <c r="CJ1020" s="35"/>
      <c r="CK1020" s="35"/>
      <c r="CL1020" s="35"/>
      <c r="CM1020" s="35"/>
      <c r="CN1020" s="35"/>
      <c r="CO1020" s="35"/>
      <c r="CP1020" s="35"/>
      <c r="CQ1020" s="35"/>
      <c r="CR1020" s="35"/>
      <c r="CS1020" s="35"/>
      <c r="CT1020" s="35"/>
      <c r="CU1020" s="35"/>
      <c r="CV1020" s="35"/>
      <c r="CW1020" s="35"/>
      <c r="CX1020" s="35"/>
      <c r="CY1020" s="35"/>
      <c r="CZ1020" s="35"/>
      <c r="DA1020" s="35"/>
      <c r="DB1020" s="35"/>
      <c r="DC1020" s="35"/>
      <c r="DD1020" s="35"/>
      <c r="DE1020" s="35"/>
      <c r="DF1020" s="35"/>
      <c r="DG1020" s="35"/>
      <c r="DH1020" s="35"/>
      <c r="DI1020" s="35"/>
      <c r="DJ1020" s="35"/>
      <c r="DK1020" s="35"/>
      <c r="DL1020" s="35"/>
      <c r="DM1020" s="35"/>
      <c r="DN1020" s="35"/>
      <c r="DO1020" s="35"/>
      <c r="DP1020" s="35"/>
      <c r="DQ1020" s="35"/>
      <c r="DR1020" s="35"/>
      <c r="DS1020" s="35"/>
      <c r="DT1020" s="35"/>
      <c r="DU1020" s="35"/>
      <c r="DV1020" s="35"/>
      <c r="DW1020" s="35"/>
      <c r="DX1020" s="35"/>
      <c r="DY1020" s="35"/>
      <c r="DZ1020" s="35"/>
      <c r="EA1020" s="35"/>
      <c r="EB1020" s="35"/>
      <c r="EC1020" s="35"/>
      <c r="ED1020" s="35"/>
      <c r="EE1020" s="35"/>
      <c r="EF1020" s="35"/>
      <c r="EG1020" s="35"/>
      <c r="EH1020" s="35"/>
      <c r="EI1020" s="35"/>
      <c r="EJ1020" s="35"/>
      <c r="EK1020" s="35"/>
      <c r="EL1020" s="35"/>
      <c r="EM1020" s="35"/>
      <c r="EN1020" s="35"/>
      <c r="EO1020" s="35"/>
      <c r="EP1020" s="35"/>
      <c r="EQ1020" s="35"/>
      <c r="ER1020" s="35"/>
      <c r="ES1020" s="35"/>
      <c r="ET1020" s="35"/>
      <c r="EU1020" s="35"/>
      <c r="EV1020" s="35"/>
      <c r="EW1020" s="35"/>
      <c r="EX1020" s="35"/>
      <c r="EY1020" s="35"/>
      <c r="EZ1020" s="35"/>
      <c r="FA1020" s="35"/>
      <c r="FB1020" s="35"/>
      <c r="FC1020" s="35"/>
      <c r="FD1020" s="35"/>
      <c r="FE1020" s="35"/>
      <c r="FF1020" s="35"/>
      <c r="FG1020" s="35"/>
      <c r="FH1020" s="35"/>
      <c r="FI1020" s="35"/>
      <c r="FJ1020" s="35"/>
      <c r="FK1020" s="35"/>
      <c r="FL1020" s="35"/>
      <c r="FM1020" s="35"/>
      <c r="FN1020" s="35"/>
      <c r="FO1020" s="35"/>
      <c r="FP1020" s="35"/>
      <c r="FQ1020" s="35"/>
      <c r="FR1020" s="35"/>
      <c r="FS1020" s="35"/>
      <c r="FT1020" s="35"/>
      <c r="FU1020" s="35"/>
      <c r="FV1020" s="35"/>
      <c r="FW1020" s="35"/>
      <c r="FX1020" s="35"/>
      <c r="FY1020" s="35"/>
      <c r="FZ1020" s="35"/>
      <c r="GA1020" s="35"/>
      <c r="GB1020" s="35"/>
      <c r="GC1020" s="35"/>
      <c r="GD1020" s="35"/>
      <c r="GE1020" s="35"/>
      <c r="GF1020" s="35"/>
      <c r="GG1020" s="35"/>
      <c r="GH1020" s="35"/>
      <c r="GI1020" s="35"/>
      <c r="GJ1020" s="35"/>
      <c r="GK1020" s="35"/>
      <c r="GL1020" s="35"/>
      <c r="GM1020" s="35"/>
      <c r="GN1020" s="35"/>
      <c r="GO1020" s="35"/>
      <c r="GP1020" s="35"/>
      <c r="GQ1020" s="35"/>
      <c r="GR1020" s="35"/>
      <c r="GS1020" s="35"/>
      <c r="GT1020" s="35"/>
      <c r="GU1020" s="35"/>
      <c r="GV1020" s="35"/>
      <c r="GW1020" s="35"/>
      <c r="GX1020" s="35"/>
      <c r="GY1020" s="35"/>
      <c r="GZ1020" s="35"/>
      <c r="HA1020" s="35"/>
      <c r="HB1020" s="35"/>
      <c r="HC1020" s="35"/>
    </row>
    <row r="1021" spans="1:211" s="30" customFormat="1" x14ac:dyDescent="0.25">
      <c r="A1021" s="30" t="e">
        <f t="shared" si="187"/>
        <v>#REF!</v>
      </c>
      <c r="B1021" s="31" t="s">
        <v>35</v>
      </c>
      <c r="C1021" s="31" t="s">
        <v>36</v>
      </c>
      <c r="D1021" s="32" t="s">
        <v>634</v>
      </c>
      <c r="E1021" s="31" t="s">
        <v>581</v>
      </c>
      <c r="F1021" s="31" t="s">
        <v>382</v>
      </c>
      <c r="G1021" s="31"/>
      <c r="H1021" s="31" t="s">
        <v>383</v>
      </c>
      <c r="I1021" s="31" t="s">
        <v>537</v>
      </c>
      <c r="J1021" s="31" t="s">
        <v>538</v>
      </c>
      <c r="K1021" s="47" t="s">
        <v>434</v>
      </c>
      <c r="L1021" s="41">
        <v>0</v>
      </c>
      <c r="M1021" s="41">
        <v>0</v>
      </c>
      <c r="N1021" s="41">
        <v>0</v>
      </c>
      <c r="O1021" s="41">
        <v>0</v>
      </c>
      <c r="P1021" s="41">
        <v>0</v>
      </c>
      <c r="Q1021" s="41">
        <v>0</v>
      </c>
      <c r="R1021" s="41">
        <v>0</v>
      </c>
      <c r="S1021" s="41">
        <v>0</v>
      </c>
      <c r="T1021" s="41">
        <v>0</v>
      </c>
      <c r="U1021" s="41">
        <v>0</v>
      </c>
      <c r="V1021" s="41"/>
      <c r="W1021" s="41">
        <v>0</v>
      </c>
      <c r="X1021" s="41"/>
      <c r="Y1021" s="41">
        <v>0</v>
      </c>
      <c r="Z1021" s="41">
        <v>0</v>
      </c>
      <c r="AA1021" s="41">
        <v>0</v>
      </c>
      <c r="AB1021" s="41">
        <v>0</v>
      </c>
      <c r="AC1021" s="41">
        <v>0</v>
      </c>
      <c r="AD1021" s="41">
        <v>0</v>
      </c>
      <c r="AE1021" s="82">
        <v>0</v>
      </c>
      <c r="AF1021" s="41">
        <v>0</v>
      </c>
      <c r="AG1021" s="41">
        <v>0</v>
      </c>
      <c r="AH1021" s="41">
        <v>0</v>
      </c>
      <c r="AI1021" s="41">
        <v>0</v>
      </c>
      <c r="AJ1021" s="41">
        <v>0</v>
      </c>
      <c r="AK1021" s="41">
        <v>0</v>
      </c>
      <c r="AL1021" s="41">
        <v>0</v>
      </c>
      <c r="AM1021" s="41">
        <v>0</v>
      </c>
      <c r="AN1021" s="41">
        <v>0</v>
      </c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3"/>
      <c r="BU1021" s="39">
        <f>SUM(L1021:W1021)</f>
        <v>0</v>
      </c>
      <c r="BV1021" s="39">
        <f>SUM(X1021:AI1021)</f>
        <v>0</v>
      </c>
      <c r="BW1021" s="39">
        <f t="shared" si="180"/>
        <v>0</v>
      </c>
      <c r="BX1021" s="39">
        <f>SUM(AV1021:BG1021)</f>
        <v>0</v>
      </c>
      <c r="BY1021" s="39">
        <f>SUM(BH1021:BS1021)</f>
        <v>0</v>
      </c>
      <c r="BZ1021" s="35"/>
      <c r="CA1021" s="35"/>
      <c r="CB1021" s="35"/>
      <c r="CC1021" s="35"/>
      <c r="CD1021" s="35"/>
      <c r="CE1021" s="35"/>
      <c r="CF1021" s="35"/>
      <c r="CG1021" s="35"/>
      <c r="CH1021" s="35"/>
      <c r="CI1021" s="35"/>
      <c r="CJ1021" s="35"/>
      <c r="CK1021" s="35"/>
      <c r="CL1021" s="35"/>
      <c r="CM1021" s="35"/>
      <c r="CN1021" s="35"/>
      <c r="CO1021" s="35"/>
      <c r="CP1021" s="35"/>
      <c r="CQ1021" s="35"/>
      <c r="CR1021" s="35"/>
      <c r="CS1021" s="35"/>
      <c r="CT1021" s="35"/>
      <c r="CU1021" s="35"/>
      <c r="CV1021" s="35"/>
      <c r="CW1021" s="35"/>
      <c r="CX1021" s="35"/>
      <c r="CY1021" s="35"/>
      <c r="CZ1021" s="35"/>
      <c r="DA1021" s="35"/>
      <c r="DB1021" s="35"/>
      <c r="DC1021" s="35"/>
      <c r="DD1021" s="35"/>
      <c r="DE1021" s="35"/>
      <c r="DF1021" s="35"/>
      <c r="DG1021" s="35"/>
      <c r="DH1021" s="35"/>
      <c r="DI1021" s="35"/>
      <c r="DJ1021" s="35"/>
      <c r="DK1021" s="35"/>
      <c r="DL1021" s="35"/>
      <c r="DM1021" s="35"/>
      <c r="DN1021" s="35"/>
      <c r="DO1021" s="35"/>
      <c r="DP1021" s="35"/>
      <c r="DQ1021" s="35"/>
      <c r="DR1021" s="35"/>
      <c r="DS1021" s="35"/>
      <c r="DT1021" s="35"/>
      <c r="DU1021" s="35"/>
      <c r="DV1021" s="35"/>
      <c r="DW1021" s="35"/>
      <c r="DX1021" s="35"/>
      <c r="DY1021" s="35"/>
      <c r="DZ1021" s="35"/>
      <c r="EA1021" s="35"/>
      <c r="EB1021" s="35"/>
      <c r="EC1021" s="35"/>
      <c r="ED1021" s="35"/>
      <c r="EE1021" s="35"/>
      <c r="EF1021" s="35"/>
      <c r="EG1021" s="35"/>
      <c r="EH1021" s="35"/>
      <c r="EI1021" s="35"/>
      <c r="EJ1021" s="35"/>
      <c r="EK1021" s="35"/>
      <c r="EL1021" s="35"/>
      <c r="EM1021" s="35"/>
      <c r="EN1021" s="35"/>
      <c r="EO1021" s="35"/>
      <c r="EP1021" s="35"/>
      <c r="EQ1021" s="35"/>
      <c r="ER1021" s="35"/>
      <c r="ES1021" s="35"/>
      <c r="ET1021" s="35"/>
      <c r="EU1021" s="35"/>
      <c r="EV1021" s="35"/>
      <c r="EW1021" s="35"/>
      <c r="EX1021" s="35"/>
      <c r="EY1021" s="35"/>
      <c r="EZ1021" s="35"/>
      <c r="FA1021" s="35"/>
      <c r="FB1021" s="35"/>
      <c r="FC1021" s="35"/>
      <c r="FD1021" s="35"/>
      <c r="FE1021" s="35"/>
      <c r="FF1021" s="35"/>
      <c r="FG1021" s="35"/>
      <c r="FH1021" s="35"/>
      <c r="FI1021" s="35"/>
      <c r="FJ1021" s="35"/>
      <c r="FK1021" s="35"/>
      <c r="FL1021" s="35"/>
      <c r="FM1021" s="35"/>
      <c r="FN1021" s="35"/>
      <c r="FO1021" s="35"/>
      <c r="FP1021" s="35"/>
      <c r="FQ1021" s="35"/>
      <c r="FR1021" s="35"/>
      <c r="FS1021" s="35"/>
      <c r="FT1021" s="35"/>
      <c r="FU1021" s="35"/>
      <c r="FV1021" s="35"/>
      <c r="FW1021" s="35"/>
      <c r="FX1021" s="35"/>
      <c r="FY1021" s="35"/>
      <c r="FZ1021" s="35"/>
      <c r="GA1021" s="35"/>
      <c r="GB1021" s="35"/>
      <c r="GC1021" s="35"/>
      <c r="GD1021" s="35"/>
      <c r="GE1021" s="35"/>
      <c r="GF1021" s="35"/>
      <c r="GG1021" s="35"/>
      <c r="GH1021" s="35"/>
      <c r="GI1021" s="35"/>
      <c r="GJ1021" s="35"/>
      <c r="GK1021" s="35"/>
      <c r="GL1021" s="35"/>
      <c r="GM1021" s="35"/>
      <c r="GN1021" s="35"/>
      <c r="GO1021" s="35"/>
      <c r="GP1021" s="35"/>
      <c r="GQ1021" s="35"/>
      <c r="GR1021" s="35"/>
      <c r="GS1021" s="35"/>
      <c r="GT1021" s="35"/>
      <c r="GU1021" s="35"/>
      <c r="GV1021" s="35"/>
      <c r="GW1021" s="35"/>
      <c r="GX1021" s="35"/>
      <c r="GY1021" s="35"/>
      <c r="GZ1021" s="35"/>
      <c r="HA1021" s="35"/>
      <c r="HB1021" s="35"/>
      <c r="HC1021" s="35"/>
    </row>
    <row r="1022" spans="1:211" s="30" customFormat="1" x14ac:dyDescent="0.25">
      <c r="A1022" s="30" t="e">
        <f t="shared" si="187"/>
        <v>#REF!</v>
      </c>
      <c r="B1022" s="31" t="s">
        <v>49</v>
      </c>
      <c r="C1022" s="31" t="s">
        <v>50</v>
      </c>
      <c r="D1022" s="33" t="s">
        <v>654</v>
      </c>
      <c r="E1022" s="34" t="s">
        <v>590</v>
      </c>
      <c r="F1022" s="64" t="s">
        <v>348</v>
      </c>
      <c r="G1022" s="31"/>
      <c r="H1022" s="31" t="s">
        <v>349</v>
      </c>
      <c r="I1022" s="31" t="s">
        <v>537</v>
      </c>
      <c r="J1022" s="31" t="s">
        <v>538</v>
      </c>
      <c r="K1022" s="47" t="s">
        <v>434</v>
      </c>
      <c r="L1022" s="41"/>
      <c r="M1022" s="41"/>
      <c r="N1022" s="41"/>
      <c r="O1022" s="41"/>
      <c r="P1022" s="41"/>
      <c r="Q1022" s="41"/>
      <c r="R1022" s="41"/>
      <c r="S1022" s="41">
        <v>2346.08</v>
      </c>
      <c r="T1022" s="41">
        <v>0</v>
      </c>
      <c r="U1022" s="41">
        <v>0</v>
      </c>
      <c r="V1022" s="41"/>
      <c r="W1022" s="41">
        <v>0</v>
      </c>
      <c r="X1022" s="41"/>
      <c r="Y1022" s="41">
        <v>0</v>
      </c>
      <c r="Z1022" s="41">
        <v>0</v>
      </c>
      <c r="AA1022" s="41">
        <v>0</v>
      </c>
      <c r="AB1022" s="41">
        <v>0</v>
      </c>
      <c r="AC1022" s="41">
        <v>0</v>
      </c>
      <c r="AD1022" s="41">
        <v>0</v>
      </c>
      <c r="AE1022" s="82">
        <v>0</v>
      </c>
      <c r="AF1022" s="41">
        <v>0</v>
      </c>
      <c r="AG1022" s="41">
        <v>0</v>
      </c>
      <c r="AH1022" s="41">
        <v>0</v>
      </c>
      <c r="AI1022" s="41">
        <v>0</v>
      </c>
      <c r="AJ1022" s="41">
        <v>0</v>
      </c>
      <c r="AK1022" s="41">
        <v>0</v>
      </c>
      <c r="AL1022" s="41">
        <v>0</v>
      </c>
      <c r="AM1022" s="41">
        <v>0</v>
      </c>
      <c r="AN1022" s="41">
        <v>0</v>
      </c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3"/>
      <c r="BU1022" s="39">
        <f>SUM(L1022:W1022)</f>
        <v>2346.08</v>
      </c>
      <c r="BV1022" s="39">
        <f>SUM(X1022:AI1022)</f>
        <v>0</v>
      </c>
      <c r="BW1022" s="39">
        <f t="shared" si="180"/>
        <v>0</v>
      </c>
      <c r="BX1022" s="39">
        <f>SUM(AV1022:BG1022)</f>
        <v>0</v>
      </c>
      <c r="BY1022" s="39">
        <f>SUM(BH1022:BS1022)</f>
        <v>0</v>
      </c>
      <c r="BZ1022" s="35"/>
      <c r="CA1022" s="35"/>
      <c r="CB1022" s="35"/>
      <c r="CC1022" s="35"/>
      <c r="CD1022" s="35"/>
      <c r="CE1022" s="35"/>
      <c r="CF1022" s="35"/>
      <c r="CG1022" s="35"/>
      <c r="CH1022" s="35"/>
      <c r="CI1022" s="35"/>
      <c r="CJ1022" s="35"/>
      <c r="CK1022" s="35"/>
      <c r="CL1022" s="35"/>
      <c r="CM1022" s="35"/>
      <c r="CN1022" s="35"/>
      <c r="CO1022" s="35"/>
      <c r="CP1022" s="35"/>
      <c r="CQ1022" s="35"/>
      <c r="CR1022" s="35"/>
      <c r="CS1022" s="35"/>
      <c r="CT1022" s="35"/>
      <c r="CU1022" s="35"/>
      <c r="CV1022" s="35"/>
      <c r="CW1022" s="35"/>
      <c r="CX1022" s="35"/>
      <c r="CY1022" s="35"/>
      <c r="CZ1022" s="35"/>
      <c r="DA1022" s="35"/>
      <c r="DB1022" s="35"/>
      <c r="DC1022" s="35"/>
      <c r="DD1022" s="35"/>
      <c r="DE1022" s="35"/>
      <c r="DF1022" s="35"/>
      <c r="DG1022" s="35"/>
      <c r="DH1022" s="35"/>
      <c r="DI1022" s="35"/>
      <c r="DJ1022" s="35"/>
      <c r="DK1022" s="35"/>
      <c r="DL1022" s="35"/>
      <c r="DM1022" s="35"/>
      <c r="DN1022" s="35"/>
      <c r="DO1022" s="35"/>
      <c r="DP1022" s="35"/>
      <c r="DQ1022" s="35"/>
      <c r="DR1022" s="35"/>
      <c r="DS1022" s="35"/>
      <c r="DT1022" s="35"/>
      <c r="DU1022" s="35"/>
      <c r="DV1022" s="35"/>
      <c r="DW1022" s="35"/>
      <c r="DX1022" s="35"/>
      <c r="DY1022" s="35"/>
      <c r="DZ1022" s="35"/>
      <c r="EA1022" s="35"/>
      <c r="EB1022" s="35"/>
      <c r="EC1022" s="35"/>
      <c r="ED1022" s="35"/>
      <c r="EE1022" s="35"/>
      <c r="EF1022" s="35"/>
      <c r="EG1022" s="35"/>
      <c r="EH1022" s="35"/>
      <c r="EI1022" s="35"/>
      <c r="EJ1022" s="35"/>
      <c r="EK1022" s="35"/>
      <c r="EL1022" s="35"/>
      <c r="EM1022" s="35"/>
      <c r="EN1022" s="35"/>
      <c r="EO1022" s="35"/>
      <c r="EP1022" s="35"/>
      <c r="EQ1022" s="35"/>
      <c r="ER1022" s="35"/>
      <c r="ES1022" s="35"/>
      <c r="ET1022" s="35"/>
      <c r="EU1022" s="35"/>
      <c r="EV1022" s="35"/>
      <c r="EW1022" s="35"/>
      <c r="EX1022" s="35"/>
      <c r="EY1022" s="35"/>
      <c r="EZ1022" s="35"/>
      <c r="FA1022" s="35"/>
      <c r="FB1022" s="35"/>
      <c r="FC1022" s="35"/>
      <c r="FD1022" s="35"/>
      <c r="FE1022" s="35"/>
      <c r="FF1022" s="35"/>
      <c r="FG1022" s="35"/>
      <c r="FH1022" s="35"/>
      <c r="FI1022" s="35"/>
      <c r="FJ1022" s="35"/>
      <c r="FK1022" s="35"/>
      <c r="FL1022" s="35"/>
      <c r="FM1022" s="35"/>
      <c r="FN1022" s="35"/>
      <c r="FO1022" s="35"/>
      <c r="FP1022" s="35"/>
      <c r="FQ1022" s="35"/>
      <c r="FR1022" s="35"/>
      <c r="FS1022" s="35"/>
      <c r="FT1022" s="35"/>
      <c r="FU1022" s="35"/>
      <c r="FV1022" s="35"/>
      <c r="FW1022" s="35"/>
      <c r="FX1022" s="35"/>
      <c r="FY1022" s="35"/>
      <c r="FZ1022" s="35"/>
      <c r="GA1022" s="35"/>
      <c r="GB1022" s="35"/>
      <c r="GC1022" s="35"/>
      <c r="GD1022" s="35"/>
      <c r="GE1022" s="35"/>
      <c r="GF1022" s="35"/>
      <c r="GG1022" s="35"/>
      <c r="GH1022" s="35"/>
      <c r="GI1022" s="35"/>
      <c r="GJ1022" s="35"/>
      <c r="GK1022" s="35"/>
      <c r="GL1022" s="35"/>
      <c r="GM1022" s="35"/>
      <c r="GN1022" s="35"/>
      <c r="GO1022" s="35"/>
      <c r="GP1022" s="35"/>
      <c r="GQ1022" s="35"/>
      <c r="GR1022" s="35"/>
      <c r="GS1022" s="35"/>
      <c r="GT1022" s="35"/>
      <c r="GU1022" s="35"/>
      <c r="GV1022" s="35"/>
      <c r="GW1022" s="35"/>
      <c r="GX1022" s="35"/>
      <c r="GY1022" s="35"/>
      <c r="GZ1022" s="35"/>
      <c r="HA1022" s="35"/>
      <c r="HB1022" s="35"/>
      <c r="HC1022" s="35"/>
    </row>
    <row r="1023" spans="1:211" s="26" customFormat="1" x14ac:dyDescent="0.25">
      <c r="A1023" s="26" t="e">
        <f t="shared" si="187"/>
        <v>#REF!</v>
      </c>
      <c r="B1023" s="15" t="s">
        <v>49</v>
      </c>
      <c r="C1023" s="15" t="s">
        <v>50</v>
      </c>
      <c r="D1023" s="27">
        <v>755</v>
      </c>
      <c r="E1023" s="16" t="s">
        <v>589</v>
      </c>
      <c r="F1023" s="15" t="s">
        <v>382</v>
      </c>
      <c r="G1023" s="15"/>
      <c r="H1023" s="15" t="s">
        <v>383</v>
      </c>
      <c r="I1023" s="15" t="s">
        <v>537</v>
      </c>
      <c r="J1023" s="15" t="s">
        <v>538</v>
      </c>
      <c r="K1023" s="47" t="s">
        <v>434</v>
      </c>
      <c r="L1023" s="42">
        <v>0</v>
      </c>
      <c r="M1023" s="42">
        <v>0</v>
      </c>
      <c r="N1023" s="41">
        <v>0</v>
      </c>
      <c r="O1023" s="42">
        <v>0</v>
      </c>
      <c r="P1023" s="42">
        <v>0</v>
      </c>
      <c r="Q1023" s="42">
        <v>0</v>
      </c>
      <c r="R1023" s="42">
        <v>0</v>
      </c>
      <c r="S1023" s="42">
        <v>0</v>
      </c>
      <c r="T1023" s="42">
        <v>0</v>
      </c>
      <c r="U1023" s="42">
        <v>0</v>
      </c>
      <c r="V1023" s="42"/>
      <c r="W1023" s="42">
        <v>491131.3</v>
      </c>
      <c r="X1023" s="42"/>
      <c r="Y1023" s="42">
        <v>0</v>
      </c>
      <c r="Z1023" s="42">
        <v>0</v>
      </c>
      <c r="AA1023" s="42">
        <v>0</v>
      </c>
      <c r="AB1023" s="42">
        <v>0</v>
      </c>
      <c r="AC1023" s="42">
        <v>0</v>
      </c>
      <c r="AD1023" s="42">
        <v>0</v>
      </c>
      <c r="AE1023" s="121">
        <v>0</v>
      </c>
      <c r="AF1023" s="42">
        <v>0</v>
      </c>
      <c r="AG1023" s="42">
        <v>0</v>
      </c>
      <c r="AH1023" s="42">
        <v>0</v>
      </c>
      <c r="AI1023" s="42">
        <v>0</v>
      </c>
      <c r="AJ1023" s="42">
        <v>0</v>
      </c>
      <c r="AK1023" s="42">
        <v>0</v>
      </c>
      <c r="AL1023" s="42">
        <v>0</v>
      </c>
      <c r="AM1023" s="42">
        <v>0</v>
      </c>
      <c r="AN1023" s="42">
        <v>0</v>
      </c>
      <c r="AO1023" s="42"/>
      <c r="AP1023" s="42"/>
      <c r="AQ1023" s="42"/>
      <c r="AR1023" s="42"/>
      <c r="AS1023" s="42"/>
      <c r="AT1023" s="42"/>
      <c r="AU1023" s="42"/>
      <c r="AV1023" s="42"/>
      <c r="AW1023" s="42"/>
      <c r="AX1023" s="42"/>
      <c r="AY1023" s="42"/>
      <c r="AZ1023" s="42"/>
      <c r="BA1023" s="42"/>
      <c r="BB1023" s="42"/>
      <c r="BC1023" s="42"/>
      <c r="BD1023" s="42"/>
      <c r="BE1023" s="42"/>
      <c r="BF1023" s="42"/>
      <c r="BG1023" s="42"/>
      <c r="BH1023" s="42"/>
      <c r="BI1023" s="42"/>
      <c r="BJ1023" s="42"/>
      <c r="BK1023" s="42"/>
      <c r="BL1023" s="42"/>
      <c r="BM1023" s="42"/>
      <c r="BN1023" s="42"/>
      <c r="BO1023" s="42"/>
      <c r="BP1023" s="42"/>
      <c r="BQ1023" s="42"/>
      <c r="BR1023" s="42"/>
      <c r="BS1023" s="42"/>
      <c r="BT1023" s="43"/>
      <c r="BU1023" s="40">
        <f>SUM(L1023:W1023)</f>
        <v>491131.3</v>
      </c>
      <c r="BV1023" s="40">
        <f>SUM(X1023:AI1023)</f>
        <v>0</v>
      </c>
      <c r="BW1023" s="40">
        <f t="shared" si="180"/>
        <v>0</v>
      </c>
      <c r="BX1023" s="40">
        <f>SUM(AV1023:BG1023)</f>
        <v>0</v>
      </c>
      <c r="BY1023" s="40">
        <f>SUM(BH1023:BS1023)</f>
        <v>0</v>
      </c>
      <c r="BZ1023" s="29"/>
      <c r="CA1023" s="29"/>
      <c r="CB1023" s="29"/>
      <c r="CC1023" s="29"/>
      <c r="CD1023" s="29"/>
      <c r="CE1023" s="29"/>
      <c r="CF1023" s="29"/>
      <c r="CG1023" s="29"/>
      <c r="CH1023" s="29"/>
      <c r="CI1023" s="29"/>
      <c r="CJ1023" s="29"/>
      <c r="CK1023" s="29"/>
      <c r="CL1023" s="29"/>
      <c r="CM1023" s="29"/>
      <c r="CN1023" s="29"/>
      <c r="CO1023" s="29"/>
      <c r="CP1023" s="29"/>
      <c r="CQ1023" s="29"/>
      <c r="CR1023" s="29"/>
      <c r="CS1023" s="29"/>
      <c r="CT1023" s="29"/>
      <c r="CU1023" s="29"/>
      <c r="CV1023" s="29"/>
      <c r="CW1023" s="29"/>
      <c r="CX1023" s="29"/>
      <c r="CY1023" s="29"/>
      <c r="CZ1023" s="29"/>
      <c r="DA1023" s="29"/>
      <c r="DB1023" s="29"/>
      <c r="DC1023" s="29"/>
      <c r="DD1023" s="29"/>
      <c r="DE1023" s="29"/>
      <c r="DF1023" s="29"/>
      <c r="DG1023" s="29"/>
      <c r="DH1023" s="29"/>
      <c r="DI1023" s="29"/>
      <c r="DJ1023" s="29"/>
      <c r="DK1023" s="29"/>
      <c r="DL1023" s="29"/>
      <c r="DM1023" s="29"/>
      <c r="DN1023" s="29"/>
      <c r="DO1023" s="29"/>
      <c r="DP1023" s="29"/>
      <c r="DQ1023" s="29"/>
      <c r="DR1023" s="29"/>
      <c r="DS1023" s="29"/>
      <c r="DT1023" s="29"/>
      <c r="DU1023" s="29"/>
      <c r="DV1023" s="29"/>
      <c r="DW1023" s="29"/>
      <c r="DX1023" s="29"/>
      <c r="DY1023" s="29"/>
      <c r="DZ1023" s="29"/>
      <c r="EA1023" s="29"/>
      <c r="EB1023" s="29"/>
      <c r="EC1023" s="29"/>
      <c r="ED1023" s="29"/>
      <c r="EE1023" s="29"/>
      <c r="EF1023" s="29"/>
      <c r="EG1023" s="29"/>
      <c r="EH1023" s="29"/>
      <c r="EI1023" s="29"/>
      <c r="EJ1023" s="29"/>
      <c r="EK1023" s="29"/>
      <c r="EL1023" s="29"/>
      <c r="EM1023" s="29"/>
      <c r="EN1023" s="29"/>
      <c r="EO1023" s="29"/>
      <c r="EP1023" s="29"/>
      <c r="EQ1023" s="29"/>
      <c r="ER1023" s="29"/>
      <c r="ES1023" s="29"/>
      <c r="ET1023" s="29"/>
      <c r="EU1023" s="29"/>
      <c r="EV1023" s="29"/>
      <c r="EW1023" s="29"/>
      <c r="EX1023" s="29"/>
      <c r="EY1023" s="29"/>
      <c r="EZ1023" s="29"/>
      <c r="FA1023" s="29"/>
      <c r="FB1023" s="29"/>
      <c r="FC1023" s="29"/>
      <c r="FD1023" s="29"/>
      <c r="FE1023" s="29"/>
      <c r="FF1023" s="29"/>
      <c r="FG1023" s="29"/>
      <c r="FH1023" s="29"/>
      <c r="FI1023" s="29"/>
      <c r="FJ1023" s="29"/>
      <c r="FK1023" s="29"/>
      <c r="FL1023" s="29"/>
      <c r="FM1023" s="29"/>
      <c r="FN1023" s="29"/>
      <c r="FO1023" s="29"/>
      <c r="FP1023" s="29"/>
      <c r="FQ1023" s="29"/>
      <c r="FR1023" s="29"/>
      <c r="FS1023" s="29"/>
      <c r="FT1023" s="29"/>
      <c r="FU1023" s="29"/>
      <c r="FV1023" s="29"/>
      <c r="FW1023" s="29"/>
      <c r="FX1023" s="29"/>
      <c r="FY1023" s="29"/>
      <c r="FZ1023" s="29"/>
      <c r="GA1023" s="29"/>
      <c r="GB1023" s="29"/>
      <c r="GC1023" s="29"/>
      <c r="GD1023" s="29"/>
      <c r="GE1023" s="29"/>
      <c r="GF1023" s="29"/>
      <c r="GG1023" s="29"/>
      <c r="GH1023" s="29"/>
      <c r="GI1023" s="29"/>
      <c r="GJ1023" s="29"/>
      <c r="GK1023" s="29"/>
      <c r="GL1023" s="29"/>
      <c r="GM1023" s="29"/>
      <c r="GN1023" s="29"/>
      <c r="GO1023" s="29"/>
      <c r="GP1023" s="29"/>
      <c r="GQ1023" s="29"/>
      <c r="GR1023" s="29"/>
      <c r="GS1023" s="29"/>
      <c r="GT1023" s="29"/>
      <c r="GU1023" s="29"/>
      <c r="GV1023" s="29"/>
      <c r="GW1023" s="29"/>
      <c r="GX1023" s="29"/>
      <c r="GY1023" s="29"/>
      <c r="GZ1023" s="29"/>
      <c r="HA1023" s="29"/>
      <c r="HB1023" s="29"/>
      <c r="HC1023" s="29"/>
    </row>
    <row r="1024" spans="1:211" s="26" customFormat="1" x14ac:dyDescent="0.25">
      <c r="A1024" s="26" t="e">
        <f t="shared" si="187"/>
        <v>#REF!</v>
      </c>
      <c r="B1024" s="15" t="s">
        <v>51</v>
      </c>
      <c r="C1024" s="15" t="s">
        <v>52</v>
      </c>
      <c r="D1024" s="27">
        <v>756</v>
      </c>
      <c r="E1024" s="16" t="s">
        <v>611</v>
      </c>
      <c r="F1024" s="15" t="s">
        <v>382</v>
      </c>
      <c r="G1024" s="15"/>
      <c r="H1024" s="15" t="s">
        <v>383</v>
      </c>
      <c r="I1024" s="15" t="s">
        <v>537</v>
      </c>
      <c r="J1024" s="15" t="s">
        <v>538</v>
      </c>
      <c r="K1024" s="47" t="s">
        <v>434</v>
      </c>
      <c r="L1024" s="42"/>
      <c r="M1024" s="42"/>
      <c r="N1024" s="41"/>
      <c r="O1024" s="42"/>
      <c r="P1024" s="42"/>
      <c r="Q1024" s="42"/>
      <c r="R1024" s="42"/>
      <c r="S1024" s="42"/>
      <c r="T1024" s="42"/>
      <c r="U1024" s="42"/>
      <c r="V1024" s="42"/>
      <c r="W1024" s="42"/>
      <c r="X1024" s="42"/>
      <c r="Y1024" s="42"/>
      <c r="Z1024" s="42"/>
      <c r="AA1024" s="42"/>
      <c r="AB1024" s="42"/>
      <c r="AC1024" s="42"/>
      <c r="AD1024" s="42"/>
      <c r="AE1024" s="121"/>
      <c r="AF1024" s="42"/>
      <c r="AG1024" s="42"/>
      <c r="AH1024" s="42"/>
      <c r="AI1024" s="42"/>
      <c r="AJ1024" s="42"/>
      <c r="AK1024" s="42"/>
      <c r="AL1024" s="42">
        <v>185300</v>
      </c>
      <c r="AM1024" s="42">
        <v>0</v>
      </c>
      <c r="AN1024" s="42">
        <v>0</v>
      </c>
      <c r="AO1024" s="42"/>
      <c r="AP1024" s="42"/>
      <c r="AQ1024" s="42"/>
      <c r="AR1024" s="42"/>
      <c r="AS1024" s="42"/>
      <c r="AT1024" s="42"/>
      <c r="AU1024" s="42"/>
      <c r="AV1024" s="42"/>
      <c r="AW1024" s="42"/>
      <c r="AX1024" s="42"/>
      <c r="AY1024" s="42"/>
      <c r="AZ1024" s="42"/>
      <c r="BA1024" s="42"/>
      <c r="BB1024" s="42"/>
      <c r="BC1024" s="42"/>
      <c r="BD1024" s="42"/>
      <c r="BE1024" s="42"/>
      <c r="BF1024" s="42"/>
      <c r="BG1024" s="42"/>
      <c r="BH1024" s="42"/>
      <c r="BI1024" s="42"/>
      <c r="BJ1024" s="42"/>
      <c r="BK1024" s="42"/>
      <c r="BL1024" s="42"/>
      <c r="BM1024" s="42"/>
      <c r="BN1024" s="42"/>
      <c r="BO1024" s="42"/>
      <c r="BP1024" s="42"/>
      <c r="BQ1024" s="42"/>
      <c r="BR1024" s="42"/>
      <c r="BS1024" s="42"/>
      <c r="BT1024" s="43"/>
      <c r="BU1024" s="40"/>
      <c r="BV1024" s="40"/>
      <c r="BW1024" s="40">
        <f t="shared" si="180"/>
        <v>185300</v>
      </c>
      <c r="BX1024" s="40"/>
      <c r="BY1024" s="40"/>
      <c r="BZ1024" s="29"/>
      <c r="CA1024" s="29"/>
      <c r="CB1024" s="29"/>
      <c r="CC1024" s="29"/>
      <c r="CD1024" s="29"/>
      <c r="CE1024" s="29"/>
      <c r="CF1024" s="29"/>
      <c r="CG1024" s="29"/>
      <c r="CH1024" s="29"/>
      <c r="CI1024" s="29"/>
      <c r="CJ1024" s="29"/>
      <c r="CK1024" s="29"/>
      <c r="CL1024" s="29"/>
      <c r="CM1024" s="29"/>
      <c r="CN1024" s="29"/>
      <c r="CO1024" s="29"/>
      <c r="CP1024" s="29"/>
      <c r="CQ1024" s="29"/>
      <c r="CR1024" s="29"/>
      <c r="CS1024" s="29"/>
      <c r="CT1024" s="29"/>
      <c r="CU1024" s="29"/>
      <c r="CV1024" s="29"/>
      <c r="CW1024" s="29"/>
      <c r="CX1024" s="29"/>
      <c r="CY1024" s="29"/>
      <c r="CZ1024" s="29"/>
      <c r="DA1024" s="29"/>
      <c r="DB1024" s="29"/>
      <c r="DC1024" s="29"/>
      <c r="DD1024" s="29"/>
      <c r="DE1024" s="29"/>
      <c r="DF1024" s="29"/>
      <c r="DG1024" s="29"/>
      <c r="DH1024" s="29"/>
      <c r="DI1024" s="29"/>
      <c r="DJ1024" s="29"/>
      <c r="DK1024" s="29"/>
      <c r="DL1024" s="29"/>
      <c r="DM1024" s="29"/>
      <c r="DN1024" s="29"/>
      <c r="DO1024" s="29"/>
      <c r="DP1024" s="29"/>
      <c r="DQ1024" s="29"/>
      <c r="DR1024" s="29"/>
      <c r="DS1024" s="29"/>
      <c r="DT1024" s="29"/>
      <c r="DU1024" s="29"/>
      <c r="DV1024" s="29"/>
      <c r="DW1024" s="29"/>
      <c r="DX1024" s="29"/>
      <c r="DY1024" s="29"/>
      <c r="DZ1024" s="29"/>
      <c r="EA1024" s="29"/>
      <c r="EB1024" s="29"/>
      <c r="EC1024" s="29"/>
      <c r="ED1024" s="29"/>
      <c r="EE1024" s="29"/>
      <c r="EF1024" s="29"/>
      <c r="EG1024" s="29"/>
      <c r="EH1024" s="29"/>
      <c r="EI1024" s="29"/>
      <c r="EJ1024" s="29"/>
      <c r="EK1024" s="29"/>
      <c r="EL1024" s="29"/>
      <c r="EM1024" s="29"/>
      <c r="EN1024" s="29"/>
      <c r="EO1024" s="29"/>
      <c r="EP1024" s="29"/>
      <c r="EQ1024" s="29"/>
      <c r="ER1024" s="29"/>
      <c r="ES1024" s="29"/>
      <c r="ET1024" s="29"/>
      <c r="EU1024" s="29"/>
      <c r="EV1024" s="29"/>
      <c r="EW1024" s="29"/>
      <c r="EX1024" s="29"/>
      <c r="EY1024" s="29"/>
      <c r="EZ1024" s="29"/>
      <c r="FA1024" s="29"/>
      <c r="FB1024" s="29"/>
      <c r="FC1024" s="29"/>
      <c r="FD1024" s="29"/>
      <c r="FE1024" s="29"/>
      <c r="FF1024" s="29"/>
      <c r="FG1024" s="29"/>
      <c r="FH1024" s="29"/>
      <c r="FI1024" s="29"/>
      <c r="FJ1024" s="29"/>
      <c r="FK1024" s="29"/>
      <c r="FL1024" s="29"/>
      <c r="FM1024" s="29"/>
      <c r="FN1024" s="29"/>
      <c r="FO1024" s="29"/>
      <c r="FP1024" s="29"/>
      <c r="FQ1024" s="29"/>
      <c r="FR1024" s="29"/>
      <c r="FS1024" s="29"/>
      <c r="FT1024" s="29"/>
      <c r="FU1024" s="29"/>
      <c r="FV1024" s="29"/>
      <c r="FW1024" s="29"/>
      <c r="FX1024" s="29"/>
      <c r="FY1024" s="29"/>
      <c r="FZ1024" s="29"/>
      <c r="GA1024" s="29"/>
      <c r="GB1024" s="29"/>
      <c r="GC1024" s="29"/>
      <c r="GD1024" s="29"/>
      <c r="GE1024" s="29"/>
      <c r="GF1024" s="29"/>
      <c r="GG1024" s="29"/>
      <c r="GH1024" s="29"/>
      <c r="GI1024" s="29"/>
      <c r="GJ1024" s="29"/>
      <c r="GK1024" s="29"/>
      <c r="GL1024" s="29"/>
      <c r="GM1024" s="29"/>
      <c r="GN1024" s="29"/>
      <c r="GO1024" s="29"/>
      <c r="GP1024" s="29"/>
      <c r="GQ1024" s="29"/>
      <c r="GR1024" s="29"/>
      <c r="GS1024" s="29"/>
      <c r="GT1024" s="29"/>
      <c r="GU1024" s="29"/>
      <c r="GV1024" s="29"/>
      <c r="GW1024" s="29"/>
      <c r="GX1024" s="29"/>
      <c r="GY1024" s="29"/>
      <c r="GZ1024" s="29"/>
      <c r="HA1024" s="29"/>
      <c r="HB1024" s="29"/>
      <c r="HC1024" s="29"/>
    </row>
    <row r="1025" spans="1:211" s="30" customFormat="1" x14ac:dyDescent="0.25">
      <c r="A1025" s="30" t="e">
        <f t="shared" si="187"/>
        <v>#REF!</v>
      </c>
      <c r="B1025" s="31" t="s">
        <v>51</v>
      </c>
      <c r="C1025" s="31" t="s">
        <v>52</v>
      </c>
      <c r="D1025" s="33">
        <v>755</v>
      </c>
      <c r="E1025" s="34" t="s">
        <v>589</v>
      </c>
      <c r="F1025" s="31" t="s">
        <v>382</v>
      </c>
      <c r="G1025" s="31"/>
      <c r="H1025" s="31" t="s">
        <v>383</v>
      </c>
      <c r="I1025" s="31" t="s">
        <v>537</v>
      </c>
      <c r="J1025" s="31" t="s">
        <v>538</v>
      </c>
      <c r="K1025" s="47" t="s">
        <v>434</v>
      </c>
      <c r="L1025" s="41">
        <v>0</v>
      </c>
      <c r="M1025" s="41">
        <v>0</v>
      </c>
      <c r="N1025" s="41">
        <v>0</v>
      </c>
      <c r="O1025" s="41">
        <v>0</v>
      </c>
      <c r="P1025" s="41">
        <v>0</v>
      </c>
      <c r="Q1025" s="41">
        <v>9501</v>
      </c>
      <c r="R1025" s="41">
        <v>1889300</v>
      </c>
      <c r="S1025" s="41">
        <v>0</v>
      </c>
      <c r="T1025" s="41">
        <v>0</v>
      </c>
      <c r="U1025" s="41">
        <v>0</v>
      </c>
      <c r="V1025" s="41">
        <v>1687542</v>
      </c>
      <c r="W1025" s="41">
        <v>-491131.3</v>
      </c>
      <c r="X1025" s="41"/>
      <c r="Y1025" s="41">
        <v>0</v>
      </c>
      <c r="Z1025" s="41">
        <v>0</v>
      </c>
      <c r="AA1025" s="41">
        <v>0</v>
      </c>
      <c r="AB1025" s="41">
        <v>0</v>
      </c>
      <c r="AC1025" s="41">
        <v>0</v>
      </c>
      <c r="AD1025" s="41">
        <v>0</v>
      </c>
      <c r="AE1025" s="82">
        <v>0</v>
      </c>
      <c r="AF1025" s="41">
        <v>0</v>
      </c>
      <c r="AG1025" s="41">
        <v>0</v>
      </c>
      <c r="AH1025" s="41">
        <v>0</v>
      </c>
      <c r="AI1025" s="41">
        <v>0</v>
      </c>
      <c r="AJ1025" s="41">
        <v>0</v>
      </c>
      <c r="AK1025" s="41">
        <v>0</v>
      </c>
      <c r="AL1025" s="41">
        <v>3290250</v>
      </c>
      <c r="AM1025" s="41">
        <v>98450</v>
      </c>
      <c r="AN1025" s="41">
        <v>0</v>
      </c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3"/>
      <c r="BU1025" s="39">
        <f>SUM(L1025:W1025)</f>
        <v>3095211.7</v>
      </c>
      <c r="BV1025" s="39">
        <f t="shared" ref="BV1025:BV1053" si="188">SUM(X1025:AI1025)</f>
        <v>0</v>
      </c>
      <c r="BW1025" s="39">
        <f t="shared" si="180"/>
        <v>3388700</v>
      </c>
      <c r="BX1025" s="39">
        <f t="shared" ref="BX1025:BX1053" si="189">SUM(AV1025:BG1025)</f>
        <v>0</v>
      </c>
      <c r="BY1025" s="39">
        <f t="shared" ref="BY1025:BY1053" si="190">SUM(BH1025:BS1025)</f>
        <v>0</v>
      </c>
      <c r="BZ1025" s="35"/>
      <c r="CA1025" s="35"/>
      <c r="CB1025" s="35"/>
      <c r="CC1025" s="35"/>
      <c r="CD1025" s="35"/>
      <c r="CE1025" s="35"/>
      <c r="CF1025" s="35"/>
      <c r="CG1025" s="35"/>
      <c r="CH1025" s="35"/>
      <c r="CI1025" s="35"/>
      <c r="CJ1025" s="35"/>
      <c r="CK1025" s="35"/>
      <c r="CL1025" s="35"/>
      <c r="CM1025" s="35"/>
      <c r="CN1025" s="35"/>
      <c r="CO1025" s="35"/>
      <c r="CP1025" s="35"/>
      <c r="CQ1025" s="35"/>
      <c r="CR1025" s="35"/>
      <c r="CS1025" s="35"/>
      <c r="CT1025" s="35"/>
      <c r="CU1025" s="35"/>
      <c r="CV1025" s="35"/>
      <c r="CW1025" s="35"/>
      <c r="CX1025" s="35"/>
      <c r="CY1025" s="35"/>
      <c r="CZ1025" s="35"/>
      <c r="DA1025" s="35"/>
      <c r="DB1025" s="35"/>
      <c r="DC1025" s="35"/>
      <c r="DD1025" s="35"/>
      <c r="DE1025" s="35"/>
      <c r="DF1025" s="35"/>
      <c r="DG1025" s="35"/>
      <c r="DH1025" s="35"/>
      <c r="DI1025" s="35"/>
      <c r="DJ1025" s="35"/>
      <c r="DK1025" s="35"/>
      <c r="DL1025" s="35"/>
      <c r="DM1025" s="35"/>
      <c r="DN1025" s="35"/>
      <c r="DO1025" s="35"/>
      <c r="DP1025" s="35"/>
      <c r="DQ1025" s="35"/>
      <c r="DR1025" s="35"/>
      <c r="DS1025" s="35"/>
      <c r="DT1025" s="35"/>
      <c r="DU1025" s="35"/>
      <c r="DV1025" s="35"/>
      <c r="DW1025" s="35"/>
      <c r="DX1025" s="35"/>
      <c r="DY1025" s="35"/>
      <c r="DZ1025" s="35"/>
      <c r="EA1025" s="35"/>
      <c r="EB1025" s="35"/>
      <c r="EC1025" s="35"/>
      <c r="ED1025" s="35"/>
      <c r="EE1025" s="35"/>
      <c r="EF1025" s="35"/>
      <c r="EG1025" s="35"/>
      <c r="EH1025" s="35"/>
      <c r="EI1025" s="35"/>
      <c r="EJ1025" s="35"/>
      <c r="EK1025" s="35"/>
      <c r="EL1025" s="35"/>
      <c r="EM1025" s="35"/>
      <c r="EN1025" s="35"/>
      <c r="EO1025" s="35"/>
      <c r="EP1025" s="35"/>
      <c r="EQ1025" s="35"/>
      <c r="ER1025" s="35"/>
      <c r="ES1025" s="35"/>
      <c r="ET1025" s="35"/>
      <c r="EU1025" s="35"/>
      <c r="EV1025" s="35"/>
      <c r="EW1025" s="35"/>
      <c r="EX1025" s="35"/>
      <c r="EY1025" s="35"/>
      <c r="EZ1025" s="35"/>
      <c r="FA1025" s="35"/>
      <c r="FB1025" s="35"/>
      <c r="FC1025" s="35"/>
      <c r="FD1025" s="35"/>
      <c r="FE1025" s="35"/>
      <c r="FF1025" s="35"/>
      <c r="FG1025" s="35"/>
      <c r="FH1025" s="35"/>
      <c r="FI1025" s="35"/>
      <c r="FJ1025" s="35"/>
      <c r="FK1025" s="35"/>
      <c r="FL1025" s="35"/>
      <c r="FM1025" s="35"/>
      <c r="FN1025" s="35"/>
      <c r="FO1025" s="35"/>
      <c r="FP1025" s="35"/>
      <c r="FQ1025" s="35"/>
      <c r="FR1025" s="35"/>
      <c r="FS1025" s="35"/>
      <c r="FT1025" s="35"/>
      <c r="FU1025" s="35"/>
      <c r="FV1025" s="35"/>
      <c r="FW1025" s="35"/>
      <c r="FX1025" s="35"/>
      <c r="FY1025" s="35"/>
      <c r="FZ1025" s="35"/>
      <c r="GA1025" s="35"/>
      <c r="GB1025" s="35"/>
      <c r="GC1025" s="35"/>
      <c r="GD1025" s="35"/>
      <c r="GE1025" s="35"/>
      <c r="GF1025" s="35"/>
      <c r="GG1025" s="35"/>
      <c r="GH1025" s="35"/>
      <c r="GI1025" s="35"/>
      <c r="GJ1025" s="35"/>
      <c r="GK1025" s="35"/>
      <c r="GL1025" s="35"/>
      <c r="GM1025" s="35"/>
      <c r="GN1025" s="35"/>
      <c r="GO1025" s="35"/>
      <c r="GP1025" s="35"/>
      <c r="GQ1025" s="35"/>
      <c r="GR1025" s="35"/>
      <c r="GS1025" s="35"/>
      <c r="GT1025" s="35"/>
      <c r="GU1025" s="35"/>
      <c r="GV1025" s="35"/>
      <c r="GW1025" s="35"/>
      <c r="GX1025" s="35"/>
      <c r="GY1025" s="35"/>
      <c r="GZ1025" s="35"/>
      <c r="HA1025" s="35"/>
      <c r="HB1025" s="35"/>
      <c r="HC1025" s="35"/>
    </row>
    <row r="1026" spans="1:211" s="26" customFormat="1" x14ac:dyDescent="0.25">
      <c r="A1026" s="26" t="e">
        <f t="shared" si="187"/>
        <v>#REF!</v>
      </c>
      <c r="B1026" s="15" t="s">
        <v>61</v>
      </c>
      <c r="C1026" s="15" t="s">
        <v>62</v>
      </c>
      <c r="D1026" s="27">
        <v>800</v>
      </c>
      <c r="E1026" s="16" t="s">
        <v>592</v>
      </c>
      <c r="F1026" s="15">
        <v>19999921</v>
      </c>
      <c r="G1026" s="15"/>
      <c r="H1026" s="15" t="s">
        <v>413</v>
      </c>
      <c r="I1026" s="15" t="s">
        <v>537</v>
      </c>
      <c r="J1026" s="15" t="s">
        <v>538</v>
      </c>
      <c r="K1026" s="47" t="s">
        <v>434</v>
      </c>
      <c r="L1026" s="42"/>
      <c r="M1026" s="42"/>
      <c r="N1026" s="41"/>
      <c r="O1026" s="42"/>
      <c r="P1026" s="42"/>
      <c r="Q1026" s="42"/>
      <c r="R1026" s="42"/>
      <c r="S1026" s="42"/>
      <c r="T1026" s="42"/>
      <c r="U1026" s="42"/>
      <c r="V1026" s="42"/>
      <c r="W1026" s="42"/>
      <c r="X1026" s="42">
        <v>2600000</v>
      </c>
      <c r="Y1026" s="42">
        <v>0</v>
      </c>
      <c r="Z1026" s="42">
        <v>0</v>
      </c>
      <c r="AA1026" s="42">
        <v>0</v>
      </c>
      <c r="AB1026" s="42">
        <v>0</v>
      </c>
      <c r="AC1026" s="42">
        <v>0</v>
      </c>
      <c r="AD1026" s="42">
        <v>0</v>
      </c>
      <c r="AE1026" s="121">
        <v>0</v>
      </c>
      <c r="AF1026" s="42">
        <v>0</v>
      </c>
      <c r="AG1026" s="42">
        <v>0</v>
      </c>
      <c r="AH1026" s="42">
        <v>0</v>
      </c>
      <c r="AI1026" s="42">
        <v>0</v>
      </c>
      <c r="AJ1026" s="42">
        <v>0</v>
      </c>
      <c r="AK1026" s="42">
        <v>0</v>
      </c>
      <c r="AL1026" s="42">
        <v>0</v>
      </c>
      <c r="AM1026" s="42">
        <v>0</v>
      </c>
      <c r="AN1026" s="42">
        <v>0</v>
      </c>
      <c r="AO1026" s="42"/>
      <c r="AP1026" s="42"/>
      <c r="AQ1026" s="42"/>
      <c r="AR1026" s="42"/>
      <c r="AS1026" s="42"/>
      <c r="AT1026" s="42"/>
      <c r="AU1026" s="42"/>
      <c r="AV1026" s="42"/>
      <c r="AW1026" s="42"/>
      <c r="AX1026" s="42"/>
      <c r="AY1026" s="42"/>
      <c r="AZ1026" s="42"/>
      <c r="BA1026" s="42"/>
      <c r="BB1026" s="42"/>
      <c r="BC1026" s="42"/>
      <c r="BD1026" s="42"/>
      <c r="BE1026" s="42"/>
      <c r="BF1026" s="42"/>
      <c r="BG1026" s="42"/>
      <c r="BH1026" s="42"/>
      <c r="BI1026" s="42"/>
      <c r="BJ1026" s="42"/>
      <c r="BK1026" s="42"/>
      <c r="BL1026" s="42"/>
      <c r="BM1026" s="42"/>
      <c r="BN1026" s="42"/>
      <c r="BO1026" s="42"/>
      <c r="BP1026" s="42"/>
      <c r="BQ1026" s="42"/>
      <c r="BR1026" s="42"/>
      <c r="BS1026" s="42"/>
      <c r="BT1026" s="43"/>
      <c r="BU1026" s="40"/>
      <c r="BV1026" s="40">
        <f t="shared" si="188"/>
        <v>2600000</v>
      </c>
      <c r="BW1026" s="40">
        <f t="shared" si="180"/>
        <v>0</v>
      </c>
      <c r="BX1026" s="40">
        <f t="shared" si="189"/>
        <v>0</v>
      </c>
      <c r="BY1026" s="40">
        <f t="shared" si="190"/>
        <v>0</v>
      </c>
      <c r="BZ1026" s="29"/>
      <c r="CA1026" s="29"/>
      <c r="CB1026" s="29"/>
      <c r="CC1026" s="29"/>
      <c r="CD1026" s="29"/>
      <c r="CE1026" s="29"/>
      <c r="CF1026" s="29"/>
      <c r="CG1026" s="29"/>
      <c r="CH1026" s="29"/>
      <c r="CI1026" s="29"/>
      <c r="CJ1026" s="29"/>
      <c r="CK1026" s="29"/>
      <c r="CL1026" s="29"/>
      <c r="CM1026" s="29"/>
      <c r="CN1026" s="29"/>
      <c r="CO1026" s="29"/>
      <c r="CP1026" s="29"/>
      <c r="CQ1026" s="29"/>
      <c r="CR1026" s="29"/>
      <c r="CS1026" s="29"/>
      <c r="CT1026" s="29"/>
      <c r="CU1026" s="29"/>
      <c r="CV1026" s="29"/>
      <c r="CW1026" s="29"/>
      <c r="CX1026" s="29"/>
      <c r="CY1026" s="29"/>
      <c r="CZ1026" s="29"/>
      <c r="DA1026" s="29"/>
      <c r="DB1026" s="29"/>
      <c r="DC1026" s="29"/>
      <c r="DD1026" s="29"/>
      <c r="DE1026" s="29"/>
      <c r="DF1026" s="29"/>
      <c r="DG1026" s="29"/>
      <c r="DH1026" s="29"/>
      <c r="DI1026" s="29"/>
      <c r="DJ1026" s="29"/>
      <c r="DK1026" s="29"/>
      <c r="DL1026" s="29"/>
      <c r="DM1026" s="29"/>
      <c r="DN1026" s="29"/>
      <c r="DO1026" s="29"/>
      <c r="DP1026" s="29"/>
      <c r="DQ1026" s="29"/>
      <c r="DR1026" s="29"/>
      <c r="DS1026" s="29"/>
      <c r="DT1026" s="29"/>
      <c r="DU1026" s="29"/>
      <c r="DV1026" s="29"/>
      <c r="DW1026" s="29"/>
      <c r="DX1026" s="29"/>
      <c r="DY1026" s="29"/>
      <c r="DZ1026" s="29"/>
      <c r="EA1026" s="29"/>
      <c r="EB1026" s="29"/>
      <c r="EC1026" s="29"/>
      <c r="ED1026" s="29"/>
      <c r="EE1026" s="29"/>
      <c r="EF1026" s="29"/>
      <c r="EG1026" s="29"/>
      <c r="EH1026" s="29"/>
      <c r="EI1026" s="29"/>
      <c r="EJ1026" s="29"/>
      <c r="EK1026" s="29"/>
      <c r="EL1026" s="29"/>
      <c r="EM1026" s="29"/>
      <c r="EN1026" s="29"/>
      <c r="EO1026" s="29"/>
      <c r="EP1026" s="29"/>
      <c r="EQ1026" s="29"/>
      <c r="ER1026" s="29"/>
      <c r="ES1026" s="29"/>
      <c r="ET1026" s="29"/>
      <c r="EU1026" s="29"/>
      <c r="EV1026" s="29"/>
      <c r="EW1026" s="29"/>
      <c r="EX1026" s="29"/>
      <c r="EY1026" s="29"/>
      <c r="EZ1026" s="29"/>
      <c r="FA1026" s="29"/>
      <c r="FB1026" s="29"/>
      <c r="FC1026" s="29"/>
      <c r="FD1026" s="29"/>
      <c r="FE1026" s="29"/>
      <c r="FF1026" s="29"/>
      <c r="FG1026" s="29"/>
      <c r="FH1026" s="29"/>
      <c r="FI1026" s="29"/>
      <c r="FJ1026" s="29"/>
      <c r="FK1026" s="29"/>
      <c r="FL1026" s="29"/>
      <c r="FM1026" s="29"/>
      <c r="FN1026" s="29"/>
      <c r="FO1026" s="29"/>
      <c r="FP1026" s="29"/>
      <c r="FQ1026" s="29"/>
      <c r="FR1026" s="29"/>
      <c r="FS1026" s="29"/>
      <c r="FT1026" s="29"/>
      <c r="FU1026" s="29"/>
      <c r="FV1026" s="29"/>
      <c r="FW1026" s="29"/>
      <c r="FX1026" s="29"/>
      <c r="FY1026" s="29"/>
      <c r="FZ1026" s="29"/>
      <c r="GA1026" s="29"/>
      <c r="GB1026" s="29"/>
      <c r="GC1026" s="29"/>
      <c r="GD1026" s="29"/>
      <c r="GE1026" s="29"/>
      <c r="GF1026" s="29"/>
      <c r="GG1026" s="29"/>
      <c r="GH1026" s="29"/>
      <c r="GI1026" s="29"/>
      <c r="GJ1026" s="29"/>
      <c r="GK1026" s="29"/>
      <c r="GL1026" s="29"/>
      <c r="GM1026" s="29"/>
      <c r="GN1026" s="29"/>
      <c r="GO1026" s="29"/>
      <c r="GP1026" s="29"/>
      <c r="GQ1026" s="29"/>
      <c r="GR1026" s="29"/>
      <c r="GS1026" s="29"/>
      <c r="GT1026" s="29"/>
      <c r="GU1026" s="29"/>
      <c r="GV1026" s="29"/>
      <c r="GW1026" s="29"/>
      <c r="GX1026" s="29"/>
      <c r="GY1026" s="29"/>
      <c r="GZ1026" s="29"/>
      <c r="HA1026" s="29"/>
      <c r="HB1026" s="29"/>
      <c r="HC1026" s="29"/>
    </row>
    <row r="1027" spans="1:211" s="26" customFormat="1" x14ac:dyDescent="0.25">
      <c r="A1027" s="26" t="e">
        <f t="shared" si="187"/>
        <v>#REF!</v>
      </c>
      <c r="B1027" s="15" t="s">
        <v>61</v>
      </c>
      <c r="C1027" s="15" t="s">
        <v>62</v>
      </c>
      <c r="D1027" s="27">
        <v>802</v>
      </c>
      <c r="E1027" s="16" t="s">
        <v>591</v>
      </c>
      <c r="F1027" s="15">
        <v>19999921</v>
      </c>
      <c r="G1027" s="15"/>
      <c r="H1027" s="15" t="s">
        <v>413</v>
      </c>
      <c r="I1027" s="15" t="s">
        <v>537</v>
      </c>
      <c r="J1027" s="15" t="s">
        <v>538</v>
      </c>
      <c r="K1027" s="47" t="s">
        <v>434</v>
      </c>
      <c r="L1027" s="42"/>
      <c r="M1027" s="42"/>
      <c r="N1027" s="41"/>
      <c r="O1027" s="42"/>
      <c r="P1027" s="42"/>
      <c r="Q1027" s="42"/>
      <c r="R1027" s="42"/>
      <c r="S1027" s="42"/>
      <c r="T1027" s="42"/>
      <c r="U1027" s="42"/>
      <c r="V1027" s="42"/>
      <c r="W1027" s="42"/>
      <c r="X1027" s="42"/>
      <c r="Y1027" s="42"/>
      <c r="Z1027" s="42"/>
      <c r="AA1027" s="42"/>
      <c r="AB1027" s="42"/>
      <c r="AC1027" s="42"/>
      <c r="AD1027" s="42">
        <v>174.46</v>
      </c>
      <c r="AE1027" s="121">
        <v>0</v>
      </c>
      <c r="AF1027" s="42">
        <v>-174.46</v>
      </c>
      <c r="AG1027" s="42">
        <v>0</v>
      </c>
      <c r="AH1027" s="42">
        <v>0</v>
      </c>
      <c r="AI1027" s="42">
        <v>0</v>
      </c>
      <c r="AJ1027" s="42">
        <v>0</v>
      </c>
      <c r="AK1027" s="42">
        <v>0</v>
      </c>
      <c r="AL1027" s="42">
        <v>0</v>
      </c>
      <c r="AM1027" s="42">
        <v>0</v>
      </c>
      <c r="AN1027" s="42">
        <v>0</v>
      </c>
      <c r="AO1027" s="42"/>
      <c r="AP1027" s="42"/>
      <c r="AQ1027" s="42"/>
      <c r="AR1027" s="42"/>
      <c r="AS1027" s="42"/>
      <c r="AT1027" s="42"/>
      <c r="AU1027" s="42"/>
      <c r="AV1027" s="42"/>
      <c r="AW1027" s="42"/>
      <c r="AX1027" s="42"/>
      <c r="AY1027" s="42"/>
      <c r="AZ1027" s="42"/>
      <c r="BA1027" s="42"/>
      <c r="BB1027" s="42"/>
      <c r="BC1027" s="42"/>
      <c r="BD1027" s="42"/>
      <c r="BE1027" s="42"/>
      <c r="BF1027" s="42"/>
      <c r="BG1027" s="42"/>
      <c r="BH1027" s="42"/>
      <c r="BI1027" s="42"/>
      <c r="BJ1027" s="42"/>
      <c r="BK1027" s="42"/>
      <c r="BL1027" s="42"/>
      <c r="BM1027" s="42"/>
      <c r="BN1027" s="42"/>
      <c r="BO1027" s="42"/>
      <c r="BP1027" s="42"/>
      <c r="BQ1027" s="42"/>
      <c r="BR1027" s="42"/>
      <c r="BS1027" s="42"/>
      <c r="BT1027" s="43"/>
      <c r="BU1027" s="40"/>
      <c r="BV1027" s="40">
        <f t="shared" si="188"/>
        <v>0</v>
      </c>
      <c r="BW1027" s="40">
        <f t="shared" si="180"/>
        <v>0</v>
      </c>
      <c r="BX1027" s="40">
        <f t="shared" si="189"/>
        <v>0</v>
      </c>
      <c r="BY1027" s="40">
        <f t="shared" si="190"/>
        <v>0</v>
      </c>
      <c r="BZ1027" s="29"/>
      <c r="CA1027" s="29"/>
      <c r="CB1027" s="29"/>
      <c r="CC1027" s="29"/>
      <c r="CD1027" s="29"/>
      <c r="CE1027" s="29"/>
      <c r="CF1027" s="29"/>
      <c r="CG1027" s="29"/>
      <c r="CH1027" s="29"/>
      <c r="CI1027" s="29"/>
      <c r="CJ1027" s="29"/>
      <c r="CK1027" s="29"/>
      <c r="CL1027" s="29"/>
      <c r="CM1027" s="29"/>
      <c r="CN1027" s="29"/>
      <c r="CO1027" s="29"/>
      <c r="CP1027" s="29"/>
      <c r="CQ1027" s="29"/>
      <c r="CR1027" s="29"/>
      <c r="CS1027" s="29"/>
      <c r="CT1027" s="29"/>
      <c r="CU1027" s="29"/>
      <c r="CV1027" s="29"/>
      <c r="CW1027" s="29"/>
      <c r="CX1027" s="29"/>
      <c r="CY1027" s="29"/>
      <c r="CZ1027" s="29"/>
      <c r="DA1027" s="29"/>
      <c r="DB1027" s="29"/>
      <c r="DC1027" s="29"/>
      <c r="DD1027" s="29"/>
      <c r="DE1027" s="29"/>
      <c r="DF1027" s="29"/>
      <c r="DG1027" s="29"/>
      <c r="DH1027" s="29"/>
      <c r="DI1027" s="29"/>
      <c r="DJ1027" s="29"/>
      <c r="DK1027" s="29"/>
      <c r="DL1027" s="29"/>
      <c r="DM1027" s="29"/>
      <c r="DN1027" s="29"/>
      <c r="DO1027" s="29"/>
      <c r="DP1027" s="29"/>
      <c r="DQ1027" s="29"/>
      <c r="DR1027" s="29"/>
      <c r="DS1027" s="29"/>
      <c r="DT1027" s="29"/>
      <c r="DU1027" s="29"/>
      <c r="DV1027" s="29"/>
      <c r="DW1027" s="29"/>
      <c r="DX1027" s="29"/>
      <c r="DY1027" s="29"/>
      <c r="DZ1027" s="29"/>
      <c r="EA1027" s="29"/>
      <c r="EB1027" s="29"/>
      <c r="EC1027" s="29"/>
      <c r="ED1027" s="29"/>
      <c r="EE1027" s="29"/>
      <c r="EF1027" s="29"/>
      <c r="EG1027" s="29"/>
      <c r="EH1027" s="29"/>
      <c r="EI1027" s="29"/>
      <c r="EJ1027" s="29"/>
      <c r="EK1027" s="29"/>
      <c r="EL1027" s="29"/>
      <c r="EM1027" s="29"/>
      <c r="EN1027" s="29"/>
      <c r="EO1027" s="29"/>
      <c r="EP1027" s="29"/>
      <c r="EQ1027" s="29"/>
      <c r="ER1027" s="29"/>
      <c r="ES1027" s="29"/>
      <c r="ET1027" s="29"/>
      <c r="EU1027" s="29"/>
      <c r="EV1027" s="29"/>
      <c r="EW1027" s="29"/>
      <c r="EX1027" s="29"/>
      <c r="EY1027" s="29"/>
      <c r="EZ1027" s="29"/>
      <c r="FA1027" s="29"/>
      <c r="FB1027" s="29"/>
      <c r="FC1027" s="29"/>
      <c r="FD1027" s="29"/>
      <c r="FE1027" s="29"/>
      <c r="FF1027" s="29"/>
      <c r="FG1027" s="29"/>
      <c r="FH1027" s="29"/>
      <c r="FI1027" s="29"/>
      <c r="FJ1027" s="29"/>
      <c r="FK1027" s="29"/>
      <c r="FL1027" s="29"/>
      <c r="FM1027" s="29"/>
      <c r="FN1027" s="29"/>
      <c r="FO1027" s="29"/>
      <c r="FP1027" s="29"/>
      <c r="FQ1027" s="29"/>
      <c r="FR1027" s="29"/>
      <c r="FS1027" s="29"/>
      <c r="FT1027" s="29"/>
      <c r="FU1027" s="29"/>
      <c r="FV1027" s="29"/>
      <c r="FW1027" s="29"/>
      <c r="FX1027" s="29"/>
      <c r="FY1027" s="29"/>
      <c r="FZ1027" s="29"/>
      <c r="GA1027" s="29"/>
      <c r="GB1027" s="29"/>
      <c r="GC1027" s="29"/>
      <c r="GD1027" s="29"/>
      <c r="GE1027" s="29"/>
      <c r="GF1027" s="29"/>
      <c r="GG1027" s="29"/>
      <c r="GH1027" s="29"/>
      <c r="GI1027" s="29"/>
      <c r="GJ1027" s="29"/>
      <c r="GK1027" s="29"/>
      <c r="GL1027" s="29"/>
      <c r="GM1027" s="29"/>
      <c r="GN1027" s="29"/>
      <c r="GO1027" s="29"/>
      <c r="GP1027" s="29"/>
      <c r="GQ1027" s="29"/>
      <c r="GR1027" s="29"/>
      <c r="GS1027" s="29"/>
      <c r="GT1027" s="29"/>
      <c r="GU1027" s="29"/>
      <c r="GV1027" s="29"/>
      <c r="GW1027" s="29"/>
      <c r="GX1027" s="29"/>
      <c r="GY1027" s="29"/>
      <c r="GZ1027" s="29"/>
      <c r="HA1027" s="29"/>
      <c r="HB1027" s="29"/>
      <c r="HC1027" s="29"/>
    </row>
    <row r="1028" spans="1:211" s="26" customFormat="1" x14ac:dyDescent="0.25">
      <c r="A1028" s="26" t="e">
        <f t="shared" si="187"/>
        <v>#REF!</v>
      </c>
      <c r="B1028" s="15" t="s">
        <v>61</v>
      </c>
      <c r="C1028" s="15" t="s">
        <v>62</v>
      </c>
      <c r="D1028" s="90" t="s">
        <v>697</v>
      </c>
      <c r="E1028" s="16" t="s">
        <v>630</v>
      </c>
      <c r="F1028" s="80">
        <v>19999921</v>
      </c>
      <c r="G1028" s="15"/>
      <c r="H1028" s="15" t="s">
        <v>413</v>
      </c>
      <c r="I1028" s="15" t="s">
        <v>537</v>
      </c>
      <c r="J1028" s="15" t="s">
        <v>538</v>
      </c>
      <c r="K1028" s="47" t="s">
        <v>434</v>
      </c>
      <c r="L1028" s="42"/>
      <c r="M1028" s="42"/>
      <c r="N1028" s="41"/>
      <c r="O1028" s="42"/>
      <c r="P1028" s="42"/>
      <c r="Q1028" s="42"/>
      <c r="R1028" s="42"/>
      <c r="S1028" s="42"/>
      <c r="T1028" s="42"/>
      <c r="U1028" s="42"/>
      <c r="V1028" s="42"/>
      <c r="W1028" s="42">
        <v>1800</v>
      </c>
      <c r="X1028" s="42"/>
      <c r="Y1028" s="42">
        <v>0</v>
      </c>
      <c r="Z1028" s="42">
        <v>0</v>
      </c>
      <c r="AA1028" s="42">
        <v>0</v>
      </c>
      <c r="AB1028" s="42">
        <v>0</v>
      </c>
      <c r="AC1028" s="42">
        <v>0</v>
      </c>
      <c r="AD1028" s="42">
        <v>0</v>
      </c>
      <c r="AE1028" s="121">
        <v>0</v>
      </c>
      <c r="AF1028" s="42">
        <v>0</v>
      </c>
      <c r="AG1028" s="42">
        <v>0</v>
      </c>
      <c r="AH1028" s="42">
        <v>0</v>
      </c>
      <c r="AI1028" s="42">
        <v>0</v>
      </c>
      <c r="AJ1028" s="42">
        <v>0</v>
      </c>
      <c r="AK1028" s="42">
        <v>0</v>
      </c>
      <c r="AL1028" s="42">
        <v>0</v>
      </c>
      <c r="AM1028" s="42">
        <v>0</v>
      </c>
      <c r="AN1028" s="42">
        <v>0</v>
      </c>
      <c r="AO1028" s="42"/>
      <c r="AP1028" s="42"/>
      <c r="AQ1028" s="42"/>
      <c r="AR1028" s="42"/>
      <c r="AS1028" s="42"/>
      <c r="AT1028" s="42"/>
      <c r="AU1028" s="42"/>
      <c r="AV1028" s="42"/>
      <c r="AW1028" s="42"/>
      <c r="AX1028" s="42"/>
      <c r="AY1028" s="42"/>
      <c r="AZ1028" s="42"/>
      <c r="BA1028" s="42"/>
      <c r="BB1028" s="42"/>
      <c r="BC1028" s="42"/>
      <c r="BD1028" s="42"/>
      <c r="BE1028" s="42"/>
      <c r="BF1028" s="42"/>
      <c r="BG1028" s="42"/>
      <c r="BH1028" s="42"/>
      <c r="BI1028" s="42"/>
      <c r="BJ1028" s="42"/>
      <c r="BK1028" s="42"/>
      <c r="BL1028" s="42"/>
      <c r="BM1028" s="42"/>
      <c r="BN1028" s="42"/>
      <c r="BO1028" s="42"/>
      <c r="BP1028" s="42"/>
      <c r="BQ1028" s="42"/>
      <c r="BR1028" s="42"/>
      <c r="BS1028" s="42"/>
      <c r="BT1028" s="43"/>
      <c r="BU1028" s="40">
        <f>SUM(L1028:W1028)</f>
        <v>1800</v>
      </c>
      <c r="BV1028" s="40">
        <f t="shared" si="188"/>
        <v>0</v>
      </c>
      <c r="BW1028" s="40">
        <f t="shared" si="180"/>
        <v>0</v>
      </c>
      <c r="BX1028" s="40">
        <f t="shared" si="189"/>
        <v>0</v>
      </c>
      <c r="BY1028" s="40">
        <f t="shared" si="190"/>
        <v>0</v>
      </c>
      <c r="BZ1028" s="29"/>
      <c r="CA1028" s="29"/>
      <c r="CB1028" s="29"/>
      <c r="CC1028" s="29"/>
      <c r="CD1028" s="29"/>
      <c r="CE1028" s="29"/>
      <c r="CF1028" s="29"/>
      <c r="CG1028" s="29"/>
      <c r="CH1028" s="29"/>
      <c r="CI1028" s="29"/>
      <c r="CJ1028" s="29"/>
      <c r="CK1028" s="29"/>
      <c r="CL1028" s="29"/>
      <c r="CM1028" s="29"/>
      <c r="CN1028" s="29"/>
      <c r="CO1028" s="29"/>
      <c r="CP1028" s="29"/>
      <c r="CQ1028" s="29"/>
      <c r="CR1028" s="29"/>
      <c r="CS1028" s="29"/>
      <c r="CT1028" s="29"/>
      <c r="CU1028" s="29"/>
      <c r="CV1028" s="29"/>
      <c r="CW1028" s="29"/>
      <c r="CX1028" s="29"/>
      <c r="CY1028" s="29"/>
      <c r="CZ1028" s="29"/>
      <c r="DA1028" s="29"/>
      <c r="DB1028" s="29"/>
      <c r="DC1028" s="29"/>
      <c r="DD1028" s="29"/>
      <c r="DE1028" s="29"/>
      <c r="DF1028" s="29"/>
      <c r="DG1028" s="29"/>
      <c r="DH1028" s="29"/>
      <c r="DI1028" s="29"/>
      <c r="DJ1028" s="29"/>
      <c r="DK1028" s="29"/>
      <c r="DL1028" s="29"/>
      <c r="DM1028" s="29"/>
      <c r="DN1028" s="29"/>
      <c r="DO1028" s="29"/>
      <c r="DP1028" s="29"/>
      <c r="DQ1028" s="29"/>
      <c r="DR1028" s="29"/>
      <c r="DS1028" s="29"/>
      <c r="DT1028" s="29"/>
      <c r="DU1028" s="29"/>
      <c r="DV1028" s="29"/>
      <c r="DW1028" s="29"/>
      <c r="DX1028" s="29"/>
      <c r="DY1028" s="29"/>
      <c r="DZ1028" s="29"/>
      <c r="EA1028" s="29"/>
      <c r="EB1028" s="29"/>
      <c r="EC1028" s="29"/>
      <c r="ED1028" s="29"/>
      <c r="EE1028" s="29"/>
      <c r="EF1028" s="29"/>
      <c r="EG1028" s="29"/>
      <c r="EH1028" s="29"/>
      <c r="EI1028" s="29"/>
      <c r="EJ1028" s="29"/>
      <c r="EK1028" s="29"/>
      <c r="EL1028" s="29"/>
      <c r="EM1028" s="29"/>
      <c r="EN1028" s="29"/>
      <c r="EO1028" s="29"/>
      <c r="EP1028" s="29"/>
      <c r="EQ1028" s="29"/>
      <c r="ER1028" s="29"/>
      <c r="ES1028" s="29"/>
      <c r="ET1028" s="29"/>
      <c r="EU1028" s="29"/>
      <c r="EV1028" s="29"/>
      <c r="EW1028" s="29"/>
      <c r="EX1028" s="29"/>
      <c r="EY1028" s="29"/>
      <c r="EZ1028" s="29"/>
      <c r="FA1028" s="29"/>
      <c r="FB1028" s="29"/>
      <c r="FC1028" s="29"/>
      <c r="FD1028" s="29"/>
      <c r="FE1028" s="29"/>
      <c r="FF1028" s="29"/>
      <c r="FG1028" s="29"/>
      <c r="FH1028" s="29"/>
      <c r="FI1028" s="29"/>
      <c r="FJ1028" s="29"/>
      <c r="FK1028" s="29"/>
      <c r="FL1028" s="29"/>
      <c r="FM1028" s="29"/>
      <c r="FN1028" s="29"/>
      <c r="FO1028" s="29"/>
      <c r="FP1028" s="29"/>
      <c r="FQ1028" s="29"/>
      <c r="FR1028" s="29"/>
      <c r="FS1028" s="29"/>
      <c r="FT1028" s="29"/>
      <c r="FU1028" s="29"/>
      <c r="FV1028" s="29"/>
      <c r="FW1028" s="29"/>
      <c r="FX1028" s="29"/>
      <c r="FY1028" s="29"/>
      <c r="FZ1028" s="29"/>
      <c r="GA1028" s="29"/>
      <c r="GB1028" s="29"/>
      <c r="GC1028" s="29"/>
      <c r="GD1028" s="29"/>
      <c r="GE1028" s="29"/>
      <c r="GF1028" s="29"/>
      <c r="GG1028" s="29"/>
      <c r="GH1028" s="29"/>
      <c r="GI1028" s="29"/>
      <c r="GJ1028" s="29"/>
      <c r="GK1028" s="29"/>
      <c r="GL1028" s="29"/>
      <c r="GM1028" s="29"/>
      <c r="GN1028" s="29"/>
      <c r="GO1028" s="29"/>
      <c r="GP1028" s="29"/>
      <c r="GQ1028" s="29"/>
      <c r="GR1028" s="29"/>
      <c r="GS1028" s="29"/>
      <c r="GT1028" s="29"/>
      <c r="GU1028" s="29"/>
      <c r="GV1028" s="29"/>
      <c r="GW1028" s="29"/>
      <c r="GX1028" s="29"/>
      <c r="GY1028" s="29"/>
      <c r="GZ1028" s="29"/>
      <c r="HA1028" s="29"/>
      <c r="HB1028" s="29"/>
      <c r="HC1028" s="29"/>
    </row>
    <row r="1029" spans="1:211" s="30" customFormat="1" x14ac:dyDescent="0.25">
      <c r="A1029" s="30" t="e">
        <f t="shared" si="187"/>
        <v>#REF!</v>
      </c>
      <c r="B1029" s="31" t="s">
        <v>61</v>
      </c>
      <c r="C1029" s="31" t="s">
        <v>62</v>
      </c>
      <c r="D1029" s="32" t="s">
        <v>640</v>
      </c>
      <c r="E1029" s="31" t="s">
        <v>591</v>
      </c>
      <c r="F1029" s="31" t="s">
        <v>382</v>
      </c>
      <c r="G1029" s="31"/>
      <c r="H1029" s="31" t="s">
        <v>383</v>
      </c>
      <c r="I1029" s="31" t="s">
        <v>537</v>
      </c>
      <c r="J1029" s="31" t="s">
        <v>538</v>
      </c>
      <c r="K1029" s="47" t="s">
        <v>434</v>
      </c>
      <c r="L1029" s="41">
        <v>0</v>
      </c>
      <c r="M1029" s="41">
        <v>0</v>
      </c>
      <c r="N1029" s="41">
        <v>0</v>
      </c>
      <c r="O1029" s="41">
        <v>0</v>
      </c>
      <c r="P1029" s="41">
        <v>0</v>
      </c>
      <c r="Q1029" s="41">
        <v>0</v>
      </c>
      <c r="R1029" s="41">
        <v>0</v>
      </c>
      <c r="S1029" s="41">
        <v>0</v>
      </c>
      <c r="T1029" s="41">
        <v>0</v>
      </c>
      <c r="U1029" s="41">
        <v>0</v>
      </c>
      <c r="V1029" s="41"/>
      <c r="W1029" s="41">
        <v>0</v>
      </c>
      <c r="X1029" s="41"/>
      <c r="Y1029" s="41">
        <v>0</v>
      </c>
      <c r="Z1029" s="41">
        <v>0</v>
      </c>
      <c r="AA1029" s="41">
        <v>0</v>
      </c>
      <c r="AB1029" s="41">
        <v>0</v>
      </c>
      <c r="AC1029" s="41">
        <v>0</v>
      </c>
      <c r="AD1029" s="41">
        <v>0</v>
      </c>
      <c r="AE1029" s="82">
        <v>0</v>
      </c>
      <c r="AF1029" s="41">
        <v>0</v>
      </c>
      <c r="AG1029" s="41">
        <v>0</v>
      </c>
      <c r="AH1029" s="41">
        <v>0</v>
      </c>
      <c r="AI1029" s="41">
        <v>0</v>
      </c>
      <c r="AJ1029" s="41">
        <v>0</v>
      </c>
      <c r="AK1029" s="41">
        <v>0</v>
      </c>
      <c r="AL1029" s="41">
        <v>0</v>
      </c>
      <c r="AM1029" s="41">
        <v>0</v>
      </c>
      <c r="AN1029" s="41">
        <v>0</v>
      </c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3"/>
      <c r="BU1029" s="39">
        <f>SUM(L1029:W1029)</f>
        <v>0</v>
      </c>
      <c r="BV1029" s="39">
        <f t="shared" si="188"/>
        <v>0</v>
      </c>
      <c r="BW1029" s="39">
        <f t="shared" si="180"/>
        <v>0</v>
      </c>
      <c r="BX1029" s="39">
        <f t="shared" si="189"/>
        <v>0</v>
      </c>
      <c r="BY1029" s="39">
        <f t="shared" si="190"/>
        <v>0</v>
      </c>
      <c r="BZ1029" s="35"/>
      <c r="CA1029" s="35"/>
      <c r="CB1029" s="35"/>
      <c r="CC1029" s="35"/>
      <c r="CD1029" s="35"/>
      <c r="CE1029" s="35"/>
      <c r="CF1029" s="35"/>
      <c r="CG1029" s="35"/>
      <c r="CH1029" s="35"/>
      <c r="CI1029" s="35"/>
      <c r="CJ1029" s="35"/>
      <c r="CK1029" s="35"/>
      <c r="CL1029" s="35"/>
      <c r="CM1029" s="35"/>
      <c r="CN1029" s="35"/>
      <c r="CO1029" s="35"/>
      <c r="CP1029" s="35"/>
      <c r="CQ1029" s="35"/>
      <c r="CR1029" s="35"/>
      <c r="CS1029" s="35"/>
      <c r="CT1029" s="35"/>
      <c r="CU1029" s="35"/>
      <c r="CV1029" s="35"/>
      <c r="CW1029" s="35"/>
      <c r="CX1029" s="35"/>
      <c r="CY1029" s="35"/>
      <c r="CZ1029" s="35"/>
      <c r="DA1029" s="35"/>
      <c r="DB1029" s="35"/>
      <c r="DC1029" s="35"/>
      <c r="DD1029" s="35"/>
      <c r="DE1029" s="35"/>
      <c r="DF1029" s="35"/>
      <c r="DG1029" s="35"/>
      <c r="DH1029" s="35"/>
      <c r="DI1029" s="35"/>
      <c r="DJ1029" s="35"/>
      <c r="DK1029" s="35"/>
      <c r="DL1029" s="35"/>
      <c r="DM1029" s="35"/>
      <c r="DN1029" s="35"/>
      <c r="DO1029" s="35"/>
      <c r="DP1029" s="35"/>
      <c r="DQ1029" s="35"/>
      <c r="DR1029" s="35"/>
      <c r="DS1029" s="35"/>
      <c r="DT1029" s="35"/>
      <c r="DU1029" s="35"/>
      <c r="DV1029" s="35"/>
      <c r="DW1029" s="35"/>
      <c r="DX1029" s="35"/>
      <c r="DY1029" s="35"/>
      <c r="DZ1029" s="35"/>
      <c r="EA1029" s="35"/>
      <c r="EB1029" s="35"/>
      <c r="EC1029" s="35"/>
      <c r="ED1029" s="35"/>
      <c r="EE1029" s="35"/>
      <c r="EF1029" s="35"/>
      <c r="EG1029" s="35"/>
      <c r="EH1029" s="35"/>
      <c r="EI1029" s="35"/>
      <c r="EJ1029" s="35"/>
      <c r="EK1029" s="35"/>
      <c r="EL1029" s="35"/>
      <c r="EM1029" s="35"/>
      <c r="EN1029" s="35"/>
      <c r="EO1029" s="35"/>
      <c r="EP1029" s="35"/>
      <c r="EQ1029" s="35"/>
      <c r="ER1029" s="35"/>
      <c r="ES1029" s="35"/>
      <c r="ET1029" s="35"/>
      <c r="EU1029" s="35"/>
      <c r="EV1029" s="35"/>
      <c r="EW1029" s="35"/>
      <c r="EX1029" s="35"/>
      <c r="EY1029" s="35"/>
      <c r="EZ1029" s="35"/>
      <c r="FA1029" s="35"/>
      <c r="FB1029" s="35"/>
      <c r="FC1029" s="35"/>
      <c r="FD1029" s="35"/>
      <c r="FE1029" s="35"/>
      <c r="FF1029" s="35"/>
      <c r="FG1029" s="35"/>
      <c r="FH1029" s="35"/>
      <c r="FI1029" s="35"/>
      <c r="FJ1029" s="35"/>
      <c r="FK1029" s="35"/>
      <c r="FL1029" s="35"/>
      <c r="FM1029" s="35"/>
      <c r="FN1029" s="35"/>
      <c r="FO1029" s="35"/>
      <c r="FP1029" s="35"/>
      <c r="FQ1029" s="35"/>
      <c r="FR1029" s="35"/>
      <c r="FS1029" s="35"/>
      <c r="FT1029" s="35"/>
      <c r="FU1029" s="35"/>
      <c r="FV1029" s="35"/>
      <c r="FW1029" s="35"/>
      <c r="FX1029" s="35"/>
      <c r="FY1029" s="35"/>
      <c r="FZ1029" s="35"/>
      <c r="GA1029" s="35"/>
      <c r="GB1029" s="35"/>
      <c r="GC1029" s="35"/>
      <c r="GD1029" s="35"/>
      <c r="GE1029" s="35"/>
      <c r="GF1029" s="35"/>
      <c r="GG1029" s="35"/>
      <c r="GH1029" s="35"/>
      <c r="GI1029" s="35"/>
      <c r="GJ1029" s="35"/>
      <c r="GK1029" s="35"/>
      <c r="GL1029" s="35"/>
      <c r="GM1029" s="35"/>
      <c r="GN1029" s="35"/>
      <c r="GO1029" s="35"/>
      <c r="GP1029" s="35"/>
      <c r="GQ1029" s="35"/>
      <c r="GR1029" s="35"/>
      <c r="GS1029" s="35"/>
      <c r="GT1029" s="35"/>
      <c r="GU1029" s="35"/>
      <c r="GV1029" s="35"/>
      <c r="GW1029" s="35"/>
      <c r="GX1029" s="35"/>
      <c r="GY1029" s="35"/>
      <c r="GZ1029" s="35"/>
      <c r="HA1029" s="35"/>
      <c r="HB1029" s="35"/>
      <c r="HC1029" s="35"/>
    </row>
    <row r="1030" spans="1:211" s="30" customFormat="1" x14ac:dyDescent="0.25">
      <c r="A1030" s="30" t="e">
        <f t="shared" si="187"/>
        <v>#REF!</v>
      </c>
      <c r="B1030" s="31" t="s">
        <v>73</v>
      </c>
      <c r="C1030" s="31" t="s">
        <v>74</v>
      </c>
      <c r="D1030" s="33" t="s">
        <v>625</v>
      </c>
      <c r="E1030" s="34" t="s">
        <v>579</v>
      </c>
      <c r="F1030" s="31">
        <v>19999921</v>
      </c>
      <c r="G1030" s="31"/>
      <c r="H1030" s="31" t="s">
        <v>413</v>
      </c>
      <c r="I1030" s="31" t="s">
        <v>537</v>
      </c>
      <c r="J1030" s="31" t="s">
        <v>538</v>
      </c>
      <c r="K1030" s="47" t="s">
        <v>434</v>
      </c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>
        <v>63892.41</v>
      </c>
      <c r="Y1030" s="41">
        <v>0</v>
      </c>
      <c r="Z1030" s="41">
        <v>0</v>
      </c>
      <c r="AA1030" s="41">
        <v>0</v>
      </c>
      <c r="AB1030" s="41">
        <v>-63892.41</v>
      </c>
      <c r="AC1030" s="41">
        <v>0</v>
      </c>
      <c r="AD1030" s="41">
        <v>0</v>
      </c>
      <c r="AE1030" s="82">
        <v>0</v>
      </c>
      <c r="AF1030" s="41">
        <v>0</v>
      </c>
      <c r="AG1030" s="41">
        <v>0</v>
      </c>
      <c r="AH1030" s="41">
        <v>0</v>
      </c>
      <c r="AI1030" s="41">
        <v>0</v>
      </c>
      <c r="AJ1030" s="41">
        <v>0</v>
      </c>
      <c r="AK1030" s="41">
        <v>0</v>
      </c>
      <c r="AL1030" s="41">
        <v>0</v>
      </c>
      <c r="AM1030" s="41">
        <v>0</v>
      </c>
      <c r="AN1030" s="41">
        <v>0</v>
      </c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3"/>
      <c r="BU1030" s="39"/>
      <c r="BV1030" s="39">
        <f t="shared" si="188"/>
        <v>0</v>
      </c>
      <c r="BW1030" s="39">
        <f t="shared" si="180"/>
        <v>0</v>
      </c>
      <c r="BX1030" s="39">
        <f t="shared" si="189"/>
        <v>0</v>
      </c>
      <c r="BY1030" s="39">
        <f t="shared" si="190"/>
        <v>0</v>
      </c>
      <c r="BZ1030" s="35"/>
      <c r="CA1030" s="35"/>
      <c r="CB1030" s="35"/>
      <c r="CC1030" s="35"/>
      <c r="CD1030" s="35"/>
      <c r="CE1030" s="35"/>
      <c r="CF1030" s="35"/>
      <c r="CG1030" s="35"/>
      <c r="CH1030" s="35"/>
      <c r="CI1030" s="35"/>
      <c r="CJ1030" s="35"/>
      <c r="CK1030" s="35"/>
      <c r="CL1030" s="35"/>
      <c r="CM1030" s="35"/>
      <c r="CN1030" s="35"/>
      <c r="CO1030" s="35"/>
      <c r="CP1030" s="35"/>
      <c r="CQ1030" s="35"/>
      <c r="CR1030" s="35"/>
      <c r="CS1030" s="35"/>
      <c r="CT1030" s="35"/>
      <c r="CU1030" s="35"/>
      <c r="CV1030" s="35"/>
      <c r="CW1030" s="35"/>
      <c r="CX1030" s="35"/>
      <c r="CY1030" s="35"/>
      <c r="CZ1030" s="35"/>
      <c r="DA1030" s="35"/>
      <c r="DB1030" s="35"/>
      <c r="DC1030" s="35"/>
      <c r="DD1030" s="35"/>
      <c r="DE1030" s="35"/>
      <c r="DF1030" s="35"/>
      <c r="DG1030" s="35"/>
      <c r="DH1030" s="35"/>
      <c r="DI1030" s="35"/>
      <c r="DJ1030" s="35"/>
      <c r="DK1030" s="35"/>
      <c r="DL1030" s="35"/>
      <c r="DM1030" s="35"/>
      <c r="DN1030" s="35"/>
      <c r="DO1030" s="35"/>
      <c r="DP1030" s="35"/>
      <c r="DQ1030" s="35"/>
      <c r="DR1030" s="35"/>
      <c r="DS1030" s="35"/>
      <c r="DT1030" s="35"/>
      <c r="DU1030" s="35"/>
      <c r="DV1030" s="35"/>
      <c r="DW1030" s="35"/>
      <c r="DX1030" s="35"/>
      <c r="DY1030" s="35"/>
      <c r="DZ1030" s="35"/>
      <c r="EA1030" s="35"/>
      <c r="EB1030" s="35"/>
      <c r="EC1030" s="35"/>
      <c r="ED1030" s="35"/>
      <c r="EE1030" s="35"/>
      <c r="EF1030" s="35"/>
      <c r="EG1030" s="35"/>
      <c r="EH1030" s="35"/>
      <c r="EI1030" s="35"/>
      <c r="EJ1030" s="35"/>
      <c r="EK1030" s="35"/>
      <c r="EL1030" s="35"/>
      <c r="EM1030" s="35"/>
      <c r="EN1030" s="35"/>
      <c r="EO1030" s="35"/>
      <c r="EP1030" s="35"/>
      <c r="EQ1030" s="35"/>
      <c r="ER1030" s="35"/>
      <c r="ES1030" s="35"/>
      <c r="ET1030" s="35"/>
      <c r="EU1030" s="35"/>
      <c r="EV1030" s="35"/>
      <c r="EW1030" s="35"/>
      <c r="EX1030" s="35"/>
      <c r="EY1030" s="35"/>
      <c r="EZ1030" s="35"/>
      <c r="FA1030" s="35"/>
      <c r="FB1030" s="35"/>
      <c r="FC1030" s="35"/>
      <c r="FD1030" s="35"/>
      <c r="FE1030" s="35"/>
      <c r="FF1030" s="35"/>
      <c r="FG1030" s="35"/>
      <c r="FH1030" s="35"/>
      <c r="FI1030" s="35"/>
      <c r="FJ1030" s="35"/>
      <c r="FK1030" s="35"/>
      <c r="FL1030" s="35"/>
      <c r="FM1030" s="35"/>
      <c r="FN1030" s="35"/>
      <c r="FO1030" s="35"/>
      <c r="FP1030" s="35"/>
      <c r="FQ1030" s="35"/>
      <c r="FR1030" s="35"/>
      <c r="FS1030" s="35"/>
      <c r="FT1030" s="35"/>
      <c r="FU1030" s="35"/>
      <c r="FV1030" s="35"/>
      <c r="FW1030" s="35"/>
      <c r="FX1030" s="35"/>
      <c r="FY1030" s="35"/>
      <c r="FZ1030" s="35"/>
      <c r="GA1030" s="35"/>
      <c r="GB1030" s="35"/>
      <c r="GC1030" s="35"/>
      <c r="GD1030" s="35"/>
      <c r="GE1030" s="35"/>
      <c r="GF1030" s="35"/>
      <c r="GG1030" s="35"/>
      <c r="GH1030" s="35"/>
      <c r="GI1030" s="35"/>
      <c r="GJ1030" s="35"/>
      <c r="GK1030" s="35"/>
      <c r="GL1030" s="35"/>
      <c r="GM1030" s="35"/>
      <c r="GN1030" s="35"/>
      <c r="GO1030" s="35"/>
      <c r="GP1030" s="35"/>
      <c r="GQ1030" s="35"/>
      <c r="GR1030" s="35"/>
      <c r="GS1030" s="35"/>
      <c r="GT1030" s="35"/>
      <c r="GU1030" s="35"/>
      <c r="GV1030" s="35"/>
      <c r="GW1030" s="35"/>
      <c r="GX1030" s="35"/>
      <c r="GY1030" s="35"/>
      <c r="GZ1030" s="35"/>
      <c r="HA1030" s="35"/>
      <c r="HB1030" s="35"/>
      <c r="HC1030" s="35"/>
    </row>
    <row r="1031" spans="1:211" s="26" customFormat="1" x14ac:dyDescent="0.25">
      <c r="A1031" s="26" t="e">
        <f t="shared" si="187"/>
        <v>#REF!</v>
      </c>
      <c r="B1031" s="15" t="s">
        <v>75</v>
      </c>
      <c r="C1031" s="15" t="s">
        <v>76</v>
      </c>
      <c r="D1031" s="18" t="s">
        <v>625</v>
      </c>
      <c r="E1031" s="15" t="s">
        <v>579</v>
      </c>
      <c r="F1031" s="15" t="s">
        <v>382</v>
      </c>
      <c r="G1031" s="15"/>
      <c r="H1031" s="15" t="s">
        <v>383</v>
      </c>
      <c r="I1031" s="15" t="s">
        <v>537</v>
      </c>
      <c r="J1031" s="15" t="s">
        <v>538</v>
      </c>
      <c r="K1031" s="47" t="s">
        <v>434</v>
      </c>
      <c r="L1031" s="42">
        <v>0</v>
      </c>
      <c r="M1031" s="42">
        <v>0</v>
      </c>
      <c r="N1031" s="41">
        <v>0</v>
      </c>
      <c r="O1031" s="42">
        <v>0</v>
      </c>
      <c r="P1031" s="42">
        <v>0</v>
      </c>
      <c r="Q1031" s="42">
        <v>0</v>
      </c>
      <c r="R1031" s="42">
        <v>0</v>
      </c>
      <c r="S1031" s="42">
        <v>0</v>
      </c>
      <c r="T1031" s="42">
        <v>0</v>
      </c>
      <c r="U1031" s="42">
        <v>0</v>
      </c>
      <c r="V1031" s="42"/>
      <c r="W1031" s="42">
        <v>0</v>
      </c>
      <c r="X1031" s="42"/>
      <c r="Y1031" s="42">
        <v>0</v>
      </c>
      <c r="Z1031" s="42">
        <v>0</v>
      </c>
      <c r="AA1031" s="42">
        <v>0</v>
      </c>
      <c r="AB1031" s="42">
        <v>0</v>
      </c>
      <c r="AC1031" s="42">
        <v>0</v>
      </c>
      <c r="AD1031" s="42">
        <v>0</v>
      </c>
      <c r="AE1031" s="121">
        <v>0</v>
      </c>
      <c r="AF1031" s="42">
        <v>0</v>
      </c>
      <c r="AG1031" s="42">
        <v>0</v>
      </c>
      <c r="AH1031" s="42">
        <v>0</v>
      </c>
      <c r="AI1031" s="42">
        <v>0</v>
      </c>
      <c r="AJ1031" s="42">
        <v>0</v>
      </c>
      <c r="AK1031" s="42">
        <v>0</v>
      </c>
      <c r="AL1031" s="42">
        <v>0</v>
      </c>
      <c r="AM1031" s="42">
        <v>0</v>
      </c>
      <c r="AN1031" s="42">
        <v>0</v>
      </c>
      <c r="AO1031" s="42"/>
      <c r="AP1031" s="42"/>
      <c r="AQ1031" s="42"/>
      <c r="AR1031" s="42"/>
      <c r="AS1031" s="42"/>
      <c r="AT1031" s="42"/>
      <c r="AU1031" s="42"/>
      <c r="AV1031" s="42"/>
      <c r="AW1031" s="42"/>
      <c r="AX1031" s="42"/>
      <c r="AY1031" s="42"/>
      <c r="AZ1031" s="42"/>
      <c r="BA1031" s="42"/>
      <c r="BB1031" s="42"/>
      <c r="BC1031" s="42"/>
      <c r="BD1031" s="42"/>
      <c r="BE1031" s="42"/>
      <c r="BF1031" s="42"/>
      <c r="BG1031" s="42"/>
      <c r="BH1031" s="42"/>
      <c r="BI1031" s="42"/>
      <c r="BJ1031" s="42"/>
      <c r="BK1031" s="42"/>
      <c r="BL1031" s="42"/>
      <c r="BM1031" s="42"/>
      <c r="BN1031" s="42"/>
      <c r="BO1031" s="42"/>
      <c r="BP1031" s="42"/>
      <c r="BQ1031" s="42"/>
      <c r="BR1031" s="42"/>
      <c r="BS1031" s="42"/>
      <c r="BT1031" s="43"/>
      <c r="BU1031" s="40">
        <f>SUM(L1031:W1031)</f>
        <v>0</v>
      </c>
      <c r="BV1031" s="40">
        <f t="shared" si="188"/>
        <v>0</v>
      </c>
      <c r="BW1031" s="40">
        <f t="shared" si="180"/>
        <v>0</v>
      </c>
      <c r="BX1031" s="40">
        <f t="shared" si="189"/>
        <v>0</v>
      </c>
      <c r="BY1031" s="40">
        <f t="shared" si="190"/>
        <v>0</v>
      </c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9"/>
      <c r="EB1031" s="29"/>
      <c r="EC1031" s="29"/>
      <c r="ED1031" s="29"/>
      <c r="EE1031" s="29"/>
      <c r="EF1031" s="29"/>
      <c r="EG1031" s="29"/>
      <c r="EH1031" s="29"/>
      <c r="EI1031" s="29"/>
      <c r="EJ1031" s="29"/>
      <c r="EK1031" s="29"/>
      <c r="EL1031" s="29"/>
      <c r="EM1031" s="29"/>
      <c r="EN1031" s="29"/>
      <c r="EO1031" s="29"/>
      <c r="EP1031" s="29"/>
      <c r="EQ1031" s="29"/>
      <c r="ER1031" s="29"/>
      <c r="ES1031" s="29"/>
      <c r="ET1031" s="29"/>
      <c r="EU1031" s="29"/>
      <c r="EV1031" s="29"/>
      <c r="EW1031" s="29"/>
      <c r="EX1031" s="29"/>
      <c r="EY1031" s="29"/>
      <c r="EZ1031" s="29"/>
      <c r="FA1031" s="29"/>
      <c r="FB1031" s="29"/>
      <c r="FC1031" s="29"/>
      <c r="FD1031" s="29"/>
      <c r="FE1031" s="29"/>
      <c r="FF1031" s="29"/>
      <c r="FG1031" s="29"/>
      <c r="FH1031" s="29"/>
      <c r="FI1031" s="29"/>
      <c r="FJ1031" s="29"/>
      <c r="FK1031" s="29"/>
      <c r="FL1031" s="29"/>
      <c r="FM1031" s="29"/>
      <c r="FN1031" s="29"/>
      <c r="FO1031" s="29"/>
      <c r="FP1031" s="29"/>
      <c r="FQ1031" s="29"/>
      <c r="FR1031" s="29"/>
      <c r="FS1031" s="29"/>
      <c r="FT1031" s="29"/>
      <c r="FU1031" s="29"/>
      <c r="FV1031" s="29"/>
      <c r="FW1031" s="29"/>
      <c r="FX1031" s="29"/>
      <c r="FY1031" s="29"/>
      <c r="FZ1031" s="29"/>
      <c r="GA1031" s="29"/>
      <c r="GB1031" s="29"/>
      <c r="GC1031" s="29"/>
      <c r="GD1031" s="29"/>
      <c r="GE1031" s="29"/>
      <c r="GF1031" s="29"/>
      <c r="GG1031" s="29"/>
      <c r="GH1031" s="29"/>
      <c r="GI1031" s="29"/>
      <c r="GJ1031" s="29"/>
      <c r="GK1031" s="29"/>
      <c r="GL1031" s="29"/>
      <c r="GM1031" s="29"/>
      <c r="GN1031" s="29"/>
      <c r="GO1031" s="29"/>
      <c r="GP1031" s="29"/>
      <c r="GQ1031" s="29"/>
      <c r="GR1031" s="29"/>
      <c r="GS1031" s="29"/>
      <c r="GT1031" s="29"/>
      <c r="GU1031" s="29"/>
      <c r="GV1031" s="29"/>
      <c r="GW1031" s="29"/>
      <c r="GX1031" s="29"/>
      <c r="GY1031" s="29"/>
      <c r="GZ1031" s="29"/>
      <c r="HA1031" s="29"/>
      <c r="HB1031" s="29"/>
      <c r="HC1031" s="29"/>
    </row>
    <row r="1032" spans="1:211" s="30" customFormat="1" x14ac:dyDescent="0.25">
      <c r="A1032" s="30" t="e">
        <f t="shared" si="187"/>
        <v>#REF!</v>
      </c>
      <c r="B1032" s="31" t="s">
        <v>77</v>
      </c>
      <c r="C1032" s="31" t="s">
        <v>78</v>
      </c>
      <c r="D1032" s="32" t="s">
        <v>625</v>
      </c>
      <c r="E1032" s="31" t="s">
        <v>579</v>
      </c>
      <c r="F1032" s="31" t="s">
        <v>382</v>
      </c>
      <c r="G1032" s="31"/>
      <c r="H1032" s="31" t="s">
        <v>383</v>
      </c>
      <c r="I1032" s="31" t="s">
        <v>537</v>
      </c>
      <c r="J1032" s="31" t="s">
        <v>538</v>
      </c>
      <c r="K1032" s="47" t="s">
        <v>434</v>
      </c>
      <c r="L1032" s="41">
        <v>0</v>
      </c>
      <c r="M1032" s="41">
        <v>0</v>
      </c>
      <c r="N1032" s="41">
        <v>0</v>
      </c>
      <c r="O1032" s="41">
        <v>0</v>
      </c>
      <c r="P1032" s="41">
        <v>0</v>
      </c>
      <c r="Q1032" s="41">
        <v>0</v>
      </c>
      <c r="R1032" s="41">
        <v>0</v>
      </c>
      <c r="S1032" s="41">
        <v>0</v>
      </c>
      <c r="T1032" s="41">
        <v>0</v>
      </c>
      <c r="U1032" s="41">
        <v>0</v>
      </c>
      <c r="V1032" s="41"/>
      <c r="W1032" s="41">
        <v>0</v>
      </c>
      <c r="X1032" s="41"/>
      <c r="Y1032" s="41">
        <v>0</v>
      </c>
      <c r="Z1032" s="41">
        <v>0</v>
      </c>
      <c r="AA1032" s="41">
        <v>0</v>
      </c>
      <c r="AB1032" s="41">
        <v>0</v>
      </c>
      <c r="AC1032" s="41">
        <v>0</v>
      </c>
      <c r="AD1032" s="41">
        <v>0</v>
      </c>
      <c r="AE1032" s="82">
        <v>0</v>
      </c>
      <c r="AF1032" s="41">
        <v>0</v>
      </c>
      <c r="AG1032" s="41">
        <v>0</v>
      </c>
      <c r="AH1032" s="41">
        <v>0</v>
      </c>
      <c r="AI1032" s="41">
        <v>0</v>
      </c>
      <c r="AJ1032" s="41">
        <v>0</v>
      </c>
      <c r="AK1032" s="41">
        <v>0</v>
      </c>
      <c r="AL1032" s="41">
        <v>0</v>
      </c>
      <c r="AM1032" s="41">
        <v>0</v>
      </c>
      <c r="AN1032" s="41">
        <v>0</v>
      </c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3"/>
      <c r="BU1032" s="39">
        <f>SUM(L1032:W1032)</f>
        <v>0</v>
      </c>
      <c r="BV1032" s="39">
        <f t="shared" si="188"/>
        <v>0</v>
      </c>
      <c r="BW1032" s="39">
        <f t="shared" si="180"/>
        <v>0</v>
      </c>
      <c r="BX1032" s="39">
        <f t="shared" si="189"/>
        <v>0</v>
      </c>
      <c r="BY1032" s="39">
        <f t="shared" si="190"/>
        <v>0</v>
      </c>
      <c r="BZ1032" s="35"/>
      <c r="CA1032" s="35"/>
      <c r="CB1032" s="35"/>
      <c r="CC1032" s="35"/>
      <c r="CD1032" s="35"/>
      <c r="CE1032" s="35"/>
      <c r="CF1032" s="35"/>
      <c r="CG1032" s="35"/>
      <c r="CH1032" s="35"/>
      <c r="CI1032" s="35"/>
      <c r="CJ1032" s="35"/>
      <c r="CK1032" s="35"/>
      <c r="CL1032" s="35"/>
      <c r="CM1032" s="35"/>
      <c r="CN1032" s="35"/>
      <c r="CO1032" s="35"/>
      <c r="CP1032" s="35"/>
      <c r="CQ1032" s="35"/>
      <c r="CR1032" s="35"/>
      <c r="CS1032" s="35"/>
      <c r="CT1032" s="35"/>
      <c r="CU1032" s="35"/>
      <c r="CV1032" s="35"/>
      <c r="CW1032" s="35"/>
      <c r="CX1032" s="35"/>
      <c r="CY1032" s="35"/>
      <c r="CZ1032" s="35"/>
      <c r="DA1032" s="35"/>
      <c r="DB1032" s="35"/>
      <c r="DC1032" s="35"/>
      <c r="DD1032" s="35"/>
      <c r="DE1032" s="35"/>
      <c r="DF1032" s="35"/>
      <c r="DG1032" s="35"/>
      <c r="DH1032" s="35"/>
      <c r="DI1032" s="35"/>
      <c r="DJ1032" s="35"/>
      <c r="DK1032" s="35"/>
      <c r="DL1032" s="35"/>
      <c r="DM1032" s="35"/>
      <c r="DN1032" s="35"/>
      <c r="DO1032" s="35"/>
      <c r="DP1032" s="35"/>
      <c r="DQ1032" s="35"/>
      <c r="DR1032" s="35"/>
      <c r="DS1032" s="35"/>
      <c r="DT1032" s="35"/>
      <c r="DU1032" s="35"/>
      <c r="DV1032" s="35"/>
      <c r="DW1032" s="35"/>
      <c r="DX1032" s="35"/>
      <c r="DY1032" s="35"/>
      <c r="DZ1032" s="35"/>
      <c r="EA1032" s="35"/>
      <c r="EB1032" s="35"/>
      <c r="EC1032" s="35"/>
      <c r="ED1032" s="35"/>
      <c r="EE1032" s="35"/>
      <c r="EF1032" s="35"/>
      <c r="EG1032" s="35"/>
      <c r="EH1032" s="35"/>
      <c r="EI1032" s="35"/>
      <c r="EJ1032" s="35"/>
      <c r="EK1032" s="35"/>
      <c r="EL1032" s="35"/>
      <c r="EM1032" s="35"/>
      <c r="EN1032" s="35"/>
      <c r="EO1032" s="35"/>
      <c r="EP1032" s="35"/>
      <c r="EQ1032" s="35"/>
      <c r="ER1032" s="35"/>
      <c r="ES1032" s="35"/>
      <c r="ET1032" s="35"/>
      <c r="EU1032" s="35"/>
      <c r="EV1032" s="35"/>
      <c r="EW1032" s="35"/>
      <c r="EX1032" s="35"/>
      <c r="EY1032" s="35"/>
      <c r="EZ1032" s="35"/>
      <c r="FA1032" s="35"/>
      <c r="FB1032" s="35"/>
      <c r="FC1032" s="35"/>
      <c r="FD1032" s="35"/>
      <c r="FE1032" s="35"/>
      <c r="FF1032" s="35"/>
      <c r="FG1032" s="35"/>
      <c r="FH1032" s="35"/>
      <c r="FI1032" s="35"/>
      <c r="FJ1032" s="35"/>
      <c r="FK1032" s="35"/>
      <c r="FL1032" s="35"/>
      <c r="FM1032" s="35"/>
      <c r="FN1032" s="35"/>
      <c r="FO1032" s="35"/>
      <c r="FP1032" s="35"/>
      <c r="FQ1032" s="35"/>
      <c r="FR1032" s="35"/>
      <c r="FS1032" s="35"/>
      <c r="FT1032" s="35"/>
      <c r="FU1032" s="35"/>
      <c r="FV1032" s="35"/>
      <c r="FW1032" s="35"/>
      <c r="FX1032" s="35"/>
      <c r="FY1032" s="35"/>
      <c r="FZ1032" s="35"/>
      <c r="GA1032" s="35"/>
      <c r="GB1032" s="35"/>
      <c r="GC1032" s="35"/>
      <c r="GD1032" s="35"/>
      <c r="GE1032" s="35"/>
      <c r="GF1032" s="35"/>
      <c r="GG1032" s="35"/>
      <c r="GH1032" s="35"/>
      <c r="GI1032" s="35"/>
      <c r="GJ1032" s="35"/>
      <c r="GK1032" s="35"/>
      <c r="GL1032" s="35"/>
      <c r="GM1032" s="35"/>
      <c r="GN1032" s="35"/>
      <c r="GO1032" s="35"/>
      <c r="GP1032" s="35"/>
      <c r="GQ1032" s="35"/>
      <c r="GR1032" s="35"/>
      <c r="GS1032" s="35"/>
      <c r="GT1032" s="35"/>
      <c r="GU1032" s="35"/>
      <c r="GV1032" s="35"/>
      <c r="GW1032" s="35"/>
      <c r="GX1032" s="35"/>
      <c r="GY1032" s="35"/>
      <c r="GZ1032" s="35"/>
      <c r="HA1032" s="35"/>
      <c r="HB1032" s="35"/>
      <c r="HC1032" s="35"/>
    </row>
    <row r="1033" spans="1:211" s="30" customFormat="1" x14ac:dyDescent="0.25">
      <c r="A1033" s="30" t="e">
        <f t="shared" si="187"/>
        <v>#REF!</v>
      </c>
      <c r="B1033" s="31" t="s">
        <v>83</v>
      </c>
      <c r="C1033" s="31" t="s">
        <v>84</v>
      </c>
      <c r="D1033" s="32" t="s">
        <v>623</v>
      </c>
      <c r="E1033" s="31" t="s">
        <v>577</v>
      </c>
      <c r="F1033" s="31" t="s">
        <v>382</v>
      </c>
      <c r="G1033" s="31"/>
      <c r="H1033" s="31" t="s">
        <v>383</v>
      </c>
      <c r="I1033" s="31" t="s">
        <v>537</v>
      </c>
      <c r="J1033" s="31" t="s">
        <v>538</v>
      </c>
      <c r="K1033" s="47" t="s">
        <v>434</v>
      </c>
      <c r="L1033" s="41">
        <v>0</v>
      </c>
      <c r="M1033" s="41">
        <v>0</v>
      </c>
      <c r="N1033" s="41">
        <v>0</v>
      </c>
      <c r="O1033" s="41">
        <v>0</v>
      </c>
      <c r="P1033" s="41">
        <v>0</v>
      </c>
      <c r="Q1033" s="41">
        <v>0</v>
      </c>
      <c r="R1033" s="41">
        <v>0</v>
      </c>
      <c r="S1033" s="41">
        <v>0</v>
      </c>
      <c r="T1033" s="41">
        <v>0</v>
      </c>
      <c r="U1033" s="41">
        <v>0</v>
      </c>
      <c r="V1033" s="41"/>
      <c r="W1033" s="41">
        <v>0</v>
      </c>
      <c r="X1033" s="41"/>
      <c r="Y1033" s="41">
        <v>0</v>
      </c>
      <c r="Z1033" s="41">
        <v>0</v>
      </c>
      <c r="AA1033" s="41">
        <v>0</v>
      </c>
      <c r="AB1033" s="41">
        <v>0</v>
      </c>
      <c r="AC1033" s="41">
        <v>0</v>
      </c>
      <c r="AD1033" s="41">
        <v>0</v>
      </c>
      <c r="AE1033" s="82">
        <v>0</v>
      </c>
      <c r="AF1033" s="41">
        <v>0</v>
      </c>
      <c r="AG1033" s="41">
        <v>0</v>
      </c>
      <c r="AH1033" s="41">
        <v>0</v>
      </c>
      <c r="AI1033" s="41">
        <v>0</v>
      </c>
      <c r="AJ1033" s="41">
        <v>0</v>
      </c>
      <c r="AK1033" s="41">
        <v>0</v>
      </c>
      <c r="AL1033" s="41">
        <v>0</v>
      </c>
      <c r="AM1033" s="41">
        <v>0</v>
      </c>
      <c r="AN1033" s="41">
        <v>0</v>
      </c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3"/>
      <c r="BU1033" s="39">
        <f>SUM(L1033:W1033)</f>
        <v>0</v>
      </c>
      <c r="BV1033" s="39">
        <f t="shared" si="188"/>
        <v>0</v>
      </c>
      <c r="BW1033" s="39">
        <f t="shared" si="180"/>
        <v>0</v>
      </c>
      <c r="BX1033" s="39">
        <f t="shared" si="189"/>
        <v>0</v>
      </c>
      <c r="BY1033" s="39">
        <f t="shared" si="190"/>
        <v>0</v>
      </c>
      <c r="BZ1033" s="35"/>
      <c r="CA1033" s="35"/>
      <c r="CB1033" s="35"/>
      <c r="CC1033" s="35"/>
      <c r="CD1033" s="35"/>
      <c r="CE1033" s="35"/>
      <c r="CF1033" s="35"/>
      <c r="CG1033" s="35"/>
      <c r="CH1033" s="35"/>
      <c r="CI1033" s="35"/>
      <c r="CJ1033" s="35"/>
      <c r="CK1033" s="35"/>
      <c r="CL1033" s="35"/>
      <c r="CM1033" s="35"/>
      <c r="CN1033" s="35"/>
      <c r="CO1033" s="35"/>
      <c r="CP1033" s="35"/>
      <c r="CQ1033" s="35"/>
      <c r="CR1033" s="35"/>
      <c r="CS1033" s="35"/>
      <c r="CT1033" s="35"/>
      <c r="CU1033" s="35"/>
      <c r="CV1033" s="35"/>
      <c r="CW1033" s="35"/>
      <c r="CX1033" s="35"/>
      <c r="CY1033" s="35"/>
      <c r="CZ1033" s="35"/>
      <c r="DA1033" s="35"/>
      <c r="DB1033" s="35"/>
      <c r="DC1033" s="35"/>
      <c r="DD1033" s="35"/>
      <c r="DE1033" s="35"/>
      <c r="DF1033" s="35"/>
      <c r="DG1033" s="35"/>
      <c r="DH1033" s="35"/>
      <c r="DI1033" s="35"/>
      <c r="DJ1033" s="35"/>
      <c r="DK1033" s="35"/>
      <c r="DL1033" s="35"/>
      <c r="DM1033" s="35"/>
      <c r="DN1033" s="35"/>
      <c r="DO1033" s="35"/>
      <c r="DP1033" s="35"/>
      <c r="DQ1033" s="35"/>
      <c r="DR1033" s="35"/>
      <c r="DS1033" s="35"/>
      <c r="DT1033" s="35"/>
      <c r="DU1033" s="35"/>
      <c r="DV1033" s="35"/>
      <c r="DW1033" s="35"/>
      <c r="DX1033" s="35"/>
      <c r="DY1033" s="35"/>
      <c r="DZ1033" s="35"/>
      <c r="EA1033" s="35"/>
      <c r="EB1033" s="35"/>
      <c r="EC1033" s="35"/>
      <c r="ED1033" s="35"/>
      <c r="EE1033" s="35"/>
      <c r="EF1033" s="35"/>
      <c r="EG1033" s="35"/>
      <c r="EH1033" s="35"/>
      <c r="EI1033" s="35"/>
      <c r="EJ1033" s="35"/>
      <c r="EK1033" s="35"/>
      <c r="EL1033" s="35"/>
      <c r="EM1033" s="35"/>
      <c r="EN1033" s="35"/>
      <c r="EO1033" s="35"/>
      <c r="EP1033" s="35"/>
      <c r="EQ1033" s="35"/>
      <c r="ER1033" s="35"/>
      <c r="ES1033" s="35"/>
      <c r="ET1033" s="35"/>
      <c r="EU1033" s="35"/>
      <c r="EV1033" s="35"/>
      <c r="EW1033" s="35"/>
      <c r="EX1033" s="35"/>
      <c r="EY1033" s="35"/>
      <c r="EZ1033" s="35"/>
      <c r="FA1033" s="35"/>
      <c r="FB1033" s="35"/>
      <c r="FC1033" s="35"/>
      <c r="FD1033" s="35"/>
      <c r="FE1033" s="35"/>
      <c r="FF1033" s="35"/>
      <c r="FG1033" s="35"/>
      <c r="FH1033" s="35"/>
      <c r="FI1033" s="35"/>
      <c r="FJ1033" s="35"/>
      <c r="FK1033" s="35"/>
      <c r="FL1033" s="35"/>
      <c r="FM1033" s="35"/>
      <c r="FN1033" s="35"/>
      <c r="FO1033" s="35"/>
      <c r="FP1033" s="35"/>
      <c r="FQ1033" s="35"/>
      <c r="FR1033" s="35"/>
      <c r="FS1033" s="35"/>
      <c r="FT1033" s="35"/>
      <c r="FU1033" s="35"/>
      <c r="FV1033" s="35"/>
      <c r="FW1033" s="35"/>
      <c r="FX1033" s="35"/>
      <c r="FY1033" s="35"/>
      <c r="FZ1033" s="35"/>
      <c r="GA1033" s="35"/>
      <c r="GB1033" s="35"/>
      <c r="GC1033" s="35"/>
      <c r="GD1033" s="35"/>
      <c r="GE1033" s="35"/>
      <c r="GF1033" s="35"/>
      <c r="GG1033" s="35"/>
      <c r="GH1033" s="35"/>
      <c r="GI1033" s="35"/>
      <c r="GJ1033" s="35"/>
      <c r="GK1033" s="35"/>
      <c r="GL1033" s="35"/>
      <c r="GM1033" s="35"/>
      <c r="GN1033" s="35"/>
      <c r="GO1033" s="35"/>
      <c r="GP1033" s="35"/>
      <c r="GQ1033" s="35"/>
      <c r="GR1033" s="35"/>
      <c r="GS1033" s="35"/>
      <c r="GT1033" s="35"/>
      <c r="GU1033" s="35"/>
      <c r="GV1033" s="35"/>
      <c r="GW1033" s="35"/>
      <c r="GX1033" s="35"/>
      <c r="GY1033" s="35"/>
      <c r="GZ1033" s="35"/>
      <c r="HA1033" s="35"/>
      <c r="HB1033" s="35"/>
      <c r="HC1033" s="35"/>
    </row>
    <row r="1034" spans="1:211" s="30" customFormat="1" x14ac:dyDescent="0.25">
      <c r="A1034" s="30" t="e">
        <f t="shared" si="187"/>
        <v>#REF!</v>
      </c>
      <c r="B1034" s="31" t="s">
        <v>108</v>
      </c>
      <c r="C1034" s="31" t="s">
        <v>109</v>
      </c>
      <c r="D1034" s="86" t="s">
        <v>654</v>
      </c>
      <c r="E1034" s="31" t="s">
        <v>590</v>
      </c>
      <c r="F1034" s="31" t="s">
        <v>370</v>
      </c>
      <c r="G1034" s="31"/>
      <c r="H1034" s="31" t="s">
        <v>371</v>
      </c>
      <c r="I1034" s="31" t="s">
        <v>537</v>
      </c>
      <c r="J1034" s="31" t="s">
        <v>538</v>
      </c>
      <c r="K1034" s="47" t="s">
        <v>434</v>
      </c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>
        <v>6452.5</v>
      </c>
      <c r="AD1034" s="41">
        <v>0</v>
      </c>
      <c r="AE1034" s="82">
        <v>0</v>
      </c>
      <c r="AF1034" s="41">
        <v>0</v>
      </c>
      <c r="AG1034" s="41">
        <v>0</v>
      </c>
      <c r="AH1034" s="41">
        <v>0</v>
      </c>
      <c r="AI1034" s="41">
        <v>0</v>
      </c>
      <c r="AJ1034" s="41">
        <v>0</v>
      </c>
      <c r="AK1034" s="41">
        <v>0</v>
      </c>
      <c r="AL1034" s="41">
        <v>0</v>
      </c>
      <c r="AM1034" s="41">
        <v>0</v>
      </c>
      <c r="AN1034" s="41">
        <v>0</v>
      </c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3"/>
      <c r="BU1034" s="39"/>
      <c r="BV1034" s="39">
        <f t="shared" si="188"/>
        <v>6452.5</v>
      </c>
      <c r="BW1034" s="39">
        <f t="shared" ref="BW1034:BW1097" si="191">SUM(AJ1034:AU1034)</f>
        <v>0</v>
      </c>
      <c r="BX1034" s="39">
        <f t="shared" si="189"/>
        <v>0</v>
      </c>
      <c r="BY1034" s="39">
        <f t="shared" si="190"/>
        <v>0</v>
      </c>
      <c r="BZ1034" s="35"/>
      <c r="CA1034" s="35"/>
      <c r="CB1034" s="35"/>
      <c r="CC1034" s="35"/>
      <c r="CD1034" s="35"/>
      <c r="CE1034" s="35"/>
      <c r="CF1034" s="35"/>
      <c r="CG1034" s="35"/>
      <c r="CH1034" s="35"/>
      <c r="CI1034" s="35"/>
      <c r="CJ1034" s="35"/>
      <c r="CK1034" s="35"/>
      <c r="CL1034" s="35"/>
      <c r="CM1034" s="35"/>
      <c r="CN1034" s="35"/>
      <c r="CO1034" s="35"/>
      <c r="CP1034" s="35"/>
      <c r="CQ1034" s="35"/>
      <c r="CR1034" s="35"/>
      <c r="CS1034" s="35"/>
      <c r="CT1034" s="35"/>
      <c r="CU1034" s="35"/>
      <c r="CV1034" s="35"/>
      <c r="CW1034" s="35"/>
      <c r="CX1034" s="35"/>
      <c r="CY1034" s="35"/>
      <c r="CZ1034" s="35"/>
      <c r="DA1034" s="35"/>
      <c r="DB1034" s="35"/>
      <c r="DC1034" s="35"/>
      <c r="DD1034" s="35"/>
      <c r="DE1034" s="35"/>
      <c r="DF1034" s="35"/>
      <c r="DG1034" s="35"/>
      <c r="DH1034" s="35"/>
      <c r="DI1034" s="35"/>
      <c r="DJ1034" s="35"/>
      <c r="DK1034" s="35"/>
      <c r="DL1034" s="35"/>
      <c r="DM1034" s="35"/>
      <c r="DN1034" s="35"/>
      <c r="DO1034" s="35"/>
      <c r="DP1034" s="35"/>
      <c r="DQ1034" s="35"/>
      <c r="DR1034" s="35"/>
      <c r="DS1034" s="35"/>
      <c r="DT1034" s="35"/>
      <c r="DU1034" s="35"/>
      <c r="DV1034" s="35"/>
      <c r="DW1034" s="35"/>
      <c r="DX1034" s="35"/>
      <c r="DY1034" s="35"/>
      <c r="DZ1034" s="35"/>
      <c r="EA1034" s="35"/>
      <c r="EB1034" s="35"/>
      <c r="EC1034" s="35"/>
      <c r="ED1034" s="35"/>
      <c r="EE1034" s="35"/>
      <c r="EF1034" s="35"/>
      <c r="EG1034" s="35"/>
      <c r="EH1034" s="35"/>
      <c r="EI1034" s="35"/>
      <c r="EJ1034" s="35"/>
      <c r="EK1034" s="35"/>
      <c r="EL1034" s="35"/>
      <c r="EM1034" s="35"/>
      <c r="EN1034" s="35"/>
      <c r="EO1034" s="35"/>
      <c r="EP1034" s="35"/>
      <c r="EQ1034" s="35"/>
      <c r="ER1034" s="35"/>
      <c r="ES1034" s="35"/>
      <c r="ET1034" s="35"/>
      <c r="EU1034" s="35"/>
      <c r="EV1034" s="35"/>
      <c r="EW1034" s="35"/>
      <c r="EX1034" s="35"/>
      <c r="EY1034" s="35"/>
      <c r="EZ1034" s="35"/>
      <c r="FA1034" s="35"/>
      <c r="FB1034" s="35"/>
      <c r="FC1034" s="35"/>
      <c r="FD1034" s="35"/>
      <c r="FE1034" s="35"/>
      <c r="FF1034" s="35"/>
      <c r="FG1034" s="35"/>
      <c r="FH1034" s="35"/>
      <c r="FI1034" s="35"/>
      <c r="FJ1034" s="35"/>
      <c r="FK1034" s="35"/>
      <c r="FL1034" s="35"/>
      <c r="FM1034" s="35"/>
      <c r="FN1034" s="35"/>
      <c r="FO1034" s="35"/>
      <c r="FP1034" s="35"/>
      <c r="FQ1034" s="35"/>
      <c r="FR1034" s="35"/>
      <c r="FS1034" s="35"/>
      <c r="FT1034" s="35"/>
      <c r="FU1034" s="35"/>
      <c r="FV1034" s="35"/>
      <c r="FW1034" s="35"/>
      <c r="FX1034" s="35"/>
      <c r="FY1034" s="35"/>
      <c r="FZ1034" s="35"/>
      <c r="GA1034" s="35"/>
      <c r="GB1034" s="35"/>
      <c r="GC1034" s="35"/>
      <c r="GD1034" s="35"/>
      <c r="GE1034" s="35"/>
      <c r="GF1034" s="35"/>
      <c r="GG1034" s="35"/>
      <c r="GH1034" s="35"/>
      <c r="GI1034" s="35"/>
      <c r="GJ1034" s="35"/>
      <c r="GK1034" s="35"/>
      <c r="GL1034" s="35"/>
      <c r="GM1034" s="35"/>
      <c r="GN1034" s="35"/>
      <c r="GO1034" s="35"/>
      <c r="GP1034" s="35"/>
      <c r="GQ1034" s="35"/>
      <c r="GR1034" s="35"/>
      <c r="GS1034" s="35"/>
      <c r="GT1034" s="35"/>
      <c r="GU1034" s="35"/>
      <c r="GV1034" s="35"/>
      <c r="GW1034" s="35"/>
      <c r="GX1034" s="35"/>
      <c r="GY1034" s="35"/>
      <c r="GZ1034" s="35"/>
      <c r="HA1034" s="35"/>
      <c r="HB1034" s="35"/>
      <c r="HC1034" s="35"/>
    </row>
    <row r="1035" spans="1:211" s="26" customFormat="1" x14ac:dyDescent="0.25">
      <c r="A1035" s="26" t="e">
        <f t="shared" si="187"/>
        <v>#REF!</v>
      </c>
      <c r="B1035" s="15" t="s">
        <v>108</v>
      </c>
      <c r="C1035" s="15" t="s">
        <v>109</v>
      </c>
      <c r="D1035" s="18" t="s">
        <v>625</v>
      </c>
      <c r="E1035" s="15" t="s">
        <v>579</v>
      </c>
      <c r="F1035" s="15" t="s">
        <v>382</v>
      </c>
      <c r="G1035" s="15"/>
      <c r="H1035" s="15" t="s">
        <v>383</v>
      </c>
      <c r="I1035" s="15" t="s">
        <v>537</v>
      </c>
      <c r="J1035" s="15" t="s">
        <v>538</v>
      </c>
      <c r="K1035" s="47" t="s">
        <v>434</v>
      </c>
      <c r="L1035" s="42">
        <v>0</v>
      </c>
      <c r="M1035" s="42">
        <v>0</v>
      </c>
      <c r="N1035" s="41">
        <v>0</v>
      </c>
      <c r="O1035" s="42">
        <v>0</v>
      </c>
      <c r="P1035" s="42">
        <v>0</v>
      </c>
      <c r="Q1035" s="42">
        <v>0</v>
      </c>
      <c r="R1035" s="42">
        <v>0</v>
      </c>
      <c r="S1035" s="42">
        <v>0</v>
      </c>
      <c r="T1035" s="42">
        <v>0</v>
      </c>
      <c r="U1035" s="42">
        <v>0</v>
      </c>
      <c r="V1035" s="42"/>
      <c r="W1035" s="42">
        <v>0</v>
      </c>
      <c r="X1035" s="42"/>
      <c r="Y1035" s="42">
        <v>0</v>
      </c>
      <c r="Z1035" s="42">
        <v>0</v>
      </c>
      <c r="AA1035" s="42">
        <v>0</v>
      </c>
      <c r="AB1035" s="42">
        <v>0</v>
      </c>
      <c r="AC1035" s="42">
        <v>0</v>
      </c>
      <c r="AD1035" s="42">
        <v>0</v>
      </c>
      <c r="AE1035" s="121">
        <v>0</v>
      </c>
      <c r="AF1035" s="42">
        <v>0</v>
      </c>
      <c r="AG1035" s="42">
        <v>0</v>
      </c>
      <c r="AH1035" s="42">
        <v>0</v>
      </c>
      <c r="AI1035" s="42">
        <v>0</v>
      </c>
      <c r="AJ1035" s="42">
        <v>0</v>
      </c>
      <c r="AK1035" s="42">
        <v>0</v>
      </c>
      <c r="AL1035" s="42">
        <v>0</v>
      </c>
      <c r="AM1035" s="42">
        <v>0</v>
      </c>
      <c r="AN1035" s="42">
        <v>0</v>
      </c>
      <c r="AO1035" s="42"/>
      <c r="AP1035" s="42"/>
      <c r="AQ1035" s="42"/>
      <c r="AR1035" s="42"/>
      <c r="AS1035" s="42"/>
      <c r="AT1035" s="42"/>
      <c r="AU1035" s="42"/>
      <c r="AV1035" s="42"/>
      <c r="AW1035" s="42"/>
      <c r="AX1035" s="42"/>
      <c r="AY1035" s="42"/>
      <c r="AZ1035" s="42"/>
      <c r="BA1035" s="42"/>
      <c r="BB1035" s="42"/>
      <c r="BC1035" s="42"/>
      <c r="BD1035" s="42"/>
      <c r="BE1035" s="42"/>
      <c r="BF1035" s="42"/>
      <c r="BG1035" s="42"/>
      <c r="BH1035" s="42"/>
      <c r="BI1035" s="42"/>
      <c r="BJ1035" s="42"/>
      <c r="BK1035" s="42"/>
      <c r="BL1035" s="42"/>
      <c r="BM1035" s="42"/>
      <c r="BN1035" s="42"/>
      <c r="BO1035" s="42"/>
      <c r="BP1035" s="42"/>
      <c r="BQ1035" s="42"/>
      <c r="BR1035" s="42"/>
      <c r="BS1035" s="42"/>
      <c r="BT1035" s="43"/>
      <c r="BU1035" s="40">
        <f>SUM(L1035:W1035)</f>
        <v>0</v>
      </c>
      <c r="BV1035" s="40">
        <f t="shared" si="188"/>
        <v>0</v>
      </c>
      <c r="BW1035" s="40">
        <f t="shared" si="191"/>
        <v>0</v>
      </c>
      <c r="BX1035" s="40">
        <f t="shared" si="189"/>
        <v>0</v>
      </c>
      <c r="BY1035" s="40">
        <f t="shared" si="190"/>
        <v>0</v>
      </c>
      <c r="BZ1035" s="29"/>
      <c r="CA1035" s="29"/>
      <c r="CB1035" s="29"/>
      <c r="CC1035" s="29"/>
      <c r="CD1035" s="29"/>
      <c r="CE1035" s="29"/>
      <c r="CF1035" s="29"/>
      <c r="CG1035" s="29"/>
      <c r="CH1035" s="29"/>
      <c r="CI1035" s="29"/>
      <c r="CJ1035" s="29"/>
      <c r="CK1035" s="29"/>
      <c r="CL1035" s="29"/>
      <c r="CM1035" s="29"/>
      <c r="CN1035" s="29"/>
      <c r="CO1035" s="29"/>
      <c r="CP1035" s="29"/>
      <c r="CQ1035" s="29"/>
      <c r="CR1035" s="29"/>
      <c r="CS1035" s="29"/>
      <c r="CT1035" s="29"/>
      <c r="CU1035" s="29"/>
      <c r="CV1035" s="29"/>
      <c r="CW1035" s="29"/>
      <c r="CX1035" s="29"/>
      <c r="CY1035" s="29"/>
      <c r="CZ1035" s="29"/>
      <c r="DA1035" s="29"/>
      <c r="DB1035" s="29"/>
      <c r="DC1035" s="29"/>
      <c r="DD1035" s="29"/>
      <c r="DE1035" s="29"/>
      <c r="DF1035" s="29"/>
      <c r="DG1035" s="29"/>
      <c r="DH1035" s="29"/>
      <c r="DI1035" s="29"/>
      <c r="DJ1035" s="29"/>
      <c r="DK1035" s="29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9"/>
      <c r="DY1035" s="29"/>
      <c r="DZ1035" s="29"/>
      <c r="EA1035" s="29"/>
      <c r="EB1035" s="29"/>
      <c r="EC1035" s="29"/>
      <c r="ED1035" s="29"/>
      <c r="EE1035" s="29"/>
      <c r="EF1035" s="29"/>
      <c r="EG1035" s="29"/>
      <c r="EH1035" s="29"/>
      <c r="EI1035" s="29"/>
      <c r="EJ1035" s="29"/>
      <c r="EK1035" s="29"/>
      <c r="EL1035" s="29"/>
      <c r="EM1035" s="29"/>
      <c r="EN1035" s="29"/>
      <c r="EO1035" s="29"/>
      <c r="EP1035" s="29"/>
      <c r="EQ1035" s="29"/>
      <c r="ER1035" s="29"/>
      <c r="ES1035" s="29"/>
      <c r="ET1035" s="29"/>
      <c r="EU1035" s="29"/>
      <c r="EV1035" s="29"/>
      <c r="EW1035" s="29"/>
      <c r="EX1035" s="29"/>
      <c r="EY1035" s="29"/>
      <c r="EZ1035" s="29"/>
      <c r="FA1035" s="29"/>
      <c r="FB1035" s="29"/>
      <c r="FC1035" s="29"/>
      <c r="FD1035" s="29"/>
      <c r="FE1035" s="29"/>
      <c r="FF1035" s="29"/>
      <c r="FG1035" s="29"/>
      <c r="FH1035" s="29"/>
      <c r="FI1035" s="29"/>
      <c r="FJ1035" s="29"/>
      <c r="FK1035" s="29"/>
      <c r="FL1035" s="29"/>
      <c r="FM1035" s="29"/>
      <c r="FN1035" s="29"/>
      <c r="FO1035" s="29"/>
      <c r="FP1035" s="29"/>
      <c r="FQ1035" s="29"/>
      <c r="FR1035" s="29"/>
      <c r="FS1035" s="29"/>
      <c r="FT1035" s="29"/>
      <c r="FU1035" s="29"/>
      <c r="FV1035" s="29"/>
      <c r="FW1035" s="29"/>
      <c r="FX1035" s="29"/>
      <c r="FY1035" s="29"/>
      <c r="FZ1035" s="29"/>
      <c r="GA1035" s="29"/>
      <c r="GB1035" s="29"/>
      <c r="GC1035" s="29"/>
      <c r="GD1035" s="29"/>
      <c r="GE1035" s="29"/>
      <c r="GF1035" s="29"/>
      <c r="GG1035" s="29"/>
      <c r="GH1035" s="29"/>
      <c r="GI1035" s="29"/>
      <c r="GJ1035" s="29"/>
      <c r="GK1035" s="29"/>
      <c r="GL1035" s="29"/>
      <c r="GM1035" s="29"/>
      <c r="GN1035" s="29"/>
      <c r="GO1035" s="29"/>
      <c r="GP1035" s="29"/>
      <c r="GQ1035" s="29"/>
      <c r="GR1035" s="29"/>
      <c r="GS1035" s="29"/>
      <c r="GT1035" s="29"/>
      <c r="GU1035" s="29"/>
      <c r="GV1035" s="29"/>
      <c r="GW1035" s="29"/>
      <c r="GX1035" s="29"/>
      <c r="GY1035" s="29"/>
      <c r="GZ1035" s="29"/>
      <c r="HA1035" s="29"/>
      <c r="HB1035" s="29"/>
      <c r="HC1035" s="29"/>
    </row>
    <row r="1036" spans="1:211" s="30" customFormat="1" x14ac:dyDescent="0.25">
      <c r="A1036" s="30" t="e">
        <f t="shared" si="187"/>
        <v>#REF!</v>
      </c>
      <c r="B1036" s="31" t="s">
        <v>96</v>
      </c>
      <c r="C1036" s="31" t="s">
        <v>97</v>
      </c>
      <c r="D1036" s="32">
        <v>601</v>
      </c>
      <c r="E1036" s="31" t="s">
        <v>608</v>
      </c>
      <c r="F1036" s="31" t="s">
        <v>574</v>
      </c>
      <c r="G1036" s="31"/>
      <c r="H1036" s="31" t="s">
        <v>414</v>
      </c>
      <c r="I1036" s="31" t="s">
        <v>537</v>
      </c>
      <c r="J1036" s="31" t="s">
        <v>538</v>
      </c>
      <c r="K1036" s="47" t="s">
        <v>434</v>
      </c>
      <c r="L1036" s="41"/>
      <c r="M1036" s="41"/>
      <c r="N1036" s="41"/>
      <c r="O1036" s="41"/>
      <c r="P1036" s="41"/>
      <c r="Q1036" s="41"/>
      <c r="R1036" s="41">
        <v>30404</v>
      </c>
      <c r="S1036" s="41">
        <v>0</v>
      </c>
      <c r="T1036" s="41">
        <v>0</v>
      </c>
      <c r="U1036" s="41">
        <v>0</v>
      </c>
      <c r="V1036" s="41"/>
      <c r="W1036" s="41">
        <v>0</v>
      </c>
      <c r="X1036" s="41"/>
      <c r="Y1036" s="41">
        <v>0</v>
      </c>
      <c r="Z1036" s="41">
        <v>0</v>
      </c>
      <c r="AA1036" s="41">
        <v>1025769</v>
      </c>
      <c r="AB1036" s="41">
        <v>0</v>
      </c>
      <c r="AC1036" s="41">
        <v>0</v>
      </c>
      <c r="AD1036" s="41">
        <v>0</v>
      </c>
      <c r="AE1036" s="82">
        <v>0</v>
      </c>
      <c r="AF1036" s="41">
        <v>0</v>
      </c>
      <c r="AG1036" s="41">
        <v>0</v>
      </c>
      <c r="AH1036" s="41">
        <v>0</v>
      </c>
      <c r="AI1036" s="41">
        <v>0</v>
      </c>
      <c r="AJ1036" s="41">
        <v>0</v>
      </c>
      <c r="AK1036" s="41">
        <v>0</v>
      </c>
      <c r="AL1036" s="41">
        <v>0</v>
      </c>
      <c r="AM1036" s="41">
        <v>0</v>
      </c>
      <c r="AN1036" s="41">
        <v>0</v>
      </c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3"/>
      <c r="BU1036" s="39">
        <f>SUM(L1036:W1036)</f>
        <v>30404</v>
      </c>
      <c r="BV1036" s="39">
        <f t="shared" si="188"/>
        <v>1025769</v>
      </c>
      <c r="BW1036" s="39">
        <f t="shared" si="191"/>
        <v>0</v>
      </c>
      <c r="BX1036" s="39">
        <f t="shared" si="189"/>
        <v>0</v>
      </c>
      <c r="BY1036" s="39">
        <f t="shared" si="190"/>
        <v>0</v>
      </c>
      <c r="BZ1036" s="35"/>
      <c r="CA1036" s="35"/>
      <c r="CB1036" s="35"/>
      <c r="CC1036" s="35"/>
      <c r="CD1036" s="35"/>
      <c r="CE1036" s="35"/>
      <c r="CF1036" s="35"/>
      <c r="CG1036" s="35"/>
      <c r="CH1036" s="35"/>
      <c r="CI1036" s="35"/>
      <c r="CJ1036" s="35"/>
      <c r="CK1036" s="35"/>
      <c r="CL1036" s="35"/>
      <c r="CM1036" s="35"/>
      <c r="CN1036" s="35"/>
      <c r="CO1036" s="35"/>
      <c r="CP1036" s="35"/>
      <c r="CQ1036" s="35"/>
      <c r="CR1036" s="35"/>
      <c r="CS1036" s="35"/>
      <c r="CT1036" s="35"/>
      <c r="CU1036" s="35"/>
      <c r="CV1036" s="35"/>
      <c r="CW1036" s="35"/>
      <c r="CX1036" s="35"/>
      <c r="CY1036" s="35"/>
      <c r="CZ1036" s="35"/>
      <c r="DA1036" s="35"/>
      <c r="DB1036" s="35"/>
      <c r="DC1036" s="35"/>
      <c r="DD1036" s="35"/>
      <c r="DE1036" s="35"/>
      <c r="DF1036" s="35"/>
      <c r="DG1036" s="35"/>
      <c r="DH1036" s="35"/>
      <c r="DI1036" s="35"/>
      <c r="DJ1036" s="35"/>
      <c r="DK1036" s="35"/>
      <c r="DL1036" s="35"/>
      <c r="DM1036" s="35"/>
      <c r="DN1036" s="35"/>
      <c r="DO1036" s="35"/>
      <c r="DP1036" s="35"/>
      <c r="DQ1036" s="35"/>
      <c r="DR1036" s="35"/>
      <c r="DS1036" s="35"/>
      <c r="DT1036" s="35"/>
      <c r="DU1036" s="35"/>
      <c r="DV1036" s="35"/>
      <c r="DW1036" s="35"/>
      <c r="DX1036" s="35"/>
      <c r="DY1036" s="35"/>
      <c r="DZ1036" s="35"/>
      <c r="EA1036" s="35"/>
      <c r="EB1036" s="35"/>
      <c r="EC1036" s="35"/>
      <c r="ED1036" s="35"/>
      <c r="EE1036" s="35"/>
      <c r="EF1036" s="35"/>
      <c r="EG1036" s="35"/>
      <c r="EH1036" s="35"/>
      <c r="EI1036" s="35"/>
      <c r="EJ1036" s="35"/>
      <c r="EK1036" s="35"/>
      <c r="EL1036" s="35"/>
      <c r="EM1036" s="35"/>
      <c r="EN1036" s="35"/>
      <c r="EO1036" s="35"/>
      <c r="EP1036" s="35"/>
      <c r="EQ1036" s="35"/>
      <c r="ER1036" s="35"/>
      <c r="ES1036" s="35"/>
      <c r="ET1036" s="35"/>
      <c r="EU1036" s="35"/>
      <c r="EV1036" s="35"/>
      <c r="EW1036" s="35"/>
      <c r="EX1036" s="35"/>
      <c r="EY1036" s="35"/>
      <c r="EZ1036" s="35"/>
      <c r="FA1036" s="35"/>
      <c r="FB1036" s="35"/>
      <c r="FC1036" s="35"/>
      <c r="FD1036" s="35"/>
      <c r="FE1036" s="35"/>
      <c r="FF1036" s="35"/>
      <c r="FG1036" s="35"/>
      <c r="FH1036" s="35"/>
      <c r="FI1036" s="35"/>
      <c r="FJ1036" s="35"/>
      <c r="FK1036" s="35"/>
      <c r="FL1036" s="35"/>
      <c r="FM1036" s="35"/>
      <c r="FN1036" s="35"/>
      <c r="FO1036" s="35"/>
      <c r="FP1036" s="35"/>
      <c r="FQ1036" s="35"/>
      <c r="FR1036" s="35"/>
      <c r="FS1036" s="35"/>
      <c r="FT1036" s="35"/>
      <c r="FU1036" s="35"/>
      <c r="FV1036" s="35"/>
      <c r="FW1036" s="35"/>
      <c r="FX1036" s="35"/>
      <c r="FY1036" s="35"/>
      <c r="FZ1036" s="35"/>
      <c r="GA1036" s="35"/>
      <c r="GB1036" s="35"/>
      <c r="GC1036" s="35"/>
      <c r="GD1036" s="35"/>
      <c r="GE1036" s="35"/>
      <c r="GF1036" s="35"/>
      <c r="GG1036" s="35"/>
      <c r="GH1036" s="35"/>
      <c r="GI1036" s="35"/>
      <c r="GJ1036" s="35"/>
      <c r="GK1036" s="35"/>
      <c r="GL1036" s="35"/>
      <c r="GM1036" s="35"/>
      <c r="GN1036" s="35"/>
      <c r="GO1036" s="35"/>
      <c r="GP1036" s="35"/>
      <c r="GQ1036" s="35"/>
      <c r="GR1036" s="35"/>
      <c r="GS1036" s="35"/>
      <c r="GT1036" s="35"/>
      <c r="GU1036" s="35"/>
      <c r="GV1036" s="35"/>
      <c r="GW1036" s="35"/>
      <c r="GX1036" s="35"/>
      <c r="GY1036" s="35"/>
      <c r="GZ1036" s="35"/>
      <c r="HA1036" s="35"/>
      <c r="HB1036" s="35"/>
      <c r="HC1036" s="35"/>
    </row>
    <row r="1037" spans="1:211" s="26" customFormat="1" x14ac:dyDescent="0.25">
      <c r="A1037" s="26" t="e">
        <f t="shared" si="187"/>
        <v>#REF!</v>
      </c>
      <c r="B1037" s="15" t="s">
        <v>96</v>
      </c>
      <c r="C1037" s="15" t="s">
        <v>97</v>
      </c>
      <c r="D1037" s="18" t="s">
        <v>651</v>
      </c>
      <c r="E1037" s="15" t="s">
        <v>607</v>
      </c>
      <c r="F1037" s="28" t="s">
        <v>574</v>
      </c>
      <c r="G1037" s="15"/>
      <c r="H1037" s="15" t="s">
        <v>414</v>
      </c>
      <c r="I1037" s="15" t="s">
        <v>537</v>
      </c>
      <c r="J1037" s="15" t="s">
        <v>538</v>
      </c>
      <c r="K1037" s="47" t="s">
        <v>434</v>
      </c>
      <c r="L1037" s="42">
        <v>0</v>
      </c>
      <c r="M1037" s="42">
        <v>0</v>
      </c>
      <c r="N1037" s="41">
        <v>0</v>
      </c>
      <c r="O1037" s="42">
        <v>0</v>
      </c>
      <c r="P1037" s="42">
        <v>0</v>
      </c>
      <c r="Q1037" s="42">
        <v>0</v>
      </c>
      <c r="R1037" s="42">
        <v>0</v>
      </c>
      <c r="S1037" s="42">
        <v>0</v>
      </c>
      <c r="T1037" s="42">
        <v>0</v>
      </c>
      <c r="U1037" s="42">
        <v>0</v>
      </c>
      <c r="V1037" s="42"/>
      <c r="W1037" s="42">
        <v>0</v>
      </c>
      <c r="X1037" s="42"/>
      <c r="Y1037" s="42">
        <v>0</v>
      </c>
      <c r="Z1037" s="42">
        <v>0</v>
      </c>
      <c r="AA1037" s="42">
        <v>0</v>
      </c>
      <c r="AB1037" s="42">
        <v>0</v>
      </c>
      <c r="AC1037" s="42">
        <v>0</v>
      </c>
      <c r="AD1037" s="42">
        <v>0</v>
      </c>
      <c r="AE1037" s="121">
        <v>0</v>
      </c>
      <c r="AF1037" s="42">
        <v>0</v>
      </c>
      <c r="AG1037" s="42">
        <v>0</v>
      </c>
      <c r="AH1037" s="42">
        <v>0</v>
      </c>
      <c r="AI1037" s="42">
        <v>0</v>
      </c>
      <c r="AJ1037" s="42">
        <v>0</v>
      </c>
      <c r="AK1037" s="42">
        <v>0</v>
      </c>
      <c r="AL1037" s="42">
        <v>0</v>
      </c>
      <c r="AM1037" s="42">
        <v>0</v>
      </c>
      <c r="AN1037" s="42">
        <v>0</v>
      </c>
      <c r="AO1037" s="42"/>
      <c r="AP1037" s="42"/>
      <c r="AQ1037" s="42"/>
      <c r="AR1037" s="42"/>
      <c r="AS1037" s="42"/>
      <c r="AT1037" s="42"/>
      <c r="AU1037" s="42"/>
      <c r="AV1037" s="42"/>
      <c r="AW1037" s="42"/>
      <c r="AX1037" s="42"/>
      <c r="AY1037" s="42"/>
      <c r="AZ1037" s="42"/>
      <c r="BA1037" s="42"/>
      <c r="BB1037" s="42"/>
      <c r="BC1037" s="42"/>
      <c r="BD1037" s="42"/>
      <c r="BE1037" s="42"/>
      <c r="BF1037" s="42"/>
      <c r="BG1037" s="42"/>
      <c r="BH1037" s="42"/>
      <c r="BI1037" s="42"/>
      <c r="BJ1037" s="42"/>
      <c r="BK1037" s="42"/>
      <c r="BL1037" s="42"/>
      <c r="BM1037" s="42"/>
      <c r="BN1037" s="42"/>
      <c r="BO1037" s="42"/>
      <c r="BP1037" s="42"/>
      <c r="BQ1037" s="42"/>
      <c r="BR1037" s="42"/>
      <c r="BS1037" s="42"/>
      <c r="BT1037" s="43"/>
      <c r="BU1037" s="40">
        <f>SUM(L1037:W1037)</f>
        <v>0</v>
      </c>
      <c r="BV1037" s="40">
        <f t="shared" si="188"/>
        <v>0</v>
      </c>
      <c r="BW1037" s="40">
        <f t="shared" si="191"/>
        <v>0</v>
      </c>
      <c r="BX1037" s="40">
        <f t="shared" si="189"/>
        <v>0</v>
      </c>
      <c r="BY1037" s="40">
        <f t="shared" si="190"/>
        <v>0</v>
      </c>
      <c r="BZ1037" s="29"/>
      <c r="CA1037" s="29"/>
      <c r="CB1037" s="29"/>
      <c r="CC1037" s="29"/>
      <c r="CD1037" s="29"/>
      <c r="CE1037" s="29"/>
      <c r="CF1037" s="29"/>
      <c r="CG1037" s="29"/>
      <c r="CH1037" s="29"/>
      <c r="CI1037" s="29"/>
      <c r="CJ1037" s="29"/>
      <c r="CK1037" s="29"/>
      <c r="CL1037" s="29"/>
      <c r="CM1037" s="29"/>
      <c r="CN1037" s="29"/>
      <c r="CO1037" s="29"/>
      <c r="CP1037" s="29"/>
      <c r="CQ1037" s="29"/>
      <c r="CR1037" s="29"/>
      <c r="CS1037" s="29"/>
      <c r="CT1037" s="29"/>
      <c r="CU1037" s="29"/>
      <c r="CV1037" s="29"/>
      <c r="CW1037" s="29"/>
      <c r="CX1037" s="29"/>
      <c r="CY1037" s="29"/>
      <c r="CZ1037" s="29"/>
      <c r="DA1037" s="29"/>
      <c r="DB1037" s="29"/>
      <c r="DC1037" s="29"/>
      <c r="DD1037" s="29"/>
      <c r="DE1037" s="29"/>
      <c r="DF1037" s="29"/>
      <c r="DG1037" s="29"/>
      <c r="DH1037" s="29"/>
      <c r="DI1037" s="29"/>
      <c r="DJ1037" s="29"/>
      <c r="DK1037" s="29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9"/>
      <c r="DY1037" s="29"/>
      <c r="DZ1037" s="29"/>
      <c r="EA1037" s="29"/>
      <c r="EB1037" s="29"/>
      <c r="EC1037" s="29"/>
      <c r="ED1037" s="29"/>
      <c r="EE1037" s="29"/>
      <c r="EF1037" s="29"/>
      <c r="EG1037" s="29"/>
      <c r="EH1037" s="29"/>
      <c r="EI1037" s="29"/>
      <c r="EJ1037" s="29"/>
      <c r="EK1037" s="29"/>
      <c r="EL1037" s="29"/>
      <c r="EM1037" s="29"/>
      <c r="EN1037" s="29"/>
      <c r="EO1037" s="29"/>
      <c r="EP1037" s="29"/>
      <c r="EQ1037" s="29"/>
      <c r="ER1037" s="29"/>
      <c r="ES1037" s="29"/>
      <c r="ET1037" s="29"/>
      <c r="EU1037" s="29"/>
      <c r="EV1037" s="29"/>
      <c r="EW1037" s="29"/>
      <c r="EX1037" s="29"/>
      <c r="EY1037" s="29"/>
      <c r="EZ1037" s="29"/>
      <c r="FA1037" s="29"/>
      <c r="FB1037" s="29"/>
      <c r="FC1037" s="29"/>
      <c r="FD1037" s="29"/>
      <c r="FE1037" s="29"/>
      <c r="FF1037" s="29"/>
      <c r="FG1037" s="29"/>
      <c r="FH1037" s="29"/>
      <c r="FI1037" s="29"/>
      <c r="FJ1037" s="29"/>
      <c r="FK1037" s="29"/>
      <c r="FL1037" s="29"/>
      <c r="FM1037" s="29"/>
      <c r="FN1037" s="29"/>
      <c r="FO1037" s="29"/>
      <c r="FP1037" s="29"/>
      <c r="FQ1037" s="29"/>
      <c r="FR1037" s="29"/>
      <c r="FS1037" s="29"/>
      <c r="FT1037" s="29"/>
      <c r="FU1037" s="29"/>
      <c r="FV1037" s="29"/>
      <c r="FW1037" s="29"/>
      <c r="FX1037" s="29"/>
      <c r="FY1037" s="29"/>
      <c r="FZ1037" s="29"/>
      <c r="GA1037" s="29"/>
      <c r="GB1037" s="29"/>
      <c r="GC1037" s="29"/>
      <c r="GD1037" s="29"/>
      <c r="GE1037" s="29"/>
      <c r="GF1037" s="29"/>
      <c r="GG1037" s="29"/>
      <c r="GH1037" s="29"/>
      <c r="GI1037" s="29"/>
      <c r="GJ1037" s="29"/>
      <c r="GK1037" s="29"/>
      <c r="GL1037" s="29"/>
      <c r="GM1037" s="29"/>
      <c r="GN1037" s="29"/>
      <c r="GO1037" s="29"/>
      <c r="GP1037" s="29"/>
      <c r="GQ1037" s="29"/>
      <c r="GR1037" s="29"/>
      <c r="GS1037" s="29"/>
      <c r="GT1037" s="29"/>
      <c r="GU1037" s="29"/>
      <c r="GV1037" s="29"/>
      <c r="GW1037" s="29"/>
      <c r="GX1037" s="29"/>
      <c r="GY1037" s="29"/>
      <c r="GZ1037" s="29"/>
      <c r="HA1037" s="29"/>
      <c r="HB1037" s="29"/>
      <c r="HC1037" s="29"/>
    </row>
    <row r="1038" spans="1:211" s="26" customFormat="1" x14ac:dyDescent="0.25">
      <c r="A1038" s="26" t="e">
        <f>#REF!+1</f>
        <v>#REF!</v>
      </c>
      <c r="B1038" s="15" t="s">
        <v>96</v>
      </c>
      <c r="C1038" s="15" t="s">
        <v>97</v>
      </c>
      <c r="D1038" s="18" t="s">
        <v>651</v>
      </c>
      <c r="E1038" s="15" t="s">
        <v>607</v>
      </c>
      <c r="F1038" s="15" t="s">
        <v>386</v>
      </c>
      <c r="G1038" s="15"/>
      <c r="H1038" s="15" t="s">
        <v>281</v>
      </c>
      <c r="I1038" s="15" t="s">
        <v>537</v>
      </c>
      <c r="J1038" s="15" t="s">
        <v>538</v>
      </c>
      <c r="K1038" s="47" t="s">
        <v>434</v>
      </c>
      <c r="L1038" s="42">
        <v>0</v>
      </c>
      <c r="M1038" s="42">
        <v>0</v>
      </c>
      <c r="N1038" s="41">
        <v>0</v>
      </c>
      <c r="O1038" s="42">
        <v>0</v>
      </c>
      <c r="P1038" s="42">
        <v>0</v>
      </c>
      <c r="Q1038" s="42">
        <v>0</v>
      </c>
      <c r="R1038" s="42">
        <v>0</v>
      </c>
      <c r="S1038" s="42">
        <v>0</v>
      </c>
      <c r="T1038" s="42">
        <v>0</v>
      </c>
      <c r="U1038" s="42">
        <v>0</v>
      </c>
      <c r="V1038" s="42"/>
      <c r="W1038" s="42">
        <v>0</v>
      </c>
      <c r="X1038" s="42"/>
      <c r="Y1038" s="42">
        <v>0</v>
      </c>
      <c r="Z1038" s="42">
        <v>0</v>
      </c>
      <c r="AA1038" s="42">
        <v>0</v>
      </c>
      <c r="AB1038" s="42">
        <v>0</v>
      </c>
      <c r="AC1038" s="42">
        <v>0</v>
      </c>
      <c r="AD1038" s="42">
        <v>0</v>
      </c>
      <c r="AE1038" s="121">
        <v>0</v>
      </c>
      <c r="AF1038" s="42">
        <v>0</v>
      </c>
      <c r="AG1038" s="42">
        <v>0</v>
      </c>
      <c r="AH1038" s="42">
        <v>0</v>
      </c>
      <c r="AI1038" s="42">
        <v>0</v>
      </c>
      <c r="AJ1038" s="42">
        <v>0</v>
      </c>
      <c r="AK1038" s="42">
        <v>0</v>
      </c>
      <c r="AL1038" s="42">
        <v>0</v>
      </c>
      <c r="AM1038" s="42">
        <v>0</v>
      </c>
      <c r="AN1038" s="42">
        <v>0</v>
      </c>
      <c r="AO1038" s="42"/>
      <c r="AP1038" s="42"/>
      <c r="AQ1038" s="42"/>
      <c r="AR1038" s="42"/>
      <c r="AS1038" s="42"/>
      <c r="AT1038" s="42"/>
      <c r="AU1038" s="42"/>
      <c r="AV1038" s="42"/>
      <c r="AW1038" s="42"/>
      <c r="AX1038" s="42"/>
      <c r="AY1038" s="42"/>
      <c r="AZ1038" s="42"/>
      <c r="BA1038" s="42"/>
      <c r="BB1038" s="42"/>
      <c r="BC1038" s="42"/>
      <c r="BD1038" s="42"/>
      <c r="BE1038" s="42"/>
      <c r="BF1038" s="42"/>
      <c r="BG1038" s="42"/>
      <c r="BH1038" s="42"/>
      <c r="BI1038" s="42"/>
      <c r="BJ1038" s="42"/>
      <c r="BK1038" s="42"/>
      <c r="BL1038" s="42"/>
      <c r="BM1038" s="42"/>
      <c r="BN1038" s="42"/>
      <c r="BO1038" s="42"/>
      <c r="BP1038" s="42"/>
      <c r="BQ1038" s="42"/>
      <c r="BR1038" s="42"/>
      <c r="BS1038" s="42"/>
      <c r="BT1038" s="43"/>
      <c r="BU1038" s="40">
        <f>SUM(L1038:W1038)</f>
        <v>0</v>
      </c>
      <c r="BV1038" s="40">
        <f t="shared" si="188"/>
        <v>0</v>
      </c>
      <c r="BW1038" s="40">
        <f t="shared" si="191"/>
        <v>0</v>
      </c>
      <c r="BX1038" s="40">
        <f t="shared" si="189"/>
        <v>0</v>
      </c>
      <c r="BY1038" s="40">
        <f t="shared" si="190"/>
        <v>0</v>
      </c>
      <c r="BZ1038" s="29"/>
      <c r="CA1038" s="29"/>
      <c r="CB1038" s="29"/>
      <c r="CC1038" s="29"/>
      <c r="CD1038" s="29"/>
      <c r="CE1038" s="29"/>
      <c r="CF1038" s="29"/>
      <c r="CG1038" s="29"/>
      <c r="CH1038" s="29"/>
      <c r="CI1038" s="29"/>
      <c r="CJ1038" s="29"/>
      <c r="CK1038" s="29"/>
      <c r="CL1038" s="29"/>
      <c r="CM1038" s="29"/>
      <c r="CN1038" s="29"/>
      <c r="CO1038" s="29"/>
      <c r="CP1038" s="29"/>
      <c r="CQ1038" s="29"/>
      <c r="CR1038" s="29"/>
      <c r="CS1038" s="29"/>
      <c r="CT1038" s="29"/>
      <c r="CU1038" s="29"/>
      <c r="CV1038" s="29"/>
      <c r="CW1038" s="29"/>
      <c r="CX1038" s="29"/>
      <c r="CY1038" s="29"/>
      <c r="CZ1038" s="29"/>
      <c r="DA1038" s="29"/>
      <c r="DB1038" s="29"/>
      <c r="DC1038" s="29"/>
      <c r="DD1038" s="29"/>
      <c r="DE1038" s="29"/>
      <c r="DF1038" s="29"/>
      <c r="DG1038" s="29"/>
      <c r="DH1038" s="29"/>
      <c r="DI1038" s="29"/>
      <c r="DJ1038" s="29"/>
      <c r="DK1038" s="29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9"/>
      <c r="DY1038" s="29"/>
      <c r="DZ1038" s="29"/>
      <c r="EA1038" s="29"/>
      <c r="EB1038" s="29"/>
      <c r="EC1038" s="29"/>
      <c r="ED1038" s="29"/>
      <c r="EE1038" s="29"/>
      <c r="EF1038" s="29"/>
      <c r="EG1038" s="29"/>
      <c r="EH1038" s="29"/>
      <c r="EI1038" s="29"/>
      <c r="EJ1038" s="29"/>
      <c r="EK1038" s="29"/>
      <c r="EL1038" s="29"/>
      <c r="EM1038" s="29"/>
      <c r="EN1038" s="29"/>
      <c r="EO1038" s="29"/>
      <c r="EP1038" s="29"/>
      <c r="EQ1038" s="29"/>
      <c r="ER1038" s="29"/>
      <c r="ES1038" s="29"/>
      <c r="ET1038" s="29"/>
      <c r="EU1038" s="29"/>
      <c r="EV1038" s="29"/>
      <c r="EW1038" s="29"/>
      <c r="EX1038" s="29"/>
      <c r="EY1038" s="29"/>
      <c r="EZ1038" s="29"/>
      <c r="FA1038" s="29"/>
      <c r="FB1038" s="29"/>
      <c r="FC1038" s="29"/>
      <c r="FD1038" s="29"/>
      <c r="FE1038" s="29"/>
      <c r="FF1038" s="29"/>
      <c r="FG1038" s="29"/>
      <c r="FH1038" s="29"/>
      <c r="FI1038" s="29"/>
      <c r="FJ1038" s="29"/>
      <c r="FK1038" s="29"/>
      <c r="FL1038" s="29"/>
      <c r="FM1038" s="29"/>
      <c r="FN1038" s="29"/>
      <c r="FO1038" s="29"/>
      <c r="FP1038" s="29"/>
      <c r="FQ1038" s="29"/>
      <c r="FR1038" s="29"/>
      <c r="FS1038" s="29"/>
      <c r="FT1038" s="29"/>
      <c r="FU1038" s="29"/>
      <c r="FV1038" s="29"/>
      <c r="FW1038" s="29"/>
      <c r="FX1038" s="29"/>
      <c r="FY1038" s="29"/>
      <c r="FZ1038" s="29"/>
      <c r="GA1038" s="29"/>
      <c r="GB1038" s="29"/>
      <c r="GC1038" s="29"/>
      <c r="GD1038" s="29"/>
      <c r="GE1038" s="29"/>
      <c r="GF1038" s="29"/>
      <c r="GG1038" s="29"/>
      <c r="GH1038" s="29"/>
      <c r="GI1038" s="29"/>
      <c r="GJ1038" s="29"/>
      <c r="GK1038" s="29"/>
      <c r="GL1038" s="29"/>
      <c r="GM1038" s="29"/>
      <c r="GN1038" s="29"/>
      <c r="GO1038" s="29"/>
      <c r="GP1038" s="29"/>
      <c r="GQ1038" s="29"/>
      <c r="GR1038" s="29"/>
      <c r="GS1038" s="29"/>
      <c r="GT1038" s="29"/>
      <c r="GU1038" s="29"/>
      <c r="GV1038" s="29"/>
      <c r="GW1038" s="29"/>
      <c r="GX1038" s="29"/>
      <c r="GY1038" s="29"/>
      <c r="GZ1038" s="29"/>
      <c r="HA1038" s="29"/>
      <c r="HB1038" s="29"/>
      <c r="HC1038" s="29"/>
    </row>
    <row r="1039" spans="1:211" s="30" customFormat="1" x14ac:dyDescent="0.25">
      <c r="A1039" s="30" t="e">
        <f t="shared" si="187"/>
        <v>#REF!</v>
      </c>
      <c r="B1039" s="31" t="s">
        <v>96</v>
      </c>
      <c r="C1039" s="31" t="s">
        <v>97</v>
      </c>
      <c r="D1039" s="32" t="s">
        <v>651</v>
      </c>
      <c r="E1039" s="31" t="s">
        <v>607</v>
      </c>
      <c r="F1039" s="31" t="s">
        <v>387</v>
      </c>
      <c r="G1039" s="31"/>
      <c r="H1039" s="31" t="s">
        <v>388</v>
      </c>
      <c r="I1039" s="31" t="s">
        <v>537</v>
      </c>
      <c r="J1039" s="31" t="s">
        <v>538</v>
      </c>
      <c r="K1039" s="47" t="s">
        <v>434</v>
      </c>
      <c r="L1039" s="41">
        <v>0</v>
      </c>
      <c r="M1039" s="41">
        <v>0</v>
      </c>
      <c r="N1039" s="41">
        <v>0</v>
      </c>
      <c r="O1039" s="41">
        <v>0</v>
      </c>
      <c r="P1039" s="41">
        <v>0</v>
      </c>
      <c r="Q1039" s="41">
        <v>0</v>
      </c>
      <c r="R1039" s="41">
        <v>0</v>
      </c>
      <c r="S1039" s="41">
        <v>0</v>
      </c>
      <c r="T1039" s="41">
        <v>0</v>
      </c>
      <c r="U1039" s="41">
        <v>0</v>
      </c>
      <c r="V1039" s="41"/>
      <c r="W1039" s="41">
        <v>0</v>
      </c>
      <c r="X1039" s="41"/>
      <c r="Y1039" s="41">
        <v>0</v>
      </c>
      <c r="Z1039" s="41">
        <v>0</v>
      </c>
      <c r="AA1039" s="41">
        <v>0</v>
      </c>
      <c r="AB1039" s="41">
        <v>0</v>
      </c>
      <c r="AC1039" s="41">
        <v>0</v>
      </c>
      <c r="AD1039" s="41">
        <v>0</v>
      </c>
      <c r="AE1039" s="82">
        <v>0</v>
      </c>
      <c r="AF1039" s="41">
        <v>0</v>
      </c>
      <c r="AG1039" s="41">
        <v>0</v>
      </c>
      <c r="AH1039" s="41">
        <v>0</v>
      </c>
      <c r="AI1039" s="41">
        <v>0</v>
      </c>
      <c r="AJ1039" s="41">
        <v>0</v>
      </c>
      <c r="AK1039" s="41">
        <v>0</v>
      </c>
      <c r="AL1039" s="41">
        <v>0</v>
      </c>
      <c r="AM1039" s="41">
        <v>0</v>
      </c>
      <c r="AN1039" s="41">
        <v>0</v>
      </c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3"/>
      <c r="BU1039" s="39">
        <f>SUM(L1039:W1039)</f>
        <v>0</v>
      </c>
      <c r="BV1039" s="39">
        <f t="shared" si="188"/>
        <v>0</v>
      </c>
      <c r="BW1039" s="39">
        <f t="shared" si="191"/>
        <v>0</v>
      </c>
      <c r="BX1039" s="39">
        <f t="shared" si="189"/>
        <v>0</v>
      </c>
      <c r="BY1039" s="39">
        <f t="shared" si="190"/>
        <v>0</v>
      </c>
      <c r="BZ1039" s="35"/>
      <c r="CA1039" s="35"/>
      <c r="CB1039" s="35"/>
      <c r="CC1039" s="35"/>
      <c r="CD1039" s="35"/>
      <c r="CE1039" s="35"/>
      <c r="CF1039" s="35"/>
      <c r="CG1039" s="35"/>
      <c r="CH1039" s="35"/>
      <c r="CI1039" s="35"/>
      <c r="CJ1039" s="35"/>
      <c r="CK1039" s="35"/>
      <c r="CL1039" s="35"/>
      <c r="CM1039" s="35"/>
      <c r="CN1039" s="35"/>
      <c r="CO1039" s="35"/>
      <c r="CP1039" s="35"/>
      <c r="CQ1039" s="35"/>
      <c r="CR1039" s="35"/>
      <c r="CS1039" s="35"/>
      <c r="CT1039" s="35"/>
      <c r="CU1039" s="35"/>
      <c r="CV1039" s="35"/>
      <c r="CW1039" s="35"/>
      <c r="CX1039" s="35"/>
      <c r="CY1039" s="35"/>
      <c r="CZ1039" s="35"/>
      <c r="DA1039" s="35"/>
      <c r="DB1039" s="35"/>
      <c r="DC1039" s="35"/>
      <c r="DD1039" s="35"/>
      <c r="DE1039" s="35"/>
      <c r="DF1039" s="35"/>
      <c r="DG1039" s="35"/>
      <c r="DH1039" s="35"/>
      <c r="DI1039" s="35"/>
      <c r="DJ1039" s="35"/>
      <c r="DK1039" s="35"/>
      <c r="DL1039" s="35"/>
      <c r="DM1039" s="35"/>
      <c r="DN1039" s="35"/>
      <c r="DO1039" s="35"/>
      <c r="DP1039" s="35"/>
      <c r="DQ1039" s="35"/>
      <c r="DR1039" s="35"/>
      <c r="DS1039" s="35"/>
      <c r="DT1039" s="35"/>
      <c r="DU1039" s="35"/>
      <c r="DV1039" s="35"/>
      <c r="DW1039" s="35"/>
      <c r="DX1039" s="35"/>
      <c r="DY1039" s="35"/>
      <c r="DZ1039" s="35"/>
      <c r="EA1039" s="35"/>
      <c r="EB1039" s="35"/>
      <c r="EC1039" s="35"/>
      <c r="ED1039" s="35"/>
      <c r="EE1039" s="35"/>
      <c r="EF1039" s="35"/>
      <c r="EG1039" s="35"/>
      <c r="EH1039" s="35"/>
      <c r="EI1039" s="35"/>
      <c r="EJ1039" s="35"/>
      <c r="EK1039" s="35"/>
      <c r="EL1039" s="35"/>
      <c r="EM1039" s="35"/>
      <c r="EN1039" s="35"/>
      <c r="EO1039" s="35"/>
      <c r="EP1039" s="35"/>
      <c r="EQ1039" s="35"/>
      <c r="ER1039" s="35"/>
      <c r="ES1039" s="35"/>
      <c r="ET1039" s="35"/>
      <c r="EU1039" s="35"/>
      <c r="EV1039" s="35"/>
      <c r="EW1039" s="35"/>
      <c r="EX1039" s="35"/>
      <c r="EY1039" s="35"/>
      <c r="EZ1039" s="35"/>
      <c r="FA1039" s="35"/>
      <c r="FB1039" s="35"/>
      <c r="FC1039" s="35"/>
      <c r="FD1039" s="35"/>
      <c r="FE1039" s="35"/>
      <c r="FF1039" s="35"/>
      <c r="FG1039" s="35"/>
      <c r="FH1039" s="35"/>
      <c r="FI1039" s="35"/>
      <c r="FJ1039" s="35"/>
      <c r="FK1039" s="35"/>
      <c r="FL1039" s="35"/>
      <c r="FM1039" s="35"/>
      <c r="FN1039" s="35"/>
      <c r="FO1039" s="35"/>
      <c r="FP1039" s="35"/>
      <c r="FQ1039" s="35"/>
      <c r="FR1039" s="35"/>
      <c r="FS1039" s="35"/>
      <c r="FT1039" s="35"/>
      <c r="FU1039" s="35"/>
      <c r="FV1039" s="35"/>
      <c r="FW1039" s="35"/>
      <c r="FX1039" s="35"/>
      <c r="FY1039" s="35"/>
      <c r="FZ1039" s="35"/>
      <c r="GA1039" s="35"/>
      <c r="GB1039" s="35"/>
      <c r="GC1039" s="35"/>
      <c r="GD1039" s="35"/>
      <c r="GE1039" s="35"/>
      <c r="GF1039" s="35"/>
      <c r="GG1039" s="35"/>
      <c r="GH1039" s="35"/>
      <c r="GI1039" s="35"/>
      <c r="GJ1039" s="35"/>
      <c r="GK1039" s="35"/>
      <c r="GL1039" s="35"/>
      <c r="GM1039" s="35"/>
      <c r="GN1039" s="35"/>
      <c r="GO1039" s="35"/>
      <c r="GP1039" s="35"/>
      <c r="GQ1039" s="35"/>
      <c r="GR1039" s="35"/>
      <c r="GS1039" s="35"/>
      <c r="GT1039" s="35"/>
      <c r="GU1039" s="35"/>
      <c r="GV1039" s="35"/>
      <c r="GW1039" s="35"/>
      <c r="GX1039" s="35"/>
      <c r="GY1039" s="35"/>
      <c r="GZ1039" s="35"/>
      <c r="HA1039" s="35"/>
      <c r="HB1039" s="35"/>
      <c r="HC1039" s="35"/>
    </row>
    <row r="1040" spans="1:211" s="30" customFormat="1" x14ac:dyDescent="0.25">
      <c r="A1040" s="30" t="e">
        <f t="shared" si="187"/>
        <v>#REF!</v>
      </c>
      <c r="B1040" s="31" t="s">
        <v>96</v>
      </c>
      <c r="C1040" s="31" t="s">
        <v>97</v>
      </c>
      <c r="D1040" s="33">
        <v>601</v>
      </c>
      <c r="E1040" s="34" t="s">
        <v>608</v>
      </c>
      <c r="F1040" s="31" t="s">
        <v>387</v>
      </c>
      <c r="G1040" s="31"/>
      <c r="H1040" s="31" t="s">
        <v>388</v>
      </c>
      <c r="I1040" s="31" t="s">
        <v>537</v>
      </c>
      <c r="J1040" s="31" t="s">
        <v>538</v>
      </c>
      <c r="K1040" s="47" t="s">
        <v>434</v>
      </c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>
        <v>400000</v>
      </c>
      <c r="AD1040" s="41">
        <v>0</v>
      </c>
      <c r="AE1040" s="82">
        <v>0</v>
      </c>
      <c r="AF1040" s="41">
        <v>0</v>
      </c>
      <c r="AG1040" s="41">
        <v>0</v>
      </c>
      <c r="AH1040" s="41">
        <v>0</v>
      </c>
      <c r="AI1040" s="41">
        <v>1999744</v>
      </c>
      <c r="AJ1040" s="41">
        <v>0</v>
      </c>
      <c r="AK1040" s="41">
        <v>0</v>
      </c>
      <c r="AL1040" s="41">
        <v>0</v>
      </c>
      <c r="AM1040" s="41">
        <v>0</v>
      </c>
      <c r="AN1040" s="41">
        <v>0</v>
      </c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3"/>
      <c r="BU1040" s="39"/>
      <c r="BV1040" s="39">
        <f t="shared" si="188"/>
        <v>2399744</v>
      </c>
      <c r="BW1040" s="39">
        <f t="shared" si="191"/>
        <v>0</v>
      </c>
      <c r="BX1040" s="39">
        <f t="shared" si="189"/>
        <v>0</v>
      </c>
      <c r="BY1040" s="39">
        <f t="shared" si="190"/>
        <v>0</v>
      </c>
      <c r="BZ1040" s="35"/>
      <c r="CA1040" s="35"/>
      <c r="CB1040" s="35"/>
      <c r="CC1040" s="35"/>
      <c r="CD1040" s="35"/>
      <c r="CE1040" s="35"/>
      <c r="CF1040" s="35"/>
      <c r="CG1040" s="35"/>
      <c r="CH1040" s="35"/>
      <c r="CI1040" s="35"/>
      <c r="CJ1040" s="35"/>
      <c r="CK1040" s="35"/>
      <c r="CL1040" s="35"/>
      <c r="CM1040" s="35"/>
      <c r="CN1040" s="35"/>
      <c r="CO1040" s="35"/>
      <c r="CP1040" s="35"/>
      <c r="CQ1040" s="35"/>
      <c r="CR1040" s="35"/>
      <c r="CS1040" s="35"/>
      <c r="CT1040" s="35"/>
      <c r="CU1040" s="35"/>
      <c r="CV1040" s="35"/>
      <c r="CW1040" s="35"/>
      <c r="CX1040" s="35"/>
      <c r="CY1040" s="35"/>
      <c r="CZ1040" s="35"/>
      <c r="DA1040" s="35"/>
      <c r="DB1040" s="35"/>
      <c r="DC1040" s="35"/>
      <c r="DD1040" s="35"/>
      <c r="DE1040" s="35"/>
      <c r="DF1040" s="35"/>
      <c r="DG1040" s="35"/>
      <c r="DH1040" s="35"/>
      <c r="DI1040" s="35"/>
      <c r="DJ1040" s="35"/>
      <c r="DK1040" s="35"/>
      <c r="DL1040" s="35"/>
      <c r="DM1040" s="35"/>
      <c r="DN1040" s="35"/>
      <c r="DO1040" s="35"/>
      <c r="DP1040" s="35"/>
      <c r="DQ1040" s="35"/>
      <c r="DR1040" s="35"/>
      <c r="DS1040" s="35"/>
      <c r="DT1040" s="35"/>
      <c r="DU1040" s="35"/>
      <c r="DV1040" s="35"/>
      <c r="DW1040" s="35"/>
      <c r="DX1040" s="35"/>
      <c r="DY1040" s="35"/>
      <c r="DZ1040" s="35"/>
      <c r="EA1040" s="35"/>
      <c r="EB1040" s="35"/>
      <c r="EC1040" s="35"/>
      <c r="ED1040" s="35"/>
      <c r="EE1040" s="35"/>
      <c r="EF1040" s="35"/>
      <c r="EG1040" s="35"/>
      <c r="EH1040" s="35"/>
      <c r="EI1040" s="35"/>
      <c r="EJ1040" s="35"/>
      <c r="EK1040" s="35"/>
      <c r="EL1040" s="35"/>
      <c r="EM1040" s="35"/>
      <c r="EN1040" s="35"/>
      <c r="EO1040" s="35"/>
      <c r="EP1040" s="35"/>
      <c r="EQ1040" s="35"/>
      <c r="ER1040" s="35"/>
      <c r="ES1040" s="35"/>
      <c r="ET1040" s="35"/>
      <c r="EU1040" s="35"/>
      <c r="EV1040" s="35"/>
      <c r="EW1040" s="35"/>
      <c r="EX1040" s="35"/>
      <c r="EY1040" s="35"/>
      <c r="EZ1040" s="35"/>
      <c r="FA1040" s="35"/>
      <c r="FB1040" s="35"/>
      <c r="FC1040" s="35"/>
      <c r="FD1040" s="35"/>
      <c r="FE1040" s="35"/>
      <c r="FF1040" s="35"/>
      <c r="FG1040" s="35"/>
      <c r="FH1040" s="35"/>
      <c r="FI1040" s="35"/>
      <c r="FJ1040" s="35"/>
      <c r="FK1040" s="35"/>
      <c r="FL1040" s="35"/>
      <c r="FM1040" s="35"/>
      <c r="FN1040" s="35"/>
      <c r="FO1040" s="35"/>
      <c r="FP1040" s="35"/>
      <c r="FQ1040" s="35"/>
      <c r="FR1040" s="35"/>
      <c r="FS1040" s="35"/>
      <c r="FT1040" s="35"/>
      <c r="FU1040" s="35"/>
      <c r="FV1040" s="35"/>
      <c r="FW1040" s="35"/>
      <c r="FX1040" s="35"/>
      <c r="FY1040" s="35"/>
      <c r="FZ1040" s="35"/>
      <c r="GA1040" s="35"/>
      <c r="GB1040" s="35"/>
      <c r="GC1040" s="35"/>
      <c r="GD1040" s="35"/>
      <c r="GE1040" s="35"/>
      <c r="GF1040" s="35"/>
      <c r="GG1040" s="35"/>
      <c r="GH1040" s="35"/>
      <c r="GI1040" s="35"/>
      <c r="GJ1040" s="35"/>
      <c r="GK1040" s="35"/>
      <c r="GL1040" s="35"/>
      <c r="GM1040" s="35"/>
      <c r="GN1040" s="35"/>
      <c r="GO1040" s="35"/>
      <c r="GP1040" s="35"/>
      <c r="GQ1040" s="35"/>
      <c r="GR1040" s="35"/>
      <c r="GS1040" s="35"/>
      <c r="GT1040" s="35"/>
      <c r="GU1040" s="35"/>
      <c r="GV1040" s="35"/>
      <c r="GW1040" s="35"/>
      <c r="GX1040" s="35"/>
      <c r="GY1040" s="35"/>
      <c r="GZ1040" s="35"/>
      <c r="HA1040" s="35"/>
      <c r="HB1040" s="35"/>
      <c r="HC1040" s="35"/>
    </row>
    <row r="1041" spans="1:211" s="30" customFormat="1" x14ac:dyDescent="0.25">
      <c r="A1041" s="30" t="e">
        <f t="shared" si="187"/>
        <v>#REF!</v>
      </c>
      <c r="B1041" s="31" t="s">
        <v>96</v>
      </c>
      <c r="C1041" s="31" t="s">
        <v>97</v>
      </c>
      <c r="D1041" s="33">
        <v>601</v>
      </c>
      <c r="E1041" s="34" t="s">
        <v>608</v>
      </c>
      <c r="F1041" s="64" t="s">
        <v>621</v>
      </c>
      <c r="G1041" s="31"/>
      <c r="H1041" s="31" t="s">
        <v>618</v>
      </c>
      <c r="I1041" s="31" t="s">
        <v>537</v>
      </c>
      <c r="J1041" s="31" t="s">
        <v>538</v>
      </c>
      <c r="K1041" s="47" t="s">
        <v>434</v>
      </c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>
        <v>2803910</v>
      </c>
      <c r="Y1041" s="41">
        <v>0</v>
      </c>
      <c r="Z1041" s="41">
        <v>0</v>
      </c>
      <c r="AA1041" s="41">
        <v>0</v>
      </c>
      <c r="AB1041" s="41">
        <v>0</v>
      </c>
      <c r="AC1041" s="41">
        <v>0</v>
      </c>
      <c r="AD1041" s="41">
        <v>0</v>
      </c>
      <c r="AE1041" s="82">
        <v>0</v>
      </c>
      <c r="AF1041" s="41">
        <v>0</v>
      </c>
      <c r="AG1041" s="41">
        <v>0</v>
      </c>
      <c r="AH1041" s="41">
        <v>0</v>
      </c>
      <c r="AI1041" s="41">
        <v>2899692</v>
      </c>
      <c r="AJ1041" s="41">
        <v>0</v>
      </c>
      <c r="AK1041" s="41">
        <v>0</v>
      </c>
      <c r="AL1041" s="41">
        <v>0</v>
      </c>
      <c r="AM1041" s="41">
        <v>0</v>
      </c>
      <c r="AN1041" s="41">
        <v>0</v>
      </c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3"/>
      <c r="BU1041" s="39"/>
      <c r="BV1041" s="39">
        <f t="shared" si="188"/>
        <v>5703602</v>
      </c>
      <c r="BW1041" s="39">
        <f t="shared" si="191"/>
        <v>0</v>
      </c>
      <c r="BX1041" s="39">
        <f t="shared" si="189"/>
        <v>0</v>
      </c>
      <c r="BY1041" s="39">
        <f t="shared" si="190"/>
        <v>0</v>
      </c>
      <c r="BZ1041" s="35"/>
      <c r="CA1041" s="35"/>
      <c r="CB1041" s="35"/>
      <c r="CC1041" s="35"/>
      <c r="CD1041" s="35"/>
      <c r="CE1041" s="35"/>
      <c r="CF1041" s="35"/>
      <c r="CG1041" s="35"/>
      <c r="CH1041" s="35"/>
      <c r="CI1041" s="35"/>
      <c r="CJ1041" s="35"/>
      <c r="CK1041" s="35"/>
      <c r="CL1041" s="35"/>
      <c r="CM1041" s="35"/>
      <c r="CN1041" s="35"/>
      <c r="CO1041" s="35"/>
      <c r="CP1041" s="35"/>
      <c r="CQ1041" s="35"/>
      <c r="CR1041" s="35"/>
      <c r="CS1041" s="35"/>
      <c r="CT1041" s="35"/>
      <c r="CU1041" s="35"/>
      <c r="CV1041" s="35"/>
      <c r="CW1041" s="35"/>
      <c r="CX1041" s="35"/>
      <c r="CY1041" s="35"/>
      <c r="CZ1041" s="35"/>
      <c r="DA1041" s="35"/>
      <c r="DB1041" s="35"/>
      <c r="DC1041" s="35"/>
      <c r="DD1041" s="35"/>
      <c r="DE1041" s="35"/>
      <c r="DF1041" s="35"/>
      <c r="DG1041" s="35"/>
      <c r="DH1041" s="35"/>
      <c r="DI1041" s="35"/>
      <c r="DJ1041" s="35"/>
      <c r="DK1041" s="35"/>
      <c r="DL1041" s="35"/>
      <c r="DM1041" s="35"/>
      <c r="DN1041" s="35"/>
      <c r="DO1041" s="35"/>
      <c r="DP1041" s="35"/>
      <c r="DQ1041" s="35"/>
      <c r="DR1041" s="35"/>
      <c r="DS1041" s="35"/>
      <c r="DT1041" s="35"/>
      <c r="DU1041" s="35"/>
      <c r="DV1041" s="35"/>
      <c r="DW1041" s="35"/>
      <c r="DX1041" s="35"/>
      <c r="DY1041" s="35"/>
      <c r="DZ1041" s="35"/>
      <c r="EA1041" s="35"/>
      <c r="EB1041" s="35"/>
      <c r="EC1041" s="35"/>
      <c r="ED1041" s="35"/>
      <c r="EE1041" s="35"/>
      <c r="EF1041" s="35"/>
      <c r="EG1041" s="35"/>
      <c r="EH1041" s="35"/>
      <c r="EI1041" s="35"/>
      <c r="EJ1041" s="35"/>
      <c r="EK1041" s="35"/>
      <c r="EL1041" s="35"/>
      <c r="EM1041" s="35"/>
      <c r="EN1041" s="35"/>
      <c r="EO1041" s="35"/>
      <c r="EP1041" s="35"/>
      <c r="EQ1041" s="35"/>
      <c r="ER1041" s="35"/>
      <c r="ES1041" s="35"/>
      <c r="ET1041" s="35"/>
      <c r="EU1041" s="35"/>
      <c r="EV1041" s="35"/>
      <c r="EW1041" s="35"/>
      <c r="EX1041" s="35"/>
      <c r="EY1041" s="35"/>
      <c r="EZ1041" s="35"/>
      <c r="FA1041" s="35"/>
      <c r="FB1041" s="35"/>
      <c r="FC1041" s="35"/>
      <c r="FD1041" s="35"/>
      <c r="FE1041" s="35"/>
      <c r="FF1041" s="35"/>
      <c r="FG1041" s="35"/>
      <c r="FH1041" s="35"/>
      <c r="FI1041" s="35"/>
      <c r="FJ1041" s="35"/>
      <c r="FK1041" s="35"/>
      <c r="FL1041" s="35"/>
      <c r="FM1041" s="35"/>
      <c r="FN1041" s="35"/>
      <c r="FO1041" s="35"/>
      <c r="FP1041" s="35"/>
      <c r="FQ1041" s="35"/>
      <c r="FR1041" s="35"/>
      <c r="FS1041" s="35"/>
      <c r="FT1041" s="35"/>
      <c r="FU1041" s="35"/>
      <c r="FV1041" s="35"/>
      <c r="FW1041" s="35"/>
      <c r="FX1041" s="35"/>
      <c r="FY1041" s="35"/>
      <c r="FZ1041" s="35"/>
      <c r="GA1041" s="35"/>
      <c r="GB1041" s="35"/>
      <c r="GC1041" s="35"/>
      <c r="GD1041" s="35"/>
      <c r="GE1041" s="35"/>
      <c r="GF1041" s="35"/>
      <c r="GG1041" s="35"/>
      <c r="GH1041" s="35"/>
      <c r="GI1041" s="35"/>
      <c r="GJ1041" s="35"/>
      <c r="GK1041" s="35"/>
      <c r="GL1041" s="35"/>
      <c r="GM1041" s="35"/>
      <c r="GN1041" s="35"/>
      <c r="GO1041" s="35"/>
      <c r="GP1041" s="35"/>
      <c r="GQ1041" s="35"/>
      <c r="GR1041" s="35"/>
      <c r="GS1041" s="35"/>
      <c r="GT1041" s="35"/>
      <c r="GU1041" s="35"/>
      <c r="GV1041" s="35"/>
      <c r="GW1041" s="35"/>
      <c r="GX1041" s="35"/>
      <c r="GY1041" s="35"/>
      <c r="GZ1041" s="35"/>
      <c r="HA1041" s="35"/>
      <c r="HB1041" s="35"/>
      <c r="HC1041" s="35"/>
    </row>
    <row r="1042" spans="1:211" s="26" customFormat="1" x14ac:dyDescent="0.25">
      <c r="A1042" s="26" t="e">
        <f t="shared" si="187"/>
        <v>#REF!</v>
      </c>
      <c r="B1042" s="15" t="s">
        <v>96</v>
      </c>
      <c r="C1042" s="15" t="s">
        <v>97</v>
      </c>
      <c r="D1042" s="18" t="s">
        <v>651</v>
      </c>
      <c r="E1042" s="15" t="s">
        <v>607</v>
      </c>
      <c r="F1042" s="15" t="s">
        <v>393</v>
      </c>
      <c r="G1042" s="15"/>
      <c r="H1042" s="15" t="s">
        <v>394</v>
      </c>
      <c r="I1042" s="15" t="s">
        <v>537</v>
      </c>
      <c r="J1042" s="15" t="s">
        <v>538</v>
      </c>
      <c r="K1042" s="47" t="s">
        <v>434</v>
      </c>
      <c r="L1042" s="42">
        <v>0</v>
      </c>
      <c r="M1042" s="42">
        <v>0</v>
      </c>
      <c r="N1042" s="41">
        <v>0</v>
      </c>
      <c r="O1042" s="42">
        <v>0</v>
      </c>
      <c r="P1042" s="42">
        <v>0</v>
      </c>
      <c r="Q1042" s="42">
        <v>0</v>
      </c>
      <c r="R1042" s="42">
        <v>0</v>
      </c>
      <c r="S1042" s="42">
        <v>0</v>
      </c>
      <c r="T1042" s="42">
        <v>0</v>
      </c>
      <c r="U1042" s="42">
        <v>0</v>
      </c>
      <c r="V1042" s="42"/>
      <c r="W1042" s="42">
        <v>0</v>
      </c>
      <c r="X1042" s="42"/>
      <c r="Y1042" s="42">
        <v>0</v>
      </c>
      <c r="Z1042" s="42">
        <v>0</v>
      </c>
      <c r="AA1042" s="42">
        <v>0</v>
      </c>
      <c r="AB1042" s="42">
        <v>0</v>
      </c>
      <c r="AC1042" s="42">
        <v>0</v>
      </c>
      <c r="AD1042" s="42">
        <v>0</v>
      </c>
      <c r="AE1042" s="121">
        <v>0</v>
      </c>
      <c r="AF1042" s="42">
        <v>0</v>
      </c>
      <c r="AG1042" s="42">
        <v>0</v>
      </c>
      <c r="AH1042" s="42">
        <v>0</v>
      </c>
      <c r="AI1042" s="42">
        <v>0</v>
      </c>
      <c r="AJ1042" s="42">
        <v>0</v>
      </c>
      <c r="AK1042" s="42">
        <v>0</v>
      </c>
      <c r="AL1042" s="42">
        <v>0</v>
      </c>
      <c r="AM1042" s="42">
        <v>0</v>
      </c>
      <c r="AN1042" s="42">
        <v>0</v>
      </c>
      <c r="AO1042" s="42"/>
      <c r="AP1042" s="42"/>
      <c r="AQ1042" s="42"/>
      <c r="AR1042" s="42"/>
      <c r="AS1042" s="42"/>
      <c r="AT1042" s="42"/>
      <c r="AU1042" s="42"/>
      <c r="AV1042" s="42"/>
      <c r="AW1042" s="42"/>
      <c r="AX1042" s="42"/>
      <c r="AY1042" s="42"/>
      <c r="AZ1042" s="42"/>
      <c r="BA1042" s="42"/>
      <c r="BB1042" s="42"/>
      <c r="BC1042" s="42"/>
      <c r="BD1042" s="42"/>
      <c r="BE1042" s="42"/>
      <c r="BF1042" s="42"/>
      <c r="BG1042" s="42"/>
      <c r="BH1042" s="42"/>
      <c r="BI1042" s="42"/>
      <c r="BJ1042" s="42"/>
      <c r="BK1042" s="42"/>
      <c r="BL1042" s="42"/>
      <c r="BM1042" s="42"/>
      <c r="BN1042" s="42"/>
      <c r="BO1042" s="42"/>
      <c r="BP1042" s="42"/>
      <c r="BQ1042" s="42"/>
      <c r="BR1042" s="42"/>
      <c r="BS1042" s="42"/>
      <c r="BT1042" s="43"/>
      <c r="BU1042" s="40">
        <f t="shared" ref="BU1042:BU1053" si="192">SUM(L1042:W1042)</f>
        <v>0</v>
      </c>
      <c r="BV1042" s="40">
        <f t="shared" si="188"/>
        <v>0</v>
      </c>
      <c r="BW1042" s="40">
        <f t="shared" si="191"/>
        <v>0</v>
      </c>
      <c r="BX1042" s="40">
        <f t="shared" si="189"/>
        <v>0</v>
      </c>
      <c r="BY1042" s="40">
        <f t="shared" si="190"/>
        <v>0</v>
      </c>
      <c r="BZ1042" s="29"/>
      <c r="CA1042" s="29"/>
      <c r="CB1042" s="29"/>
      <c r="CC1042" s="29"/>
      <c r="CD1042" s="29"/>
      <c r="CE1042" s="29"/>
      <c r="CF1042" s="29"/>
      <c r="CG1042" s="29"/>
      <c r="CH1042" s="29"/>
      <c r="CI1042" s="29"/>
      <c r="CJ1042" s="29"/>
      <c r="CK1042" s="29"/>
      <c r="CL1042" s="29"/>
      <c r="CM1042" s="29"/>
      <c r="CN1042" s="29"/>
      <c r="CO1042" s="29"/>
      <c r="CP1042" s="29"/>
      <c r="CQ1042" s="29"/>
      <c r="CR1042" s="29"/>
      <c r="CS1042" s="29"/>
      <c r="CT1042" s="29"/>
      <c r="CU1042" s="29"/>
      <c r="CV1042" s="29"/>
      <c r="CW1042" s="29"/>
      <c r="CX1042" s="29"/>
      <c r="CY1042" s="29"/>
      <c r="CZ1042" s="29"/>
      <c r="DA1042" s="29"/>
      <c r="DB1042" s="29"/>
      <c r="DC1042" s="29"/>
      <c r="DD1042" s="29"/>
      <c r="DE1042" s="29"/>
      <c r="DF1042" s="29"/>
      <c r="DG1042" s="29"/>
      <c r="DH1042" s="29"/>
      <c r="DI1042" s="29"/>
      <c r="DJ1042" s="29"/>
      <c r="DK1042" s="29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9"/>
      <c r="DY1042" s="29"/>
      <c r="DZ1042" s="29"/>
      <c r="EA1042" s="29"/>
      <c r="EB1042" s="29"/>
      <c r="EC1042" s="29"/>
      <c r="ED1042" s="29"/>
      <c r="EE1042" s="29"/>
      <c r="EF1042" s="29"/>
      <c r="EG1042" s="29"/>
      <c r="EH1042" s="29"/>
      <c r="EI1042" s="29"/>
      <c r="EJ1042" s="29"/>
      <c r="EK1042" s="29"/>
      <c r="EL1042" s="29"/>
      <c r="EM1042" s="29"/>
      <c r="EN1042" s="29"/>
      <c r="EO1042" s="29"/>
      <c r="EP1042" s="29"/>
      <c r="EQ1042" s="29"/>
      <c r="ER1042" s="29"/>
      <c r="ES1042" s="29"/>
      <c r="ET1042" s="29"/>
      <c r="EU1042" s="29"/>
      <c r="EV1042" s="29"/>
      <c r="EW1042" s="29"/>
      <c r="EX1042" s="29"/>
      <c r="EY1042" s="29"/>
      <c r="EZ1042" s="29"/>
      <c r="FA1042" s="29"/>
      <c r="FB1042" s="29"/>
      <c r="FC1042" s="29"/>
      <c r="FD1042" s="29"/>
      <c r="FE1042" s="29"/>
      <c r="FF1042" s="29"/>
      <c r="FG1042" s="29"/>
      <c r="FH1042" s="29"/>
      <c r="FI1042" s="29"/>
      <c r="FJ1042" s="29"/>
      <c r="FK1042" s="29"/>
      <c r="FL1042" s="29"/>
      <c r="FM1042" s="29"/>
      <c r="FN1042" s="29"/>
      <c r="FO1042" s="29"/>
      <c r="FP1042" s="29"/>
      <c r="FQ1042" s="29"/>
      <c r="FR1042" s="29"/>
      <c r="FS1042" s="29"/>
      <c r="FT1042" s="29"/>
      <c r="FU1042" s="29"/>
      <c r="FV1042" s="29"/>
      <c r="FW1042" s="29"/>
      <c r="FX1042" s="29"/>
      <c r="FY1042" s="29"/>
      <c r="FZ1042" s="29"/>
      <c r="GA1042" s="29"/>
      <c r="GB1042" s="29"/>
      <c r="GC1042" s="29"/>
      <c r="GD1042" s="29"/>
      <c r="GE1042" s="29"/>
      <c r="GF1042" s="29"/>
      <c r="GG1042" s="29"/>
      <c r="GH1042" s="29"/>
      <c r="GI1042" s="29"/>
      <c r="GJ1042" s="29"/>
      <c r="GK1042" s="29"/>
      <c r="GL1042" s="29"/>
      <c r="GM1042" s="29"/>
      <c r="GN1042" s="29"/>
      <c r="GO1042" s="29"/>
      <c r="GP1042" s="29"/>
      <c r="GQ1042" s="29"/>
      <c r="GR1042" s="29"/>
      <c r="GS1042" s="29"/>
      <c r="GT1042" s="29"/>
      <c r="GU1042" s="29"/>
      <c r="GV1042" s="29"/>
      <c r="GW1042" s="29"/>
      <c r="GX1042" s="29"/>
      <c r="GY1042" s="29"/>
      <c r="GZ1042" s="29"/>
      <c r="HA1042" s="29"/>
      <c r="HB1042" s="29"/>
      <c r="HC1042" s="29"/>
    </row>
    <row r="1043" spans="1:211" s="30" customFormat="1" x14ac:dyDescent="0.25">
      <c r="A1043" s="30" t="e">
        <f t="shared" si="187"/>
        <v>#REF!</v>
      </c>
      <c r="B1043" s="31" t="s">
        <v>96</v>
      </c>
      <c r="C1043" s="31" t="s">
        <v>97</v>
      </c>
      <c r="D1043" s="32" t="s">
        <v>651</v>
      </c>
      <c r="E1043" s="31" t="s">
        <v>607</v>
      </c>
      <c r="F1043" s="31" t="s">
        <v>389</v>
      </c>
      <c r="G1043" s="31"/>
      <c r="H1043" s="31" t="s">
        <v>390</v>
      </c>
      <c r="I1043" s="31" t="s">
        <v>537</v>
      </c>
      <c r="J1043" s="31" t="s">
        <v>538</v>
      </c>
      <c r="K1043" s="47" t="s">
        <v>434</v>
      </c>
      <c r="L1043" s="41">
        <v>0</v>
      </c>
      <c r="M1043" s="41">
        <v>0</v>
      </c>
      <c r="N1043" s="41">
        <v>0</v>
      </c>
      <c r="O1043" s="41">
        <v>0</v>
      </c>
      <c r="P1043" s="41">
        <v>0</v>
      </c>
      <c r="Q1043" s="41">
        <v>0</v>
      </c>
      <c r="R1043" s="41">
        <v>0</v>
      </c>
      <c r="S1043" s="41">
        <v>0</v>
      </c>
      <c r="T1043" s="41">
        <v>0</v>
      </c>
      <c r="U1043" s="41">
        <v>0</v>
      </c>
      <c r="V1043" s="41"/>
      <c r="W1043" s="41">
        <v>0</v>
      </c>
      <c r="X1043" s="41"/>
      <c r="Y1043" s="41">
        <v>0</v>
      </c>
      <c r="Z1043" s="41">
        <v>0</v>
      </c>
      <c r="AA1043" s="41">
        <v>0</v>
      </c>
      <c r="AB1043" s="41">
        <v>0</v>
      </c>
      <c r="AC1043" s="41">
        <v>0</v>
      </c>
      <c r="AD1043" s="41">
        <v>0</v>
      </c>
      <c r="AE1043" s="82">
        <v>0</v>
      </c>
      <c r="AF1043" s="41">
        <v>0</v>
      </c>
      <c r="AG1043" s="41">
        <v>0</v>
      </c>
      <c r="AH1043" s="41">
        <v>0</v>
      </c>
      <c r="AI1043" s="41">
        <v>0</v>
      </c>
      <c r="AJ1043" s="41">
        <v>0</v>
      </c>
      <c r="AK1043" s="41">
        <v>0</v>
      </c>
      <c r="AL1043" s="41">
        <v>0</v>
      </c>
      <c r="AM1043" s="41">
        <v>0</v>
      </c>
      <c r="AN1043" s="41">
        <v>0</v>
      </c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3"/>
      <c r="BU1043" s="39">
        <f t="shared" si="192"/>
        <v>0</v>
      </c>
      <c r="BV1043" s="39">
        <f t="shared" si="188"/>
        <v>0</v>
      </c>
      <c r="BW1043" s="39">
        <f t="shared" si="191"/>
        <v>0</v>
      </c>
      <c r="BX1043" s="39">
        <f t="shared" si="189"/>
        <v>0</v>
      </c>
      <c r="BY1043" s="39">
        <f t="shared" si="190"/>
        <v>0</v>
      </c>
      <c r="BZ1043" s="35"/>
      <c r="CA1043" s="35"/>
      <c r="CB1043" s="35"/>
      <c r="CC1043" s="35"/>
      <c r="CD1043" s="35"/>
      <c r="CE1043" s="35"/>
      <c r="CF1043" s="35"/>
      <c r="CG1043" s="35"/>
      <c r="CH1043" s="35"/>
      <c r="CI1043" s="35"/>
      <c r="CJ1043" s="35"/>
      <c r="CK1043" s="35"/>
      <c r="CL1043" s="35"/>
      <c r="CM1043" s="35"/>
      <c r="CN1043" s="35"/>
      <c r="CO1043" s="35"/>
      <c r="CP1043" s="35"/>
      <c r="CQ1043" s="35"/>
      <c r="CR1043" s="35"/>
      <c r="CS1043" s="35"/>
      <c r="CT1043" s="35"/>
      <c r="CU1043" s="35"/>
      <c r="CV1043" s="35"/>
      <c r="CW1043" s="35"/>
      <c r="CX1043" s="35"/>
      <c r="CY1043" s="35"/>
      <c r="CZ1043" s="35"/>
      <c r="DA1043" s="35"/>
      <c r="DB1043" s="35"/>
      <c r="DC1043" s="35"/>
      <c r="DD1043" s="35"/>
      <c r="DE1043" s="35"/>
      <c r="DF1043" s="35"/>
      <c r="DG1043" s="35"/>
      <c r="DH1043" s="35"/>
      <c r="DI1043" s="35"/>
      <c r="DJ1043" s="35"/>
      <c r="DK1043" s="35"/>
      <c r="DL1043" s="35"/>
      <c r="DM1043" s="35"/>
      <c r="DN1043" s="35"/>
      <c r="DO1043" s="35"/>
      <c r="DP1043" s="35"/>
      <c r="DQ1043" s="35"/>
      <c r="DR1043" s="35"/>
      <c r="DS1043" s="35"/>
      <c r="DT1043" s="35"/>
      <c r="DU1043" s="35"/>
      <c r="DV1043" s="35"/>
      <c r="DW1043" s="35"/>
      <c r="DX1043" s="35"/>
      <c r="DY1043" s="35"/>
      <c r="DZ1043" s="35"/>
      <c r="EA1043" s="35"/>
      <c r="EB1043" s="35"/>
      <c r="EC1043" s="35"/>
      <c r="ED1043" s="35"/>
      <c r="EE1043" s="35"/>
      <c r="EF1043" s="35"/>
      <c r="EG1043" s="35"/>
      <c r="EH1043" s="35"/>
      <c r="EI1043" s="35"/>
      <c r="EJ1043" s="35"/>
      <c r="EK1043" s="35"/>
      <c r="EL1043" s="35"/>
      <c r="EM1043" s="35"/>
      <c r="EN1043" s="35"/>
      <c r="EO1043" s="35"/>
      <c r="EP1043" s="35"/>
      <c r="EQ1043" s="35"/>
      <c r="ER1043" s="35"/>
      <c r="ES1043" s="35"/>
      <c r="ET1043" s="35"/>
      <c r="EU1043" s="35"/>
      <c r="EV1043" s="35"/>
      <c r="EW1043" s="35"/>
      <c r="EX1043" s="35"/>
      <c r="EY1043" s="35"/>
      <c r="EZ1043" s="35"/>
      <c r="FA1043" s="35"/>
      <c r="FB1043" s="35"/>
      <c r="FC1043" s="35"/>
      <c r="FD1043" s="35"/>
      <c r="FE1043" s="35"/>
      <c r="FF1043" s="35"/>
      <c r="FG1043" s="35"/>
      <c r="FH1043" s="35"/>
      <c r="FI1043" s="35"/>
      <c r="FJ1043" s="35"/>
      <c r="FK1043" s="35"/>
      <c r="FL1043" s="35"/>
      <c r="FM1043" s="35"/>
      <c r="FN1043" s="35"/>
      <c r="FO1043" s="35"/>
      <c r="FP1043" s="35"/>
      <c r="FQ1043" s="35"/>
      <c r="FR1043" s="35"/>
      <c r="FS1043" s="35"/>
      <c r="FT1043" s="35"/>
      <c r="FU1043" s="35"/>
      <c r="FV1043" s="35"/>
      <c r="FW1043" s="35"/>
      <c r="FX1043" s="35"/>
      <c r="FY1043" s="35"/>
      <c r="FZ1043" s="35"/>
      <c r="GA1043" s="35"/>
      <c r="GB1043" s="35"/>
      <c r="GC1043" s="35"/>
      <c r="GD1043" s="35"/>
      <c r="GE1043" s="35"/>
      <c r="GF1043" s="35"/>
      <c r="GG1043" s="35"/>
      <c r="GH1043" s="35"/>
      <c r="GI1043" s="35"/>
      <c r="GJ1043" s="35"/>
      <c r="GK1043" s="35"/>
      <c r="GL1043" s="35"/>
      <c r="GM1043" s="35"/>
      <c r="GN1043" s="35"/>
      <c r="GO1043" s="35"/>
      <c r="GP1043" s="35"/>
      <c r="GQ1043" s="35"/>
      <c r="GR1043" s="35"/>
      <c r="GS1043" s="35"/>
      <c r="GT1043" s="35"/>
      <c r="GU1043" s="35"/>
      <c r="GV1043" s="35"/>
      <c r="GW1043" s="35"/>
      <c r="GX1043" s="35"/>
      <c r="GY1043" s="35"/>
      <c r="GZ1043" s="35"/>
      <c r="HA1043" s="35"/>
      <c r="HB1043" s="35"/>
      <c r="HC1043" s="35"/>
    </row>
    <row r="1044" spans="1:211" s="30" customFormat="1" x14ac:dyDescent="0.25">
      <c r="A1044" s="30" t="e">
        <f t="shared" si="187"/>
        <v>#REF!</v>
      </c>
      <c r="B1044" s="31" t="s">
        <v>35</v>
      </c>
      <c r="C1044" s="31" t="s">
        <v>36</v>
      </c>
      <c r="D1044" s="33">
        <v>700</v>
      </c>
      <c r="E1044" s="34" t="s">
        <v>582</v>
      </c>
      <c r="F1044" s="31" t="s">
        <v>391</v>
      </c>
      <c r="G1044" s="31"/>
      <c r="H1044" s="31" t="s">
        <v>392</v>
      </c>
      <c r="I1044" s="31" t="s">
        <v>537</v>
      </c>
      <c r="J1044" s="31" t="s">
        <v>538</v>
      </c>
      <c r="K1044" s="47" t="s">
        <v>436</v>
      </c>
      <c r="L1044" s="41">
        <v>0</v>
      </c>
      <c r="M1044" s="41">
        <v>0</v>
      </c>
      <c r="N1044" s="41">
        <v>0</v>
      </c>
      <c r="O1044" s="41">
        <v>25785000</v>
      </c>
      <c r="P1044" s="41">
        <v>0</v>
      </c>
      <c r="Q1044" s="41">
        <v>816482.48</v>
      </c>
      <c r="R1044" s="41">
        <v>0</v>
      </c>
      <c r="S1044" s="41">
        <v>0</v>
      </c>
      <c r="T1044" s="41">
        <v>0</v>
      </c>
      <c r="U1044" s="41">
        <v>0</v>
      </c>
      <c r="V1044" s="41"/>
      <c r="W1044" s="41">
        <v>0</v>
      </c>
      <c r="X1044" s="41"/>
      <c r="Y1044" s="41">
        <v>0</v>
      </c>
      <c r="Z1044" s="41">
        <v>0</v>
      </c>
      <c r="AA1044" s="41">
        <v>0</v>
      </c>
      <c r="AB1044" s="41">
        <v>0</v>
      </c>
      <c r="AC1044" s="41">
        <v>35000</v>
      </c>
      <c r="AD1044" s="41">
        <v>0</v>
      </c>
      <c r="AE1044" s="82">
        <v>0</v>
      </c>
      <c r="AF1044" s="41">
        <v>0</v>
      </c>
      <c r="AG1044" s="41">
        <v>0</v>
      </c>
      <c r="AH1044" s="41">
        <v>0</v>
      </c>
      <c r="AI1044" s="41">
        <v>743682.95</v>
      </c>
      <c r="AJ1044" s="41">
        <v>0</v>
      </c>
      <c r="AK1044" s="41">
        <v>0</v>
      </c>
      <c r="AL1044" s="41">
        <v>0</v>
      </c>
      <c r="AM1044" s="41">
        <v>0</v>
      </c>
      <c r="AN1044" s="41">
        <v>0</v>
      </c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3"/>
      <c r="BU1044" s="39">
        <f t="shared" si="192"/>
        <v>26601482.48</v>
      </c>
      <c r="BV1044" s="39">
        <f t="shared" si="188"/>
        <v>778682.95</v>
      </c>
      <c r="BW1044" s="39">
        <f t="shared" si="191"/>
        <v>0</v>
      </c>
      <c r="BX1044" s="39">
        <f t="shared" si="189"/>
        <v>0</v>
      </c>
      <c r="BY1044" s="39">
        <f t="shared" si="190"/>
        <v>0</v>
      </c>
      <c r="BZ1044" s="35"/>
      <c r="CA1044" s="35"/>
      <c r="CB1044" s="35"/>
      <c r="CC1044" s="35"/>
      <c r="CD1044" s="35"/>
      <c r="CE1044" s="35"/>
      <c r="CF1044" s="35"/>
      <c r="CG1044" s="35"/>
      <c r="CH1044" s="35"/>
      <c r="CI1044" s="35"/>
      <c r="CJ1044" s="35"/>
      <c r="CK1044" s="35"/>
      <c r="CL1044" s="35"/>
      <c r="CM1044" s="35"/>
      <c r="CN1044" s="35"/>
      <c r="CO1044" s="35"/>
      <c r="CP1044" s="35"/>
      <c r="CQ1044" s="35"/>
      <c r="CR1044" s="35"/>
      <c r="CS1044" s="35"/>
      <c r="CT1044" s="35"/>
      <c r="CU1044" s="35"/>
      <c r="CV1044" s="35"/>
      <c r="CW1044" s="35"/>
      <c r="CX1044" s="35"/>
      <c r="CY1044" s="35"/>
      <c r="CZ1044" s="35"/>
      <c r="DA1044" s="35"/>
      <c r="DB1044" s="35"/>
      <c r="DC1044" s="35"/>
      <c r="DD1044" s="35"/>
      <c r="DE1044" s="35"/>
      <c r="DF1044" s="35"/>
      <c r="DG1044" s="35"/>
      <c r="DH1044" s="35"/>
      <c r="DI1044" s="35"/>
      <c r="DJ1044" s="35"/>
      <c r="DK1044" s="35"/>
      <c r="DL1044" s="35"/>
      <c r="DM1044" s="35"/>
      <c r="DN1044" s="35"/>
      <c r="DO1044" s="35"/>
      <c r="DP1044" s="35"/>
      <c r="DQ1044" s="35"/>
      <c r="DR1044" s="35"/>
      <c r="DS1044" s="35"/>
      <c r="DT1044" s="35"/>
      <c r="DU1044" s="35"/>
      <c r="DV1044" s="35"/>
      <c r="DW1044" s="35"/>
      <c r="DX1044" s="35"/>
      <c r="DY1044" s="35"/>
      <c r="DZ1044" s="35"/>
      <c r="EA1044" s="35"/>
      <c r="EB1044" s="35"/>
      <c r="EC1044" s="35"/>
      <c r="ED1044" s="35"/>
      <c r="EE1044" s="35"/>
      <c r="EF1044" s="35"/>
      <c r="EG1044" s="35"/>
      <c r="EH1044" s="35"/>
      <c r="EI1044" s="35"/>
      <c r="EJ1044" s="35"/>
      <c r="EK1044" s="35"/>
      <c r="EL1044" s="35"/>
      <c r="EM1044" s="35"/>
      <c r="EN1044" s="35"/>
      <c r="EO1044" s="35"/>
      <c r="EP1044" s="35"/>
      <c r="EQ1044" s="35"/>
      <c r="ER1044" s="35"/>
      <c r="ES1044" s="35"/>
      <c r="ET1044" s="35"/>
      <c r="EU1044" s="35"/>
      <c r="EV1044" s="35"/>
      <c r="EW1044" s="35"/>
      <c r="EX1044" s="35"/>
      <c r="EY1044" s="35"/>
      <c r="EZ1044" s="35"/>
      <c r="FA1044" s="35"/>
      <c r="FB1044" s="35"/>
      <c r="FC1044" s="35"/>
      <c r="FD1044" s="35"/>
      <c r="FE1044" s="35"/>
      <c r="FF1044" s="35"/>
      <c r="FG1044" s="35"/>
      <c r="FH1044" s="35"/>
      <c r="FI1044" s="35"/>
      <c r="FJ1044" s="35"/>
      <c r="FK1044" s="35"/>
      <c r="FL1044" s="35"/>
      <c r="FM1044" s="35"/>
      <c r="FN1044" s="35"/>
      <c r="FO1044" s="35"/>
      <c r="FP1044" s="35"/>
      <c r="FQ1044" s="35"/>
      <c r="FR1044" s="35"/>
      <c r="FS1044" s="35"/>
      <c r="FT1044" s="35"/>
      <c r="FU1044" s="35"/>
      <c r="FV1044" s="35"/>
      <c r="FW1044" s="35"/>
      <c r="FX1044" s="35"/>
      <c r="FY1044" s="35"/>
      <c r="FZ1044" s="35"/>
      <c r="GA1044" s="35"/>
      <c r="GB1044" s="35"/>
      <c r="GC1044" s="35"/>
      <c r="GD1044" s="35"/>
      <c r="GE1044" s="35"/>
      <c r="GF1044" s="35"/>
      <c r="GG1044" s="35"/>
      <c r="GH1044" s="35"/>
      <c r="GI1044" s="35"/>
      <c r="GJ1044" s="35"/>
      <c r="GK1044" s="35"/>
      <c r="GL1044" s="35"/>
      <c r="GM1044" s="35"/>
      <c r="GN1044" s="35"/>
      <c r="GO1044" s="35"/>
      <c r="GP1044" s="35"/>
      <c r="GQ1044" s="35"/>
      <c r="GR1044" s="35"/>
      <c r="GS1044" s="35"/>
      <c r="GT1044" s="35"/>
      <c r="GU1044" s="35"/>
      <c r="GV1044" s="35"/>
      <c r="GW1044" s="35"/>
      <c r="GX1044" s="35"/>
      <c r="GY1044" s="35"/>
      <c r="GZ1044" s="35"/>
      <c r="HA1044" s="35"/>
      <c r="HB1044" s="35"/>
      <c r="HC1044" s="35"/>
    </row>
    <row r="1045" spans="1:211" s="26" customFormat="1" x14ac:dyDescent="0.25">
      <c r="A1045" s="26" t="e">
        <f t="shared" si="187"/>
        <v>#REF!</v>
      </c>
      <c r="B1045" s="15" t="s">
        <v>63</v>
      </c>
      <c r="C1045" s="15" t="s">
        <v>64</v>
      </c>
      <c r="D1045" s="27">
        <v>700</v>
      </c>
      <c r="E1045" s="16" t="s">
        <v>582</v>
      </c>
      <c r="F1045" s="15" t="s">
        <v>391</v>
      </c>
      <c r="G1045" s="15"/>
      <c r="H1045" s="15" t="s">
        <v>392</v>
      </c>
      <c r="I1045" s="15" t="s">
        <v>537</v>
      </c>
      <c r="J1045" s="15" t="s">
        <v>538</v>
      </c>
      <c r="K1045" s="47" t="s">
        <v>436</v>
      </c>
      <c r="L1045" s="42">
        <v>649400</v>
      </c>
      <c r="M1045" s="42">
        <v>0</v>
      </c>
      <c r="N1045" s="41">
        <v>0</v>
      </c>
      <c r="O1045" s="42">
        <v>0</v>
      </c>
      <c r="P1045" s="42">
        <v>0</v>
      </c>
      <c r="Q1045" s="42">
        <v>0</v>
      </c>
      <c r="R1045" s="42">
        <v>0</v>
      </c>
      <c r="S1045" s="42">
        <v>1446008.93</v>
      </c>
      <c r="T1045" s="42">
        <v>0</v>
      </c>
      <c r="U1045" s="42">
        <v>0</v>
      </c>
      <c r="V1045" s="42"/>
      <c r="W1045" s="42">
        <v>610407.05000000005</v>
      </c>
      <c r="X1045" s="42"/>
      <c r="Y1045" s="42">
        <v>0</v>
      </c>
      <c r="Z1045" s="42">
        <v>0</v>
      </c>
      <c r="AA1045" s="42">
        <v>0</v>
      </c>
      <c r="AB1045" s="42">
        <v>0</v>
      </c>
      <c r="AC1045" s="42">
        <v>726571.53</v>
      </c>
      <c r="AD1045" s="42">
        <v>0</v>
      </c>
      <c r="AE1045" s="42">
        <v>6446112.3499999996</v>
      </c>
      <c r="AF1045" s="42">
        <v>0</v>
      </c>
      <c r="AG1045" s="42">
        <v>10</v>
      </c>
      <c r="AH1045" s="42">
        <v>5542863.5300000003</v>
      </c>
      <c r="AI1045" s="42">
        <v>7973462.9900000002</v>
      </c>
      <c r="AJ1045" s="42">
        <v>0</v>
      </c>
      <c r="AK1045" s="42">
        <v>0</v>
      </c>
      <c r="AL1045" s="42">
        <v>0</v>
      </c>
      <c r="AM1045" s="42">
        <v>0</v>
      </c>
      <c r="AN1045" s="42">
        <v>0</v>
      </c>
      <c r="AO1045" s="42"/>
      <c r="AP1045" s="42"/>
      <c r="AQ1045" s="42"/>
      <c r="AR1045" s="42"/>
      <c r="AS1045" s="42"/>
      <c r="AT1045" s="42"/>
      <c r="AU1045" s="42"/>
      <c r="AV1045" s="42"/>
      <c r="AW1045" s="42"/>
      <c r="AX1045" s="42"/>
      <c r="AY1045" s="42"/>
      <c r="AZ1045" s="42"/>
      <c r="BA1045" s="42"/>
      <c r="BB1045" s="42"/>
      <c r="BC1045" s="42"/>
      <c r="BD1045" s="42"/>
      <c r="BE1045" s="42"/>
      <c r="BF1045" s="42"/>
      <c r="BG1045" s="42"/>
      <c r="BH1045" s="42"/>
      <c r="BI1045" s="42"/>
      <c r="BJ1045" s="42"/>
      <c r="BK1045" s="42"/>
      <c r="BL1045" s="42"/>
      <c r="BM1045" s="42"/>
      <c r="BN1045" s="42"/>
      <c r="BO1045" s="42"/>
      <c r="BP1045" s="42"/>
      <c r="BQ1045" s="42"/>
      <c r="BR1045" s="42"/>
      <c r="BS1045" s="42"/>
      <c r="BT1045" s="43"/>
      <c r="BU1045" s="40">
        <f t="shared" si="192"/>
        <v>2705815.98</v>
      </c>
      <c r="BV1045" s="40">
        <f t="shared" si="188"/>
        <v>20689020.399999999</v>
      </c>
      <c r="BW1045" s="40">
        <f t="shared" si="191"/>
        <v>0</v>
      </c>
      <c r="BX1045" s="40">
        <f t="shared" si="189"/>
        <v>0</v>
      </c>
      <c r="BY1045" s="40">
        <f t="shared" si="190"/>
        <v>0</v>
      </c>
      <c r="BZ1045" s="29"/>
      <c r="CA1045" s="29"/>
      <c r="CB1045" s="29"/>
      <c r="CC1045" s="29"/>
      <c r="CD1045" s="29"/>
      <c r="CE1045" s="29"/>
      <c r="CF1045" s="29"/>
      <c r="CG1045" s="29"/>
      <c r="CH1045" s="29"/>
      <c r="CI1045" s="29"/>
      <c r="CJ1045" s="29"/>
      <c r="CK1045" s="29"/>
      <c r="CL1045" s="29"/>
      <c r="CM1045" s="29"/>
      <c r="CN1045" s="29"/>
      <c r="CO1045" s="29"/>
      <c r="CP1045" s="29"/>
      <c r="CQ1045" s="29"/>
      <c r="CR1045" s="29"/>
      <c r="CS1045" s="29"/>
      <c r="CT1045" s="29"/>
      <c r="CU1045" s="29"/>
      <c r="CV1045" s="29"/>
      <c r="CW1045" s="29"/>
      <c r="CX1045" s="29"/>
      <c r="CY1045" s="29"/>
      <c r="CZ1045" s="29"/>
      <c r="DA1045" s="29"/>
      <c r="DB1045" s="29"/>
      <c r="DC1045" s="29"/>
      <c r="DD1045" s="29"/>
      <c r="DE1045" s="29"/>
      <c r="DF1045" s="29"/>
      <c r="DG1045" s="29"/>
      <c r="DH1045" s="29"/>
      <c r="DI1045" s="29"/>
      <c r="DJ1045" s="29"/>
      <c r="DK1045" s="29"/>
      <c r="DL1045" s="29"/>
      <c r="DM1045" s="29"/>
      <c r="DN1045" s="29"/>
      <c r="DO1045" s="29"/>
      <c r="DP1045" s="29"/>
      <c r="DQ1045" s="29"/>
      <c r="DR1045" s="29"/>
      <c r="DS1045" s="29"/>
      <c r="DT1045" s="29"/>
      <c r="DU1045" s="29"/>
      <c r="DV1045" s="29"/>
      <c r="DW1045" s="29"/>
      <c r="DX1045" s="29"/>
      <c r="DY1045" s="29"/>
      <c r="DZ1045" s="29"/>
      <c r="EA1045" s="29"/>
      <c r="EB1045" s="29"/>
      <c r="EC1045" s="29"/>
      <c r="ED1045" s="29"/>
      <c r="EE1045" s="29"/>
      <c r="EF1045" s="29"/>
      <c r="EG1045" s="29"/>
      <c r="EH1045" s="29"/>
      <c r="EI1045" s="29"/>
      <c r="EJ1045" s="29"/>
      <c r="EK1045" s="29"/>
      <c r="EL1045" s="29"/>
      <c r="EM1045" s="29"/>
      <c r="EN1045" s="29"/>
      <c r="EO1045" s="29"/>
      <c r="EP1045" s="29"/>
      <c r="EQ1045" s="29"/>
      <c r="ER1045" s="29"/>
      <c r="ES1045" s="29"/>
      <c r="ET1045" s="29"/>
      <c r="EU1045" s="29"/>
      <c r="EV1045" s="29"/>
      <c r="EW1045" s="29"/>
      <c r="EX1045" s="29"/>
      <c r="EY1045" s="29"/>
      <c r="EZ1045" s="29"/>
      <c r="FA1045" s="29"/>
      <c r="FB1045" s="29"/>
      <c r="FC1045" s="29"/>
      <c r="FD1045" s="29"/>
      <c r="FE1045" s="29"/>
      <c r="FF1045" s="29"/>
      <c r="FG1045" s="29"/>
      <c r="FH1045" s="29"/>
      <c r="FI1045" s="29"/>
      <c r="FJ1045" s="29"/>
      <c r="FK1045" s="29"/>
      <c r="FL1045" s="29"/>
      <c r="FM1045" s="29"/>
      <c r="FN1045" s="29"/>
      <c r="FO1045" s="29"/>
      <c r="FP1045" s="29"/>
      <c r="FQ1045" s="29"/>
      <c r="FR1045" s="29"/>
      <c r="FS1045" s="29"/>
      <c r="FT1045" s="29"/>
      <c r="FU1045" s="29"/>
      <c r="FV1045" s="29"/>
      <c r="FW1045" s="29"/>
      <c r="FX1045" s="29"/>
      <c r="FY1045" s="29"/>
      <c r="FZ1045" s="29"/>
      <c r="GA1045" s="29"/>
      <c r="GB1045" s="29"/>
      <c r="GC1045" s="29"/>
      <c r="GD1045" s="29"/>
      <c r="GE1045" s="29"/>
      <c r="GF1045" s="29"/>
      <c r="GG1045" s="29"/>
      <c r="GH1045" s="29"/>
      <c r="GI1045" s="29"/>
      <c r="GJ1045" s="29"/>
      <c r="GK1045" s="29"/>
      <c r="GL1045" s="29"/>
      <c r="GM1045" s="29"/>
      <c r="GN1045" s="29"/>
      <c r="GO1045" s="29"/>
      <c r="GP1045" s="29"/>
      <c r="GQ1045" s="29"/>
      <c r="GR1045" s="29"/>
      <c r="GS1045" s="29"/>
      <c r="GT1045" s="29"/>
      <c r="GU1045" s="29"/>
      <c r="GV1045" s="29"/>
      <c r="GW1045" s="29"/>
      <c r="GX1045" s="29"/>
      <c r="GY1045" s="29"/>
      <c r="GZ1045" s="29"/>
      <c r="HA1045" s="29"/>
      <c r="HB1045" s="29"/>
      <c r="HC1045" s="29"/>
    </row>
    <row r="1046" spans="1:211" s="30" customFormat="1" x14ac:dyDescent="0.25">
      <c r="A1046" s="30" t="e">
        <f t="shared" si="187"/>
        <v>#REF!</v>
      </c>
      <c r="B1046" s="31" t="s">
        <v>79</v>
      </c>
      <c r="C1046" s="31" t="s">
        <v>80</v>
      </c>
      <c r="D1046" s="32" t="s">
        <v>646</v>
      </c>
      <c r="E1046" s="31" t="s">
        <v>599</v>
      </c>
      <c r="F1046" s="64" t="s">
        <v>304</v>
      </c>
      <c r="G1046" s="31"/>
      <c r="H1046" s="31" t="s">
        <v>159</v>
      </c>
      <c r="I1046" s="31" t="s">
        <v>537</v>
      </c>
      <c r="J1046" s="31" t="s">
        <v>538</v>
      </c>
      <c r="K1046" s="47" t="s">
        <v>434</v>
      </c>
      <c r="L1046" s="41"/>
      <c r="M1046" s="41"/>
      <c r="N1046" s="41"/>
      <c r="O1046" s="41">
        <v>635191</v>
      </c>
      <c r="P1046" s="41">
        <v>0</v>
      </c>
      <c r="Q1046" s="41">
        <v>0</v>
      </c>
      <c r="R1046" s="41">
        <v>0</v>
      </c>
      <c r="S1046" s="41">
        <v>0</v>
      </c>
      <c r="T1046" s="41">
        <v>0</v>
      </c>
      <c r="U1046" s="41">
        <v>0</v>
      </c>
      <c r="V1046" s="41"/>
      <c r="W1046" s="41">
        <v>0</v>
      </c>
      <c r="X1046" s="41"/>
      <c r="Y1046" s="41">
        <v>0</v>
      </c>
      <c r="Z1046" s="41">
        <v>0</v>
      </c>
      <c r="AA1046" s="41">
        <v>0</v>
      </c>
      <c r="AB1046" s="41">
        <v>0</v>
      </c>
      <c r="AC1046" s="41">
        <v>0</v>
      </c>
      <c r="AD1046" s="41">
        <v>0</v>
      </c>
      <c r="AE1046" s="82">
        <v>0</v>
      </c>
      <c r="AF1046" s="41">
        <v>0</v>
      </c>
      <c r="AG1046" s="41">
        <v>0</v>
      </c>
      <c r="AH1046" s="41">
        <v>0</v>
      </c>
      <c r="AI1046" s="41">
        <v>0</v>
      </c>
      <c r="AJ1046" s="41">
        <v>0</v>
      </c>
      <c r="AK1046" s="41">
        <v>0</v>
      </c>
      <c r="AL1046" s="41">
        <v>0</v>
      </c>
      <c r="AM1046" s="41">
        <v>0</v>
      </c>
      <c r="AN1046" s="41">
        <v>0</v>
      </c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3"/>
      <c r="BU1046" s="39">
        <f t="shared" si="192"/>
        <v>635191</v>
      </c>
      <c r="BV1046" s="39">
        <f t="shared" si="188"/>
        <v>0</v>
      </c>
      <c r="BW1046" s="39">
        <f t="shared" si="191"/>
        <v>0</v>
      </c>
      <c r="BX1046" s="39">
        <f t="shared" si="189"/>
        <v>0</v>
      </c>
      <c r="BY1046" s="39">
        <f t="shared" si="190"/>
        <v>0</v>
      </c>
      <c r="BZ1046" s="35"/>
      <c r="CA1046" s="35"/>
      <c r="CB1046" s="35"/>
      <c r="CC1046" s="35"/>
      <c r="CD1046" s="35"/>
      <c r="CE1046" s="35"/>
      <c r="CF1046" s="35"/>
      <c r="CG1046" s="35"/>
      <c r="CH1046" s="35"/>
      <c r="CI1046" s="35"/>
      <c r="CJ1046" s="35"/>
      <c r="CK1046" s="35"/>
      <c r="CL1046" s="35"/>
      <c r="CM1046" s="35"/>
      <c r="CN1046" s="35"/>
      <c r="CO1046" s="35"/>
      <c r="CP1046" s="35"/>
      <c r="CQ1046" s="35"/>
      <c r="CR1046" s="35"/>
      <c r="CS1046" s="35"/>
      <c r="CT1046" s="35"/>
      <c r="CU1046" s="35"/>
      <c r="CV1046" s="35"/>
      <c r="CW1046" s="35"/>
      <c r="CX1046" s="35"/>
      <c r="CY1046" s="35"/>
      <c r="CZ1046" s="35"/>
      <c r="DA1046" s="35"/>
      <c r="DB1046" s="35"/>
      <c r="DC1046" s="35"/>
      <c r="DD1046" s="35"/>
      <c r="DE1046" s="35"/>
      <c r="DF1046" s="35"/>
      <c r="DG1046" s="35"/>
      <c r="DH1046" s="35"/>
      <c r="DI1046" s="35"/>
      <c r="DJ1046" s="35"/>
      <c r="DK1046" s="35"/>
      <c r="DL1046" s="35"/>
      <c r="DM1046" s="35"/>
      <c r="DN1046" s="35"/>
      <c r="DO1046" s="35"/>
      <c r="DP1046" s="35"/>
      <c r="DQ1046" s="35"/>
      <c r="DR1046" s="35"/>
      <c r="DS1046" s="35"/>
      <c r="DT1046" s="35"/>
      <c r="DU1046" s="35"/>
      <c r="DV1046" s="35"/>
      <c r="DW1046" s="35"/>
      <c r="DX1046" s="35"/>
      <c r="DY1046" s="35"/>
      <c r="DZ1046" s="35"/>
      <c r="EA1046" s="35"/>
      <c r="EB1046" s="35"/>
      <c r="EC1046" s="35"/>
      <c r="ED1046" s="35"/>
      <c r="EE1046" s="35"/>
      <c r="EF1046" s="35"/>
      <c r="EG1046" s="35"/>
      <c r="EH1046" s="35"/>
      <c r="EI1046" s="35"/>
      <c r="EJ1046" s="35"/>
      <c r="EK1046" s="35"/>
      <c r="EL1046" s="35"/>
      <c r="EM1046" s="35"/>
      <c r="EN1046" s="35"/>
      <c r="EO1046" s="35"/>
      <c r="EP1046" s="35"/>
      <c r="EQ1046" s="35"/>
      <c r="ER1046" s="35"/>
      <c r="ES1046" s="35"/>
      <c r="ET1046" s="35"/>
      <c r="EU1046" s="35"/>
      <c r="EV1046" s="35"/>
      <c r="EW1046" s="35"/>
      <c r="EX1046" s="35"/>
      <c r="EY1046" s="35"/>
      <c r="EZ1046" s="35"/>
      <c r="FA1046" s="35"/>
      <c r="FB1046" s="35"/>
      <c r="FC1046" s="35"/>
      <c r="FD1046" s="35"/>
      <c r="FE1046" s="35"/>
      <c r="FF1046" s="35"/>
      <c r="FG1046" s="35"/>
      <c r="FH1046" s="35"/>
      <c r="FI1046" s="35"/>
      <c r="FJ1046" s="35"/>
      <c r="FK1046" s="35"/>
      <c r="FL1046" s="35"/>
      <c r="FM1046" s="35"/>
      <c r="FN1046" s="35"/>
      <c r="FO1046" s="35"/>
      <c r="FP1046" s="35"/>
      <c r="FQ1046" s="35"/>
      <c r="FR1046" s="35"/>
      <c r="FS1046" s="35"/>
      <c r="FT1046" s="35"/>
      <c r="FU1046" s="35"/>
      <c r="FV1046" s="35"/>
      <c r="FW1046" s="35"/>
      <c r="FX1046" s="35"/>
      <c r="FY1046" s="35"/>
      <c r="FZ1046" s="35"/>
      <c r="GA1046" s="35"/>
      <c r="GB1046" s="35"/>
      <c r="GC1046" s="35"/>
      <c r="GD1046" s="35"/>
      <c r="GE1046" s="35"/>
      <c r="GF1046" s="35"/>
      <c r="GG1046" s="35"/>
      <c r="GH1046" s="35"/>
      <c r="GI1046" s="35"/>
      <c r="GJ1046" s="35"/>
      <c r="GK1046" s="35"/>
      <c r="GL1046" s="35"/>
      <c r="GM1046" s="35"/>
      <c r="GN1046" s="35"/>
      <c r="GO1046" s="35"/>
      <c r="GP1046" s="35"/>
      <c r="GQ1046" s="35"/>
      <c r="GR1046" s="35"/>
      <c r="GS1046" s="35"/>
      <c r="GT1046" s="35"/>
      <c r="GU1046" s="35"/>
      <c r="GV1046" s="35"/>
      <c r="GW1046" s="35"/>
      <c r="GX1046" s="35"/>
      <c r="GY1046" s="35"/>
      <c r="GZ1046" s="35"/>
      <c r="HA1046" s="35"/>
      <c r="HB1046" s="35"/>
      <c r="HC1046" s="35"/>
    </row>
    <row r="1047" spans="1:211" s="30" customFormat="1" x14ac:dyDescent="0.25">
      <c r="A1047" s="30" t="e">
        <f t="shared" si="187"/>
        <v>#REF!</v>
      </c>
      <c r="B1047" s="15" t="s">
        <v>79</v>
      </c>
      <c r="C1047" s="15" t="s">
        <v>80</v>
      </c>
      <c r="D1047" s="27" t="s">
        <v>646</v>
      </c>
      <c r="E1047" s="16" t="s">
        <v>599</v>
      </c>
      <c r="F1047" s="80" t="s">
        <v>678</v>
      </c>
      <c r="G1047" s="15"/>
      <c r="H1047" s="15" t="s">
        <v>676</v>
      </c>
      <c r="I1047" s="15" t="s">
        <v>537</v>
      </c>
      <c r="J1047" s="15" t="s">
        <v>538</v>
      </c>
      <c r="K1047" s="47" t="s">
        <v>434</v>
      </c>
      <c r="L1047" s="41"/>
      <c r="M1047" s="41"/>
      <c r="N1047" s="41"/>
      <c r="O1047" s="42">
        <v>1879107</v>
      </c>
      <c r="P1047" s="41">
        <v>0</v>
      </c>
      <c r="Q1047" s="41">
        <v>-396994</v>
      </c>
      <c r="R1047" s="41">
        <v>0</v>
      </c>
      <c r="S1047" s="41">
        <v>0</v>
      </c>
      <c r="T1047" s="41">
        <v>0</v>
      </c>
      <c r="U1047" s="41">
        <v>0</v>
      </c>
      <c r="V1047" s="41"/>
      <c r="W1047" s="41">
        <v>0</v>
      </c>
      <c r="X1047" s="41"/>
      <c r="Y1047" s="41">
        <v>0</v>
      </c>
      <c r="Z1047" s="41">
        <v>0</v>
      </c>
      <c r="AA1047" s="41">
        <v>0</v>
      </c>
      <c r="AB1047" s="41">
        <v>0</v>
      </c>
      <c r="AC1047" s="41">
        <v>0</v>
      </c>
      <c r="AD1047" s="41">
        <v>0</v>
      </c>
      <c r="AE1047" s="82">
        <v>0</v>
      </c>
      <c r="AF1047" s="41">
        <v>0</v>
      </c>
      <c r="AG1047" s="41">
        <v>0</v>
      </c>
      <c r="AH1047" s="41">
        <v>0</v>
      </c>
      <c r="AI1047" s="41">
        <v>0</v>
      </c>
      <c r="AJ1047" s="41">
        <v>0</v>
      </c>
      <c r="AK1047" s="41">
        <v>0</v>
      </c>
      <c r="AL1047" s="41">
        <v>0</v>
      </c>
      <c r="AM1047" s="41">
        <v>0</v>
      </c>
      <c r="AN1047" s="41">
        <v>0</v>
      </c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3"/>
      <c r="BU1047" s="39">
        <f t="shared" si="192"/>
        <v>1482113</v>
      </c>
      <c r="BV1047" s="39">
        <f t="shared" si="188"/>
        <v>0</v>
      </c>
      <c r="BW1047" s="39">
        <f t="shared" si="191"/>
        <v>0</v>
      </c>
      <c r="BX1047" s="39">
        <f t="shared" si="189"/>
        <v>0</v>
      </c>
      <c r="BY1047" s="39">
        <f t="shared" si="190"/>
        <v>0</v>
      </c>
      <c r="BZ1047" s="35"/>
      <c r="CA1047" s="35"/>
      <c r="CB1047" s="35"/>
      <c r="CC1047" s="35"/>
      <c r="CD1047" s="35"/>
      <c r="CE1047" s="35"/>
      <c r="CF1047" s="35"/>
      <c r="CG1047" s="35"/>
      <c r="CH1047" s="35"/>
      <c r="CI1047" s="35"/>
      <c r="CJ1047" s="35"/>
      <c r="CK1047" s="35"/>
      <c r="CL1047" s="35"/>
      <c r="CM1047" s="35"/>
      <c r="CN1047" s="35"/>
      <c r="CO1047" s="35"/>
      <c r="CP1047" s="35"/>
      <c r="CQ1047" s="35"/>
      <c r="CR1047" s="35"/>
      <c r="CS1047" s="35"/>
      <c r="CT1047" s="35"/>
      <c r="CU1047" s="35"/>
      <c r="CV1047" s="35"/>
      <c r="CW1047" s="35"/>
      <c r="CX1047" s="35"/>
      <c r="CY1047" s="35"/>
      <c r="CZ1047" s="35"/>
      <c r="DA1047" s="35"/>
      <c r="DB1047" s="35"/>
      <c r="DC1047" s="35"/>
      <c r="DD1047" s="35"/>
      <c r="DE1047" s="35"/>
      <c r="DF1047" s="35"/>
      <c r="DG1047" s="35"/>
      <c r="DH1047" s="35"/>
      <c r="DI1047" s="35"/>
      <c r="DJ1047" s="35"/>
      <c r="DK1047" s="35"/>
      <c r="DL1047" s="35"/>
      <c r="DM1047" s="35"/>
      <c r="DN1047" s="35"/>
      <c r="DO1047" s="35"/>
      <c r="DP1047" s="35"/>
      <c r="DQ1047" s="35"/>
      <c r="DR1047" s="35"/>
      <c r="DS1047" s="35"/>
      <c r="DT1047" s="35"/>
      <c r="DU1047" s="35"/>
      <c r="DV1047" s="35"/>
      <c r="DW1047" s="35"/>
      <c r="DX1047" s="35"/>
      <c r="DY1047" s="35"/>
      <c r="DZ1047" s="35"/>
      <c r="EA1047" s="35"/>
      <c r="EB1047" s="35"/>
      <c r="EC1047" s="35"/>
      <c r="ED1047" s="35"/>
      <c r="EE1047" s="35"/>
      <c r="EF1047" s="35"/>
      <c r="EG1047" s="35"/>
      <c r="EH1047" s="35"/>
      <c r="EI1047" s="35"/>
      <c r="EJ1047" s="35"/>
      <c r="EK1047" s="35"/>
      <c r="EL1047" s="35"/>
      <c r="EM1047" s="35"/>
      <c r="EN1047" s="35"/>
      <c r="EO1047" s="35"/>
      <c r="EP1047" s="35"/>
      <c r="EQ1047" s="35"/>
      <c r="ER1047" s="35"/>
      <c r="ES1047" s="35"/>
      <c r="ET1047" s="35"/>
      <c r="EU1047" s="35"/>
      <c r="EV1047" s="35"/>
      <c r="EW1047" s="35"/>
      <c r="EX1047" s="35"/>
      <c r="EY1047" s="35"/>
      <c r="EZ1047" s="35"/>
      <c r="FA1047" s="35"/>
      <c r="FB1047" s="35"/>
      <c r="FC1047" s="35"/>
      <c r="FD1047" s="35"/>
      <c r="FE1047" s="35"/>
      <c r="FF1047" s="35"/>
      <c r="FG1047" s="35"/>
      <c r="FH1047" s="35"/>
      <c r="FI1047" s="35"/>
      <c r="FJ1047" s="35"/>
      <c r="FK1047" s="35"/>
      <c r="FL1047" s="35"/>
      <c r="FM1047" s="35"/>
      <c r="FN1047" s="35"/>
      <c r="FO1047" s="35"/>
      <c r="FP1047" s="35"/>
      <c r="FQ1047" s="35"/>
      <c r="FR1047" s="35"/>
      <c r="FS1047" s="35"/>
      <c r="FT1047" s="35"/>
      <c r="FU1047" s="35"/>
      <c r="FV1047" s="35"/>
      <c r="FW1047" s="35"/>
      <c r="FX1047" s="35"/>
      <c r="FY1047" s="35"/>
      <c r="FZ1047" s="35"/>
      <c r="GA1047" s="35"/>
      <c r="GB1047" s="35"/>
      <c r="GC1047" s="35"/>
      <c r="GD1047" s="35"/>
      <c r="GE1047" s="35"/>
      <c r="GF1047" s="35"/>
      <c r="GG1047" s="35"/>
      <c r="GH1047" s="35"/>
      <c r="GI1047" s="35"/>
      <c r="GJ1047" s="35"/>
      <c r="GK1047" s="35"/>
      <c r="GL1047" s="35"/>
      <c r="GM1047" s="35"/>
      <c r="GN1047" s="35"/>
      <c r="GO1047" s="35"/>
      <c r="GP1047" s="35"/>
      <c r="GQ1047" s="35"/>
      <c r="GR1047" s="35"/>
      <c r="GS1047" s="35"/>
      <c r="GT1047" s="35"/>
      <c r="GU1047" s="35"/>
      <c r="GV1047" s="35"/>
      <c r="GW1047" s="35"/>
      <c r="GX1047" s="35"/>
      <c r="GY1047" s="35"/>
      <c r="GZ1047" s="35"/>
      <c r="HA1047" s="35"/>
      <c r="HB1047" s="35"/>
      <c r="HC1047" s="35"/>
    </row>
    <row r="1048" spans="1:211" s="26" customFormat="1" x14ac:dyDescent="0.25">
      <c r="A1048" s="26" t="e">
        <f t="shared" si="187"/>
        <v>#REF!</v>
      </c>
      <c r="B1048" s="15" t="s">
        <v>79</v>
      </c>
      <c r="C1048" s="15" t="s">
        <v>80</v>
      </c>
      <c r="D1048" s="18" t="s">
        <v>646</v>
      </c>
      <c r="E1048" s="15" t="s">
        <v>599</v>
      </c>
      <c r="F1048" s="15" t="s">
        <v>391</v>
      </c>
      <c r="G1048" s="15"/>
      <c r="H1048" s="15" t="s">
        <v>392</v>
      </c>
      <c r="I1048" s="15" t="s">
        <v>537</v>
      </c>
      <c r="J1048" s="15" t="s">
        <v>538</v>
      </c>
      <c r="K1048" s="47" t="s">
        <v>434</v>
      </c>
      <c r="L1048" s="42">
        <v>0</v>
      </c>
      <c r="M1048" s="42">
        <v>0</v>
      </c>
      <c r="N1048" s="41">
        <v>0</v>
      </c>
      <c r="O1048" s="42">
        <v>0</v>
      </c>
      <c r="P1048" s="42">
        <v>0</v>
      </c>
      <c r="Q1048" s="42">
        <v>0</v>
      </c>
      <c r="R1048" s="42">
        <v>0</v>
      </c>
      <c r="S1048" s="42">
        <v>0</v>
      </c>
      <c r="T1048" s="42">
        <v>0</v>
      </c>
      <c r="U1048" s="42">
        <v>0</v>
      </c>
      <c r="V1048" s="42"/>
      <c r="W1048" s="42">
        <v>0</v>
      </c>
      <c r="X1048" s="42"/>
      <c r="Y1048" s="42">
        <v>0</v>
      </c>
      <c r="Z1048" s="42">
        <v>0</v>
      </c>
      <c r="AA1048" s="42">
        <v>0</v>
      </c>
      <c r="AB1048" s="42">
        <v>0</v>
      </c>
      <c r="AC1048" s="42">
        <v>0</v>
      </c>
      <c r="AD1048" s="42">
        <v>0</v>
      </c>
      <c r="AE1048" s="121">
        <v>0</v>
      </c>
      <c r="AF1048" s="42">
        <v>0</v>
      </c>
      <c r="AG1048" s="42">
        <v>0</v>
      </c>
      <c r="AH1048" s="42">
        <v>0</v>
      </c>
      <c r="AI1048" s="42">
        <v>0</v>
      </c>
      <c r="AJ1048" s="42">
        <v>0</v>
      </c>
      <c r="AK1048" s="42">
        <v>0</v>
      </c>
      <c r="AL1048" s="42">
        <v>0</v>
      </c>
      <c r="AM1048" s="42">
        <v>0</v>
      </c>
      <c r="AN1048" s="42">
        <v>0</v>
      </c>
      <c r="AO1048" s="42"/>
      <c r="AP1048" s="42"/>
      <c r="AQ1048" s="42"/>
      <c r="AR1048" s="42"/>
      <c r="AS1048" s="42"/>
      <c r="AT1048" s="42"/>
      <c r="AU1048" s="42"/>
      <c r="AV1048" s="42"/>
      <c r="AW1048" s="42"/>
      <c r="AX1048" s="42"/>
      <c r="AY1048" s="42"/>
      <c r="AZ1048" s="42"/>
      <c r="BA1048" s="42"/>
      <c r="BB1048" s="42"/>
      <c r="BC1048" s="42"/>
      <c r="BD1048" s="42"/>
      <c r="BE1048" s="42"/>
      <c r="BF1048" s="42"/>
      <c r="BG1048" s="42"/>
      <c r="BH1048" s="42"/>
      <c r="BI1048" s="42"/>
      <c r="BJ1048" s="42"/>
      <c r="BK1048" s="42"/>
      <c r="BL1048" s="42"/>
      <c r="BM1048" s="42"/>
      <c r="BN1048" s="42"/>
      <c r="BO1048" s="42"/>
      <c r="BP1048" s="42"/>
      <c r="BQ1048" s="42"/>
      <c r="BR1048" s="42"/>
      <c r="BS1048" s="42"/>
      <c r="BT1048" s="43"/>
      <c r="BU1048" s="40">
        <f t="shared" si="192"/>
        <v>0</v>
      </c>
      <c r="BV1048" s="40">
        <f t="shared" si="188"/>
        <v>0</v>
      </c>
      <c r="BW1048" s="40">
        <f t="shared" si="191"/>
        <v>0</v>
      </c>
      <c r="BX1048" s="40">
        <f t="shared" si="189"/>
        <v>0</v>
      </c>
      <c r="BY1048" s="40">
        <f t="shared" si="190"/>
        <v>0</v>
      </c>
      <c r="BZ1048" s="29"/>
      <c r="CA1048" s="29"/>
      <c r="CB1048" s="29"/>
      <c r="CC1048" s="29"/>
      <c r="CD1048" s="29"/>
      <c r="CE1048" s="29"/>
      <c r="CF1048" s="29"/>
      <c r="CG1048" s="29"/>
      <c r="CH1048" s="29"/>
      <c r="CI1048" s="29"/>
      <c r="CJ1048" s="29"/>
      <c r="CK1048" s="29"/>
      <c r="CL1048" s="29"/>
      <c r="CM1048" s="29"/>
      <c r="CN1048" s="29"/>
      <c r="CO1048" s="29"/>
      <c r="CP1048" s="29"/>
      <c r="CQ1048" s="29"/>
      <c r="CR1048" s="29"/>
      <c r="CS1048" s="29"/>
      <c r="CT1048" s="29"/>
      <c r="CU1048" s="29"/>
      <c r="CV1048" s="29"/>
      <c r="CW1048" s="29"/>
      <c r="CX1048" s="29"/>
      <c r="CY1048" s="29"/>
      <c r="CZ1048" s="29"/>
      <c r="DA1048" s="29"/>
      <c r="DB1048" s="29"/>
      <c r="DC1048" s="29"/>
      <c r="DD1048" s="29"/>
      <c r="DE1048" s="29"/>
      <c r="DF1048" s="29"/>
      <c r="DG1048" s="29"/>
      <c r="DH1048" s="29"/>
      <c r="DI1048" s="29"/>
      <c r="DJ1048" s="29"/>
      <c r="DK1048" s="29"/>
      <c r="DL1048" s="29"/>
      <c r="DM1048" s="29"/>
      <c r="DN1048" s="29"/>
      <c r="DO1048" s="29"/>
      <c r="DP1048" s="29"/>
      <c r="DQ1048" s="29"/>
      <c r="DR1048" s="29"/>
      <c r="DS1048" s="29"/>
      <c r="DT1048" s="29"/>
      <c r="DU1048" s="29"/>
      <c r="DV1048" s="29"/>
      <c r="DW1048" s="29"/>
      <c r="DX1048" s="29"/>
      <c r="DY1048" s="29"/>
      <c r="DZ1048" s="29"/>
      <c r="EA1048" s="29"/>
      <c r="EB1048" s="29"/>
      <c r="EC1048" s="29"/>
      <c r="ED1048" s="29"/>
      <c r="EE1048" s="29"/>
      <c r="EF1048" s="29"/>
      <c r="EG1048" s="29"/>
      <c r="EH1048" s="29"/>
      <c r="EI1048" s="29"/>
      <c r="EJ1048" s="29"/>
      <c r="EK1048" s="29"/>
      <c r="EL1048" s="29"/>
      <c r="EM1048" s="29"/>
      <c r="EN1048" s="29"/>
      <c r="EO1048" s="29"/>
      <c r="EP1048" s="29"/>
      <c r="EQ1048" s="29"/>
      <c r="ER1048" s="29"/>
      <c r="ES1048" s="29"/>
      <c r="ET1048" s="29"/>
      <c r="EU1048" s="29"/>
      <c r="EV1048" s="29"/>
      <c r="EW1048" s="29"/>
      <c r="EX1048" s="29"/>
      <c r="EY1048" s="29"/>
      <c r="EZ1048" s="29"/>
      <c r="FA1048" s="29"/>
      <c r="FB1048" s="29"/>
      <c r="FC1048" s="29"/>
      <c r="FD1048" s="29"/>
      <c r="FE1048" s="29"/>
      <c r="FF1048" s="29"/>
      <c r="FG1048" s="29"/>
      <c r="FH1048" s="29"/>
      <c r="FI1048" s="29"/>
      <c r="FJ1048" s="29"/>
      <c r="FK1048" s="29"/>
      <c r="FL1048" s="29"/>
      <c r="FM1048" s="29"/>
      <c r="FN1048" s="29"/>
      <c r="FO1048" s="29"/>
      <c r="FP1048" s="29"/>
      <c r="FQ1048" s="29"/>
      <c r="FR1048" s="29"/>
      <c r="FS1048" s="29"/>
      <c r="FT1048" s="29"/>
      <c r="FU1048" s="29"/>
      <c r="FV1048" s="29"/>
      <c r="FW1048" s="29"/>
      <c r="FX1048" s="29"/>
      <c r="FY1048" s="29"/>
      <c r="FZ1048" s="29"/>
      <c r="GA1048" s="29"/>
      <c r="GB1048" s="29"/>
      <c r="GC1048" s="29"/>
      <c r="GD1048" s="29"/>
      <c r="GE1048" s="29"/>
      <c r="GF1048" s="29"/>
      <c r="GG1048" s="29"/>
      <c r="GH1048" s="29"/>
      <c r="GI1048" s="29"/>
      <c r="GJ1048" s="29"/>
      <c r="GK1048" s="29"/>
      <c r="GL1048" s="29"/>
      <c r="GM1048" s="29"/>
      <c r="GN1048" s="29"/>
      <c r="GO1048" s="29"/>
      <c r="GP1048" s="29"/>
      <c r="GQ1048" s="29"/>
      <c r="GR1048" s="29"/>
      <c r="GS1048" s="29"/>
      <c r="GT1048" s="29"/>
      <c r="GU1048" s="29"/>
      <c r="GV1048" s="29"/>
      <c r="GW1048" s="29"/>
      <c r="GX1048" s="29"/>
      <c r="GY1048" s="29"/>
      <c r="GZ1048" s="29"/>
      <c r="HA1048" s="29"/>
      <c r="HB1048" s="29"/>
      <c r="HC1048" s="29"/>
    </row>
    <row r="1049" spans="1:211" s="30" customFormat="1" x14ac:dyDescent="0.25">
      <c r="A1049" s="30" t="e">
        <f t="shared" si="187"/>
        <v>#REF!</v>
      </c>
      <c r="B1049" s="31" t="s">
        <v>85</v>
      </c>
      <c r="C1049" s="31" t="s">
        <v>86</v>
      </c>
      <c r="D1049" s="32">
        <v>700</v>
      </c>
      <c r="E1049" s="31" t="s">
        <v>582</v>
      </c>
      <c r="F1049" s="31" t="s">
        <v>391</v>
      </c>
      <c r="G1049" s="31"/>
      <c r="H1049" s="31" t="s">
        <v>392</v>
      </c>
      <c r="I1049" s="31" t="s">
        <v>537</v>
      </c>
      <c r="J1049" s="31" t="s">
        <v>538</v>
      </c>
      <c r="K1049" s="47" t="s">
        <v>436</v>
      </c>
      <c r="L1049" s="41">
        <v>0</v>
      </c>
      <c r="M1049" s="41">
        <v>0</v>
      </c>
      <c r="N1049" s="41">
        <v>0</v>
      </c>
      <c r="O1049" s="41">
        <v>707142.15</v>
      </c>
      <c r="P1049" s="41">
        <v>0</v>
      </c>
      <c r="Q1049" s="41">
        <v>0</v>
      </c>
      <c r="R1049" s="41">
        <v>0</v>
      </c>
      <c r="S1049" s="41">
        <v>0</v>
      </c>
      <c r="T1049" s="41">
        <v>0</v>
      </c>
      <c r="U1049" s="41">
        <v>0</v>
      </c>
      <c r="V1049" s="41"/>
      <c r="W1049" s="41">
        <v>0</v>
      </c>
      <c r="X1049" s="41"/>
      <c r="Y1049" s="41">
        <v>0</v>
      </c>
      <c r="Z1049" s="41">
        <v>0</v>
      </c>
      <c r="AA1049" s="41">
        <v>0</v>
      </c>
      <c r="AB1049" s="41">
        <v>0</v>
      </c>
      <c r="AC1049" s="41">
        <v>0</v>
      </c>
      <c r="AD1049" s="41">
        <v>0</v>
      </c>
      <c r="AE1049" s="82">
        <v>0</v>
      </c>
      <c r="AF1049" s="41">
        <v>0</v>
      </c>
      <c r="AG1049" s="41">
        <v>0</v>
      </c>
      <c r="AH1049" s="41">
        <v>0</v>
      </c>
      <c r="AI1049" s="41">
        <v>0</v>
      </c>
      <c r="AJ1049" s="41">
        <v>0</v>
      </c>
      <c r="AK1049" s="41">
        <v>0</v>
      </c>
      <c r="AL1049" s="41">
        <v>0</v>
      </c>
      <c r="AM1049" s="41">
        <v>0</v>
      </c>
      <c r="AN1049" s="41">
        <v>0</v>
      </c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3"/>
      <c r="BU1049" s="39">
        <f t="shared" si="192"/>
        <v>707142.15</v>
      </c>
      <c r="BV1049" s="39">
        <f t="shared" si="188"/>
        <v>0</v>
      </c>
      <c r="BW1049" s="39">
        <f t="shared" si="191"/>
        <v>0</v>
      </c>
      <c r="BX1049" s="39">
        <f t="shared" si="189"/>
        <v>0</v>
      </c>
      <c r="BY1049" s="39">
        <f t="shared" si="190"/>
        <v>0</v>
      </c>
      <c r="BZ1049" s="35"/>
      <c r="CA1049" s="35"/>
      <c r="CB1049" s="35"/>
      <c r="CC1049" s="35"/>
      <c r="CD1049" s="35"/>
      <c r="CE1049" s="35"/>
      <c r="CF1049" s="35"/>
      <c r="CG1049" s="35"/>
      <c r="CH1049" s="35"/>
      <c r="CI1049" s="35"/>
      <c r="CJ1049" s="35"/>
      <c r="CK1049" s="35"/>
      <c r="CL1049" s="35"/>
      <c r="CM1049" s="35"/>
      <c r="CN1049" s="35"/>
      <c r="CO1049" s="35"/>
      <c r="CP1049" s="35"/>
      <c r="CQ1049" s="35"/>
      <c r="CR1049" s="35"/>
      <c r="CS1049" s="35"/>
      <c r="CT1049" s="35"/>
      <c r="CU1049" s="35"/>
      <c r="CV1049" s="35"/>
      <c r="CW1049" s="35"/>
      <c r="CX1049" s="35"/>
      <c r="CY1049" s="35"/>
      <c r="CZ1049" s="35"/>
      <c r="DA1049" s="35"/>
      <c r="DB1049" s="35"/>
      <c r="DC1049" s="35"/>
      <c r="DD1049" s="35"/>
      <c r="DE1049" s="35"/>
      <c r="DF1049" s="35"/>
      <c r="DG1049" s="35"/>
      <c r="DH1049" s="35"/>
      <c r="DI1049" s="35"/>
      <c r="DJ1049" s="35"/>
      <c r="DK1049" s="35"/>
      <c r="DL1049" s="35"/>
      <c r="DM1049" s="35"/>
      <c r="DN1049" s="35"/>
      <c r="DO1049" s="35"/>
      <c r="DP1049" s="35"/>
      <c r="DQ1049" s="35"/>
      <c r="DR1049" s="35"/>
      <c r="DS1049" s="35"/>
      <c r="DT1049" s="35"/>
      <c r="DU1049" s="35"/>
      <c r="DV1049" s="35"/>
      <c r="DW1049" s="35"/>
      <c r="DX1049" s="35"/>
      <c r="DY1049" s="35"/>
      <c r="DZ1049" s="35"/>
      <c r="EA1049" s="35"/>
      <c r="EB1049" s="35"/>
      <c r="EC1049" s="35"/>
      <c r="ED1049" s="35"/>
      <c r="EE1049" s="35"/>
      <c r="EF1049" s="35"/>
      <c r="EG1049" s="35"/>
      <c r="EH1049" s="35"/>
      <c r="EI1049" s="35"/>
      <c r="EJ1049" s="35"/>
      <c r="EK1049" s="35"/>
      <c r="EL1049" s="35"/>
      <c r="EM1049" s="35"/>
      <c r="EN1049" s="35"/>
      <c r="EO1049" s="35"/>
      <c r="EP1049" s="35"/>
      <c r="EQ1049" s="35"/>
      <c r="ER1049" s="35"/>
      <c r="ES1049" s="35"/>
      <c r="ET1049" s="35"/>
      <c r="EU1049" s="35"/>
      <c r="EV1049" s="35"/>
      <c r="EW1049" s="35"/>
      <c r="EX1049" s="35"/>
      <c r="EY1049" s="35"/>
      <c r="EZ1049" s="35"/>
      <c r="FA1049" s="35"/>
      <c r="FB1049" s="35"/>
      <c r="FC1049" s="35"/>
      <c r="FD1049" s="35"/>
      <c r="FE1049" s="35"/>
      <c r="FF1049" s="35"/>
      <c r="FG1049" s="35"/>
      <c r="FH1049" s="35"/>
      <c r="FI1049" s="35"/>
      <c r="FJ1049" s="35"/>
      <c r="FK1049" s="35"/>
      <c r="FL1049" s="35"/>
      <c r="FM1049" s="35"/>
      <c r="FN1049" s="35"/>
      <c r="FO1049" s="35"/>
      <c r="FP1049" s="35"/>
      <c r="FQ1049" s="35"/>
      <c r="FR1049" s="35"/>
      <c r="FS1049" s="35"/>
      <c r="FT1049" s="35"/>
      <c r="FU1049" s="35"/>
      <c r="FV1049" s="35"/>
      <c r="FW1049" s="35"/>
      <c r="FX1049" s="35"/>
      <c r="FY1049" s="35"/>
      <c r="FZ1049" s="35"/>
      <c r="GA1049" s="35"/>
      <c r="GB1049" s="35"/>
      <c r="GC1049" s="35"/>
      <c r="GD1049" s="35"/>
      <c r="GE1049" s="35"/>
      <c r="GF1049" s="35"/>
      <c r="GG1049" s="35"/>
      <c r="GH1049" s="35"/>
      <c r="GI1049" s="35"/>
      <c r="GJ1049" s="35"/>
      <c r="GK1049" s="35"/>
      <c r="GL1049" s="35"/>
      <c r="GM1049" s="35"/>
      <c r="GN1049" s="35"/>
      <c r="GO1049" s="35"/>
      <c r="GP1049" s="35"/>
      <c r="GQ1049" s="35"/>
      <c r="GR1049" s="35"/>
      <c r="GS1049" s="35"/>
      <c r="GT1049" s="35"/>
      <c r="GU1049" s="35"/>
      <c r="GV1049" s="35"/>
      <c r="GW1049" s="35"/>
      <c r="GX1049" s="35"/>
      <c r="GY1049" s="35"/>
      <c r="GZ1049" s="35"/>
      <c r="HA1049" s="35"/>
      <c r="HB1049" s="35"/>
      <c r="HC1049" s="35"/>
    </row>
    <row r="1050" spans="1:211" s="26" customFormat="1" x14ac:dyDescent="0.25">
      <c r="A1050" s="26" t="e">
        <f t="shared" si="187"/>
        <v>#REF!</v>
      </c>
      <c r="B1050" s="15" t="s">
        <v>96</v>
      </c>
      <c r="C1050" s="15" t="s">
        <v>97</v>
      </c>
      <c r="D1050" s="18" t="s">
        <v>651</v>
      </c>
      <c r="E1050" s="15" t="s">
        <v>607</v>
      </c>
      <c r="F1050" s="15" t="s">
        <v>391</v>
      </c>
      <c r="G1050" s="15"/>
      <c r="H1050" s="15" t="s">
        <v>392</v>
      </c>
      <c r="I1050" s="15" t="s">
        <v>537</v>
      </c>
      <c r="J1050" s="15" t="s">
        <v>538</v>
      </c>
      <c r="K1050" s="47" t="s">
        <v>434</v>
      </c>
      <c r="L1050" s="42">
        <v>0</v>
      </c>
      <c r="M1050" s="42">
        <v>0</v>
      </c>
      <c r="N1050" s="41">
        <v>0</v>
      </c>
      <c r="O1050" s="42">
        <v>0</v>
      </c>
      <c r="P1050" s="42">
        <v>0</v>
      </c>
      <c r="Q1050" s="42">
        <v>0</v>
      </c>
      <c r="R1050" s="42">
        <v>0</v>
      </c>
      <c r="S1050" s="42">
        <v>0</v>
      </c>
      <c r="T1050" s="42">
        <v>0</v>
      </c>
      <c r="U1050" s="42">
        <v>0</v>
      </c>
      <c r="V1050" s="42"/>
      <c r="W1050" s="42">
        <v>0</v>
      </c>
      <c r="X1050" s="42"/>
      <c r="Y1050" s="42">
        <v>0</v>
      </c>
      <c r="Z1050" s="42">
        <v>0</v>
      </c>
      <c r="AA1050" s="42">
        <v>0</v>
      </c>
      <c r="AB1050" s="42">
        <v>0</v>
      </c>
      <c r="AC1050" s="42">
        <v>0</v>
      </c>
      <c r="AD1050" s="42">
        <v>0</v>
      </c>
      <c r="AE1050" s="121">
        <v>0</v>
      </c>
      <c r="AF1050" s="42">
        <v>0</v>
      </c>
      <c r="AG1050" s="42">
        <v>0</v>
      </c>
      <c r="AH1050" s="42">
        <v>0</v>
      </c>
      <c r="AI1050" s="42">
        <v>0</v>
      </c>
      <c r="AJ1050" s="42">
        <v>0</v>
      </c>
      <c r="AK1050" s="42">
        <v>0</v>
      </c>
      <c r="AL1050" s="42">
        <v>0</v>
      </c>
      <c r="AM1050" s="42">
        <v>0</v>
      </c>
      <c r="AN1050" s="42">
        <v>0</v>
      </c>
      <c r="AO1050" s="42"/>
      <c r="AP1050" s="42"/>
      <c r="AQ1050" s="42"/>
      <c r="AR1050" s="42"/>
      <c r="AS1050" s="42"/>
      <c r="AT1050" s="42"/>
      <c r="AU1050" s="42"/>
      <c r="AV1050" s="42"/>
      <c r="AW1050" s="42"/>
      <c r="AX1050" s="42"/>
      <c r="AY1050" s="42"/>
      <c r="AZ1050" s="42"/>
      <c r="BA1050" s="42"/>
      <c r="BB1050" s="42"/>
      <c r="BC1050" s="42"/>
      <c r="BD1050" s="42"/>
      <c r="BE1050" s="42"/>
      <c r="BF1050" s="42"/>
      <c r="BG1050" s="42"/>
      <c r="BH1050" s="42"/>
      <c r="BI1050" s="42"/>
      <c r="BJ1050" s="42"/>
      <c r="BK1050" s="42"/>
      <c r="BL1050" s="42"/>
      <c r="BM1050" s="42"/>
      <c r="BN1050" s="42"/>
      <c r="BO1050" s="42"/>
      <c r="BP1050" s="42"/>
      <c r="BQ1050" s="42"/>
      <c r="BR1050" s="42"/>
      <c r="BS1050" s="42"/>
      <c r="BT1050" s="43"/>
      <c r="BU1050" s="40">
        <f t="shared" si="192"/>
        <v>0</v>
      </c>
      <c r="BV1050" s="40">
        <f t="shared" si="188"/>
        <v>0</v>
      </c>
      <c r="BW1050" s="40">
        <f t="shared" si="191"/>
        <v>0</v>
      </c>
      <c r="BX1050" s="40">
        <f t="shared" si="189"/>
        <v>0</v>
      </c>
      <c r="BY1050" s="40">
        <f t="shared" si="190"/>
        <v>0</v>
      </c>
      <c r="BZ1050" s="29"/>
      <c r="CA1050" s="29"/>
      <c r="CB1050" s="29"/>
      <c r="CC1050" s="29"/>
      <c r="CD1050" s="29"/>
      <c r="CE1050" s="29"/>
      <c r="CF1050" s="29"/>
      <c r="CG1050" s="29"/>
      <c r="CH1050" s="29"/>
      <c r="CI1050" s="29"/>
      <c r="CJ1050" s="29"/>
      <c r="CK1050" s="29"/>
      <c r="CL1050" s="29"/>
      <c r="CM1050" s="29"/>
      <c r="CN1050" s="29"/>
      <c r="CO1050" s="29"/>
      <c r="CP1050" s="29"/>
      <c r="CQ1050" s="29"/>
      <c r="CR1050" s="29"/>
      <c r="CS1050" s="29"/>
      <c r="CT1050" s="29"/>
      <c r="CU1050" s="29"/>
      <c r="CV1050" s="29"/>
      <c r="CW1050" s="29"/>
      <c r="CX1050" s="29"/>
      <c r="CY1050" s="29"/>
      <c r="CZ1050" s="29"/>
      <c r="DA1050" s="29"/>
      <c r="DB1050" s="29"/>
      <c r="DC1050" s="29"/>
      <c r="DD1050" s="29"/>
      <c r="DE1050" s="29"/>
      <c r="DF1050" s="29"/>
      <c r="DG1050" s="29"/>
      <c r="DH1050" s="29"/>
      <c r="DI1050" s="29"/>
      <c r="DJ1050" s="29"/>
      <c r="DK1050" s="29"/>
      <c r="DL1050" s="29"/>
      <c r="DM1050" s="29"/>
      <c r="DN1050" s="29"/>
      <c r="DO1050" s="29"/>
      <c r="DP1050" s="29"/>
      <c r="DQ1050" s="29"/>
      <c r="DR1050" s="29"/>
      <c r="DS1050" s="29"/>
      <c r="DT1050" s="29"/>
      <c r="DU1050" s="29"/>
      <c r="DV1050" s="29"/>
      <c r="DW1050" s="29"/>
      <c r="DX1050" s="29"/>
      <c r="DY1050" s="29"/>
      <c r="DZ1050" s="29"/>
      <c r="EA1050" s="29"/>
      <c r="EB1050" s="29"/>
      <c r="EC1050" s="29"/>
      <c r="ED1050" s="29"/>
      <c r="EE1050" s="29"/>
      <c r="EF1050" s="29"/>
      <c r="EG1050" s="29"/>
      <c r="EH1050" s="29"/>
      <c r="EI1050" s="29"/>
      <c r="EJ1050" s="29"/>
      <c r="EK1050" s="29"/>
      <c r="EL1050" s="29"/>
      <c r="EM1050" s="29"/>
      <c r="EN1050" s="29"/>
      <c r="EO1050" s="29"/>
      <c r="EP1050" s="29"/>
      <c r="EQ1050" s="29"/>
      <c r="ER1050" s="29"/>
      <c r="ES1050" s="29"/>
      <c r="ET1050" s="29"/>
      <c r="EU1050" s="29"/>
      <c r="EV1050" s="29"/>
      <c r="EW1050" s="29"/>
      <c r="EX1050" s="29"/>
      <c r="EY1050" s="29"/>
      <c r="EZ1050" s="29"/>
      <c r="FA1050" s="29"/>
      <c r="FB1050" s="29"/>
      <c r="FC1050" s="29"/>
      <c r="FD1050" s="29"/>
      <c r="FE1050" s="29"/>
      <c r="FF1050" s="29"/>
      <c r="FG1050" s="29"/>
      <c r="FH1050" s="29"/>
      <c r="FI1050" s="29"/>
      <c r="FJ1050" s="29"/>
      <c r="FK1050" s="29"/>
      <c r="FL1050" s="29"/>
      <c r="FM1050" s="29"/>
      <c r="FN1050" s="29"/>
      <c r="FO1050" s="29"/>
      <c r="FP1050" s="29"/>
      <c r="FQ1050" s="29"/>
      <c r="FR1050" s="29"/>
      <c r="FS1050" s="29"/>
      <c r="FT1050" s="29"/>
      <c r="FU1050" s="29"/>
      <c r="FV1050" s="29"/>
      <c r="FW1050" s="29"/>
      <c r="FX1050" s="29"/>
      <c r="FY1050" s="29"/>
      <c r="FZ1050" s="29"/>
      <c r="GA1050" s="29"/>
      <c r="GB1050" s="29"/>
      <c r="GC1050" s="29"/>
      <c r="GD1050" s="29"/>
      <c r="GE1050" s="29"/>
      <c r="GF1050" s="29"/>
      <c r="GG1050" s="29"/>
      <c r="GH1050" s="29"/>
      <c r="GI1050" s="29"/>
      <c r="GJ1050" s="29"/>
      <c r="GK1050" s="29"/>
      <c r="GL1050" s="29"/>
      <c r="GM1050" s="29"/>
      <c r="GN1050" s="29"/>
      <c r="GO1050" s="29"/>
      <c r="GP1050" s="29"/>
      <c r="GQ1050" s="29"/>
      <c r="GR1050" s="29"/>
      <c r="GS1050" s="29"/>
      <c r="GT1050" s="29"/>
      <c r="GU1050" s="29"/>
      <c r="GV1050" s="29"/>
      <c r="GW1050" s="29"/>
      <c r="GX1050" s="29"/>
      <c r="GY1050" s="29"/>
      <c r="GZ1050" s="29"/>
      <c r="HA1050" s="29"/>
      <c r="HB1050" s="29"/>
      <c r="HC1050" s="29"/>
    </row>
    <row r="1051" spans="1:211" s="26" customFormat="1" x14ac:dyDescent="0.25">
      <c r="A1051" s="26" t="e">
        <f t="shared" si="187"/>
        <v>#REF!</v>
      </c>
      <c r="B1051" s="15" t="s">
        <v>106</v>
      </c>
      <c r="C1051" s="15" t="s">
        <v>107</v>
      </c>
      <c r="D1051" s="27">
        <v>700</v>
      </c>
      <c r="E1051" s="16" t="s">
        <v>582</v>
      </c>
      <c r="F1051" s="15" t="s">
        <v>391</v>
      </c>
      <c r="G1051" s="15"/>
      <c r="H1051" s="15" t="s">
        <v>392</v>
      </c>
      <c r="I1051" s="15" t="s">
        <v>537</v>
      </c>
      <c r="J1051" s="15" t="s">
        <v>538</v>
      </c>
      <c r="K1051" s="47" t="s">
        <v>436</v>
      </c>
      <c r="L1051" s="42">
        <v>0</v>
      </c>
      <c r="M1051" s="42">
        <v>0</v>
      </c>
      <c r="N1051" s="41">
        <v>0</v>
      </c>
      <c r="O1051" s="42">
        <v>43878.559999999998</v>
      </c>
      <c r="P1051" s="42">
        <v>0</v>
      </c>
      <c r="Q1051" s="42">
        <v>33977.24</v>
      </c>
      <c r="R1051" s="42">
        <v>0</v>
      </c>
      <c r="S1051" s="42">
        <v>0</v>
      </c>
      <c r="T1051" s="42">
        <v>0</v>
      </c>
      <c r="U1051" s="42">
        <v>0</v>
      </c>
      <c r="V1051" s="42"/>
      <c r="W1051" s="42">
        <v>0</v>
      </c>
      <c r="X1051" s="42"/>
      <c r="Y1051" s="42">
        <v>0</v>
      </c>
      <c r="Z1051" s="42">
        <v>0</v>
      </c>
      <c r="AA1051" s="42">
        <v>0</v>
      </c>
      <c r="AB1051" s="42">
        <v>0</v>
      </c>
      <c r="AC1051" s="42">
        <v>0</v>
      </c>
      <c r="AD1051" s="42">
        <v>0</v>
      </c>
      <c r="AE1051" s="121">
        <v>0</v>
      </c>
      <c r="AF1051" s="42">
        <v>0</v>
      </c>
      <c r="AG1051" s="42">
        <v>0</v>
      </c>
      <c r="AH1051" s="42">
        <v>0</v>
      </c>
      <c r="AI1051" s="42">
        <v>1238281.03</v>
      </c>
      <c r="AJ1051" s="42">
        <v>0</v>
      </c>
      <c r="AK1051" s="42">
        <v>0</v>
      </c>
      <c r="AL1051" s="42">
        <v>0</v>
      </c>
      <c r="AM1051" s="42">
        <v>0</v>
      </c>
      <c r="AN1051" s="42">
        <v>0</v>
      </c>
      <c r="AO1051" s="42"/>
      <c r="AP1051" s="42"/>
      <c r="AQ1051" s="42"/>
      <c r="AR1051" s="42"/>
      <c r="AS1051" s="42"/>
      <c r="AT1051" s="42"/>
      <c r="AU1051" s="42"/>
      <c r="AV1051" s="42"/>
      <c r="AW1051" s="42"/>
      <c r="AX1051" s="42"/>
      <c r="AY1051" s="42"/>
      <c r="AZ1051" s="42"/>
      <c r="BA1051" s="42"/>
      <c r="BB1051" s="42"/>
      <c r="BC1051" s="42"/>
      <c r="BD1051" s="42"/>
      <c r="BE1051" s="42"/>
      <c r="BF1051" s="42"/>
      <c r="BG1051" s="42"/>
      <c r="BH1051" s="42"/>
      <c r="BI1051" s="42"/>
      <c r="BJ1051" s="42"/>
      <c r="BK1051" s="42"/>
      <c r="BL1051" s="42"/>
      <c r="BM1051" s="42"/>
      <c r="BN1051" s="42"/>
      <c r="BO1051" s="42"/>
      <c r="BP1051" s="42"/>
      <c r="BQ1051" s="42"/>
      <c r="BR1051" s="42"/>
      <c r="BS1051" s="42"/>
      <c r="BT1051" s="43"/>
      <c r="BU1051" s="40">
        <f t="shared" si="192"/>
        <v>77855.799999999988</v>
      </c>
      <c r="BV1051" s="40">
        <f t="shared" si="188"/>
        <v>1238281.03</v>
      </c>
      <c r="BW1051" s="40">
        <f t="shared" si="191"/>
        <v>0</v>
      </c>
      <c r="BX1051" s="40">
        <f t="shared" si="189"/>
        <v>0</v>
      </c>
      <c r="BY1051" s="40">
        <f t="shared" si="190"/>
        <v>0</v>
      </c>
      <c r="BZ1051" s="29"/>
      <c r="CA1051" s="29"/>
      <c r="CB1051" s="29"/>
      <c r="CC1051" s="29"/>
      <c r="CD1051" s="29"/>
      <c r="CE1051" s="29"/>
      <c r="CF1051" s="29"/>
      <c r="CG1051" s="29"/>
      <c r="CH1051" s="29"/>
      <c r="CI1051" s="29"/>
      <c r="CJ1051" s="29"/>
      <c r="CK1051" s="29"/>
      <c r="CL1051" s="29"/>
      <c r="CM1051" s="29"/>
      <c r="CN1051" s="29"/>
      <c r="CO1051" s="29"/>
      <c r="CP1051" s="29"/>
      <c r="CQ1051" s="29"/>
      <c r="CR1051" s="29"/>
      <c r="CS1051" s="29"/>
      <c r="CT1051" s="29"/>
      <c r="CU1051" s="29"/>
      <c r="CV1051" s="29"/>
      <c r="CW1051" s="29"/>
      <c r="CX1051" s="29"/>
      <c r="CY1051" s="29"/>
      <c r="CZ1051" s="29"/>
      <c r="DA1051" s="29"/>
      <c r="DB1051" s="29"/>
      <c r="DC1051" s="29"/>
      <c r="DD1051" s="29"/>
      <c r="DE1051" s="29"/>
      <c r="DF1051" s="29"/>
      <c r="DG1051" s="29"/>
      <c r="DH1051" s="29"/>
      <c r="DI1051" s="29"/>
      <c r="DJ1051" s="29"/>
      <c r="DK1051" s="29"/>
      <c r="DL1051" s="29"/>
      <c r="DM1051" s="29"/>
      <c r="DN1051" s="29"/>
      <c r="DO1051" s="29"/>
      <c r="DP1051" s="29"/>
      <c r="DQ1051" s="29"/>
      <c r="DR1051" s="29"/>
      <c r="DS1051" s="29"/>
      <c r="DT1051" s="29"/>
      <c r="DU1051" s="29"/>
      <c r="DV1051" s="29"/>
      <c r="DW1051" s="29"/>
      <c r="DX1051" s="29"/>
      <c r="DY1051" s="29"/>
      <c r="DZ1051" s="29"/>
      <c r="EA1051" s="29"/>
      <c r="EB1051" s="29"/>
      <c r="EC1051" s="29"/>
      <c r="ED1051" s="29"/>
      <c r="EE1051" s="29"/>
      <c r="EF1051" s="29"/>
      <c r="EG1051" s="29"/>
      <c r="EH1051" s="29"/>
      <c r="EI1051" s="29"/>
      <c r="EJ1051" s="29"/>
      <c r="EK1051" s="29"/>
      <c r="EL1051" s="29"/>
      <c r="EM1051" s="29"/>
      <c r="EN1051" s="29"/>
      <c r="EO1051" s="29"/>
      <c r="EP1051" s="29"/>
      <c r="EQ1051" s="29"/>
      <c r="ER1051" s="29"/>
      <c r="ES1051" s="29"/>
      <c r="ET1051" s="29"/>
      <c r="EU1051" s="29"/>
      <c r="EV1051" s="29"/>
      <c r="EW1051" s="29"/>
      <c r="EX1051" s="29"/>
      <c r="EY1051" s="29"/>
      <c r="EZ1051" s="29"/>
      <c r="FA1051" s="29"/>
      <c r="FB1051" s="29"/>
      <c r="FC1051" s="29"/>
      <c r="FD1051" s="29"/>
      <c r="FE1051" s="29"/>
      <c r="FF1051" s="29"/>
      <c r="FG1051" s="29"/>
      <c r="FH1051" s="29"/>
      <c r="FI1051" s="29"/>
      <c r="FJ1051" s="29"/>
      <c r="FK1051" s="29"/>
      <c r="FL1051" s="29"/>
      <c r="FM1051" s="29"/>
      <c r="FN1051" s="29"/>
      <c r="FO1051" s="29"/>
      <c r="FP1051" s="29"/>
      <c r="FQ1051" s="29"/>
      <c r="FR1051" s="29"/>
      <c r="FS1051" s="29"/>
      <c r="FT1051" s="29"/>
      <c r="FU1051" s="29"/>
      <c r="FV1051" s="29"/>
      <c r="FW1051" s="29"/>
      <c r="FX1051" s="29"/>
      <c r="FY1051" s="29"/>
      <c r="FZ1051" s="29"/>
      <c r="GA1051" s="29"/>
      <c r="GB1051" s="29"/>
      <c r="GC1051" s="29"/>
      <c r="GD1051" s="29"/>
      <c r="GE1051" s="29"/>
      <c r="GF1051" s="29"/>
      <c r="GG1051" s="29"/>
      <c r="GH1051" s="29"/>
      <c r="GI1051" s="29"/>
      <c r="GJ1051" s="29"/>
      <c r="GK1051" s="29"/>
      <c r="GL1051" s="29"/>
      <c r="GM1051" s="29"/>
      <c r="GN1051" s="29"/>
      <c r="GO1051" s="29"/>
      <c r="GP1051" s="29"/>
      <c r="GQ1051" s="29"/>
      <c r="GR1051" s="29"/>
      <c r="GS1051" s="29"/>
      <c r="GT1051" s="29"/>
      <c r="GU1051" s="29"/>
      <c r="GV1051" s="29"/>
      <c r="GW1051" s="29"/>
      <c r="GX1051" s="29"/>
      <c r="GY1051" s="29"/>
      <c r="GZ1051" s="29"/>
      <c r="HA1051" s="29"/>
      <c r="HB1051" s="29"/>
      <c r="HC1051" s="29"/>
    </row>
    <row r="1052" spans="1:211" s="30" customFormat="1" x14ac:dyDescent="0.25">
      <c r="A1052" s="30" t="e">
        <f t="shared" si="187"/>
        <v>#REF!</v>
      </c>
      <c r="B1052" s="31" t="s">
        <v>114</v>
      </c>
      <c r="C1052" s="31" t="s">
        <v>115</v>
      </c>
      <c r="D1052" s="32" t="s">
        <v>623</v>
      </c>
      <c r="E1052" s="31" t="s">
        <v>577</v>
      </c>
      <c r="F1052" s="31" t="s">
        <v>391</v>
      </c>
      <c r="G1052" s="31"/>
      <c r="H1052" s="31" t="s">
        <v>392</v>
      </c>
      <c r="I1052" s="31" t="s">
        <v>537</v>
      </c>
      <c r="J1052" s="31" t="s">
        <v>538</v>
      </c>
      <c r="K1052" s="47" t="s">
        <v>434</v>
      </c>
      <c r="L1052" s="41">
        <v>0</v>
      </c>
      <c r="M1052" s="41">
        <v>0</v>
      </c>
      <c r="N1052" s="41">
        <v>0</v>
      </c>
      <c r="O1052" s="41">
        <v>0</v>
      </c>
      <c r="P1052" s="41">
        <v>0</v>
      </c>
      <c r="Q1052" s="41">
        <v>0</v>
      </c>
      <c r="R1052" s="41">
        <v>0</v>
      </c>
      <c r="S1052" s="41">
        <v>0</v>
      </c>
      <c r="T1052" s="41">
        <v>0</v>
      </c>
      <c r="U1052" s="41">
        <v>0</v>
      </c>
      <c r="V1052" s="41"/>
      <c r="W1052" s="41">
        <v>0</v>
      </c>
      <c r="X1052" s="41"/>
      <c r="Y1052" s="41">
        <v>0</v>
      </c>
      <c r="Z1052" s="41">
        <v>0</v>
      </c>
      <c r="AA1052" s="41">
        <v>0</v>
      </c>
      <c r="AB1052" s="41">
        <v>0</v>
      </c>
      <c r="AC1052" s="41">
        <v>0</v>
      </c>
      <c r="AD1052" s="41">
        <v>0</v>
      </c>
      <c r="AE1052" s="82">
        <v>0</v>
      </c>
      <c r="AF1052" s="41">
        <v>0</v>
      </c>
      <c r="AG1052" s="41">
        <v>0</v>
      </c>
      <c r="AH1052" s="41">
        <v>0</v>
      </c>
      <c r="AI1052" s="41">
        <v>0</v>
      </c>
      <c r="AJ1052" s="41">
        <v>0</v>
      </c>
      <c r="AK1052" s="41">
        <v>0</v>
      </c>
      <c r="AL1052" s="41">
        <v>0</v>
      </c>
      <c r="AM1052" s="41">
        <v>0</v>
      </c>
      <c r="AN1052" s="41">
        <v>0</v>
      </c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3"/>
      <c r="BU1052" s="39">
        <f t="shared" si="192"/>
        <v>0</v>
      </c>
      <c r="BV1052" s="39">
        <f t="shared" si="188"/>
        <v>0</v>
      </c>
      <c r="BW1052" s="39">
        <f t="shared" si="191"/>
        <v>0</v>
      </c>
      <c r="BX1052" s="39">
        <f t="shared" si="189"/>
        <v>0</v>
      </c>
      <c r="BY1052" s="39">
        <f t="shared" si="190"/>
        <v>0</v>
      </c>
      <c r="BZ1052" s="35"/>
      <c r="CA1052" s="35"/>
      <c r="CB1052" s="35"/>
      <c r="CC1052" s="35"/>
      <c r="CD1052" s="35"/>
      <c r="CE1052" s="35"/>
      <c r="CF1052" s="35"/>
      <c r="CG1052" s="35"/>
      <c r="CH1052" s="35"/>
      <c r="CI1052" s="35"/>
      <c r="CJ1052" s="35"/>
      <c r="CK1052" s="35"/>
      <c r="CL1052" s="35"/>
      <c r="CM1052" s="35"/>
      <c r="CN1052" s="35"/>
      <c r="CO1052" s="35"/>
      <c r="CP1052" s="35"/>
      <c r="CQ1052" s="35"/>
      <c r="CR1052" s="35"/>
      <c r="CS1052" s="35"/>
      <c r="CT1052" s="35"/>
      <c r="CU1052" s="35"/>
      <c r="CV1052" s="35"/>
      <c r="CW1052" s="35"/>
      <c r="CX1052" s="35"/>
      <c r="CY1052" s="35"/>
      <c r="CZ1052" s="35"/>
      <c r="DA1052" s="35"/>
      <c r="DB1052" s="35"/>
      <c r="DC1052" s="35"/>
      <c r="DD1052" s="35"/>
      <c r="DE1052" s="35"/>
      <c r="DF1052" s="35"/>
      <c r="DG1052" s="35"/>
      <c r="DH1052" s="35"/>
      <c r="DI1052" s="35"/>
      <c r="DJ1052" s="35"/>
      <c r="DK1052" s="35"/>
      <c r="DL1052" s="35"/>
      <c r="DM1052" s="35"/>
      <c r="DN1052" s="35"/>
      <c r="DO1052" s="35"/>
      <c r="DP1052" s="35"/>
      <c r="DQ1052" s="35"/>
      <c r="DR1052" s="35"/>
      <c r="DS1052" s="35"/>
      <c r="DT1052" s="35"/>
      <c r="DU1052" s="35"/>
      <c r="DV1052" s="35"/>
      <c r="DW1052" s="35"/>
      <c r="DX1052" s="35"/>
      <c r="DY1052" s="35"/>
      <c r="DZ1052" s="35"/>
      <c r="EA1052" s="35"/>
      <c r="EB1052" s="35"/>
      <c r="EC1052" s="35"/>
      <c r="ED1052" s="35"/>
      <c r="EE1052" s="35"/>
      <c r="EF1052" s="35"/>
      <c r="EG1052" s="35"/>
      <c r="EH1052" s="35"/>
      <c r="EI1052" s="35"/>
      <c r="EJ1052" s="35"/>
      <c r="EK1052" s="35"/>
      <c r="EL1052" s="35"/>
      <c r="EM1052" s="35"/>
      <c r="EN1052" s="35"/>
      <c r="EO1052" s="35"/>
      <c r="EP1052" s="35"/>
      <c r="EQ1052" s="35"/>
      <c r="ER1052" s="35"/>
      <c r="ES1052" s="35"/>
      <c r="ET1052" s="35"/>
      <c r="EU1052" s="35"/>
      <c r="EV1052" s="35"/>
      <c r="EW1052" s="35"/>
      <c r="EX1052" s="35"/>
      <c r="EY1052" s="35"/>
      <c r="EZ1052" s="35"/>
      <c r="FA1052" s="35"/>
      <c r="FB1052" s="35"/>
      <c r="FC1052" s="35"/>
      <c r="FD1052" s="35"/>
      <c r="FE1052" s="35"/>
      <c r="FF1052" s="35"/>
      <c r="FG1052" s="35"/>
      <c r="FH1052" s="35"/>
      <c r="FI1052" s="35"/>
      <c r="FJ1052" s="35"/>
      <c r="FK1052" s="35"/>
      <c r="FL1052" s="35"/>
      <c r="FM1052" s="35"/>
      <c r="FN1052" s="35"/>
      <c r="FO1052" s="35"/>
      <c r="FP1052" s="35"/>
      <c r="FQ1052" s="35"/>
      <c r="FR1052" s="35"/>
      <c r="FS1052" s="35"/>
      <c r="FT1052" s="35"/>
      <c r="FU1052" s="35"/>
      <c r="FV1052" s="35"/>
      <c r="FW1052" s="35"/>
      <c r="FX1052" s="35"/>
      <c r="FY1052" s="35"/>
      <c r="FZ1052" s="35"/>
      <c r="GA1052" s="35"/>
      <c r="GB1052" s="35"/>
      <c r="GC1052" s="35"/>
      <c r="GD1052" s="35"/>
      <c r="GE1052" s="35"/>
      <c r="GF1052" s="35"/>
      <c r="GG1052" s="35"/>
      <c r="GH1052" s="35"/>
      <c r="GI1052" s="35"/>
      <c r="GJ1052" s="35"/>
      <c r="GK1052" s="35"/>
      <c r="GL1052" s="35"/>
      <c r="GM1052" s="35"/>
      <c r="GN1052" s="35"/>
      <c r="GO1052" s="35"/>
      <c r="GP1052" s="35"/>
      <c r="GQ1052" s="35"/>
      <c r="GR1052" s="35"/>
      <c r="GS1052" s="35"/>
      <c r="GT1052" s="35"/>
      <c r="GU1052" s="35"/>
      <c r="GV1052" s="35"/>
      <c r="GW1052" s="35"/>
      <c r="GX1052" s="35"/>
      <c r="GY1052" s="35"/>
      <c r="GZ1052" s="35"/>
      <c r="HA1052" s="35"/>
      <c r="HB1052" s="35"/>
      <c r="HC1052" s="35"/>
    </row>
    <row r="1053" spans="1:211" s="26" customFormat="1" x14ac:dyDescent="0.25">
      <c r="A1053" s="26" t="e">
        <f t="shared" si="187"/>
        <v>#REF!</v>
      </c>
      <c r="B1053" s="15" t="s">
        <v>114</v>
      </c>
      <c r="C1053" s="15" t="s">
        <v>115</v>
      </c>
      <c r="D1053" s="27">
        <v>700</v>
      </c>
      <c r="E1053" s="16" t="s">
        <v>582</v>
      </c>
      <c r="F1053" s="15" t="s">
        <v>391</v>
      </c>
      <c r="G1053" s="15"/>
      <c r="H1053" s="15" t="s">
        <v>392</v>
      </c>
      <c r="I1053" s="15" t="s">
        <v>537</v>
      </c>
      <c r="J1053" s="15" t="s">
        <v>538</v>
      </c>
      <c r="K1053" s="47" t="s">
        <v>436</v>
      </c>
      <c r="L1053" s="42">
        <v>0</v>
      </c>
      <c r="M1053" s="42">
        <v>0</v>
      </c>
      <c r="N1053" s="41">
        <v>17809240</v>
      </c>
      <c r="O1053" s="42">
        <v>234119.92</v>
      </c>
      <c r="P1053" s="42">
        <v>3497386.12</v>
      </c>
      <c r="Q1053" s="42">
        <v>0</v>
      </c>
      <c r="R1053" s="42">
        <v>0</v>
      </c>
      <c r="S1053" s="42">
        <v>11955242</v>
      </c>
      <c r="T1053" s="42">
        <v>0</v>
      </c>
      <c r="U1053" s="42">
        <v>0</v>
      </c>
      <c r="V1053" s="42"/>
      <c r="W1053" s="42">
        <v>2823521.26</v>
      </c>
      <c r="X1053" s="42">
        <v>16783820.600000001</v>
      </c>
      <c r="Y1053" s="42">
        <v>0</v>
      </c>
      <c r="Z1053" s="42">
        <v>0</v>
      </c>
      <c r="AA1053" s="42">
        <v>2792230</v>
      </c>
      <c r="AB1053" s="42">
        <v>0</v>
      </c>
      <c r="AC1053" s="42">
        <v>12523797.33</v>
      </c>
      <c r="AD1053" s="42">
        <v>0</v>
      </c>
      <c r="AE1053" s="121">
        <v>0</v>
      </c>
      <c r="AF1053" s="42">
        <v>0</v>
      </c>
      <c r="AG1053" s="42">
        <v>0</v>
      </c>
      <c r="AH1053" s="42">
        <v>0</v>
      </c>
      <c r="AI1053" s="42">
        <v>0</v>
      </c>
      <c r="AJ1053" s="42">
        <v>0</v>
      </c>
      <c r="AK1053" s="42">
        <v>0</v>
      </c>
      <c r="AL1053" s="42">
        <v>0</v>
      </c>
      <c r="AM1053" s="42">
        <v>19762.87</v>
      </c>
      <c r="AN1053" s="42">
        <v>0</v>
      </c>
      <c r="AO1053" s="42"/>
      <c r="AP1053" s="42"/>
      <c r="AQ1053" s="42"/>
      <c r="AR1053" s="42"/>
      <c r="AS1053" s="42"/>
      <c r="AT1053" s="42"/>
      <c r="AU1053" s="42"/>
      <c r="AV1053" s="42"/>
      <c r="AW1053" s="42"/>
      <c r="AX1053" s="42"/>
      <c r="AY1053" s="42"/>
      <c r="AZ1053" s="42"/>
      <c r="BA1053" s="42"/>
      <c r="BB1053" s="42"/>
      <c r="BC1053" s="42"/>
      <c r="BD1053" s="42"/>
      <c r="BE1053" s="42"/>
      <c r="BF1053" s="42"/>
      <c r="BG1053" s="42"/>
      <c r="BH1053" s="42"/>
      <c r="BI1053" s="42"/>
      <c r="BJ1053" s="42"/>
      <c r="BK1053" s="42"/>
      <c r="BL1053" s="42"/>
      <c r="BM1053" s="42"/>
      <c r="BN1053" s="42"/>
      <c r="BO1053" s="42"/>
      <c r="BP1053" s="42"/>
      <c r="BQ1053" s="42"/>
      <c r="BR1053" s="42"/>
      <c r="BS1053" s="42"/>
      <c r="BT1053" s="43"/>
      <c r="BU1053" s="40">
        <f t="shared" si="192"/>
        <v>36319509.300000004</v>
      </c>
      <c r="BV1053" s="40">
        <f t="shared" si="188"/>
        <v>32099847.93</v>
      </c>
      <c r="BW1053" s="40">
        <f t="shared" si="191"/>
        <v>19762.87</v>
      </c>
      <c r="BX1053" s="40">
        <f t="shared" si="189"/>
        <v>0</v>
      </c>
      <c r="BY1053" s="40">
        <f t="shared" si="190"/>
        <v>0</v>
      </c>
      <c r="BZ1053" s="29"/>
      <c r="CA1053" s="29"/>
      <c r="CB1053" s="29"/>
      <c r="CC1053" s="29"/>
      <c r="CD1053" s="29"/>
      <c r="CE1053" s="29"/>
      <c r="CF1053" s="29"/>
      <c r="CG1053" s="29"/>
      <c r="CH1053" s="29"/>
      <c r="CI1053" s="29"/>
      <c r="CJ1053" s="29"/>
      <c r="CK1053" s="29"/>
      <c r="CL1053" s="29"/>
      <c r="CM1053" s="29"/>
      <c r="CN1053" s="29"/>
      <c r="CO1053" s="29"/>
      <c r="CP1053" s="29"/>
      <c r="CQ1053" s="29"/>
      <c r="CR1053" s="29"/>
      <c r="CS1053" s="29"/>
      <c r="CT1053" s="29"/>
      <c r="CU1053" s="29"/>
      <c r="CV1053" s="29"/>
      <c r="CW1053" s="29"/>
      <c r="CX1053" s="29"/>
      <c r="CY1053" s="29"/>
      <c r="CZ1053" s="29"/>
      <c r="DA1053" s="29"/>
      <c r="DB1053" s="29"/>
      <c r="DC1053" s="29"/>
      <c r="DD1053" s="29"/>
      <c r="DE1053" s="29"/>
      <c r="DF1053" s="29"/>
      <c r="DG1053" s="29"/>
      <c r="DH1053" s="29"/>
      <c r="DI1053" s="29"/>
      <c r="DJ1053" s="29"/>
      <c r="DK1053" s="29"/>
      <c r="DL1053" s="29"/>
      <c r="DM1053" s="29"/>
      <c r="DN1053" s="29"/>
      <c r="DO1053" s="29"/>
      <c r="DP1053" s="29"/>
      <c r="DQ1053" s="29"/>
      <c r="DR1053" s="29"/>
      <c r="DS1053" s="29"/>
      <c r="DT1053" s="29"/>
      <c r="DU1053" s="29"/>
      <c r="DV1053" s="29"/>
      <c r="DW1053" s="29"/>
      <c r="DX1053" s="29"/>
      <c r="DY1053" s="29"/>
      <c r="DZ1053" s="29"/>
      <c r="EA1053" s="29"/>
      <c r="EB1053" s="29"/>
      <c r="EC1053" s="29"/>
      <c r="ED1053" s="29"/>
      <c r="EE1053" s="29"/>
      <c r="EF1053" s="29"/>
      <c r="EG1053" s="29"/>
      <c r="EH1053" s="29"/>
      <c r="EI1053" s="29"/>
      <c r="EJ1053" s="29"/>
      <c r="EK1053" s="29"/>
      <c r="EL1053" s="29"/>
      <c r="EM1053" s="29"/>
      <c r="EN1053" s="29"/>
      <c r="EO1053" s="29"/>
      <c r="EP1053" s="29"/>
      <c r="EQ1053" s="29"/>
      <c r="ER1053" s="29"/>
      <c r="ES1053" s="29"/>
      <c r="ET1053" s="29"/>
      <c r="EU1053" s="29"/>
      <c r="EV1053" s="29"/>
      <c r="EW1053" s="29"/>
      <c r="EX1053" s="29"/>
      <c r="EY1053" s="29"/>
      <c r="EZ1053" s="29"/>
      <c r="FA1053" s="29"/>
      <c r="FB1053" s="29"/>
      <c r="FC1053" s="29"/>
      <c r="FD1053" s="29"/>
      <c r="FE1053" s="29"/>
      <c r="FF1053" s="29"/>
      <c r="FG1053" s="29"/>
      <c r="FH1053" s="29"/>
      <c r="FI1053" s="29"/>
      <c r="FJ1053" s="29"/>
      <c r="FK1053" s="29"/>
      <c r="FL1053" s="29"/>
      <c r="FM1053" s="29"/>
      <c r="FN1053" s="29"/>
      <c r="FO1053" s="29"/>
      <c r="FP1053" s="29"/>
      <c r="FQ1053" s="29"/>
      <c r="FR1053" s="29"/>
      <c r="FS1053" s="29"/>
      <c r="FT1053" s="29"/>
      <c r="FU1053" s="29"/>
      <c r="FV1053" s="29"/>
      <c r="FW1053" s="29"/>
      <c r="FX1053" s="29"/>
      <c r="FY1053" s="29"/>
      <c r="FZ1053" s="29"/>
      <c r="GA1053" s="29"/>
      <c r="GB1053" s="29"/>
      <c r="GC1053" s="29"/>
      <c r="GD1053" s="29"/>
      <c r="GE1053" s="29"/>
      <c r="GF1053" s="29"/>
      <c r="GG1053" s="29"/>
      <c r="GH1053" s="29"/>
      <c r="GI1053" s="29"/>
      <c r="GJ1053" s="29"/>
      <c r="GK1053" s="29"/>
      <c r="GL1053" s="29"/>
      <c r="GM1053" s="29"/>
      <c r="GN1053" s="29"/>
      <c r="GO1053" s="29"/>
      <c r="GP1053" s="29"/>
      <c r="GQ1053" s="29"/>
      <c r="GR1053" s="29"/>
      <c r="GS1053" s="29"/>
      <c r="GT1053" s="29"/>
      <c r="GU1053" s="29"/>
      <c r="GV1053" s="29"/>
      <c r="GW1053" s="29"/>
      <c r="GX1053" s="29"/>
      <c r="GY1053" s="29"/>
      <c r="GZ1053" s="29"/>
      <c r="HA1053" s="29"/>
      <c r="HB1053" s="29"/>
      <c r="HC1053" s="29"/>
    </row>
    <row r="1054" spans="1:211" s="30" customFormat="1" x14ac:dyDescent="0.25">
      <c r="A1054" s="30" t="e">
        <f t="shared" si="187"/>
        <v>#REF!</v>
      </c>
      <c r="B1054" s="31" t="s">
        <v>124</v>
      </c>
      <c r="C1054" s="31" t="s">
        <v>125</v>
      </c>
      <c r="D1054" s="32">
        <v>700</v>
      </c>
      <c r="E1054" s="31" t="s">
        <v>582</v>
      </c>
      <c r="F1054" s="64" t="s">
        <v>717</v>
      </c>
      <c r="G1054" s="31"/>
      <c r="H1054" s="31" t="s">
        <v>718</v>
      </c>
      <c r="I1054" s="31" t="s">
        <v>537</v>
      </c>
      <c r="J1054" s="31" t="s">
        <v>538</v>
      </c>
      <c r="K1054" s="47" t="s">
        <v>436</v>
      </c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82"/>
      <c r="AF1054" s="41"/>
      <c r="AG1054" s="41"/>
      <c r="AH1054" s="41"/>
      <c r="AI1054" s="41"/>
      <c r="AJ1054" s="41"/>
      <c r="AK1054" s="41"/>
      <c r="AL1054" s="41"/>
      <c r="AM1054" s="41">
        <v>1000000</v>
      </c>
      <c r="AN1054" s="41">
        <v>0</v>
      </c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3"/>
      <c r="BU1054" s="39"/>
      <c r="BV1054" s="39"/>
      <c r="BW1054" s="39">
        <f t="shared" si="191"/>
        <v>1000000</v>
      </c>
      <c r="BX1054" s="39"/>
      <c r="BY1054" s="39"/>
      <c r="BZ1054" s="35"/>
      <c r="CA1054" s="35"/>
      <c r="CB1054" s="35"/>
      <c r="CC1054" s="35"/>
      <c r="CD1054" s="35"/>
      <c r="CE1054" s="35"/>
      <c r="CF1054" s="35"/>
      <c r="CG1054" s="35"/>
      <c r="CH1054" s="35"/>
      <c r="CI1054" s="35"/>
      <c r="CJ1054" s="35"/>
      <c r="CK1054" s="35"/>
      <c r="CL1054" s="35"/>
      <c r="CM1054" s="35"/>
      <c r="CN1054" s="35"/>
      <c r="CO1054" s="35"/>
      <c r="CP1054" s="35"/>
      <c r="CQ1054" s="35"/>
      <c r="CR1054" s="35"/>
      <c r="CS1054" s="35"/>
      <c r="CT1054" s="35"/>
      <c r="CU1054" s="35"/>
      <c r="CV1054" s="35"/>
      <c r="CW1054" s="35"/>
      <c r="CX1054" s="35"/>
      <c r="CY1054" s="35"/>
      <c r="CZ1054" s="35"/>
      <c r="DA1054" s="35"/>
      <c r="DB1054" s="35"/>
      <c r="DC1054" s="35"/>
      <c r="DD1054" s="35"/>
      <c r="DE1054" s="35"/>
      <c r="DF1054" s="35"/>
      <c r="DG1054" s="35"/>
      <c r="DH1054" s="35"/>
      <c r="DI1054" s="35"/>
      <c r="DJ1054" s="35"/>
      <c r="DK1054" s="35"/>
      <c r="DL1054" s="35"/>
      <c r="DM1054" s="35"/>
      <c r="DN1054" s="35"/>
      <c r="DO1054" s="35"/>
      <c r="DP1054" s="35"/>
      <c r="DQ1054" s="35"/>
      <c r="DR1054" s="35"/>
      <c r="DS1054" s="35"/>
      <c r="DT1054" s="35"/>
      <c r="DU1054" s="35"/>
      <c r="DV1054" s="35"/>
      <c r="DW1054" s="35"/>
      <c r="DX1054" s="35"/>
      <c r="DY1054" s="35"/>
      <c r="DZ1054" s="35"/>
      <c r="EA1054" s="35"/>
      <c r="EB1054" s="35"/>
      <c r="EC1054" s="35"/>
      <c r="ED1054" s="35"/>
      <c r="EE1054" s="35"/>
      <c r="EF1054" s="35"/>
      <c r="EG1054" s="35"/>
      <c r="EH1054" s="35"/>
      <c r="EI1054" s="35"/>
      <c r="EJ1054" s="35"/>
      <c r="EK1054" s="35"/>
      <c r="EL1054" s="35"/>
      <c r="EM1054" s="35"/>
      <c r="EN1054" s="35"/>
      <c r="EO1054" s="35"/>
      <c r="EP1054" s="35"/>
      <c r="EQ1054" s="35"/>
      <c r="ER1054" s="35"/>
      <c r="ES1054" s="35"/>
      <c r="ET1054" s="35"/>
      <c r="EU1054" s="35"/>
      <c r="EV1054" s="35"/>
      <c r="EW1054" s="35"/>
      <c r="EX1054" s="35"/>
      <c r="EY1054" s="35"/>
      <c r="EZ1054" s="35"/>
      <c r="FA1054" s="35"/>
      <c r="FB1054" s="35"/>
      <c r="FC1054" s="35"/>
      <c r="FD1054" s="35"/>
      <c r="FE1054" s="35"/>
      <c r="FF1054" s="35"/>
      <c r="FG1054" s="35"/>
      <c r="FH1054" s="35"/>
      <c r="FI1054" s="35"/>
      <c r="FJ1054" s="35"/>
      <c r="FK1054" s="35"/>
      <c r="FL1054" s="35"/>
      <c r="FM1054" s="35"/>
      <c r="FN1054" s="35"/>
      <c r="FO1054" s="35"/>
      <c r="FP1054" s="35"/>
      <c r="FQ1054" s="35"/>
      <c r="FR1054" s="35"/>
      <c r="FS1054" s="35"/>
      <c r="FT1054" s="35"/>
      <c r="FU1054" s="35"/>
      <c r="FV1054" s="35"/>
      <c r="FW1054" s="35"/>
      <c r="FX1054" s="35"/>
      <c r="FY1054" s="35"/>
      <c r="FZ1054" s="35"/>
      <c r="GA1054" s="35"/>
      <c r="GB1054" s="35"/>
      <c r="GC1054" s="35"/>
      <c r="GD1054" s="35"/>
      <c r="GE1054" s="35"/>
      <c r="GF1054" s="35"/>
      <c r="GG1054" s="35"/>
      <c r="GH1054" s="35"/>
      <c r="GI1054" s="35"/>
      <c r="GJ1054" s="35"/>
      <c r="GK1054" s="35"/>
      <c r="GL1054" s="35"/>
      <c r="GM1054" s="35"/>
      <c r="GN1054" s="35"/>
      <c r="GO1054" s="35"/>
      <c r="GP1054" s="35"/>
      <c r="GQ1054" s="35"/>
      <c r="GR1054" s="35"/>
      <c r="GS1054" s="35"/>
      <c r="GT1054" s="35"/>
      <c r="GU1054" s="35"/>
      <c r="GV1054" s="35"/>
      <c r="GW1054" s="35"/>
      <c r="GX1054" s="35"/>
      <c r="GY1054" s="35"/>
      <c r="GZ1054" s="35"/>
      <c r="HA1054" s="35"/>
      <c r="HB1054" s="35"/>
      <c r="HC1054" s="35"/>
    </row>
    <row r="1055" spans="1:211" s="30" customFormat="1" x14ac:dyDescent="0.25">
      <c r="A1055" s="30" t="e">
        <f t="shared" si="187"/>
        <v>#REF!</v>
      </c>
      <c r="B1055" s="31" t="s">
        <v>126</v>
      </c>
      <c r="C1055" s="31" t="s">
        <v>127</v>
      </c>
      <c r="D1055" s="33">
        <v>700</v>
      </c>
      <c r="E1055" s="34" t="s">
        <v>582</v>
      </c>
      <c r="F1055" s="31" t="s">
        <v>391</v>
      </c>
      <c r="G1055" s="31"/>
      <c r="H1055" s="31" t="s">
        <v>392</v>
      </c>
      <c r="I1055" s="31" t="s">
        <v>537</v>
      </c>
      <c r="J1055" s="31" t="s">
        <v>538</v>
      </c>
      <c r="K1055" s="47" t="s">
        <v>436</v>
      </c>
      <c r="L1055" s="41">
        <v>0</v>
      </c>
      <c r="M1055" s="41">
        <v>0</v>
      </c>
      <c r="N1055" s="41">
        <v>1225075.1100000001</v>
      </c>
      <c r="O1055" s="41">
        <v>0</v>
      </c>
      <c r="P1055" s="41">
        <v>0</v>
      </c>
      <c r="Q1055" s="41">
        <v>0</v>
      </c>
      <c r="R1055" s="41">
        <v>0</v>
      </c>
      <c r="S1055" s="41">
        <v>0</v>
      </c>
      <c r="T1055" s="41">
        <v>0</v>
      </c>
      <c r="U1055" s="41">
        <v>0</v>
      </c>
      <c r="V1055" s="41"/>
      <c r="W1055" s="41">
        <v>0</v>
      </c>
      <c r="X1055" s="41"/>
      <c r="Y1055" s="41">
        <v>726399.72</v>
      </c>
      <c r="Z1055" s="41">
        <v>0</v>
      </c>
      <c r="AA1055" s="41">
        <v>0</v>
      </c>
      <c r="AB1055" s="41">
        <v>0</v>
      </c>
      <c r="AC1055" s="41">
        <v>0</v>
      </c>
      <c r="AD1055" s="41">
        <v>0</v>
      </c>
      <c r="AE1055" s="82">
        <v>0</v>
      </c>
      <c r="AF1055" s="41">
        <v>0</v>
      </c>
      <c r="AG1055" s="41">
        <v>0</v>
      </c>
      <c r="AH1055" s="41">
        <v>0</v>
      </c>
      <c r="AI1055" s="41">
        <v>3519082.68</v>
      </c>
      <c r="AJ1055" s="41">
        <v>0</v>
      </c>
      <c r="AK1055" s="41">
        <v>0</v>
      </c>
      <c r="AL1055" s="41">
        <v>493771.37</v>
      </c>
      <c r="AM1055" s="41">
        <v>0</v>
      </c>
      <c r="AN1055" s="41">
        <v>0</v>
      </c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3"/>
      <c r="BU1055" s="39">
        <f>SUM(L1055:W1055)</f>
        <v>1225075.1100000001</v>
      </c>
      <c r="BV1055" s="39">
        <f t="shared" ref="BV1055:BV1093" si="193">SUM(X1055:AI1055)</f>
        <v>4245482.4000000004</v>
      </c>
      <c r="BW1055" s="39">
        <f t="shared" si="191"/>
        <v>493771.37</v>
      </c>
      <c r="BX1055" s="39">
        <f t="shared" ref="BX1055:BX1086" si="194">SUM(AV1055:BG1055)</f>
        <v>0</v>
      </c>
      <c r="BY1055" s="39">
        <f t="shared" ref="BY1055:BY1093" si="195">SUM(BH1055:BS1055)</f>
        <v>0</v>
      </c>
      <c r="BZ1055" s="35"/>
      <c r="CA1055" s="35"/>
      <c r="CB1055" s="35"/>
      <c r="CC1055" s="35"/>
      <c r="CD1055" s="35"/>
      <c r="CE1055" s="35"/>
      <c r="CF1055" s="35"/>
      <c r="CG1055" s="35"/>
      <c r="CH1055" s="35"/>
      <c r="CI1055" s="35"/>
      <c r="CJ1055" s="35"/>
      <c r="CK1055" s="35"/>
      <c r="CL1055" s="35"/>
      <c r="CM1055" s="35"/>
      <c r="CN1055" s="35"/>
      <c r="CO1055" s="35"/>
      <c r="CP1055" s="35"/>
      <c r="CQ1055" s="35"/>
      <c r="CR1055" s="35"/>
      <c r="CS1055" s="35"/>
      <c r="CT1055" s="35"/>
      <c r="CU1055" s="35"/>
      <c r="CV1055" s="35"/>
      <c r="CW1055" s="35"/>
      <c r="CX1055" s="35"/>
      <c r="CY1055" s="35"/>
      <c r="CZ1055" s="35"/>
      <c r="DA1055" s="35"/>
      <c r="DB1055" s="35"/>
      <c r="DC1055" s="35"/>
      <c r="DD1055" s="35"/>
      <c r="DE1055" s="35"/>
      <c r="DF1055" s="35"/>
      <c r="DG1055" s="35"/>
      <c r="DH1055" s="35"/>
      <c r="DI1055" s="35"/>
      <c r="DJ1055" s="35"/>
      <c r="DK1055" s="35"/>
      <c r="DL1055" s="35"/>
      <c r="DM1055" s="35"/>
      <c r="DN1055" s="35"/>
      <c r="DO1055" s="35"/>
      <c r="DP1055" s="35"/>
      <c r="DQ1055" s="35"/>
      <c r="DR1055" s="35"/>
      <c r="DS1055" s="35"/>
      <c r="DT1055" s="35"/>
      <c r="DU1055" s="35"/>
      <c r="DV1055" s="35"/>
      <c r="DW1055" s="35"/>
      <c r="DX1055" s="35"/>
      <c r="DY1055" s="35"/>
      <c r="DZ1055" s="35"/>
      <c r="EA1055" s="35"/>
      <c r="EB1055" s="35"/>
      <c r="EC1055" s="35"/>
      <c r="ED1055" s="35"/>
      <c r="EE1055" s="35"/>
      <c r="EF1055" s="35"/>
      <c r="EG1055" s="35"/>
      <c r="EH1055" s="35"/>
      <c r="EI1055" s="35"/>
      <c r="EJ1055" s="35"/>
      <c r="EK1055" s="35"/>
      <c r="EL1055" s="35"/>
      <c r="EM1055" s="35"/>
      <c r="EN1055" s="35"/>
      <c r="EO1055" s="35"/>
      <c r="EP1055" s="35"/>
      <c r="EQ1055" s="35"/>
      <c r="ER1055" s="35"/>
      <c r="ES1055" s="35"/>
      <c r="ET1055" s="35"/>
      <c r="EU1055" s="35"/>
      <c r="EV1055" s="35"/>
      <c r="EW1055" s="35"/>
      <c r="EX1055" s="35"/>
      <c r="EY1055" s="35"/>
      <c r="EZ1055" s="35"/>
      <c r="FA1055" s="35"/>
      <c r="FB1055" s="35"/>
      <c r="FC1055" s="35"/>
      <c r="FD1055" s="35"/>
      <c r="FE1055" s="35"/>
      <c r="FF1055" s="35"/>
      <c r="FG1055" s="35"/>
      <c r="FH1055" s="35"/>
      <c r="FI1055" s="35"/>
      <c r="FJ1055" s="35"/>
      <c r="FK1055" s="35"/>
      <c r="FL1055" s="35"/>
      <c r="FM1055" s="35"/>
      <c r="FN1055" s="35"/>
      <c r="FO1055" s="35"/>
      <c r="FP1055" s="35"/>
      <c r="FQ1055" s="35"/>
      <c r="FR1055" s="35"/>
      <c r="FS1055" s="35"/>
      <c r="FT1055" s="35"/>
      <c r="FU1055" s="35"/>
      <c r="FV1055" s="35"/>
      <c r="FW1055" s="35"/>
      <c r="FX1055" s="35"/>
      <c r="FY1055" s="35"/>
      <c r="FZ1055" s="35"/>
      <c r="GA1055" s="35"/>
      <c r="GB1055" s="35"/>
      <c r="GC1055" s="35"/>
      <c r="GD1055" s="35"/>
      <c r="GE1055" s="35"/>
      <c r="GF1055" s="35"/>
      <c r="GG1055" s="35"/>
      <c r="GH1055" s="35"/>
      <c r="GI1055" s="35"/>
      <c r="GJ1055" s="35"/>
      <c r="GK1055" s="35"/>
      <c r="GL1055" s="35"/>
      <c r="GM1055" s="35"/>
      <c r="GN1055" s="35"/>
      <c r="GO1055" s="35"/>
      <c r="GP1055" s="35"/>
      <c r="GQ1055" s="35"/>
      <c r="GR1055" s="35"/>
      <c r="GS1055" s="35"/>
      <c r="GT1055" s="35"/>
      <c r="GU1055" s="35"/>
      <c r="GV1055" s="35"/>
      <c r="GW1055" s="35"/>
      <c r="GX1055" s="35"/>
      <c r="GY1055" s="35"/>
      <c r="GZ1055" s="35"/>
      <c r="HA1055" s="35"/>
      <c r="HB1055" s="35"/>
      <c r="HC1055" s="35"/>
    </row>
    <row r="1056" spans="1:211" s="26" customFormat="1" x14ac:dyDescent="0.25">
      <c r="A1056" s="26" t="e">
        <f t="shared" si="187"/>
        <v>#REF!</v>
      </c>
      <c r="B1056" s="15" t="s">
        <v>145</v>
      </c>
      <c r="C1056" s="15" t="s">
        <v>279</v>
      </c>
      <c r="D1056" s="27">
        <v>700</v>
      </c>
      <c r="E1056" s="16" t="s">
        <v>582</v>
      </c>
      <c r="F1056" s="80" t="s">
        <v>298</v>
      </c>
      <c r="G1056" s="15"/>
      <c r="H1056" s="15" t="s">
        <v>299</v>
      </c>
      <c r="I1056" s="15" t="s">
        <v>537</v>
      </c>
      <c r="J1056" s="15" t="s">
        <v>538</v>
      </c>
      <c r="K1056" s="47" t="s">
        <v>436</v>
      </c>
      <c r="L1056" s="42"/>
      <c r="M1056" s="42"/>
      <c r="N1056" s="41"/>
      <c r="O1056" s="42"/>
      <c r="P1056" s="42"/>
      <c r="Q1056" s="42"/>
      <c r="R1056" s="42"/>
      <c r="S1056" s="42"/>
      <c r="T1056" s="42"/>
      <c r="U1056" s="42"/>
      <c r="V1056" s="42"/>
      <c r="W1056" s="42"/>
      <c r="X1056" s="42"/>
      <c r="Y1056" s="42">
        <v>4624350.2699999996</v>
      </c>
      <c r="Z1056" s="42">
        <v>1682523.27</v>
      </c>
      <c r="AA1056" s="42">
        <v>18218899.82</v>
      </c>
      <c r="AB1056" s="42">
        <v>0</v>
      </c>
      <c r="AC1056" s="42">
        <v>0</v>
      </c>
      <c r="AD1056" s="42">
        <v>0</v>
      </c>
      <c r="AE1056" s="42">
        <v>1396924.93</v>
      </c>
      <c r="AF1056" s="42">
        <v>2989626.6</v>
      </c>
      <c r="AG1056" s="42">
        <v>1880931.51</v>
      </c>
      <c r="AH1056" s="42">
        <v>1277252.1000000001</v>
      </c>
      <c r="AI1056" s="42">
        <v>1520152.63</v>
      </c>
      <c r="AJ1056" s="42">
        <v>0</v>
      </c>
      <c r="AK1056" s="42">
        <v>131025.26</v>
      </c>
      <c r="AL1056" s="42">
        <v>2400421.79</v>
      </c>
      <c r="AM1056" s="42">
        <v>0</v>
      </c>
      <c r="AN1056" s="42">
        <v>3061181.34</v>
      </c>
      <c r="AO1056" s="42"/>
      <c r="AP1056" s="42"/>
      <c r="AQ1056" s="42"/>
      <c r="AR1056" s="42"/>
      <c r="AS1056" s="42"/>
      <c r="AT1056" s="42"/>
      <c r="AU1056" s="42"/>
      <c r="AV1056" s="42"/>
      <c r="AW1056" s="42"/>
      <c r="AX1056" s="42"/>
      <c r="AY1056" s="42"/>
      <c r="AZ1056" s="42"/>
      <c r="BA1056" s="42"/>
      <c r="BB1056" s="42"/>
      <c r="BC1056" s="42"/>
      <c r="BD1056" s="42"/>
      <c r="BE1056" s="42"/>
      <c r="BF1056" s="42"/>
      <c r="BG1056" s="42"/>
      <c r="BH1056" s="42"/>
      <c r="BI1056" s="42"/>
      <c r="BJ1056" s="42"/>
      <c r="BK1056" s="42"/>
      <c r="BL1056" s="42"/>
      <c r="BM1056" s="42"/>
      <c r="BN1056" s="42"/>
      <c r="BO1056" s="42"/>
      <c r="BP1056" s="42"/>
      <c r="BQ1056" s="42"/>
      <c r="BR1056" s="42"/>
      <c r="BS1056" s="42"/>
      <c r="BT1056" s="43"/>
      <c r="BU1056" s="40"/>
      <c r="BV1056" s="40">
        <f t="shared" si="193"/>
        <v>33590661.130000003</v>
      </c>
      <c r="BW1056" s="40">
        <f t="shared" si="191"/>
        <v>5592628.3899999997</v>
      </c>
      <c r="BX1056" s="40">
        <f t="shared" si="194"/>
        <v>0</v>
      </c>
      <c r="BY1056" s="40">
        <f t="shared" si="195"/>
        <v>0</v>
      </c>
      <c r="BZ1056" s="29"/>
      <c r="CA1056" s="29"/>
      <c r="CB1056" s="29"/>
      <c r="CC1056" s="29"/>
      <c r="CD1056" s="29"/>
      <c r="CE1056" s="29"/>
      <c r="CF1056" s="29"/>
      <c r="CG1056" s="29"/>
      <c r="CH1056" s="29"/>
      <c r="CI1056" s="29"/>
      <c r="CJ1056" s="29"/>
      <c r="CK1056" s="29"/>
      <c r="CL1056" s="29"/>
      <c r="CM1056" s="29"/>
      <c r="CN1056" s="29"/>
      <c r="CO1056" s="29"/>
      <c r="CP1056" s="29"/>
      <c r="CQ1056" s="29"/>
      <c r="CR1056" s="29"/>
      <c r="CS1056" s="29"/>
      <c r="CT1056" s="29"/>
      <c r="CU1056" s="29"/>
      <c r="CV1056" s="29"/>
      <c r="CW1056" s="29"/>
      <c r="CX1056" s="29"/>
      <c r="CY1056" s="29"/>
      <c r="CZ1056" s="29"/>
      <c r="DA1056" s="29"/>
      <c r="DB1056" s="29"/>
      <c r="DC1056" s="29"/>
      <c r="DD1056" s="29"/>
      <c r="DE1056" s="29"/>
      <c r="DF1056" s="29"/>
      <c r="DG1056" s="29"/>
      <c r="DH1056" s="29"/>
      <c r="DI1056" s="29"/>
      <c r="DJ1056" s="29"/>
      <c r="DK1056" s="29"/>
      <c r="DL1056" s="29"/>
      <c r="DM1056" s="29"/>
      <c r="DN1056" s="29"/>
      <c r="DO1056" s="29"/>
      <c r="DP1056" s="29"/>
      <c r="DQ1056" s="29"/>
      <c r="DR1056" s="29"/>
      <c r="DS1056" s="29"/>
      <c r="DT1056" s="29"/>
      <c r="DU1056" s="29"/>
      <c r="DV1056" s="29"/>
      <c r="DW1056" s="29"/>
      <c r="DX1056" s="29"/>
      <c r="DY1056" s="29"/>
      <c r="DZ1056" s="29"/>
      <c r="EA1056" s="29"/>
      <c r="EB1056" s="29"/>
      <c r="EC1056" s="29"/>
      <c r="ED1056" s="29"/>
      <c r="EE1056" s="29"/>
      <c r="EF1056" s="29"/>
      <c r="EG1056" s="29"/>
      <c r="EH1056" s="29"/>
      <c r="EI1056" s="29"/>
      <c r="EJ1056" s="29"/>
      <c r="EK1056" s="29"/>
      <c r="EL1056" s="29"/>
      <c r="EM1056" s="29"/>
      <c r="EN1056" s="29"/>
      <c r="EO1056" s="29"/>
      <c r="EP1056" s="29"/>
      <c r="EQ1056" s="29"/>
      <c r="ER1056" s="29"/>
      <c r="ES1056" s="29"/>
      <c r="ET1056" s="29"/>
      <c r="EU1056" s="29"/>
      <c r="EV1056" s="29"/>
      <c r="EW1056" s="29"/>
      <c r="EX1056" s="29"/>
      <c r="EY1056" s="29"/>
      <c r="EZ1056" s="29"/>
      <c r="FA1056" s="29"/>
      <c r="FB1056" s="29"/>
      <c r="FC1056" s="29"/>
      <c r="FD1056" s="29"/>
      <c r="FE1056" s="29"/>
      <c r="FF1056" s="29"/>
      <c r="FG1056" s="29"/>
      <c r="FH1056" s="29"/>
      <c r="FI1056" s="29"/>
      <c r="FJ1056" s="29"/>
      <c r="FK1056" s="29"/>
      <c r="FL1056" s="29"/>
      <c r="FM1056" s="29"/>
      <c r="FN1056" s="29"/>
      <c r="FO1056" s="29"/>
      <c r="FP1056" s="29"/>
      <c r="FQ1056" s="29"/>
      <c r="FR1056" s="29"/>
      <c r="FS1056" s="29"/>
      <c r="FT1056" s="29"/>
      <c r="FU1056" s="29"/>
      <c r="FV1056" s="29"/>
      <c r="FW1056" s="29"/>
      <c r="FX1056" s="29"/>
      <c r="FY1056" s="29"/>
      <c r="FZ1056" s="29"/>
      <c r="GA1056" s="29"/>
      <c r="GB1056" s="29"/>
      <c r="GC1056" s="29"/>
      <c r="GD1056" s="29"/>
      <c r="GE1056" s="29"/>
      <c r="GF1056" s="29"/>
      <c r="GG1056" s="29"/>
      <c r="GH1056" s="29"/>
      <c r="GI1056" s="29"/>
      <c r="GJ1056" s="29"/>
      <c r="GK1056" s="29"/>
      <c r="GL1056" s="29"/>
      <c r="GM1056" s="29"/>
      <c r="GN1056" s="29"/>
      <c r="GO1056" s="29"/>
      <c r="GP1056" s="29"/>
      <c r="GQ1056" s="29"/>
      <c r="GR1056" s="29"/>
      <c r="GS1056" s="29"/>
      <c r="GT1056" s="29"/>
      <c r="GU1056" s="29"/>
      <c r="GV1056" s="29"/>
      <c r="GW1056" s="29"/>
      <c r="GX1056" s="29"/>
      <c r="GY1056" s="29"/>
      <c r="GZ1056" s="29"/>
      <c r="HA1056" s="29"/>
      <c r="HB1056" s="29"/>
      <c r="HC1056" s="29"/>
    </row>
    <row r="1057" spans="1:211" s="30" customFormat="1" x14ac:dyDescent="0.25">
      <c r="A1057" s="30" t="e">
        <f t="shared" si="187"/>
        <v>#REF!</v>
      </c>
      <c r="B1057" s="31" t="s">
        <v>145</v>
      </c>
      <c r="C1057" s="31" t="s">
        <v>279</v>
      </c>
      <c r="D1057" s="33">
        <v>700</v>
      </c>
      <c r="E1057" s="34" t="s">
        <v>582</v>
      </c>
      <c r="F1057" s="31" t="s">
        <v>391</v>
      </c>
      <c r="G1057" s="31"/>
      <c r="H1057" s="31" t="s">
        <v>392</v>
      </c>
      <c r="I1057" s="31" t="s">
        <v>537</v>
      </c>
      <c r="J1057" s="31" t="s">
        <v>538</v>
      </c>
      <c r="K1057" s="47" t="s">
        <v>436</v>
      </c>
      <c r="L1057" s="41">
        <v>0</v>
      </c>
      <c r="M1057" s="41">
        <v>0</v>
      </c>
      <c r="N1057" s="41">
        <v>0</v>
      </c>
      <c r="O1057" s="41">
        <v>0</v>
      </c>
      <c r="P1057" s="41">
        <v>0</v>
      </c>
      <c r="Q1057" s="41">
        <v>0</v>
      </c>
      <c r="R1057" s="41">
        <v>3041548.49</v>
      </c>
      <c r="S1057" s="41">
        <v>1216934.93</v>
      </c>
      <c r="T1057" s="41">
        <v>4832660.16</v>
      </c>
      <c r="U1057" s="41">
        <v>654287.55000000005</v>
      </c>
      <c r="V1057" s="41">
        <v>3930514.12</v>
      </c>
      <c r="W1057" s="41">
        <v>21469492.079999998</v>
      </c>
      <c r="X1057" s="41"/>
      <c r="Y1057" s="41">
        <v>0</v>
      </c>
      <c r="Z1057" s="41">
        <v>788072</v>
      </c>
      <c r="AA1057" s="41">
        <v>0</v>
      </c>
      <c r="AB1057" s="41">
        <v>0</v>
      </c>
      <c r="AC1057" s="41">
        <v>0</v>
      </c>
      <c r="AD1057" s="41">
        <v>0</v>
      </c>
      <c r="AE1057" s="82">
        <v>0</v>
      </c>
      <c r="AF1057" s="41">
        <v>0</v>
      </c>
      <c r="AG1057" s="41">
        <v>0</v>
      </c>
      <c r="AH1057" s="41">
        <v>0</v>
      </c>
      <c r="AI1057" s="41">
        <v>0</v>
      </c>
      <c r="AJ1057" s="41">
        <v>0</v>
      </c>
      <c r="AK1057" s="41">
        <v>0</v>
      </c>
      <c r="AL1057" s="41">
        <v>0</v>
      </c>
      <c r="AM1057" s="41">
        <v>0</v>
      </c>
      <c r="AN1057" s="41">
        <v>0</v>
      </c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3"/>
      <c r="BU1057" s="39">
        <f>SUM(L1057:W1057)</f>
        <v>35145437.329999998</v>
      </c>
      <c r="BV1057" s="39">
        <f t="shared" si="193"/>
        <v>788072</v>
      </c>
      <c r="BW1057" s="39">
        <f t="shared" si="191"/>
        <v>0</v>
      </c>
      <c r="BX1057" s="39">
        <f t="shared" si="194"/>
        <v>0</v>
      </c>
      <c r="BY1057" s="39">
        <f t="shared" si="195"/>
        <v>0</v>
      </c>
      <c r="BZ1057" s="35"/>
      <c r="CA1057" s="35"/>
      <c r="CB1057" s="35"/>
      <c r="CC1057" s="35"/>
      <c r="CD1057" s="35"/>
      <c r="CE1057" s="35"/>
      <c r="CF1057" s="35"/>
      <c r="CG1057" s="35"/>
      <c r="CH1057" s="35"/>
      <c r="CI1057" s="35"/>
      <c r="CJ1057" s="35"/>
      <c r="CK1057" s="35"/>
      <c r="CL1057" s="35"/>
      <c r="CM1057" s="35"/>
      <c r="CN1057" s="35"/>
      <c r="CO1057" s="35"/>
      <c r="CP1057" s="35"/>
      <c r="CQ1057" s="35"/>
      <c r="CR1057" s="35"/>
      <c r="CS1057" s="35"/>
      <c r="CT1057" s="35"/>
      <c r="CU1057" s="35"/>
      <c r="CV1057" s="35"/>
      <c r="CW1057" s="35"/>
      <c r="CX1057" s="35"/>
      <c r="CY1057" s="35"/>
      <c r="CZ1057" s="35"/>
      <c r="DA1057" s="35"/>
      <c r="DB1057" s="35"/>
      <c r="DC1057" s="35"/>
      <c r="DD1057" s="35"/>
      <c r="DE1057" s="35"/>
      <c r="DF1057" s="35"/>
      <c r="DG1057" s="35"/>
      <c r="DH1057" s="35"/>
      <c r="DI1057" s="35"/>
      <c r="DJ1057" s="35"/>
      <c r="DK1057" s="35"/>
      <c r="DL1057" s="35"/>
      <c r="DM1057" s="35"/>
      <c r="DN1057" s="35"/>
      <c r="DO1057" s="35"/>
      <c r="DP1057" s="35"/>
      <c r="DQ1057" s="35"/>
      <c r="DR1057" s="35"/>
      <c r="DS1057" s="35"/>
      <c r="DT1057" s="35"/>
      <c r="DU1057" s="35"/>
      <c r="DV1057" s="35"/>
      <c r="DW1057" s="35"/>
      <c r="DX1057" s="35"/>
      <c r="DY1057" s="35"/>
      <c r="DZ1057" s="35"/>
      <c r="EA1057" s="35"/>
      <c r="EB1057" s="35"/>
      <c r="EC1057" s="35"/>
      <c r="ED1057" s="35"/>
      <c r="EE1057" s="35"/>
      <c r="EF1057" s="35"/>
      <c r="EG1057" s="35"/>
      <c r="EH1057" s="35"/>
      <c r="EI1057" s="35"/>
      <c r="EJ1057" s="35"/>
      <c r="EK1057" s="35"/>
      <c r="EL1057" s="35"/>
      <c r="EM1057" s="35"/>
      <c r="EN1057" s="35"/>
      <c r="EO1057" s="35"/>
      <c r="EP1057" s="35"/>
      <c r="EQ1057" s="35"/>
      <c r="ER1057" s="35"/>
      <c r="ES1057" s="35"/>
      <c r="ET1057" s="35"/>
      <c r="EU1057" s="35"/>
      <c r="EV1057" s="35"/>
      <c r="EW1057" s="35"/>
      <c r="EX1057" s="35"/>
      <c r="EY1057" s="35"/>
      <c r="EZ1057" s="35"/>
      <c r="FA1057" s="35"/>
      <c r="FB1057" s="35"/>
      <c r="FC1057" s="35"/>
      <c r="FD1057" s="35"/>
      <c r="FE1057" s="35"/>
      <c r="FF1057" s="35"/>
      <c r="FG1057" s="35"/>
      <c r="FH1057" s="35"/>
      <c r="FI1057" s="35"/>
      <c r="FJ1057" s="35"/>
      <c r="FK1057" s="35"/>
      <c r="FL1057" s="35"/>
      <c r="FM1057" s="35"/>
      <c r="FN1057" s="35"/>
      <c r="FO1057" s="35"/>
      <c r="FP1057" s="35"/>
      <c r="FQ1057" s="35"/>
      <c r="FR1057" s="35"/>
      <c r="FS1057" s="35"/>
      <c r="FT1057" s="35"/>
      <c r="FU1057" s="35"/>
      <c r="FV1057" s="35"/>
      <c r="FW1057" s="35"/>
      <c r="FX1057" s="35"/>
      <c r="FY1057" s="35"/>
      <c r="FZ1057" s="35"/>
      <c r="GA1057" s="35"/>
      <c r="GB1057" s="35"/>
      <c r="GC1057" s="35"/>
      <c r="GD1057" s="35"/>
      <c r="GE1057" s="35"/>
      <c r="GF1057" s="35"/>
      <c r="GG1057" s="35"/>
      <c r="GH1057" s="35"/>
      <c r="GI1057" s="35"/>
      <c r="GJ1057" s="35"/>
      <c r="GK1057" s="35"/>
      <c r="GL1057" s="35"/>
      <c r="GM1057" s="35"/>
      <c r="GN1057" s="35"/>
      <c r="GO1057" s="35"/>
      <c r="GP1057" s="35"/>
      <c r="GQ1057" s="35"/>
      <c r="GR1057" s="35"/>
      <c r="GS1057" s="35"/>
      <c r="GT1057" s="35"/>
      <c r="GU1057" s="35"/>
      <c r="GV1057" s="35"/>
      <c r="GW1057" s="35"/>
      <c r="GX1057" s="35"/>
      <c r="GY1057" s="35"/>
      <c r="GZ1057" s="35"/>
      <c r="HA1057" s="35"/>
      <c r="HB1057" s="35"/>
      <c r="HC1057" s="35"/>
    </row>
    <row r="1058" spans="1:211" s="30" customFormat="1" x14ac:dyDescent="0.25">
      <c r="A1058" s="30" t="e">
        <f t="shared" si="187"/>
        <v>#REF!</v>
      </c>
      <c r="B1058" s="31" t="s">
        <v>41</v>
      </c>
      <c r="C1058" s="31" t="s">
        <v>42</v>
      </c>
      <c r="D1058" s="33">
        <v>706</v>
      </c>
      <c r="E1058" s="34" t="s">
        <v>161</v>
      </c>
      <c r="F1058" s="64" t="s">
        <v>713</v>
      </c>
      <c r="G1058" s="31"/>
      <c r="H1058" s="31" t="s">
        <v>714</v>
      </c>
      <c r="I1058" s="31" t="s">
        <v>537</v>
      </c>
      <c r="J1058" s="31" t="s">
        <v>538</v>
      </c>
      <c r="K1058" s="47" t="s">
        <v>436</v>
      </c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>
        <v>6759858.5999999996</v>
      </c>
      <c r="AE1058" s="82">
        <v>0</v>
      </c>
      <c r="AF1058" s="41">
        <v>0</v>
      </c>
      <c r="AG1058" s="41">
        <v>0</v>
      </c>
      <c r="AH1058" s="41">
        <v>0</v>
      </c>
      <c r="AI1058" s="41">
        <v>3726933.4</v>
      </c>
      <c r="AJ1058" s="41">
        <v>0</v>
      </c>
      <c r="AK1058" s="41">
        <v>0</v>
      </c>
      <c r="AL1058" s="41">
        <v>0</v>
      </c>
      <c r="AM1058" s="41">
        <v>0</v>
      </c>
      <c r="AN1058" s="41">
        <v>0</v>
      </c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3"/>
      <c r="BU1058" s="39"/>
      <c r="BV1058" s="39">
        <f t="shared" si="193"/>
        <v>10486792</v>
      </c>
      <c r="BW1058" s="39">
        <f t="shared" si="191"/>
        <v>0</v>
      </c>
      <c r="BX1058" s="39">
        <f t="shared" si="194"/>
        <v>0</v>
      </c>
      <c r="BY1058" s="39">
        <f t="shared" si="195"/>
        <v>0</v>
      </c>
      <c r="BZ1058" s="35"/>
      <c r="CA1058" s="35"/>
      <c r="CB1058" s="35"/>
      <c r="CC1058" s="35"/>
      <c r="CD1058" s="35"/>
      <c r="CE1058" s="35"/>
      <c r="CF1058" s="35"/>
      <c r="CG1058" s="35"/>
      <c r="CH1058" s="35"/>
      <c r="CI1058" s="35"/>
      <c r="CJ1058" s="35"/>
      <c r="CK1058" s="35"/>
      <c r="CL1058" s="35"/>
      <c r="CM1058" s="35"/>
      <c r="CN1058" s="35"/>
      <c r="CO1058" s="35"/>
      <c r="CP1058" s="35"/>
      <c r="CQ1058" s="35"/>
      <c r="CR1058" s="35"/>
      <c r="CS1058" s="35"/>
      <c r="CT1058" s="35"/>
      <c r="CU1058" s="35"/>
      <c r="CV1058" s="35"/>
      <c r="CW1058" s="35"/>
      <c r="CX1058" s="35"/>
      <c r="CY1058" s="35"/>
      <c r="CZ1058" s="35"/>
      <c r="DA1058" s="35"/>
      <c r="DB1058" s="35"/>
      <c r="DC1058" s="35"/>
      <c r="DD1058" s="35"/>
      <c r="DE1058" s="35"/>
      <c r="DF1058" s="35"/>
      <c r="DG1058" s="35"/>
      <c r="DH1058" s="35"/>
      <c r="DI1058" s="35"/>
      <c r="DJ1058" s="35"/>
      <c r="DK1058" s="35"/>
      <c r="DL1058" s="35"/>
      <c r="DM1058" s="35"/>
      <c r="DN1058" s="35"/>
      <c r="DO1058" s="35"/>
      <c r="DP1058" s="35"/>
      <c r="DQ1058" s="35"/>
      <c r="DR1058" s="35"/>
      <c r="DS1058" s="35"/>
      <c r="DT1058" s="35"/>
      <c r="DU1058" s="35"/>
      <c r="DV1058" s="35"/>
      <c r="DW1058" s="35"/>
      <c r="DX1058" s="35"/>
      <c r="DY1058" s="35"/>
      <c r="DZ1058" s="35"/>
      <c r="EA1058" s="35"/>
      <c r="EB1058" s="35"/>
      <c r="EC1058" s="35"/>
      <c r="ED1058" s="35"/>
      <c r="EE1058" s="35"/>
      <c r="EF1058" s="35"/>
      <c r="EG1058" s="35"/>
      <c r="EH1058" s="35"/>
      <c r="EI1058" s="35"/>
      <c r="EJ1058" s="35"/>
      <c r="EK1058" s="35"/>
      <c r="EL1058" s="35"/>
      <c r="EM1058" s="35"/>
      <c r="EN1058" s="35"/>
      <c r="EO1058" s="35"/>
      <c r="EP1058" s="35"/>
      <c r="EQ1058" s="35"/>
      <c r="ER1058" s="35"/>
      <c r="ES1058" s="35"/>
      <c r="ET1058" s="35"/>
      <c r="EU1058" s="35"/>
      <c r="EV1058" s="35"/>
      <c r="EW1058" s="35"/>
      <c r="EX1058" s="35"/>
      <c r="EY1058" s="35"/>
      <c r="EZ1058" s="35"/>
      <c r="FA1058" s="35"/>
      <c r="FB1058" s="35"/>
      <c r="FC1058" s="35"/>
      <c r="FD1058" s="35"/>
      <c r="FE1058" s="35"/>
      <c r="FF1058" s="35"/>
      <c r="FG1058" s="35"/>
      <c r="FH1058" s="35"/>
      <c r="FI1058" s="35"/>
      <c r="FJ1058" s="35"/>
      <c r="FK1058" s="35"/>
      <c r="FL1058" s="35"/>
      <c r="FM1058" s="35"/>
      <c r="FN1058" s="35"/>
      <c r="FO1058" s="35"/>
      <c r="FP1058" s="35"/>
      <c r="FQ1058" s="35"/>
      <c r="FR1058" s="35"/>
      <c r="FS1058" s="35"/>
      <c r="FT1058" s="35"/>
      <c r="FU1058" s="35"/>
      <c r="FV1058" s="35"/>
      <c r="FW1058" s="35"/>
      <c r="FX1058" s="35"/>
      <c r="FY1058" s="35"/>
      <c r="FZ1058" s="35"/>
      <c r="GA1058" s="35"/>
      <c r="GB1058" s="35"/>
      <c r="GC1058" s="35"/>
      <c r="GD1058" s="35"/>
      <c r="GE1058" s="35"/>
      <c r="GF1058" s="35"/>
      <c r="GG1058" s="35"/>
      <c r="GH1058" s="35"/>
      <c r="GI1058" s="35"/>
      <c r="GJ1058" s="35"/>
      <c r="GK1058" s="35"/>
      <c r="GL1058" s="35"/>
      <c r="GM1058" s="35"/>
      <c r="GN1058" s="35"/>
      <c r="GO1058" s="35"/>
      <c r="GP1058" s="35"/>
      <c r="GQ1058" s="35"/>
      <c r="GR1058" s="35"/>
      <c r="GS1058" s="35"/>
      <c r="GT1058" s="35"/>
      <c r="GU1058" s="35"/>
      <c r="GV1058" s="35"/>
      <c r="GW1058" s="35"/>
      <c r="GX1058" s="35"/>
      <c r="GY1058" s="35"/>
      <c r="GZ1058" s="35"/>
      <c r="HA1058" s="35"/>
      <c r="HB1058" s="35"/>
      <c r="HC1058" s="35"/>
    </row>
    <row r="1059" spans="1:211" s="30" customFormat="1" x14ac:dyDescent="0.25">
      <c r="A1059" s="30" t="e">
        <f t="shared" si="187"/>
        <v>#REF!</v>
      </c>
      <c r="B1059" s="31" t="s">
        <v>41</v>
      </c>
      <c r="C1059" s="31" t="s">
        <v>42</v>
      </c>
      <c r="D1059" s="32" t="s">
        <v>653</v>
      </c>
      <c r="E1059" s="31" t="s">
        <v>587</v>
      </c>
      <c r="F1059" s="31" t="s">
        <v>384</v>
      </c>
      <c r="G1059" s="31"/>
      <c r="H1059" s="31" t="s">
        <v>385</v>
      </c>
      <c r="I1059" s="31" t="s">
        <v>537</v>
      </c>
      <c r="J1059" s="31" t="s">
        <v>538</v>
      </c>
      <c r="K1059" s="47" t="s">
        <v>434</v>
      </c>
      <c r="L1059" s="41">
        <v>0</v>
      </c>
      <c r="M1059" s="41">
        <v>0</v>
      </c>
      <c r="N1059" s="41">
        <v>0</v>
      </c>
      <c r="O1059" s="41">
        <v>0</v>
      </c>
      <c r="P1059" s="41">
        <v>0</v>
      </c>
      <c r="Q1059" s="41">
        <v>0</v>
      </c>
      <c r="R1059" s="41">
        <v>0</v>
      </c>
      <c r="S1059" s="41">
        <v>0</v>
      </c>
      <c r="T1059" s="41">
        <v>0</v>
      </c>
      <c r="U1059" s="41">
        <v>0</v>
      </c>
      <c r="V1059" s="41"/>
      <c r="W1059" s="41">
        <v>0</v>
      </c>
      <c r="X1059" s="41"/>
      <c r="Y1059" s="41">
        <v>0</v>
      </c>
      <c r="Z1059" s="41">
        <v>0</v>
      </c>
      <c r="AA1059" s="41">
        <v>0</v>
      </c>
      <c r="AB1059" s="41">
        <v>0</v>
      </c>
      <c r="AC1059" s="41">
        <v>0</v>
      </c>
      <c r="AD1059" s="41">
        <v>0</v>
      </c>
      <c r="AE1059" s="82">
        <v>0</v>
      </c>
      <c r="AF1059" s="41">
        <v>0</v>
      </c>
      <c r="AG1059" s="41">
        <v>0</v>
      </c>
      <c r="AH1059" s="41">
        <v>0</v>
      </c>
      <c r="AI1059" s="41">
        <v>0</v>
      </c>
      <c r="AJ1059" s="41">
        <v>0</v>
      </c>
      <c r="AK1059" s="41">
        <v>0</v>
      </c>
      <c r="AL1059" s="41">
        <v>0</v>
      </c>
      <c r="AM1059" s="41">
        <v>0</v>
      </c>
      <c r="AN1059" s="41">
        <v>0</v>
      </c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3"/>
      <c r="BU1059" s="39">
        <f t="shared" ref="BU1059:BU1074" si="196">SUM(L1059:W1059)</f>
        <v>0</v>
      </c>
      <c r="BV1059" s="39">
        <f t="shared" si="193"/>
        <v>0</v>
      </c>
      <c r="BW1059" s="39">
        <f t="shared" si="191"/>
        <v>0</v>
      </c>
      <c r="BX1059" s="39">
        <f t="shared" si="194"/>
        <v>0</v>
      </c>
      <c r="BY1059" s="39">
        <f t="shared" si="195"/>
        <v>0</v>
      </c>
      <c r="BZ1059" s="35"/>
      <c r="CA1059" s="35"/>
      <c r="CB1059" s="35"/>
      <c r="CC1059" s="35"/>
      <c r="CD1059" s="35"/>
      <c r="CE1059" s="35"/>
      <c r="CF1059" s="35"/>
      <c r="CG1059" s="35"/>
      <c r="CH1059" s="35"/>
      <c r="CI1059" s="35"/>
      <c r="CJ1059" s="35"/>
      <c r="CK1059" s="35"/>
      <c r="CL1059" s="35"/>
      <c r="CM1059" s="35"/>
      <c r="CN1059" s="35"/>
      <c r="CO1059" s="35"/>
      <c r="CP1059" s="35"/>
      <c r="CQ1059" s="35"/>
      <c r="CR1059" s="35"/>
      <c r="CS1059" s="35"/>
      <c r="CT1059" s="35"/>
      <c r="CU1059" s="35"/>
      <c r="CV1059" s="35"/>
      <c r="CW1059" s="35"/>
      <c r="CX1059" s="35"/>
      <c r="CY1059" s="35"/>
      <c r="CZ1059" s="35"/>
      <c r="DA1059" s="35"/>
      <c r="DB1059" s="35"/>
      <c r="DC1059" s="35"/>
      <c r="DD1059" s="35"/>
      <c r="DE1059" s="35"/>
      <c r="DF1059" s="35"/>
      <c r="DG1059" s="35"/>
      <c r="DH1059" s="35"/>
      <c r="DI1059" s="35"/>
      <c r="DJ1059" s="35"/>
      <c r="DK1059" s="35"/>
      <c r="DL1059" s="35"/>
      <c r="DM1059" s="35"/>
      <c r="DN1059" s="35"/>
      <c r="DO1059" s="35"/>
      <c r="DP1059" s="35"/>
      <c r="DQ1059" s="35"/>
      <c r="DR1059" s="35"/>
      <c r="DS1059" s="35"/>
      <c r="DT1059" s="35"/>
      <c r="DU1059" s="35"/>
      <c r="DV1059" s="35"/>
      <c r="DW1059" s="35"/>
      <c r="DX1059" s="35"/>
      <c r="DY1059" s="35"/>
      <c r="DZ1059" s="35"/>
      <c r="EA1059" s="35"/>
      <c r="EB1059" s="35"/>
      <c r="EC1059" s="35"/>
      <c r="ED1059" s="35"/>
      <c r="EE1059" s="35"/>
      <c r="EF1059" s="35"/>
      <c r="EG1059" s="35"/>
      <c r="EH1059" s="35"/>
      <c r="EI1059" s="35"/>
      <c r="EJ1059" s="35"/>
      <c r="EK1059" s="35"/>
      <c r="EL1059" s="35"/>
      <c r="EM1059" s="35"/>
      <c r="EN1059" s="35"/>
      <c r="EO1059" s="35"/>
      <c r="EP1059" s="35"/>
      <c r="EQ1059" s="35"/>
      <c r="ER1059" s="35"/>
      <c r="ES1059" s="35"/>
      <c r="ET1059" s="35"/>
      <c r="EU1059" s="35"/>
      <c r="EV1059" s="35"/>
      <c r="EW1059" s="35"/>
      <c r="EX1059" s="35"/>
      <c r="EY1059" s="35"/>
      <c r="EZ1059" s="35"/>
      <c r="FA1059" s="35"/>
      <c r="FB1059" s="35"/>
      <c r="FC1059" s="35"/>
      <c r="FD1059" s="35"/>
      <c r="FE1059" s="35"/>
      <c r="FF1059" s="35"/>
      <c r="FG1059" s="35"/>
      <c r="FH1059" s="35"/>
      <c r="FI1059" s="35"/>
      <c r="FJ1059" s="35"/>
      <c r="FK1059" s="35"/>
      <c r="FL1059" s="35"/>
      <c r="FM1059" s="35"/>
      <c r="FN1059" s="35"/>
      <c r="FO1059" s="35"/>
      <c r="FP1059" s="35"/>
      <c r="FQ1059" s="35"/>
      <c r="FR1059" s="35"/>
      <c r="FS1059" s="35"/>
      <c r="FT1059" s="35"/>
      <c r="FU1059" s="35"/>
      <c r="FV1059" s="35"/>
      <c r="FW1059" s="35"/>
      <c r="FX1059" s="35"/>
      <c r="FY1059" s="35"/>
      <c r="FZ1059" s="35"/>
      <c r="GA1059" s="35"/>
      <c r="GB1059" s="35"/>
      <c r="GC1059" s="35"/>
      <c r="GD1059" s="35"/>
      <c r="GE1059" s="35"/>
      <c r="GF1059" s="35"/>
      <c r="GG1059" s="35"/>
      <c r="GH1059" s="35"/>
      <c r="GI1059" s="35"/>
      <c r="GJ1059" s="35"/>
      <c r="GK1059" s="35"/>
      <c r="GL1059" s="35"/>
      <c r="GM1059" s="35"/>
      <c r="GN1059" s="35"/>
      <c r="GO1059" s="35"/>
      <c r="GP1059" s="35"/>
      <c r="GQ1059" s="35"/>
      <c r="GR1059" s="35"/>
      <c r="GS1059" s="35"/>
      <c r="GT1059" s="35"/>
      <c r="GU1059" s="35"/>
      <c r="GV1059" s="35"/>
      <c r="GW1059" s="35"/>
      <c r="GX1059" s="35"/>
      <c r="GY1059" s="35"/>
      <c r="GZ1059" s="35"/>
      <c r="HA1059" s="35"/>
      <c r="HB1059" s="35"/>
      <c r="HC1059" s="35"/>
    </row>
    <row r="1060" spans="1:211" s="26" customFormat="1" x14ac:dyDescent="0.25">
      <c r="A1060" s="26" t="e">
        <f t="shared" si="187"/>
        <v>#REF!</v>
      </c>
      <c r="B1060" s="15" t="s">
        <v>75</v>
      </c>
      <c r="C1060" s="15" t="s">
        <v>76</v>
      </c>
      <c r="D1060" s="27">
        <v>700</v>
      </c>
      <c r="E1060" s="16" t="s">
        <v>582</v>
      </c>
      <c r="F1060" s="15" t="s">
        <v>391</v>
      </c>
      <c r="G1060" s="15"/>
      <c r="H1060" s="15" t="s">
        <v>392</v>
      </c>
      <c r="I1060" s="15" t="s">
        <v>537</v>
      </c>
      <c r="J1060" s="15" t="s">
        <v>538</v>
      </c>
      <c r="K1060" s="47" t="s">
        <v>434</v>
      </c>
      <c r="L1060" s="42"/>
      <c r="M1060" s="42"/>
      <c r="N1060" s="41"/>
      <c r="O1060" s="42"/>
      <c r="P1060" s="42"/>
      <c r="Q1060" s="42"/>
      <c r="R1060" s="42">
        <v>85000</v>
      </c>
      <c r="S1060" s="42">
        <v>0</v>
      </c>
      <c r="T1060" s="42">
        <v>0</v>
      </c>
      <c r="U1060" s="42">
        <v>0</v>
      </c>
      <c r="V1060" s="42">
        <v>-85000</v>
      </c>
      <c r="W1060" s="42">
        <v>0</v>
      </c>
      <c r="X1060" s="42"/>
      <c r="Y1060" s="42">
        <v>0</v>
      </c>
      <c r="Z1060" s="42">
        <v>0</v>
      </c>
      <c r="AA1060" s="42">
        <v>0</v>
      </c>
      <c r="AB1060" s="42">
        <v>0</v>
      </c>
      <c r="AC1060" s="42">
        <v>0</v>
      </c>
      <c r="AD1060" s="42">
        <v>0</v>
      </c>
      <c r="AE1060" s="121">
        <v>0</v>
      </c>
      <c r="AF1060" s="42">
        <v>0</v>
      </c>
      <c r="AG1060" s="42">
        <v>0</v>
      </c>
      <c r="AH1060" s="42">
        <v>0</v>
      </c>
      <c r="AI1060" s="42">
        <v>0</v>
      </c>
      <c r="AJ1060" s="42">
        <v>0</v>
      </c>
      <c r="AK1060" s="42">
        <v>0</v>
      </c>
      <c r="AL1060" s="42">
        <v>0</v>
      </c>
      <c r="AM1060" s="42">
        <v>0</v>
      </c>
      <c r="AN1060" s="42">
        <v>0</v>
      </c>
      <c r="AO1060" s="42"/>
      <c r="AP1060" s="42"/>
      <c r="AQ1060" s="42"/>
      <c r="AR1060" s="42"/>
      <c r="AS1060" s="42"/>
      <c r="AT1060" s="42"/>
      <c r="AU1060" s="42"/>
      <c r="AV1060" s="42"/>
      <c r="AW1060" s="42"/>
      <c r="AX1060" s="42"/>
      <c r="AY1060" s="42"/>
      <c r="AZ1060" s="42"/>
      <c r="BA1060" s="42"/>
      <c r="BB1060" s="42"/>
      <c r="BC1060" s="42"/>
      <c r="BD1060" s="42"/>
      <c r="BE1060" s="42"/>
      <c r="BF1060" s="42"/>
      <c r="BG1060" s="42"/>
      <c r="BH1060" s="42"/>
      <c r="BI1060" s="42"/>
      <c r="BJ1060" s="42"/>
      <c r="BK1060" s="42"/>
      <c r="BL1060" s="42"/>
      <c r="BM1060" s="42"/>
      <c r="BN1060" s="42"/>
      <c r="BO1060" s="42"/>
      <c r="BP1060" s="42"/>
      <c r="BQ1060" s="42"/>
      <c r="BR1060" s="42"/>
      <c r="BS1060" s="42"/>
      <c r="BT1060" s="43"/>
      <c r="BU1060" s="40">
        <f t="shared" si="196"/>
        <v>0</v>
      </c>
      <c r="BV1060" s="40">
        <f t="shared" si="193"/>
        <v>0</v>
      </c>
      <c r="BW1060" s="40">
        <f t="shared" si="191"/>
        <v>0</v>
      </c>
      <c r="BX1060" s="40">
        <f t="shared" si="194"/>
        <v>0</v>
      </c>
      <c r="BY1060" s="40">
        <f t="shared" si="195"/>
        <v>0</v>
      </c>
      <c r="BZ1060" s="29"/>
      <c r="CA1060" s="29"/>
      <c r="CB1060" s="29"/>
      <c r="CC1060" s="29"/>
      <c r="CD1060" s="29"/>
      <c r="CE1060" s="29"/>
      <c r="CF1060" s="29"/>
      <c r="CG1060" s="29"/>
      <c r="CH1060" s="29"/>
      <c r="CI1060" s="29"/>
      <c r="CJ1060" s="29"/>
      <c r="CK1060" s="29"/>
      <c r="CL1060" s="29"/>
      <c r="CM1060" s="29"/>
      <c r="CN1060" s="29"/>
      <c r="CO1060" s="29"/>
      <c r="CP1060" s="29"/>
      <c r="CQ1060" s="29"/>
      <c r="CR1060" s="29"/>
      <c r="CS1060" s="29"/>
      <c r="CT1060" s="29"/>
      <c r="CU1060" s="29"/>
      <c r="CV1060" s="29"/>
      <c r="CW1060" s="29"/>
      <c r="CX1060" s="29"/>
      <c r="CY1060" s="29"/>
      <c r="CZ1060" s="29"/>
      <c r="DA1060" s="29"/>
      <c r="DB1060" s="29"/>
      <c r="DC1060" s="29"/>
      <c r="DD1060" s="29"/>
      <c r="DE1060" s="29"/>
      <c r="DF1060" s="29"/>
      <c r="DG1060" s="29"/>
      <c r="DH1060" s="29"/>
      <c r="DI1060" s="29"/>
      <c r="DJ1060" s="29"/>
      <c r="DK1060" s="29"/>
      <c r="DL1060" s="29"/>
      <c r="DM1060" s="29"/>
      <c r="DN1060" s="29"/>
      <c r="DO1060" s="29"/>
      <c r="DP1060" s="29"/>
      <c r="DQ1060" s="29"/>
      <c r="DR1060" s="29"/>
      <c r="DS1060" s="29"/>
      <c r="DT1060" s="29"/>
      <c r="DU1060" s="29"/>
      <c r="DV1060" s="29"/>
      <c r="DW1060" s="29"/>
      <c r="DX1060" s="29"/>
      <c r="DY1060" s="29"/>
      <c r="DZ1060" s="29"/>
      <c r="EA1060" s="29"/>
      <c r="EB1060" s="29"/>
      <c r="EC1060" s="29"/>
      <c r="ED1060" s="29"/>
      <c r="EE1060" s="29"/>
      <c r="EF1060" s="29"/>
      <c r="EG1060" s="29"/>
      <c r="EH1060" s="29"/>
      <c r="EI1060" s="29"/>
      <c r="EJ1060" s="29"/>
      <c r="EK1060" s="29"/>
      <c r="EL1060" s="29"/>
      <c r="EM1060" s="29"/>
      <c r="EN1060" s="29"/>
      <c r="EO1060" s="29"/>
      <c r="EP1060" s="29"/>
      <c r="EQ1060" s="29"/>
      <c r="ER1060" s="29"/>
      <c r="ES1060" s="29"/>
      <c r="ET1060" s="29"/>
      <c r="EU1060" s="29"/>
      <c r="EV1060" s="29"/>
      <c r="EW1060" s="29"/>
      <c r="EX1060" s="29"/>
      <c r="EY1060" s="29"/>
      <c r="EZ1060" s="29"/>
      <c r="FA1060" s="29"/>
      <c r="FB1060" s="29"/>
      <c r="FC1060" s="29"/>
      <c r="FD1060" s="29"/>
      <c r="FE1060" s="29"/>
      <c r="FF1060" s="29"/>
      <c r="FG1060" s="29"/>
      <c r="FH1060" s="29"/>
      <c r="FI1060" s="29"/>
      <c r="FJ1060" s="29"/>
      <c r="FK1060" s="29"/>
      <c r="FL1060" s="29"/>
      <c r="FM1060" s="29"/>
      <c r="FN1060" s="29"/>
      <c r="FO1060" s="29"/>
      <c r="FP1060" s="29"/>
      <c r="FQ1060" s="29"/>
      <c r="FR1060" s="29"/>
      <c r="FS1060" s="29"/>
      <c r="FT1060" s="29"/>
      <c r="FU1060" s="29"/>
      <c r="FV1060" s="29"/>
      <c r="FW1060" s="29"/>
      <c r="FX1060" s="29"/>
      <c r="FY1060" s="29"/>
      <c r="FZ1060" s="29"/>
      <c r="GA1060" s="29"/>
      <c r="GB1060" s="29"/>
      <c r="GC1060" s="29"/>
      <c r="GD1060" s="29"/>
      <c r="GE1060" s="29"/>
      <c r="GF1060" s="29"/>
      <c r="GG1060" s="29"/>
      <c r="GH1060" s="29"/>
      <c r="GI1060" s="29"/>
      <c r="GJ1060" s="29"/>
      <c r="GK1060" s="29"/>
      <c r="GL1060" s="29"/>
      <c r="GM1060" s="29"/>
      <c r="GN1060" s="29"/>
      <c r="GO1060" s="29"/>
      <c r="GP1060" s="29"/>
      <c r="GQ1060" s="29"/>
      <c r="GR1060" s="29"/>
      <c r="GS1060" s="29"/>
      <c r="GT1060" s="29"/>
      <c r="GU1060" s="29"/>
      <c r="GV1060" s="29"/>
      <c r="GW1060" s="29"/>
      <c r="GX1060" s="29"/>
      <c r="GY1060" s="29"/>
      <c r="GZ1060" s="29"/>
      <c r="HA1060" s="29"/>
      <c r="HB1060" s="29"/>
      <c r="HC1060" s="29"/>
    </row>
    <row r="1061" spans="1:211" s="30" customFormat="1" x14ac:dyDescent="0.25">
      <c r="A1061" s="30" t="e">
        <f t="shared" si="187"/>
        <v>#REF!</v>
      </c>
      <c r="B1061" s="31" t="s">
        <v>75</v>
      </c>
      <c r="C1061" s="31" t="s">
        <v>76</v>
      </c>
      <c r="D1061" s="33">
        <v>706</v>
      </c>
      <c r="E1061" s="34" t="s">
        <v>161</v>
      </c>
      <c r="F1061" s="31" t="s">
        <v>391</v>
      </c>
      <c r="G1061" s="31"/>
      <c r="H1061" s="31" t="s">
        <v>392</v>
      </c>
      <c r="I1061" s="31" t="s">
        <v>537</v>
      </c>
      <c r="J1061" s="31" t="s">
        <v>538</v>
      </c>
      <c r="K1061" s="47" t="s">
        <v>434</v>
      </c>
      <c r="L1061" s="41">
        <v>0</v>
      </c>
      <c r="M1061" s="41">
        <v>0</v>
      </c>
      <c r="N1061" s="41">
        <v>0</v>
      </c>
      <c r="O1061" s="41">
        <v>0</v>
      </c>
      <c r="P1061" s="41">
        <v>343000</v>
      </c>
      <c r="Q1061" s="41">
        <v>0</v>
      </c>
      <c r="R1061" s="41">
        <v>0</v>
      </c>
      <c r="S1061" s="41">
        <v>0</v>
      </c>
      <c r="T1061" s="41">
        <v>0</v>
      </c>
      <c r="U1061" s="41">
        <v>0</v>
      </c>
      <c r="V1061" s="41"/>
      <c r="W1061" s="41">
        <v>0</v>
      </c>
      <c r="X1061" s="41"/>
      <c r="Y1061" s="41">
        <v>0</v>
      </c>
      <c r="Z1061" s="41">
        <v>0</v>
      </c>
      <c r="AA1061" s="41">
        <v>0</v>
      </c>
      <c r="AB1061" s="41">
        <v>0</v>
      </c>
      <c r="AC1061" s="41">
        <v>0</v>
      </c>
      <c r="AD1061" s="41">
        <v>0</v>
      </c>
      <c r="AE1061" s="82">
        <v>0</v>
      </c>
      <c r="AF1061" s="41">
        <v>0</v>
      </c>
      <c r="AG1061" s="41">
        <v>0</v>
      </c>
      <c r="AH1061" s="41">
        <v>0</v>
      </c>
      <c r="AI1061" s="41">
        <v>0</v>
      </c>
      <c r="AJ1061" s="41">
        <v>0</v>
      </c>
      <c r="AK1061" s="41">
        <v>0</v>
      </c>
      <c r="AL1061" s="41">
        <v>0</v>
      </c>
      <c r="AM1061" s="41">
        <v>0</v>
      </c>
      <c r="AN1061" s="41">
        <v>0</v>
      </c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3"/>
      <c r="BU1061" s="39">
        <f t="shared" si="196"/>
        <v>343000</v>
      </c>
      <c r="BV1061" s="39">
        <f t="shared" si="193"/>
        <v>0</v>
      </c>
      <c r="BW1061" s="39">
        <f t="shared" si="191"/>
        <v>0</v>
      </c>
      <c r="BX1061" s="39">
        <f t="shared" si="194"/>
        <v>0</v>
      </c>
      <c r="BY1061" s="39">
        <f t="shared" si="195"/>
        <v>0</v>
      </c>
      <c r="BZ1061" s="35"/>
      <c r="CA1061" s="35"/>
      <c r="CB1061" s="35"/>
      <c r="CC1061" s="35"/>
      <c r="CD1061" s="35"/>
      <c r="CE1061" s="35"/>
      <c r="CF1061" s="35"/>
      <c r="CG1061" s="35"/>
      <c r="CH1061" s="35"/>
      <c r="CI1061" s="35"/>
      <c r="CJ1061" s="35"/>
      <c r="CK1061" s="35"/>
      <c r="CL1061" s="35"/>
      <c r="CM1061" s="35"/>
      <c r="CN1061" s="35"/>
      <c r="CO1061" s="35"/>
      <c r="CP1061" s="35"/>
      <c r="CQ1061" s="35"/>
      <c r="CR1061" s="35"/>
      <c r="CS1061" s="35"/>
      <c r="CT1061" s="35"/>
      <c r="CU1061" s="35"/>
      <c r="CV1061" s="35"/>
      <c r="CW1061" s="35"/>
      <c r="CX1061" s="35"/>
      <c r="CY1061" s="35"/>
      <c r="CZ1061" s="35"/>
      <c r="DA1061" s="35"/>
      <c r="DB1061" s="35"/>
      <c r="DC1061" s="35"/>
      <c r="DD1061" s="35"/>
      <c r="DE1061" s="35"/>
      <c r="DF1061" s="35"/>
      <c r="DG1061" s="35"/>
      <c r="DH1061" s="35"/>
      <c r="DI1061" s="35"/>
      <c r="DJ1061" s="35"/>
      <c r="DK1061" s="35"/>
      <c r="DL1061" s="35"/>
      <c r="DM1061" s="35"/>
      <c r="DN1061" s="35"/>
      <c r="DO1061" s="35"/>
      <c r="DP1061" s="35"/>
      <c r="DQ1061" s="35"/>
      <c r="DR1061" s="35"/>
      <c r="DS1061" s="35"/>
      <c r="DT1061" s="35"/>
      <c r="DU1061" s="35"/>
      <c r="DV1061" s="35"/>
      <c r="DW1061" s="35"/>
      <c r="DX1061" s="35"/>
      <c r="DY1061" s="35"/>
      <c r="DZ1061" s="35"/>
      <c r="EA1061" s="35"/>
      <c r="EB1061" s="35"/>
      <c r="EC1061" s="35"/>
      <c r="ED1061" s="35"/>
      <c r="EE1061" s="35"/>
      <c r="EF1061" s="35"/>
      <c r="EG1061" s="35"/>
      <c r="EH1061" s="35"/>
      <c r="EI1061" s="35"/>
      <c r="EJ1061" s="35"/>
      <c r="EK1061" s="35"/>
      <c r="EL1061" s="35"/>
      <c r="EM1061" s="35"/>
      <c r="EN1061" s="35"/>
      <c r="EO1061" s="35"/>
      <c r="EP1061" s="35"/>
      <c r="EQ1061" s="35"/>
      <c r="ER1061" s="35"/>
      <c r="ES1061" s="35"/>
      <c r="ET1061" s="35"/>
      <c r="EU1061" s="35"/>
      <c r="EV1061" s="35"/>
      <c r="EW1061" s="35"/>
      <c r="EX1061" s="35"/>
      <c r="EY1061" s="35"/>
      <c r="EZ1061" s="35"/>
      <c r="FA1061" s="35"/>
      <c r="FB1061" s="35"/>
      <c r="FC1061" s="35"/>
      <c r="FD1061" s="35"/>
      <c r="FE1061" s="35"/>
      <c r="FF1061" s="35"/>
      <c r="FG1061" s="35"/>
      <c r="FH1061" s="35"/>
      <c r="FI1061" s="35"/>
      <c r="FJ1061" s="35"/>
      <c r="FK1061" s="35"/>
      <c r="FL1061" s="35"/>
      <c r="FM1061" s="35"/>
      <c r="FN1061" s="35"/>
      <c r="FO1061" s="35"/>
      <c r="FP1061" s="35"/>
      <c r="FQ1061" s="35"/>
      <c r="FR1061" s="35"/>
      <c r="FS1061" s="35"/>
      <c r="FT1061" s="35"/>
      <c r="FU1061" s="35"/>
      <c r="FV1061" s="35"/>
      <c r="FW1061" s="35"/>
      <c r="FX1061" s="35"/>
      <c r="FY1061" s="35"/>
      <c r="FZ1061" s="35"/>
      <c r="GA1061" s="35"/>
      <c r="GB1061" s="35"/>
      <c r="GC1061" s="35"/>
      <c r="GD1061" s="35"/>
      <c r="GE1061" s="35"/>
      <c r="GF1061" s="35"/>
      <c r="GG1061" s="35"/>
      <c r="GH1061" s="35"/>
      <c r="GI1061" s="35"/>
      <c r="GJ1061" s="35"/>
      <c r="GK1061" s="35"/>
      <c r="GL1061" s="35"/>
      <c r="GM1061" s="35"/>
      <c r="GN1061" s="35"/>
      <c r="GO1061" s="35"/>
      <c r="GP1061" s="35"/>
      <c r="GQ1061" s="35"/>
      <c r="GR1061" s="35"/>
      <c r="GS1061" s="35"/>
      <c r="GT1061" s="35"/>
      <c r="GU1061" s="35"/>
      <c r="GV1061" s="35"/>
      <c r="GW1061" s="35"/>
      <c r="GX1061" s="35"/>
      <c r="GY1061" s="35"/>
      <c r="GZ1061" s="35"/>
      <c r="HA1061" s="35"/>
      <c r="HB1061" s="35"/>
      <c r="HC1061" s="35"/>
    </row>
    <row r="1062" spans="1:211" s="30" customFormat="1" x14ac:dyDescent="0.25">
      <c r="A1062" s="30" t="e">
        <f t="shared" si="187"/>
        <v>#REF!</v>
      </c>
      <c r="B1062" s="31" t="s">
        <v>83</v>
      </c>
      <c r="C1062" s="31" t="s">
        <v>84</v>
      </c>
      <c r="D1062" s="32" t="s">
        <v>649</v>
      </c>
      <c r="E1062" s="31" t="s">
        <v>605</v>
      </c>
      <c r="F1062" s="36" t="s">
        <v>554</v>
      </c>
      <c r="H1062" s="31" t="s">
        <v>552</v>
      </c>
      <c r="I1062" s="31" t="s">
        <v>537</v>
      </c>
      <c r="J1062" s="31" t="s">
        <v>538</v>
      </c>
      <c r="K1062" s="47" t="s">
        <v>434</v>
      </c>
      <c r="L1062" s="41">
        <v>0</v>
      </c>
      <c r="M1062" s="41">
        <v>0</v>
      </c>
      <c r="N1062" s="41">
        <v>0</v>
      </c>
      <c r="O1062" s="41">
        <v>0</v>
      </c>
      <c r="P1062" s="41">
        <v>0</v>
      </c>
      <c r="Q1062" s="41">
        <v>0</v>
      </c>
      <c r="R1062" s="41">
        <v>0</v>
      </c>
      <c r="S1062" s="41">
        <v>0</v>
      </c>
      <c r="T1062" s="41">
        <v>0</v>
      </c>
      <c r="U1062" s="41">
        <v>0</v>
      </c>
      <c r="V1062" s="41"/>
      <c r="W1062" s="41">
        <v>0</v>
      </c>
      <c r="X1062" s="41"/>
      <c r="Y1062" s="41">
        <v>0</v>
      </c>
      <c r="Z1062" s="41">
        <v>0</v>
      </c>
      <c r="AA1062" s="41">
        <v>0</v>
      </c>
      <c r="AB1062" s="41">
        <v>0</v>
      </c>
      <c r="AC1062" s="41">
        <v>0</v>
      </c>
      <c r="AD1062" s="41">
        <v>0</v>
      </c>
      <c r="AE1062" s="82">
        <v>0</v>
      </c>
      <c r="AF1062" s="41">
        <v>0</v>
      </c>
      <c r="AG1062" s="41">
        <v>0</v>
      </c>
      <c r="AH1062" s="41">
        <v>0</v>
      </c>
      <c r="AI1062" s="41">
        <v>0</v>
      </c>
      <c r="AJ1062" s="41">
        <v>0</v>
      </c>
      <c r="AK1062" s="41">
        <v>0</v>
      </c>
      <c r="AL1062" s="41">
        <v>0</v>
      </c>
      <c r="AM1062" s="41">
        <v>0</v>
      </c>
      <c r="AN1062" s="41">
        <v>0</v>
      </c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3"/>
      <c r="BU1062" s="39">
        <f t="shared" si="196"/>
        <v>0</v>
      </c>
      <c r="BV1062" s="39">
        <f t="shared" si="193"/>
        <v>0</v>
      </c>
      <c r="BW1062" s="39">
        <f t="shared" si="191"/>
        <v>0</v>
      </c>
      <c r="BX1062" s="39">
        <f t="shared" si="194"/>
        <v>0</v>
      </c>
      <c r="BY1062" s="39">
        <f t="shared" si="195"/>
        <v>0</v>
      </c>
      <c r="BZ1062" s="35"/>
      <c r="CA1062" s="35"/>
      <c r="CB1062" s="35"/>
      <c r="CC1062" s="35"/>
      <c r="CD1062" s="35"/>
      <c r="CE1062" s="35"/>
      <c r="CF1062" s="35"/>
      <c r="CG1062" s="35"/>
      <c r="CH1062" s="35"/>
      <c r="CI1062" s="35"/>
      <c r="CJ1062" s="35"/>
      <c r="CK1062" s="35"/>
      <c r="CL1062" s="35"/>
      <c r="CM1062" s="35"/>
      <c r="CN1062" s="35"/>
      <c r="CO1062" s="35"/>
      <c r="CP1062" s="35"/>
      <c r="CQ1062" s="35"/>
      <c r="CR1062" s="35"/>
      <c r="CS1062" s="35"/>
      <c r="CT1062" s="35"/>
      <c r="CU1062" s="35"/>
      <c r="CV1062" s="35"/>
      <c r="CW1062" s="35"/>
      <c r="CX1062" s="35"/>
      <c r="CY1062" s="35"/>
      <c r="CZ1062" s="35"/>
      <c r="DA1062" s="35"/>
      <c r="DB1062" s="35"/>
      <c r="DC1062" s="35"/>
      <c r="DD1062" s="35"/>
      <c r="DE1062" s="35"/>
      <c r="DF1062" s="35"/>
      <c r="DG1062" s="35"/>
      <c r="DH1062" s="35"/>
      <c r="DI1062" s="35"/>
      <c r="DJ1062" s="35"/>
      <c r="DK1062" s="35"/>
      <c r="DL1062" s="35"/>
      <c r="DM1062" s="35"/>
      <c r="DN1062" s="35"/>
      <c r="DO1062" s="35"/>
      <c r="DP1062" s="35"/>
      <c r="DQ1062" s="35"/>
      <c r="DR1062" s="35"/>
      <c r="DS1062" s="35"/>
      <c r="DT1062" s="35"/>
      <c r="DU1062" s="35"/>
      <c r="DV1062" s="35"/>
      <c r="DW1062" s="35"/>
      <c r="DX1062" s="35"/>
      <c r="DY1062" s="35"/>
      <c r="DZ1062" s="35"/>
      <c r="EA1062" s="35"/>
      <c r="EB1062" s="35"/>
      <c r="EC1062" s="35"/>
      <c r="ED1062" s="35"/>
      <c r="EE1062" s="35"/>
      <c r="EF1062" s="35"/>
      <c r="EG1062" s="35"/>
      <c r="EH1062" s="35"/>
      <c r="EI1062" s="35"/>
      <c r="EJ1062" s="35"/>
      <c r="EK1062" s="35"/>
      <c r="EL1062" s="35"/>
      <c r="EM1062" s="35"/>
      <c r="EN1062" s="35"/>
      <c r="EO1062" s="35"/>
      <c r="EP1062" s="35"/>
      <c r="EQ1062" s="35"/>
      <c r="ER1062" s="35"/>
      <c r="ES1062" s="35"/>
      <c r="ET1062" s="35"/>
      <c r="EU1062" s="35"/>
      <c r="EV1062" s="35"/>
      <c r="EW1062" s="35"/>
      <c r="EX1062" s="35"/>
      <c r="EY1062" s="35"/>
      <c r="EZ1062" s="35"/>
      <c r="FA1062" s="35"/>
      <c r="FB1062" s="35"/>
      <c r="FC1062" s="35"/>
      <c r="FD1062" s="35"/>
      <c r="FE1062" s="35"/>
      <c r="FF1062" s="35"/>
      <c r="FG1062" s="35"/>
      <c r="FH1062" s="35"/>
      <c r="FI1062" s="35"/>
      <c r="FJ1062" s="35"/>
      <c r="FK1062" s="35"/>
      <c r="FL1062" s="35"/>
      <c r="FM1062" s="35"/>
      <c r="FN1062" s="35"/>
      <c r="FO1062" s="35"/>
      <c r="FP1062" s="35"/>
      <c r="FQ1062" s="35"/>
      <c r="FR1062" s="35"/>
      <c r="FS1062" s="35"/>
      <c r="FT1062" s="35"/>
      <c r="FU1062" s="35"/>
      <c r="FV1062" s="35"/>
      <c r="FW1062" s="35"/>
      <c r="FX1062" s="35"/>
      <c r="FY1062" s="35"/>
      <c r="FZ1062" s="35"/>
      <c r="GA1062" s="35"/>
      <c r="GB1062" s="35"/>
      <c r="GC1062" s="35"/>
      <c r="GD1062" s="35"/>
      <c r="GE1062" s="35"/>
      <c r="GF1062" s="35"/>
      <c r="GG1062" s="35"/>
      <c r="GH1062" s="35"/>
      <c r="GI1062" s="35"/>
      <c r="GJ1062" s="35"/>
      <c r="GK1062" s="35"/>
      <c r="GL1062" s="35"/>
      <c r="GM1062" s="35"/>
      <c r="GN1062" s="35"/>
      <c r="GO1062" s="35"/>
      <c r="GP1062" s="35"/>
      <c r="GQ1062" s="35"/>
      <c r="GR1062" s="35"/>
      <c r="GS1062" s="35"/>
      <c r="GT1062" s="35"/>
      <c r="GU1062" s="35"/>
      <c r="GV1062" s="35"/>
      <c r="GW1062" s="35"/>
      <c r="GX1062" s="35"/>
      <c r="GY1062" s="35"/>
      <c r="GZ1062" s="35"/>
      <c r="HA1062" s="35"/>
      <c r="HB1062" s="35"/>
      <c r="HC1062" s="35"/>
    </row>
    <row r="1063" spans="1:211" s="30" customFormat="1" x14ac:dyDescent="0.25">
      <c r="A1063" s="26" t="e">
        <f t="shared" si="187"/>
        <v>#REF!</v>
      </c>
      <c r="B1063" s="15" t="s">
        <v>83</v>
      </c>
      <c r="C1063" s="15" t="s">
        <v>84</v>
      </c>
      <c r="D1063" s="18" t="s">
        <v>649</v>
      </c>
      <c r="E1063" s="15" t="s">
        <v>605</v>
      </c>
      <c r="F1063" s="80" t="s">
        <v>395</v>
      </c>
      <c r="G1063" s="15"/>
      <c r="H1063" s="15" t="s">
        <v>396</v>
      </c>
      <c r="I1063" s="31" t="s">
        <v>537</v>
      </c>
      <c r="J1063" s="31" t="s">
        <v>538</v>
      </c>
      <c r="K1063" s="47" t="s">
        <v>434</v>
      </c>
      <c r="L1063" s="41"/>
      <c r="M1063" s="41"/>
      <c r="N1063" s="41"/>
      <c r="O1063" s="41">
        <v>12233700</v>
      </c>
      <c r="P1063" s="41">
        <v>999681.2</v>
      </c>
      <c r="Q1063" s="41">
        <v>0</v>
      </c>
      <c r="R1063" s="41">
        <v>0</v>
      </c>
      <c r="S1063" s="41">
        <v>0</v>
      </c>
      <c r="T1063" s="41">
        <v>0</v>
      </c>
      <c r="U1063" s="41">
        <v>0</v>
      </c>
      <c r="V1063" s="41"/>
      <c r="W1063" s="41">
        <v>0</v>
      </c>
      <c r="X1063" s="41"/>
      <c r="Y1063" s="41">
        <v>0</v>
      </c>
      <c r="Z1063" s="41">
        <v>0</v>
      </c>
      <c r="AA1063" s="41">
        <v>891.38</v>
      </c>
      <c r="AB1063" s="41">
        <v>0</v>
      </c>
      <c r="AC1063" s="41">
        <v>0</v>
      </c>
      <c r="AD1063" s="41">
        <v>0</v>
      </c>
      <c r="AE1063" s="82">
        <v>0</v>
      </c>
      <c r="AF1063" s="41">
        <v>0</v>
      </c>
      <c r="AG1063" s="41">
        <v>0</v>
      </c>
      <c r="AH1063" s="41">
        <v>0</v>
      </c>
      <c r="AI1063" s="41">
        <v>0</v>
      </c>
      <c r="AJ1063" s="41">
        <v>0</v>
      </c>
      <c r="AK1063" s="41">
        <v>0</v>
      </c>
      <c r="AL1063" s="41">
        <v>0</v>
      </c>
      <c r="AM1063" s="41">
        <v>0</v>
      </c>
      <c r="AN1063" s="41">
        <v>0</v>
      </c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3"/>
      <c r="BU1063" s="39">
        <f t="shared" si="196"/>
        <v>13233381.199999999</v>
      </c>
      <c r="BV1063" s="39">
        <f t="shared" si="193"/>
        <v>891.38</v>
      </c>
      <c r="BW1063" s="39">
        <f t="shared" si="191"/>
        <v>0</v>
      </c>
      <c r="BX1063" s="39">
        <f t="shared" si="194"/>
        <v>0</v>
      </c>
      <c r="BY1063" s="39">
        <f t="shared" si="195"/>
        <v>0</v>
      </c>
      <c r="BZ1063" s="35"/>
      <c r="CA1063" s="35"/>
      <c r="CB1063" s="35"/>
      <c r="CC1063" s="35"/>
      <c r="CD1063" s="35"/>
      <c r="CE1063" s="35"/>
      <c r="CF1063" s="35"/>
      <c r="CG1063" s="35"/>
      <c r="CH1063" s="35"/>
      <c r="CI1063" s="35"/>
      <c r="CJ1063" s="35"/>
      <c r="CK1063" s="35"/>
      <c r="CL1063" s="35"/>
      <c r="CM1063" s="35"/>
      <c r="CN1063" s="35"/>
      <c r="CO1063" s="35"/>
      <c r="CP1063" s="35"/>
      <c r="CQ1063" s="35"/>
      <c r="CR1063" s="35"/>
      <c r="CS1063" s="35"/>
      <c r="CT1063" s="35"/>
      <c r="CU1063" s="35"/>
      <c r="CV1063" s="35"/>
      <c r="CW1063" s="35"/>
      <c r="CX1063" s="35"/>
      <c r="CY1063" s="35"/>
      <c r="CZ1063" s="35"/>
      <c r="DA1063" s="35"/>
      <c r="DB1063" s="35"/>
      <c r="DC1063" s="35"/>
      <c r="DD1063" s="35"/>
      <c r="DE1063" s="35"/>
      <c r="DF1063" s="35"/>
      <c r="DG1063" s="35"/>
      <c r="DH1063" s="35"/>
      <c r="DI1063" s="35"/>
      <c r="DJ1063" s="35"/>
      <c r="DK1063" s="35"/>
      <c r="DL1063" s="35"/>
      <c r="DM1063" s="35"/>
      <c r="DN1063" s="35"/>
      <c r="DO1063" s="35"/>
      <c r="DP1063" s="35"/>
      <c r="DQ1063" s="35"/>
      <c r="DR1063" s="35"/>
      <c r="DS1063" s="35"/>
      <c r="DT1063" s="35"/>
      <c r="DU1063" s="35"/>
      <c r="DV1063" s="35"/>
      <c r="DW1063" s="35"/>
      <c r="DX1063" s="35"/>
      <c r="DY1063" s="35"/>
      <c r="DZ1063" s="35"/>
      <c r="EA1063" s="35"/>
      <c r="EB1063" s="35"/>
      <c r="EC1063" s="35"/>
      <c r="ED1063" s="35"/>
      <c r="EE1063" s="35"/>
      <c r="EF1063" s="35"/>
      <c r="EG1063" s="35"/>
      <c r="EH1063" s="35"/>
      <c r="EI1063" s="35"/>
      <c r="EJ1063" s="35"/>
      <c r="EK1063" s="35"/>
      <c r="EL1063" s="35"/>
      <c r="EM1063" s="35"/>
      <c r="EN1063" s="35"/>
      <c r="EO1063" s="35"/>
      <c r="EP1063" s="35"/>
      <c r="EQ1063" s="35"/>
      <c r="ER1063" s="35"/>
      <c r="ES1063" s="35"/>
      <c r="ET1063" s="35"/>
      <c r="EU1063" s="35"/>
      <c r="EV1063" s="35"/>
      <c r="EW1063" s="35"/>
      <c r="EX1063" s="35"/>
      <c r="EY1063" s="35"/>
      <c r="EZ1063" s="35"/>
      <c r="FA1063" s="35"/>
      <c r="FB1063" s="35"/>
      <c r="FC1063" s="35"/>
      <c r="FD1063" s="35"/>
      <c r="FE1063" s="35"/>
      <c r="FF1063" s="35"/>
      <c r="FG1063" s="35"/>
      <c r="FH1063" s="35"/>
      <c r="FI1063" s="35"/>
      <c r="FJ1063" s="35"/>
      <c r="FK1063" s="35"/>
      <c r="FL1063" s="35"/>
      <c r="FM1063" s="35"/>
      <c r="FN1063" s="35"/>
      <c r="FO1063" s="35"/>
      <c r="FP1063" s="35"/>
      <c r="FQ1063" s="35"/>
      <c r="FR1063" s="35"/>
      <c r="FS1063" s="35"/>
      <c r="FT1063" s="35"/>
      <c r="FU1063" s="35"/>
      <c r="FV1063" s="35"/>
      <c r="FW1063" s="35"/>
      <c r="FX1063" s="35"/>
      <c r="FY1063" s="35"/>
      <c r="FZ1063" s="35"/>
      <c r="GA1063" s="35"/>
      <c r="GB1063" s="35"/>
      <c r="GC1063" s="35"/>
      <c r="GD1063" s="35"/>
      <c r="GE1063" s="35"/>
      <c r="GF1063" s="35"/>
      <c r="GG1063" s="35"/>
      <c r="GH1063" s="35"/>
      <c r="GI1063" s="35"/>
      <c r="GJ1063" s="35"/>
      <c r="GK1063" s="35"/>
      <c r="GL1063" s="35"/>
      <c r="GM1063" s="35"/>
      <c r="GN1063" s="35"/>
      <c r="GO1063" s="35"/>
      <c r="GP1063" s="35"/>
      <c r="GQ1063" s="35"/>
      <c r="GR1063" s="35"/>
      <c r="GS1063" s="35"/>
      <c r="GT1063" s="35"/>
      <c r="GU1063" s="35"/>
      <c r="GV1063" s="35"/>
      <c r="GW1063" s="35"/>
      <c r="GX1063" s="35"/>
      <c r="GY1063" s="35"/>
      <c r="GZ1063" s="35"/>
      <c r="HA1063" s="35"/>
      <c r="HB1063" s="35"/>
      <c r="HC1063" s="35"/>
    </row>
    <row r="1064" spans="1:211" s="26" customFormat="1" x14ac:dyDescent="0.25">
      <c r="A1064" s="26" t="e">
        <f t="shared" si="187"/>
        <v>#REF!</v>
      </c>
      <c r="B1064" s="15" t="s">
        <v>83</v>
      </c>
      <c r="C1064" s="15" t="s">
        <v>84</v>
      </c>
      <c r="D1064" s="18" t="s">
        <v>649</v>
      </c>
      <c r="E1064" s="15" t="s">
        <v>605</v>
      </c>
      <c r="F1064" s="15" t="s">
        <v>384</v>
      </c>
      <c r="G1064" s="15"/>
      <c r="H1064" s="15" t="s">
        <v>385</v>
      </c>
      <c r="I1064" s="15" t="s">
        <v>537</v>
      </c>
      <c r="J1064" s="15" t="s">
        <v>538</v>
      </c>
      <c r="K1064" s="47" t="s">
        <v>434</v>
      </c>
      <c r="L1064" s="42">
        <v>0</v>
      </c>
      <c r="M1064" s="42">
        <v>0</v>
      </c>
      <c r="N1064" s="41">
        <v>0</v>
      </c>
      <c r="O1064" s="42">
        <v>0</v>
      </c>
      <c r="P1064" s="42">
        <v>0</v>
      </c>
      <c r="Q1064" s="42">
        <v>0</v>
      </c>
      <c r="R1064" s="42">
        <v>0</v>
      </c>
      <c r="S1064" s="42">
        <v>0</v>
      </c>
      <c r="T1064" s="42">
        <v>0</v>
      </c>
      <c r="U1064" s="42">
        <v>0</v>
      </c>
      <c r="V1064" s="42"/>
      <c r="W1064" s="42">
        <v>0</v>
      </c>
      <c r="X1064" s="42"/>
      <c r="Y1064" s="42">
        <v>0</v>
      </c>
      <c r="Z1064" s="42">
        <v>0</v>
      </c>
      <c r="AA1064" s="42">
        <v>0</v>
      </c>
      <c r="AB1064" s="42">
        <v>0</v>
      </c>
      <c r="AC1064" s="42">
        <v>0</v>
      </c>
      <c r="AD1064" s="42">
        <v>0</v>
      </c>
      <c r="AE1064" s="121">
        <v>0</v>
      </c>
      <c r="AF1064" s="42">
        <v>0</v>
      </c>
      <c r="AG1064" s="42">
        <v>0</v>
      </c>
      <c r="AH1064" s="42">
        <v>0</v>
      </c>
      <c r="AI1064" s="42">
        <v>0</v>
      </c>
      <c r="AJ1064" s="42">
        <v>0</v>
      </c>
      <c r="AK1064" s="42">
        <v>0</v>
      </c>
      <c r="AL1064" s="42">
        <v>0</v>
      </c>
      <c r="AM1064" s="42">
        <v>0</v>
      </c>
      <c r="AN1064" s="42">
        <v>0</v>
      </c>
      <c r="AO1064" s="42"/>
      <c r="AP1064" s="42"/>
      <c r="AQ1064" s="42"/>
      <c r="AR1064" s="42"/>
      <c r="AS1064" s="42"/>
      <c r="AT1064" s="42"/>
      <c r="AU1064" s="42"/>
      <c r="AV1064" s="42"/>
      <c r="AW1064" s="42"/>
      <c r="AX1064" s="42"/>
      <c r="AY1064" s="42"/>
      <c r="AZ1064" s="42"/>
      <c r="BA1064" s="42"/>
      <c r="BB1064" s="42"/>
      <c r="BC1064" s="42"/>
      <c r="BD1064" s="42"/>
      <c r="BE1064" s="42"/>
      <c r="BF1064" s="42"/>
      <c r="BG1064" s="42"/>
      <c r="BH1064" s="42"/>
      <c r="BI1064" s="42"/>
      <c r="BJ1064" s="42"/>
      <c r="BK1064" s="42"/>
      <c r="BL1064" s="42"/>
      <c r="BM1064" s="42"/>
      <c r="BN1064" s="42"/>
      <c r="BO1064" s="42"/>
      <c r="BP1064" s="42"/>
      <c r="BQ1064" s="42"/>
      <c r="BR1064" s="42"/>
      <c r="BS1064" s="42"/>
      <c r="BT1064" s="43"/>
      <c r="BU1064" s="40">
        <f t="shared" si="196"/>
        <v>0</v>
      </c>
      <c r="BV1064" s="40">
        <f t="shared" si="193"/>
        <v>0</v>
      </c>
      <c r="BW1064" s="40">
        <f t="shared" si="191"/>
        <v>0</v>
      </c>
      <c r="BX1064" s="40">
        <f t="shared" si="194"/>
        <v>0</v>
      </c>
      <c r="BY1064" s="40">
        <f t="shared" si="195"/>
        <v>0</v>
      </c>
      <c r="BZ1064" s="29"/>
      <c r="CA1064" s="29"/>
      <c r="CB1064" s="29"/>
      <c r="CC1064" s="29"/>
      <c r="CD1064" s="29"/>
      <c r="CE1064" s="29"/>
      <c r="CF1064" s="29"/>
      <c r="CG1064" s="29"/>
      <c r="CH1064" s="29"/>
      <c r="CI1064" s="29"/>
      <c r="CJ1064" s="29"/>
      <c r="CK1064" s="29"/>
      <c r="CL1064" s="29"/>
      <c r="CM1064" s="29"/>
      <c r="CN1064" s="29"/>
      <c r="CO1064" s="29"/>
      <c r="CP1064" s="29"/>
      <c r="CQ1064" s="29"/>
      <c r="CR1064" s="29"/>
      <c r="CS1064" s="29"/>
      <c r="CT1064" s="29"/>
      <c r="CU1064" s="29"/>
      <c r="CV1064" s="29"/>
      <c r="CW1064" s="29"/>
      <c r="CX1064" s="29"/>
      <c r="CY1064" s="29"/>
      <c r="CZ1064" s="29"/>
      <c r="DA1064" s="29"/>
      <c r="DB1064" s="29"/>
      <c r="DC1064" s="29"/>
      <c r="DD1064" s="29"/>
      <c r="DE1064" s="29"/>
      <c r="DF1064" s="29"/>
      <c r="DG1064" s="29"/>
      <c r="DH1064" s="29"/>
      <c r="DI1064" s="29"/>
      <c r="DJ1064" s="29"/>
      <c r="DK1064" s="29"/>
      <c r="DL1064" s="29"/>
      <c r="DM1064" s="29"/>
      <c r="DN1064" s="29"/>
      <c r="DO1064" s="29"/>
      <c r="DP1064" s="29"/>
      <c r="DQ1064" s="29"/>
      <c r="DR1064" s="29"/>
      <c r="DS1064" s="29"/>
      <c r="DT1064" s="29"/>
      <c r="DU1064" s="29"/>
      <c r="DV1064" s="29"/>
      <c r="DW1064" s="29"/>
      <c r="DX1064" s="29"/>
      <c r="DY1064" s="29"/>
      <c r="DZ1064" s="29"/>
      <c r="EA1064" s="29"/>
      <c r="EB1064" s="29"/>
      <c r="EC1064" s="29"/>
      <c r="ED1064" s="29"/>
      <c r="EE1064" s="29"/>
      <c r="EF1064" s="29"/>
      <c r="EG1064" s="29"/>
      <c r="EH1064" s="29"/>
      <c r="EI1064" s="29"/>
      <c r="EJ1064" s="29"/>
      <c r="EK1064" s="29"/>
      <c r="EL1064" s="29"/>
      <c r="EM1064" s="29"/>
      <c r="EN1064" s="29"/>
      <c r="EO1064" s="29"/>
      <c r="EP1064" s="29"/>
      <c r="EQ1064" s="29"/>
      <c r="ER1064" s="29"/>
      <c r="ES1064" s="29"/>
      <c r="ET1064" s="29"/>
      <c r="EU1064" s="29"/>
      <c r="EV1064" s="29"/>
      <c r="EW1064" s="29"/>
      <c r="EX1064" s="29"/>
      <c r="EY1064" s="29"/>
      <c r="EZ1064" s="29"/>
      <c r="FA1064" s="29"/>
      <c r="FB1064" s="29"/>
      <c r="FC1064" s="29"/>
      <c r="FD1064" s="29"/>
      <c r="FE1064" s="29"/>
      <c r="FF1064" s="29"/>
      <c r="FG1064" s="29"/>
      <c r="FH1064" s="29"/>
      <c r="FI1064" s="29"/>
      <c r="FJ1064" s="29"/>
      <c r="FK1064" s="29"/>
      <c r="FL1064" s="29"/>
      <c r="FM1064" s="29"/>
      <c r="FN1064" s="29"/>
      <c r="FO1064" s="29"/>
      <c r="FP1064" s="29"/>
      <c r="FQ1064" s="29"/>
      <c r="FR1064" s="29"/>
      <c r="FS1064" s="29"/>
      <c r="FT1064" s="29"/>
      <c r="FU1064" s="29"/>
      <c r="FV1064" s="29"/>
      <c r="FW1064" s="29"/>
      <c r="FX1064" s="29"/>
      <c r="FY1064" s="29"/>
      <c r="FZ1064" s="29"/>
      <c r="GA1064" s="29"/>
      <c r="GB1064" s="29"/>
      <c r="GC1064" s="29"/>
      <c r="GD1064" s="29"/>
      <c r="GE1064" s="29"/>
      <c r="GF1064" s="29"/>
      <c r="GG1064" s="29"/>
      <c r="GH1064" s="29"/>
      <c r="GI1064" s="29"/>
      <c r="GJ1064" s="29"/>
      <c r="GK1064" s="29"/>
      <c r="GL1064" s="29"/>
      <c r="GM1064" s="29"/>
      <c r="GN1064" s="29"/>
      <c r="GO1064" s="29"/>
      <c r="GP1064" s="29"/>
      <c r="GQ1064" s="29"/>
      <c r="GR1064" s="29"/>
      <c r="GS1064" s="29"/>
      <c r="GT1064" s="29"/>
      <c r="GU1064" s="29"/>
      <c r="GV1064" s="29"/>
      <c r="GW1064" s="29"/>
      <c r="GX1064" s="29"/>
      <c r="GY1064" s="29"/>
      <c r="GZ1064" s="29"/>
      <c r="HA1064" s="29"/>
      <c r="HB1064" s="29"/>
      <c r="HC1064" s="29"/>
    </row>
    <row r="1065" spans="1:211" s="26" customFormat="1" x14ac:dyDescent="0.25">
      <c r="A1065" s="26" t="e">
        <f t="shared" si="187"/>
        <v>#REF!</v>
      </c>
      <c r="B1065" s="15" t="s">
        <v>128</v>
      </c>
      <c r="C1065" s="15" t="s">
        <v>129</v>
      </c>
      <c r="D1065" s="27">
        <v>712</v>
      </c>
      <c r="E1065" s="16" t="s">
        <v>612</v>
      </c>
      <c r="F1065" s="15" t="s">
        <v>384</v>
      </c>
      <c r="G1065" s="15"/>
      <c r="H1065" s="15" t="s">
        <v>385</v>
      </c>
      <c r="I1065" s="15" t="s">
        <v>537</v>
      </c>
      <c r="J1065" s="15" t="s">
        <v>538</v>
      </c>
      <c r="K1065" s="47" t="s">
        <v>436</v>
      </c>
      <c r="L1065" s="42">
        <v>1429928.23</v>
      </c>
      <c r="M1065" s="42">
        <v>0</v>
      </c>
      <c r="N1065" s="41">
        <v>0</v>
      </c>
      <c r="O1065" s="42">
        <v>0</v>
      </c>
      <c r="P1065" s="42">
        <v>0</v>
      </c>
      <c r="Q1065" s="42">
        <v>0</v>
      </c>
      <c r="R1065" s="42">
        <v>0</v>
      </c>
      <c r="S1065" s="42">
        <v>0</v>
      </c>
      <c r="T1065" s="42">
        <v>0</v>
      </c>
      <c r="U1065" s="42">
        <v>0</v>
      </c>
      <c r="V1065" s="42"/>
      <c r="W1065" s="42">
        <v>0</v>
      </c>
      <c r="X1065" s="42"/>
      <c r="Y1065" s="42">
        <v>0</v>
      </c>
      <c r="Z1065" s="42">
        <v>0</v>
      </c>
      <c r="AA1065" s="42">
        <v>0</v>
      </c>
      <c r="AB1065" s="42">
        <v>0</v>
      </c>
      <c r="AC1065" s="42">
        <v>0</v>
      </c>
      <c r="AD1065" s="42">
        <v>0</v>
      </c>
      <c r="AE1065" s="121">
        <v>0</v>
      </c>
      <c r="AF1065" s="42">
        <v>0</v>
      </c>
      <c r="AG1065" s="42">
        <v>0</v>
      </c>
      <c r="AH1065" s="42">
        <v>0</v>
      </c>
      <c r="AI1065" s="42">
        <v>0</v>
      </c>
      <c r="AJ1065" s="42">
        <v>0</v>
      </c>
      <c r="AK1065" s="42">
        <v>0</v>
      </c>
      <c r="AL1065" s="42">
        <v>0</v>
      </c>
      <c r="AM1065" s="42">
        <v>0</v>
      </c>
      <c r="AN1065" s="42">
        <v>0</v>
      </c>
      <c r="AO1065" s="42"/>
      <c r="AP1065" s="42"/>
      <c r="AQ1065" s="42"/>
      <c r="AR1065" s="42"/>
      <c r="AS1065" s="42"/>
      <c r="AT1065" s="42"/>
      <c r="AU1065" s="42"/>
      <c r="AV1065" s="42"/>
      <c r="AW1065" s="42"/>
      <c r="AX1065" s="42"/>
      <c r="AY1065" s="42"/>
      <c r="AZ1065" s="42"/>
      <c r="BA1065" s="42"/>
      <c r="BB1065" s="42"/>
      <c r="BC1065" s="42"/>
      <c r="BD1065" s="42"/>
      <c r="BE1065" s="42"/>
      <c r="BF1065" s="42"/>
      <c r="BG1065" s="42"/>
      <c r="BH1065" s="42"/>
      <c r="BI1065" s="42"/>
      <c r="BJ1065" s="42"/>
      <c r="BK1065" s="42"/>
      <c r="BL1065" s="42"/>
      <c r="BM1065" s="42"/>
      <c r="BN1065" s="42"/>
      <c r="BO1065" s="42"/>
      <c r="BP1065" s="42"/>
      <c r="BQ1065" s="42"/>
      <c r="BR1065" s="42"/>
      <c r="BS1065" s="42"/>
      <c r="BT1065" s="43"/>
      <c r="BU1065" s="40">
        <f t="shared" si="196"/>
        <v>1429928.23</v>
      </c>
      <c r="BV1065" s="40">
        <f t="shared" si="193"/>
        <v>0</v>
      </c>
      <c r="BW1065" s="40">
        <f t="shared" si="191"/>
        <v>0</v>
      </c>
      <c r="BX1065" s="40">
        <f t="shared" si="194"/>
        <v>0</v>
      </c>
      <c r="BY1065" s="40">
        <f t="shared" si="195"/>
        <v>0</v>
      </c>
      <c r="BZ1065" s="29"/>
      <c r="CA1065" s="29"/>
      <c r="CB1065" s="29"/>
      <c r="CC1065" s="29"/>
      <c r="CD1065" s="29"/>
      <c r="CE1065" s="29"/>
      <c r="CF1065" s="29"/>
      <c r="CG1065" s="29"/>
      <c r="CH1065" s="29"/>
      <c r="CI1065" s="29"/>
      <c r="CJ1065" s="29"/>
      <c r="CK1065" s="29"/>
      <c r="CL1065" s="29"/>
      <c r="CM1065" s="29"/>
      <c r="CN1065" s="29"/>
      <c r="CO1065" s="29"/>
      <c r="CP1065" s="29"/>
      <c r="CQ1065" s="29"/>
      <c r="CR1065" s="29"/>
      <c r="CS1065" s="29"/>
      <c r="CT1065" s="29"/>
      <c r="CU1065" s="29"/>
      <c r="CV1065" s="29"/>
      <c r="CW1065" s="29"/>
      <c r="CX1065" s="29"/>
      <c r="CY1065" s="29"/>
      <c r="CZ1065" s="29"/>
      <c r="DA1065" s="29"/>
      <c r="DB1065" s="29"/>
      <c r="DC1065" s="29"/>
      <c r="DD1065" s="29"/>
      <c r="DE1065" s="29"/>
      <c r="DF1065" s="29"/>
      <c r="DG1065" s="29"/>
      <c r="DH1065" s="29"/>
      <c r="DI1065" s="29"/>
      <c r="DJ1065" s="29"/>
      <c r="DK1065" s="29"/>
      <c r="DL1065" s="29"/>
      <c r="DM1065" s="29"/>
      <c r="DN1065" s="29"/>
      <c r="DO1065" s="29"/>
      <c r="DP1065" s="29"/>
      <c r="DQ1065" s="29"/>
      <c r="DR1065" s="29"/>
      <c r="DS1065" s="29"/>
      <c r="DT1065" s="29"/>
      <c r="DU1065" s="29"/>
      <c r="DV1065" s="29"/>
      <c r="DW1065" s="29"/>
      <c r="DX1065" s="29"/>
      <c r="DY1065" s="29"/>
      <c r="DZ1065" s="29"/>
      <c r="EA1065" s="29"/>
      <c r="EB1065" s="29"/>
      <c r="EC1065" s="29"/>
      <c r="ED1065" s="29"/>
      <c r="EE1065" s="29"/>
      <c r="EF1065" s="29"/>
      <c r="EG1065" s="29"/>
      <c r="EH1065" s="29"/>
      <c r="EI1065" s="29"/>
      <c r="EJ1065" s="29"/>
      <c r="EK1065" s="29"/>
      <c r="EL1065" s="29"/>
      <c r="EM1065" s="29"/>
      <c r="EN1065" s="29"/>
      <c r="EO1065" s="29"/>
      <c r="EP1065" s="29"/>
      <c r="EQ1065" s="29"/>
      <c r="ER1065" s="29"/>
      <c r="ES1065" s="29"/>
      <c r="ET1065" s="29"/>
      <c r="EU1065" s="29"/>
      <c r="EV1065" s="29"/>
      <c r="EW1065" s="29"/>
      <c r="EX1065" s="29"/>
      <c r="EY1065" s="29"/>
      <c r="EZ1065" s="29"/>
      <c r="FA1065" s="29"/>
      <c r="FB1065" s="29"/>
      <c r="FC1065" s="29"/>
      <c r="FD1065" s="29"/>
      <c r="FE1065" s="29"/>
      <c r="FF1065" s="29"/>
      <c r="FG1065" s="29"/>
      <c r="FH1065" s="29"/>
      <c r="FI1065" s="29"/>
      <c r="FJ1065" s="29"/>
      <c r="FK1065" s="29"/>
      <c r="FL1065" s="29"/>
      <c r="FM1065" s="29"/>
      <c r="FN1065" s="29"/>
      <c r="FO1065" s="29"/>
      <c r="FP1065" s="29"/>
      <c r="FQ1065" s="29"/>
      <c r="FR1065" s="29"/>
      <c r="FS1065" s="29"/>
      <c r="FT1065" s="29"/>
      <c r="FU1065" s="29"/>
      <c r="FV1065" s="29"/>
      <c r="FW1065" s="29"/>
      <c r="FX1065" s="29"/>
      <c r="FY1065" s="29"/>
      <c r="FZ1065" s="29"/>
      <c r="GA1065" s="29"/>
      <c r="GB1065" s="29"/>
      <c r="GC1065" s="29"/>
      <c r="GD1065" s="29"/>
      <c r="GE1065" s="29"/>
      <c r="GF1065" s="29"/>
      <c r="GG1065" s="29"/>
      <c r="GH1065" s="29"/>
      <c r="GI1065" s="29"/>
      <c r="GJ1065" s="29"/>
      <c r="GK1065" s="29"/>
      <c r="GL1065" s="29"/>
      <c r="GM1065" s="29"/>
      <c r="GN1065" s="29"/>
      <c r="GO1065" s="29"/>
      <c r="GP1065" s="29"/>
      <c r="GQ1065" s="29"/>
      <c r="GR1065" s="29"/>
      <c r="GS1065" s="29"/>
      <c r="GT1065" s="29"/>
      <c r="GU1065" s="29"/>
      <c r="GV1065" s="29"/>
      <c r="GW1065" s="29"/>
      <c r="GX1065" s="29"/>
      <c r="GY1065" s="29"/>
      <c r="GZ1065" s="29"/>
      <c r="HA1065" s="29"/>
      <c r="HB1065" s="29"/>
      <c r="HC1065" s="29"/>
    </row>
    <row r="1066" spans="1:211" s="30" customFormat="1" x14ac:dyDescent="0.25">
      <c r="A1066" s="30" t="e">
        <f t="shared" si="187"/>
        <v>#REF!</v>
      </c>
      <c r="B1066" s="31" t="s">
        <v>145</v>
      </c>
      <c r="C1066" s="31" t="s">
        <v>279</v>
      </c>
      <c r="D1066" s="33">
        <v>700</v>
      </c>
      <c r="E1066" s="34" t="s">
        <v>582</v>
      </c>
      <c r="F1066" s="31" t="s">
        <v>384</v>
      </c>
      <c r="G1066" s="31"/>
      <c r="H1066" s="31" t="s">
        <v>385</v>
      </c>
      <c r="I1066" s="31" t="s">
        <v>537</v>
      </c>
      <c r="J1066" s="31" t="s">
        <v>538</v>
      </c>
      <c r="K1066" s="47" t="s">
        <v>436</v>
      </c>
      <c r="L1066" s="41">
        <v>78460.72</v>
      </c>
      <c r="M1066" s="41">
        <v>0</v>
      </c>
      <c r="N1066" s="41">
        <v>394036</v>
      </c>
      <c r="O1066" s="41">
        <v>0</v>
      </c>
      <c r="P1066" s="41">
        <v>2521714.52</v>
      </c>
      <c r="Q1066" s="41">
        <v>0</v>
      </c>
      <c r="R1066" s="41">
        <v>0</v>
      </c>
      <c r="S1066" s="41">
        <v>0</v>
      </c>
      <c r="T1066" s="41">
        <v>0</v>
      </c>
      <c r="U1066" s="41">
        <v>0</v>
      </c>
      <c r="V1066" s="41">
        <v>788072</v>
      </c>
      <c r="W1066" s="41">
        <v>0</v>
      </c>
      <c r="X1066" s="41"/>
      <c r="Y1066" s="41">
        <v>0</v>
      </c>
      <c r="Z1066" s="41">
        <v>0</v>
      </c>
      <c r="AA1066" s="41">
        <v>0</v>
      </c>
      <c r="AB1066" s="41">
        <v>0</v>
      </c>
      <c r="AC1066" s="41">
        <v>0</v>
      </c>
      <c r="AD1066" s="41">
        <v>0</v>
      </c>
      <c r="AE1066" s="82">
        <v>0</v>
      </c>
      <c r="AF1066" s="41">
        <v>0</v>
      </c>
      <c r="AG1066" s="41">
        <v>0</v>
      </c>
      <c r="AH1066" s="41">
        <v>0</v>
      </c>
      <c r="AI1066" s="41">
        <v>0</v>
      </c>
      <c r="AJ1066" s="41">
        <v>0</v>
      </c>
      <c r="AK1066" s="41">
        <v>0</v>
      </c>
      <c r="AL1066" s="41">
        <v>0</v>
      </c>
      <c r="AM1066" s="41">
        <v>0</v>
      </c>
      <c r="AN1066" s="41">
        <v>0</v>
      </c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3"/>
      <c r="BU1066" s="39">
        <f t="shared" si="196"/>
        <v>3782283.24</v>
      </c>
      <c r="BV1066" s="39">
        <f t="shared" si="193"/>
        <v>0</v>
      </c>
      <c r="BW1066" s="39">
        <f t="shared" si="191"/>
        <v>0</v>
      </c>
      <c r="BX1066" s="39">
        <f t="shared" si="194"/>
        <v>0</v>
      </c>
      <c r="BY1066" s="39">
        <f t="shared" si="195"/>
        <v>0</v>
      </c>
      <c r="BZ1066" s="35"/>
      <c r="CA1066" s="35"/>
      <c r="CB1066" s="35"/>
      <c r="CC1066" s="35"/>
      <c r="CD1066" s="35"/>
      <c r="CE1066" s="35"/>
      <c r="CF1066" s="35"/>
      <c r="CG1066" s="35"/>
      <c r="CH1066" s="35"/>
      <c r="CI1066" s="35"/>
      <c r="CJ1066" s="35"/>
      <c r="CK1066" s="35"/>
      <c r="CL1066" s="35"/>
      <c r="CM1066" s="35"/>
      <c r="CN1066" s="35"/>
      <c r="CO1066" s="35"/>
      <c r="CP1066" s="35"/>
      <c r="CQ1066" s="35"/>
      <c r="CR1066" s="35"/>
      <c r="CS1066" s="35"/>
      <c r="CT1066" s="35"/>
      <c r="CU1066" s="35"/>
      <c r="CV1066" s="35"/>
      <c r="CW1066" s="35"/>
      <c r="CX1066" s="35"/>
      <c r="CY1066" s="35"/>
      <c r="CZ1066" s="35"/>
      <c r="DA1066" s="35"/>
      <c r="DB1066" s="35"/>
      <c r="DC1066" s="35"/>
      <c r="DD1066" s="35"/>
      <c r="DE1066" s="35"/>
      <c r="DF1066" s="35"/>
      <c r="DG1066" s="35"/>
      <c r="DH1066" s="35"/>
      <c r="DI1066" s="35"/>
      <c r="DJ1066" s="35"/>
      <c r="DK1066" s="35"/>
      <c r="DL1066" s="35"/>
      <c r="DM1066" s="35"/>
      <c r="DN1066" s="35"/>
      <c r="DO1066" s="35"/>
      <c r="DP1066" s="35"/>
      <c r="DQ1066" s="35"/>
      <c r="DR1066" s="35"/>
      <c r="DS1066" s="35"/>
      <c r="DT1066" s="35"/>
      <c r="DU1066" s="35"/>
      <c r="DV1066" s="35"/>
      <c r="DW1066" s="35"/>
      <c r="DX1066" s="35"/>
      <c r="DY1066" s="35"/>
      <c r="DZ1066" s="35"/>
      <c r="EA1066" s="35"/>
      <c r="EB1066" s="35"/>
      <c r="EC1066" s="35"/>
      <c r="ED1066" s="35"/>
      <c r="EE1066" s="35"/>
      <c r="EF1066" s="35"/>
      <c r="EG1066" s="35"/>
      <c r="EH1066" s="35"/>
      <c r="EI1066" s="35"/>
      <c r="EJ1066" s="35"/>
      <c r="EK1066" s="35"/>
      <c r="EL1066" s="35"/>
      <c r="EM1066" s="35"/>
      <c r="EN1066" s="35"/>
      <c r="EO1066" s="35"/>
      <c r="EP1066" s="35"/>
      <c r="EQ1066" s="35"/>
      <c r="ER1066" s="35"/>
      <c r="ES1066" s="35"/>
      <c r="ET1066" s="35"/>
      <c r="EU1066" s="35"/>
      <c r="EV1066" s="35"/>
      <c r="EW1066" s="35"/>
      <c r="EX1066" s="35"/>
      <c r="EY1066" s="35"/>
      <c r="EZ1066" s="35"/>
      <c r="FA1066" s="35"/>
      <c r="FB1066" s="35"/>
      <c r="FC1066" s="35"/>
      <c r="FD1066" s="35"/>
      <c r="FE1066" s="35"/>
      <c r="FF1066" s="35"/>
      <c r="FG1066" s="35"/>
      <c r="FH1066" s="35"/>
      <c r="FI1066" s="35"/>
      <c r="FJ1066" s="35"/>
      <c r="FK1066" s="35"/>
      <c r="FL1066" s="35"/>
      <c r="FM1066" s="35"/>
      <c r="FN1066" s="35"/>
      <c r="FO1066" s="35"/>
      <c r="FP1066" s="35"/>
      <c r="FQ1066" s="35"/>
      <c r="FR1066" s="35"/>
      <c r="FS1066" s="35"/>
      <c r="FT1066" s="35"/>
      <c r="FU1066" s="35"/>
      <c r="FV1066" s="35"/>
      <c r="FW1066" s="35"/>
      <c r="FX1066" s="35"/>
      <c r="FY1066" s="35"/>
      <c r="FZ1066" s="35"/>
      <c r="GA1066" s="35"/>
      <c r="GB1066" s="35"/>
      <c r="GC1066" s="35"/>
      <c r="GD1066" s="35"/>
      <c r="GE1066" s="35"/>
      <c r="GF1066" s="35"/>
      <c r="GG1066" s="35"/>
      <c r="GH1066" s="35"/>
      <c r="GI1066" s="35"/>
      <c r="GJ1066" s="35"/>
      <c r="GK1066" s="35"/>
      <c r="GL1066" s="35"/>
      <c r="GM1066" s="35"/>
      <c r="GN1066" s="35"/>
      <c r="GO1066" s="35"/>
      <c r="GP1066" s="35"/>
      <c r="GQ1066" s="35"/>
      <c r="GR1066" s="35"/>
      <c r="GS1066" s="35"/>
      <c r="GT1066" s="35"/>
      <c r="GU1066" s="35"/>
      <c r="GV1066" s="35"/>
      <c r="GW1066" s="35"/>
      <c r="GX1066" s="35"/>
      <c r="GY1066" s="35"/>
      <c r="GZ1066" s="35"/>
      <c r="HA1066" s="35"/>
      <c r="HB1066" s="35"/>
      <c r="HC1066" s="35"/>
    </row>
    <row r="1067" spans="1:211" s="26" customFormat="1" x14ac:dyDescent="0.25">
      <c r="A1067" s="26" t="e">
        <f t="shared" si="187"/>
        <v>#REF!</v>
      </c>
      <c r="B1067" s="15" t="s">
        <v>39</v>
      </c>
      <c r="C1067" s="15" t="s">
        <v>40</v>
      </c>
      <c r="D1067" s="18">
        <v>700</v>
      </c>
      <c r="E1067" s="15" t="s">
        <v>582</v>
      </c>
      <c r="F1067" s="15" t="s">
        <v>397</v>
      </c>
      <c r="G1067" s="15"/>
      <c r="H1067" s="15" t="s">
        <v>318</v>
      </c>
      <c r="I1067" s="15" t="s">
        <v>537</v>
      </c>
      <c r="J1067" s="15" t="s">
        <v>538</v>
      </c>
      <c r="K1067" s="47" t="s">
        <v>436</v>
      </c>
      <c r="L1067" s="42"/>
      <c r="M1067" s="42"/>
      <c r="N1067" s="41"/>
      <c r="O1067" s="42"/>
      <c r="P1067" s="42">
        <v>2500.0500000000002</v>
      </c>
      <c r="Q1067" s="42">
        <v>0</v>
      </c>
      <c r="R1067" s="42">
        <v>0</v>
      </c>
      <c r="S1067" s="42">
        <v>0</v>
      </c>
      <c r="T1067" s="42">
        <v>102.68</v>
      </c>
      <c r="U1067" s="42">
        <v>2030.02</v>
      </c>
      <c r="V1067" s="42">
        <v>414.95</v>
      </c>
      <c r="W1067" s="42">
        <v>212.68</v>
      </c>
      <c r="X1067" s="42"/>
      <c r="Y1067" s="42">
        <v>9762.85</v>
      </c>
      <c r="Z1067" s="42">
        <v>10994.67</v>
      </c>
      <c r="AA1067" s="42">
        <v>0</v>
      </c>
      <c r="AB1067" s="42">
        <v>3944.88</v>
      </c>
      <c r="AC1067" s="42">
        <v>0</v>
      </c>
      <c r="AD1067" s="42">
        <v>0</v>
      </c>
      <c r="AE1067" s="42">
        <v>36</v>
      </c>
      <c r="AF1067" s="42">
        <v>0</v>
      </c>
      <c r="AG1067" s="42">
        <v>0</v>
      </c>
      <c r="AH1067" s="42">
        <v>0</v>
      </c>
      <c r="AI1067" s="42">
        <v>0</v>
      </c>
      <c r="AJ1067" s="42">
        <v>0</v>
      </c>
      <c r="AK1067" s="42">
        <v>0</v>
      </c>
      <c r="AL1067" s="42">
        <v>0</v>
      </c>
      <c r="AM1067" s="42">
        <v>0</v>
      </c>
      <c r="AN1067" s="42">
        <v>0</v>
      </c>
      <c r="AO1067" s="42"/>
      <c r="AP1067" s="42"/>
      <c r="AQ1067" s="42"/>
      <c r="AR1067" s="42"/>
      <c r="AS1067" s="42"/>
      <c r="AT1067" s="42"/>
      <c r="AU1067" s="42"/>
      <c r="AV1067" s="42"/>
      <c r="AW1067" s="42"/>
      <c r="AX1067" s="42"/>
      <c r="AY1067" s="42"/>
      <c r="AZ1067" s="42"/>
      <c r="BA1067" s="42"/>
      <c r="BB1067" s="42"/>
      <c r="BC1067" s="42"/>
      <c r="BD1067" s="42"/>
      <c r="BE1067" s="42"/>
      <c r="BF1067" s="42"/>
      <c r="BG1067" s="42"/>
      <c r="BH1067" s="42"/>
      <c r="BI1067" s="42"/>
      <c r="BJ1067" s="42"/>
      <c r="BK1067" s="42"/>
      <c r="BL1067" s="42"/>
      <c r="BM1067" s="42"/>
      <c r="BN1067" s="42"/>
      <c r="BO1067" s="42"/>
      <c r="BP1067" s="42"/>
      <c r="BQ1067" s="42"/>
      <c r="BR1067" s="42"/>
      <c r="BS1067" s="42"/>
      <c r="BT1067" s="43"/>
      <c r="BU1067" s="40">
        <f t="shared" si="196"/>
        <v>5260.38</v>
      </c>
      <c r="BV1067" s="40">
        <f t="shared" si="193"/>
        <v>24738.400000000001</v>
      </c>
      <c r="BW1067" s="40">
        <f t="shared" si="191"/>
        <v>0</v>
      </c>
      <c r="BX1067" s="40">
        <f t="shared" si="194"/>
        <v>0</v>
      </c>
      <c r="BY1067" s="40">
        <f t="shared" si="195"/>
        <v>0</v>
      </c>
      <c r="BZ1067" s="29"/>
      <c r="CA1067" s="29"/>
      <c r="CB1067" s="29"/>
      <c r="CC1067" s="29"/>
      <c r="CD1067" s="29"/>
      <c r="CE1067" s="29"/>
      <c r="CF1067" s="29"/>
      <c r="CG1067" s="29"/>
      <c r="CH1067" s="29"/>
      <c r="CI1067" s="29"/>
      <c r="CJ1067" s="29"/>
      <c r="CK1067" s="29"/>
      <c r="CL1067" s="29"/>
      <c r="CM1067" s="29"/>
      <c r="CN1067" s="29"/>
      <c r="CO1067" s="29"/>
      <c r="CP1067" s="29"/>
      <c r="CQ1067" s="29"/>
      <c r="CR1067" s="29"/>
      <c r="CS1067" s="29"/>
      <c r="CT1067" s="29"/>
      <c r="CU1067" s="29"/>
      <c r="CV1067" s="29"/>
      <c r="CW1067" s="29"/>
      <c r="CX1067" s="29"/>
      <c r="CY1067" s="29"/>
      <c r="CZ1067" s="29"/>
      <c r="DA1067" s="29"/>
      <c r="DB1067" s="29"/>
      <c r="DC1067" s="29"/>
      <c r="DD1067" s="29"/>
      <c r="DE1067" s="29"/>
      <c r="DF1067" s="29"/>
      <c r="DG1067" s="29"/>
      <c r="DH1067" s="29"/>
      <c r="DI1067" s="29"/>
      <c r="DJ1067" s="29"/>
      <c r="DK1067" s="29"/>
      <c r="DL1067" s="29"/>
      <c r="DM1067" s="29"/>
      <c r="DN1067" s="29"/>
      <c r="DO1067" s="29"/>
      <c r="DP1067" s="29"/>
      <c r="DQ1067" s="29"/>
      <c r="DR1067" s="29"/>
      <c r="DS1067" s="29"/>
      <c r="DT1067" s="29"/>
      <c r="DU1067" s="29"/>
      <c r="DV1067" s="29"/>
      <c r="DW1067" s="29"/>
      <c r="DX1067" s="29"/>
      <c r="DY1067" s="29"/>
      <c r="DZ1067" s="29"/>
      <c r="EA1067" s="29"/>
      <c r="EB1067" s="29"/>
      <c r="EC1067" s="29"/>
      <c r="ED1067" s="29"/>
      <c r="EE1067" s="29"/>
      <c r="EF1067" s="29"/>
      <c r="EG1067" s="29"/>
      <c r="EH1067" s="29"/>
      <c r="EI1067" s="29"/>
      <c r="EJ1067" s="29"/>
      <c r="EK1067" s="29"/>
      <c r="EL1067" s="29"/>
      <c r="EM1067" s="29"/>
      <c r="EN1067" s="29"/>
      <c r="EO1067" s="29"/>
      <c r="EP1067" s="29"/>
      <c r="EQ1067" s="29"/>
      <c r="ER1067" s="29"/>
      <c r="ES1067" s="29"/>
      <c r="ET1067" s="29"/>
      <c r="EU1067" s="29"/>
      <c r="EV1067" s="29"/>
      <c r="EW1067" s="29"/>
      <c r="EX1067" s="29"/>
      <c r="EY1067" s="29"/>
      <c r="EZ1067" s="29"/>
      <c r="FA1067" s="29"/>
      <c r="FB1067" s="29"/>
      <c r="FC1067" s="29"/>
      <c r="FD1067" s="29"/>
      <c r="FE1067" s="29"/>
      <c r="FF1067" s="29"/>
      <c r="FG1067" s="29"/>
      <c r="FH1067" s="29"/>
      <c r="FI1067" s="29"/>
      <c r="FJ1067" s="29"/>
      <c r="FK1067" s="29"/>
      <c r="FL1067" s="29"/>
      <c r="FM1067" s="29"/>
      <c r="FN1067" s="29"/>
      <c r="FO1067" s="29"/>
      <c r="FP1067" s="29"/>
      <c r="FQ1067" s="29"/>
      <c r="FR1067" s="29"/>
      <c r="FS1067" s="29"/>
      <c r="FT1067" s="29"/>
      <c r="FU1067" s="29"/>
      <c r="FV1067" s="29"/>
      <c r="FW1067" s="29"/>
      <c r="FX1067" s="29"/>
      <c r="FY1067" s="29"/>
      <c r="FZ1067" s="29"/>
      <c r="GA1067" s="29"/>
      <c r="GB1067" s="29"/>
      <c r="GC1067" s="29"/>
      <c r="GD1067" s="29"/>
      <c r="GE1067" s="29"/>
      <c r="GF1067" s="29"/>
      <c r="GG1067" s="29"/>
      <c r="GH1067" s="29"/>
      <c r="GI1067" s="29"/>
      <c r="GJ1067" s="29"/>
      <c r="GK1067" s="29"/>
      <c r="GL1067" s="29"/>
      <c r="GM1067" s="29"/>
      <c r="GN1067" s="29"/>
      <c r="GO1067" s="29"/>
      <c r="GP1067" s="29"/>
      <c r="GQ1067" s="29"/>
      <c r="GR1067" s="29"/>
      <c r="GS1067" s="29"/>
      <c r="GT1067" s="29"/>
      <c r="GU1067" s="29"/>
      <c r="GV1067" s="29"/>
      <c r="GW1067" s="29"/>
      <c r="GX1067" s="29"/>
      <c r="GY1067" s="29"/>
      <c r="GZ1067" s="29"/>
      <c r="HA1067" s="29"/>
      <c r="HB1067" s="29"/>
      <c r="HC1067" s="29"/>
    </row>
    <row r="1068" spans="1:211" s="30" customFormat="1" x14ac:dyDescent="0.25">
      <c r="A1068" s="30" t="e">
        <f t="shared" si="187"/>
        <v>#REF!</v>
      </c>
      <c r="B1068" s="31" t="s">
        <v>39</v>
      </c>
      <c r="C1068" s="31" t="s">
        <v>40</v>
      </c>
      <c r="D1068" s="33" t="s">
        <v>623</v>
      </c>
      <c r="E1068" s="34" t="s">
        <v>577</v>
      </c>
      <c r="F1068" s="31" t="s">
        <v>397</v>
      </c>
      <c r="G1068" s="31"/>
      <c r="H1068" s="31" t="s">
        <v>318</v>
      </c>
      <c r="I1068" s="31" t="s">
        <v>537</v>
      </c>
      <c r="J1068" s="31" t="s">
        <v>538</v>
      </c>
      <c r="K1068" s="47" t="s">
        <v>434</v>
      </c>
      <c r="L1068" s="41">
        <v>0</v>
      </c>
      <c r="M1068" s="41">
        <v>0</v>
      </c>
      <c r="N1068" s="41">
        <v>0</v>
      </c>
      <c r="O1068" s="41">
        <v>0</v>
      </c>
      <c r="P1068" s="41">
        <v>999.95</v>
      </c>
      <c r="Q1068" s="41">
        <v>0</v>
      </c>
      <c r="R1068" s="41">
        <v>0</v>
      </c>
      <c r="S1068" s="41">
        <v>0</v>
      </c>
      <c r="T1068" s="41">
        <v>41.07</v>
      </c>
      <c r="U1068" s="41">
        <v>811.96</v>
      </c>
      <c r="V1068" s="41">
        <v>165.97</v>
      </c>
      <c r="W1068" s="41">
        <v>85.07</v>
      </c>
      <c r="X1068" s="41"/>
      <c r="Y1068" s="41">
        <v>3904.88</v>
      </c>
      <c r="Z1068" s="41">
        <v>4397.57</v>
      </c>
      <c r="AA1068" s="41">
        <v>0</v>
      </c>
      <c r="AB1068" s="41">
        <v>-3940.88</v>
      </c>
      <c r="AC1068" s="41">
        <v>0</v>
      </c>
      <c r="AD1068" s="41">
        <v>0</v>
      </c>
      <c r="AE1068" s="82">
        <v>0</v>
      </c>
      <c r="AF1068" s="41">
        <v>0</v>
      </c>
      <c r="AG1068" s="41">
        <v>0</v>
      </c>
      <c r="AH1068" s="41">
        <v>0</v>
      </c>
      <c r="AI1068" s="41">
        <v>0</v>
      </c>
      <c r="AJ1068" s="41">
        <v>0</v>
      </c>
      <c r="AK1068" s="41">
        <v>0</v>
      </c>
      <c r="AL1068" s="41">
        <v>0</v>
      </c>
      <c r="AM1068" s="41">
        <v>0</v>
      </c>
      <c r="AN1068" s="41">
        <v>0</v>
      </c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3"/>
      <c r="BU1068" s="39">
        <f t="shared" si="196"/>
        <v>2104.02</v>
      </c>
      <c r="BV1068" s="39">
        <f t="shared" si="193"/>
        <v>4361.5700000000006</v>
      </c>
      <c r="BW1068" s="39">
        <f t="shared" si="191"/>
        <v>0</v>
      </c>
      <c r="BX1068" s="39">
        <f t="shared" si="194"/>
        <v>0</v>
      </c>
      <c r="BY1068" s="39">
        <f t="shared" si="195"/>
        <v>0</v>
      </c>
      <c r="BZ1068" s="35"/>
      <c r="CA1068" s="35"/>
      <c r="CB1068" s="35"/>
      <c r="CC1068" s="35"/>
      <c r="CD1068" s="35"/>
      <c r="CE1068" s="35"/>
      <c r="CF1068" s="35"/>
      <c r="CG1068" s="35"/>
      <c r="CH1068" s="35"/>
      <c r="CI1068" s="35"/>
      <c r="CJ1068" s="35"/>
      <c r="CK1068" s="35"/>
      <c r="CL1068" s="35"/>
      <c r="CM1068" s="35"/>
      <c r="CN1068" s="35"/>
      <c r="CO1068" s="35"/>
      <c r="CP1068" s="35"/>
      <c r="CQ1068" s="35"/>
      <c r="CR1068" s="35"/>
      <c r="CS1068" s="35"/>
      <c r="CT1068" s="35"/>
      <c r="CU1068" s="35"/>
      <c r="CV1068" s="35"/>
      <c r="CW1068" s="35"/>
      <c r="CX1068" s="35"/>
      <c r="CY1068" s="35"/>
      <c r="CZ1068" s="35"/>
      <c r="DA1068" s="35"/>
      <c r="DB1068" s="35"/>
      <c r="DC1068" s="35"/>
      <c r="DD1068" s="35"/>
      <c r="DE1068" s="35"/>
      <c r="DF1068" s="35"/>
      <c r="DG1068" s="35"/>
      <c r="DH1068" s="35"/>
      <c r="DI1068" s="35"/>
      <c r="DJ1068" s="35"/>
      <c r="DK1068" s="35"/>
      <c r="DL1068" s="35"/>
      <c r="DM1068" s="35"/>
      <c r="DN1068" s="35"/>
      <c r="DO1068" s="35"/>
      <c r="DP1068" s="35"/>
      <c r="DQ1068" s="35"/>
      <c r="DR1068" s="35"/>
      <c r="DS1068" s="35"/>
      <c r="DT1068" s="35"/>
      <c r="DU1068" s="35"/>
      <c r="DV1068" s="35"/>
      <c r="DW1068" s="35"/>
      <c r="DX1068" s="35"/>
      <c r="DY1068" s="35"/>
      <c r="DZ1068" s="35"/>
      <c r="EA1068" s="35"/>
      <c r="EB1068" s="35"/>
      <c r="EC1068" s="35"/>
      <c r="ED1068" s="35"/>
      <c r="EE1068" s="35"/>
      <c r="EF1068" s="35"/>
      <c r="EG1068" s="35"/>
      <c r="EH1068" s="35"/>
      <c r="EI1068" s="35"/>
      <c r="EJ1068" s="35"/>
      <c r="EK1068" s="35"/>
      <c r="EL1068" s="35"/>
      <c r="EM1068" s="35"/>
      <c r="EN1068" s="35"/>
      <c r="EO1068" s="35"/>
      <c r="EP1068" s="35"/>
      <c r="EQ1068" s="35"/>
      <c r="ER1068" s="35"/>
      <c r="ES1068" s="35"/>
      <c r="ET1068" s="35"/>
      <c r="EU1068" s="35"/>
      <c r="EV1068" s="35"/>
      <c r="EW1068" s="35"/>
      <c r="EX1068" s="35"/>
      <c r="EY1068" s="35"/>
      <c r="EZ1068" s="35"/>
      <c r="FA1068" s="35"/>
      <c r="FB1068" s="35"/>
      <c r="FC1068" s="35"/>
      <c r="FD1068" s="35"/>
      <c r="FE1068" s="35"/>
      <c r="FF1068" s="35"/>
      <c r="FG1068" s="35"/>
      <c r="FH1068" s="35"/>
      <c r="FI1068" s="35"/>
      <c r="FJ1068" s="35"/>
      <c r="FK1068" s="35"/>
      <c r="FL1068" s="35"/>
      <c r="FM1068" s="35"/>
      <c r="FN1068" s="35"/>
      <c r="FO1068" s="35"/>
      <c r="FP1068" s="35"/>
      <c r="FQ1068" s="35"/>
      <c r="FR1068" s="35"/>
      <c r="FS1068" s="35"/>
      <c r="FT1068" s="35"/>
      <c r="FU1068" s="35"/>
      <c r="FV1068" s="35"/>
      <c r="FW1068" s="35"/>
      <c r="FX1068" s="35"/>
      <c r="FY1068" s="35"/>
      <c r="FZ1068" s="35"/>
      <c r="GA1068" s="35"/>
      <c r="GB1068" s="35"/>
      <c r="GC1068" s="35"/>
      <c r="GD1068" s="35"/>
      <c r="GE1068" s="35"/>
      <c r="GF1068" s="35"/>
      <c r="GG1068" s="35"/>
      <c r="GH1068" s="35"/>
      <c r="GI1068" s="35"/>
      <c r="GJ1068" s="35"/>
      <c r="GK1068" s="35"/>
      <c r="GL1068" s="35"/>
      <c r="GM1068" s="35"/>
      <c r="GN1068" s="35"/>
      <c r="GO1068" s="35"/>
      <c r="GP1068" s="35"/>
      <c r="GQ1068" s="35"/>
      <c r="GR1068" s="35"/>
      <c r="GS1068" s="35"/>
      <c r="GT1068" s="35"/>
      <c r="GU1068" s="35"/>
      <c r="GV1068" s="35"/>
      <c r="GW1068" s="35"/>
      <c r="GX1068" s="35"/>
      <c r="GY1068" s="35"/>
      <c r="GZ1068" s="35"/>
      <c r="HA1068" s="35"/>
      <c r="HB1068" s="35"/>
      <c r="HC1068" s="35"/>
    </row>
    <row r="1069" spans="1:211" s="26" customFormat="1" x14ac:dyDescent="0.25">
      <c r="A1069" s="26" t="e">
        <f t="shared" si="187"/>
        <v>#REF!</v>
      </c>
      <c r="B1069" s="15" t="s">
        <v>39</v>
      </c>
      <c r="C1069" s="15" t="s">
        <v>40</v>
      </c>
      <c r="D1069" s="27">
        <v>899</v>
      </c>
      <c r="E1069" s="16" t="s">
        <v>578</v>
      </c>
      <c r="F1069" s="15" t="s">
        <v>397</v>
      </c>
      <c r="G1069" s="15"/>
      <c r="H1069" s="15" t="s">
        <v>318</v>
      </c>
      <c r="I1069" s="15" t="s">
        <v>537</v>
      </c>
      <c r="J1069" s="15" t="s">
        <v>538</v>
      </c>
      <c r="K1069" s="47" t="s">
        <v>436</v>
      </c>
      <c r="L1069" s="42">
        <v>0</v>
      </c>
      <c r="M1069" s="42">
        <v>0</v>
      </c>
      <c r="N1069" s="41">
        <v>0</v>
      </c>
      <c r="O1069" s="42">
        <v>45887.56</v>
      </c>
      <c r="P1069" s="42">
        <v>0</v>
      </c>
      <c r="Q1069" s="42">
        <v>0</v>
      </c>
      <c r="R1069" s="42">
        <v>0</v>
      </c>
      <c r="S1069" s="42">
        <v>0</v>
      </c>
      <c r="T1069" s="42">
        <v>0</v>
      </c>
      <c r="U1069" s="42">
        <v>0</v>
      </c>
      <c r="V1069" s="42"/>
      <c r="W1069" s="42">
        <v>65.59</v>
      </c>
      <c r="X1069" s="42"/>
      <c r="Y1069" s="42">
        <v>0</v>
      </c>
      <c r="Z1069" s="42">
        <v>0</v>
      </c>
      <c r="AA1069" s="42">
        <v>0</v>
      </c>
      <c r="AB1069" s="42">
        <v>0</v>
      </c>
      <c r="AC1069" s="42">
        <v>0</v>
      </c>
      <c r="AD1069" s="42">
        <v>0</v>
      </c>
      <c r="AE1069" s="121">
        <v>0</v>
      </c>
      <c r="AF1069" s="42">
        <v>0</v>
      </c>
      <c r="AG1069" s="42">
        <v>63031.360000000001</v>
      </c>
      <c r="AH1069" s="42">
        <v>1379.97</v>
      </c>
      <c r="AI1069" s="42">
        <v>0</v>
      </c>
      <c r="AJ1069" s="42">
        <v>0</v>
      </c>
      <c r="AK1069" s="42">
        <v>0</v>
      </c>
      <c r="AL1069" s="42">
        <v>0</v>
      </c>
      <c r="AM1069" s="42">
        <v>2947.07</v>
      </c>
      <c r="AN1069" s="42">
        <v>801.28</v>
      </c>
      <c r="AO1069" s="42"/>
      <c r="AP1069" s="42"/>
      <c r="AQ1069" s="42"/>
      <c r="AR1069" s="42"/>
      <c r="AS1069" s="42"/>
      <c r="AT1069" s="42"/>
      <c r="AU1069" s="42"/>
      <c r="AV1069" s="42"/>
      <c r="AW1069" s="42"/>
      <c r="AX1069" s="42"/>
      <c r="AY1069" s="42"/>
      <c r="AZ1069" s="42"/>
      <c r="BA1069" s="42"/>
      <c r="BB1069" s="42"/>
      <c r="BC1069" s="42"/>
      <c r="BD1069" s="42"/>
      <c r="BE1069" s="42"/>
      <c r="BF1069" s="42"/>
      <c r="BG1069" s="42"/>
      <c r="BH1069" s="42"/>
      <c r="BI1069" s="42"/>
      <c r="BJ1069" s="42"/>
      <c r="BK1069" s="42"/>
      <c r="BL1069" s="42"/>
      <c r="BM1069" s="42"/>
      <c r="BN1069" s="42"/>
      <c r="BO1069" s="42"/>
      <c r="BP1069" s="42"/>
      <c r="BQ1069" s="42"/>
      <c r="BR1069" s="42"/>
      <c r="BS1069" s="42"/>
      <c r="BT1069" s="43"/>
      <c r="BU1069" s="40">
        <f t="shared" si="196"/>
        <v>45953.149999999994</v>
      </c>
      <c r="BV1069" s="40">
        <f t="shared" si="193"/>
        <v>64411.33</v>
      </c>
      <c r="BW1069" s="40">
        <f t="shared" si="191"/>
        <v>3748.3500000000004</v>
      </c>
      <c r="BX1069" s="40">
        <f t="shared" si="194"/>
        <v>0</v>
      </c>
      <c r="BY1069" s="40">
        <f t="shared" si="195"/>
        <v>0</v>
      </c>
      <c r="BZ1069" s="29"/>
      <c r="CA1069" s="29"/>
      <c r="CB1069" s="29"/>
      <c r="CC1069" s="29"/>
      <c r="CD1069" s="29"/>
      <c r="CE1069" s="29"/>
      <c r="CF1069" s="29"/>
      <c r="CG1069" s="29"/>
      <c r="CH1069" s="29"/>
      <c r="CI1069" s="29"/>
      <c r="CJ1069" s="29"/>
      <c r="CK1069" s="29"/>
      <c r="CL1069" s="29"/>
      <c r="CM1069" s="29"/>
      <c r="CN1069" s="29"/>
      <c r="CO1069" s="29"/>
      <c r="CP1069" s="29"/>
      <c r="CQ1069" s="29"/>
      <c r="CR1069" s="29"/>
      <c r="CS1069" s="29"/>
      <c r="CT1069" s="29"/>
      <c r="CU1069" s="29"/>
      <c r="CV1069" s="29"/>
      <c r="CW1069" s="29"/>
      <c r="CX1069" s="29"/>
      <c r="CY1069" s="29"/>
      <c r="CZ1069" s="29"/>
      <c r="DA1069" s="29"/>
      <c r="DB1069" s="29"/>
      <c r="DC1069" s="29"/>
      <c r="DD1069" s="29"/>
      <c r="DE1069" s="29"/>
      <c r="DF1069" s="29"/>
      <c r="DG1069" s="29"/>
      <c r="DH1069" s="29"/>
      <c r="DI1069" s="29"/>
      <c r="DJ1069" s="29"/>
      <c r="DK1069" s="29"/>
      <c r="DL1069" s="29"/>
      <c r="DM1069" s="29"/>
      <c r="DN1069" s="29"/>
      <c r="DO1069" s="29"/>
      <c r="DP1069" s="29"/>
      <c r="DQ1069" s="29"/>
      <c r="DR1069" s="29"/>
      <c r="DS1069" s="29"/>
      <c r="DT1069" s="29"/>
      <c r="DU1069" s="29"/>
      <c r="DV1069" s="29"/>
      <c r="DW1069" s="29"/>
      <c r="DX1069" s="29"/>
      <c r="DY1069" s="29"/>
      <c r="DZ1069" s="29"/>
      <c r="EA1069" s="29"/>
      <c r="EB1069" s="29"/>
      <c r="EC1069" s="29"/>
      <c r="ED1069" s="29"/>
      <c r="EE1069" s="29"/>
      <c r="EF1069" s="29"/>
      <c r="EG1069" s="29"/>
      <c r="EH1069" s="29"/>
      <c r="EI1069" s="29"/>
      <c r="EJ1069" s="29"/>
      <c r="EK1069" s="29"/>
      <c r="EL1069" s="29"/>
      <c r="EM1069" s="29"/>
      <c r="EN1069" s="29"/>
      <c r="EO1069" s="29"/>
      <c r="EP1069" s="29"/>
      <c r="EQ1069" s="29"/>
      <c r="ER1069" s="29"/>
      <c r="ES1069" s="29"/>
      <c r="ET1069" s="29"/>
      <c r="EU1069" s="29"/>
      <c r="EV1069" s="29"/>
      <c r="EW1069" s="29"/>
      <c r="EX1069" s="29"/>
      <c r="EY1069" s="29"/>
      <c r="EZ1069" s="29"/>
      <c r="FA1069" s="29"/>
      <c r="FB1069" s="29"/>
      <c r="FC1069" s="29"/>
      <c r="FD1069" s="29"/>
      <c r="FE1069" s="29"/>
      <c r="FF1069" s="29"/>
      <c r="FG1069" s="29"/>
      <c r="FH1069" s="29"/>
      <c r="FI1069" s="29"/>
      <c r="FJ1069" s="29"/>
      <c r="FK1069" s="29"/>
      <c r="FL1069" s="29"/>
      <c r="FM1069" s="29"/>
      <c r="FN1069" s="29"/>
      <c r="FO1069" s="29"/>
      <c r="FP1069" s="29"/>
      <c r="FQ1069" s="29"/>
      <c r="FR1069" s="29"/>
      <c r="FS1069" s="29"/>
      <c r="FT1069" s="29"/>
      <c r="FU1069" s="29"/>
      <c r="FV1069" s="29"/>
      <c r="FW1069" s="29"/>
      <c r="FX1069" s="29"/>
      <c r="FY1069" s="29"/>
      <c r="FZ1069" s="29"/>
      <c r="GA1069" s="29"/>
      <c r="GB1069" s="29"/>
      <c r="GC1069" s="29"/>
      <c r="GD1069" s="29"/>
      <c r="GE1069" s="29"/>
      <c r="GF1069" s="29"/>
      <c r="GG1069" s="29"/>
      <c r="GH1069" s="29"/>
      <c r="GI1069" s="29"/>
      <c r="GJ1069" s="29"/>
      <c r="GK1069" s="29"/>
      <c r="GL1069" s="29"/>
      <c r="GM1069" s="29"/>
      <c r="GN1069" s="29"/>
      <c r="GO1069" s="29"/>
      <c r="GP1069" s="29"/>
      <c r="GQ1069" s="29"/>
      <c r="GR1069" s="29"/>
      <c r="GS1069" s="29"/>
      <c r="GT1069" s="29"/>
      <c r="GU1069" s="29"/>
      <c r="GV1069" s="29"/>
      <c r="GW1069" s="29"/>
      <c r="GX1069" s="29"/>
      <c r="GY1069" s="29"/>
      <c r="GZ1069" s="29"/>
      <c r="HA1069" s="29"/>
      <c r="HB1069" s="29"/>
      <c r="HC1069" s="29"/>
    </row>
    <row r="1070" spans="1:211" s="30" customFormat="1" x14ac:dyDescent="0.25">
      <c r="A1070" s="30" t="e">
        <f t="shared" si="187"/>
        <v>#REF!</v>
      </c>
      <c r="B1070" s="31" t="s">
        <v>39</v>
      </c>
      <c r="C1070" s="31" t="s">
        <v>40</v>
      </c>
      <c r="D1070" s="32" t="s">
        <v>634</v>
      </c>
      <c r="E1070" s="31" t="s">
        <v>581</v>
      </c>
      <c r="F1070" s="31" t="s">
        <v>397</v>
      </c>
      <c r="G1070" s="31"/>
      <c r="H1070" s="31" t="s">
        <v>318</v>
      </c>
      <c r="I1070" s="31" t="s">
        <v>537</v>
      </c>
      <c r="J1070" s="31" t="s">
        <v>538</v>
      </c>
      <c r="K1070" s="47" t="s">
        <v>434</v>
      </c>
      <c r="L1070" s="41">
        <v>0</v>
      </c>
      <c r="M1070" s="41">
        <v>0</v>
      </c>
      <c r="N1070" s="41">
        <v>0</v>
      </c>
      <c r="O1070" s="41">
        <v>0</v>
      </c>
      <c r="P1070" s="41">
        <v>0</v>
      </c>
      <c r="Q1070" s="41">
        <v>0</v>
      </c>
      <c r="R1070" s="41">
        <v>0</v>
      </c>
      <c r="S1070" s="41">
        <v>0</v>
      </c>
      <c r="T1070" s="41">
        <v>0</v>
      </c>
      <c r="U1070" s="41">
        <v>0</v>
      </c>
      <c r="V1070" s="41"/>
      <c r="W1070" s="41">
        <v>0</v>
      </c>
      <c r="X1070" s="41"/>
      <c r="Y1070" s="41">
        <v>0</v>
      </c>
      <c r="Z1070" s="41">
        <v>0</v>
      </c>
      <c r="AA1070" s="41">
        <v>0</v>
      </c>
      <c r="AB1070" s="41">
        <v>0</v>
      </c>
      <c r="AC1070" s="41">
        <v>0</v>
      </c>
      <c r="AD1070" s="41">
        <v>0</v>
      </c>
      <c r="AE1070" s="82">
        <v>0</v>
      </c>
      <c r="AF1070" s="41">
        <v>0</v>
      </c>
      <c r="AG1070" s="41">
        <v>0</v>
      </c>
      <c r="AH1070" s="41">
        <v>0</v>
      </c>
      <c r="AI1070" s="41">
        <v>0</v>
      </c>
      <c r="AJ1070" s="41">
        <v>0</v>
      </c>
      <c r="AK1070" s="41">
        <v>0</v>
      </c>
      <c r="AL1070" s="41">
        <v>0</v>
      </c>
      <c r="AM1070" s="41">
        <v>0</v>
      </c>
      <c r="AN1070" s="41">
        <v>0</v>
      </c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3"/>
      <c r="BU1070" s="39">
        <f t="shared" si="196"/>
        <v>0</v>
      </c>
      <c r="BV1070" s="39">
        <f t="shared" si="193"/>
        <v>0</v>
      </c>
      <c r="BW1070" s="39">
        <f t="shared" si="191"/>
        <v>0</v>
      </c>
      <c r="BX1070" s="39">
        <f t="shared" si="194"/>
        <v>0</v>
      </c>
      <c r="BY1070" s="39">
        <f t="shared" si="195"/>
        <v>0</v>
      </c>
      <c r="BZ1070" s="35"/>
      <c r="CA1070" s="35"/>
      <c r="CB1070" s="35"/>
      <c r="CC1070" s="35"/>
      <c r="CD1070" s="35"/>
      <c r="CE1070" s="35"/>
      <c r="CF1070" s="35"/>
      <c r="CG1070" s="35"/>
      <c r="CH1070" s="35"/>
      <c r="CI1070" s="35"/>
      <c r="CJ1070" s="35"/>
      <c r="CK1070" s="35"/>
      <c r="CL1070" s="35"/>
      <c r="CM1070" s="35"/>
      <c r="CN1070" s="35"/>
      <c r="CO1070" s="35"/>
      <c r="CP1070" s="35"/>
      <c r="CQ1070" s="35"/>
      <c r="CR1070" s="35"/>
      <c r="CS1070" s="35"/>
      <c r="CT1070" s="35"/>
      <c r="CU1070" s="35"/>
      <c r="CV1070" s="35"/>
      <c r="CW1070" s="35"/>
      <c r="CX1070" s="35"/>
      <c r="CY1070" s="35"/>
      <c r="CZ1070" s="35"/>
      <c r="DA1070" s="35"/>
      <c r="DB1070" s="35"/>
      <c r="DC1070" s="35"/>
      <c r="DD1070" s="35"/>
      <c r="DE1070" s="35"/>
      <c r="DF1070" s="35"/>
      <c r="DG1070" s="35"/>
      <c r="DH1070" s="35"/>
      <c r="DI1070" s="35"/>
      <c r="DJ1070" s="35"/>
      <c r="DK1070" s="35"/>
      <c r="DL1070" s="35"/>
      <c r="DM1070" s="35"/>
      <c r="DN1070" s="35"/>
      <c r="DO1070" s="35"/>
      <c r="DP1070" s="35"/>
      <c r="DQ1070" s="35"/>
      <c r="DR1070" s="35"/>
      <c r="DS1070" s="35"/>
      <c r="DT1070" s="35"/>
      <c r="DU1070" s="35"/>
      <c r="DV1070" s="35"/>
      <c r="DW1070" s="35"/>
      <c r="DX1070" s="35"/>
      <c r="DY1070" s="35"/>
      <c r="DZ1070" s="35"/>
      <c r="EA1070" s="35"/>
      <c r="EB1070" s="35"/>
      <c r="EC1070" s="35"/>
      <c r="ED1070" s="35"/>
      <c r="EE1070" s="35"/>
      <c r="EF1070" s="35"/>
      <c r="EG1070" s="35"/>
      <c r="EH1070" s="35"/>
      <c r="EI1070" s="35"/>
      <c r="EJ1070" s="35"/>
      <c r="EK1070" s="35"/>
      <c r="EL1070" s="35"/>
      <c r="EM1070" s="35"/>
      <c r="EN1070" s="35"/>
      <c r="EO1070" s="35"/>
      <c r="EP1070" s="35"/>
      <c r="EQ1070" s="35"/>
      <c r="ER1070" s="35"/>
      <c r="ES1070" s="35"/>
      <c r="ET1070" s="35"/>
      <c r="EU1070" s="35"/>
      <c r="EV1070" s="35"/>
      <c r="EW1070" s="35"/>
      <c r="EX1070" s="35"/>
      <c r="EY1070" s="35"/>
      <c r="EZ1070" s="35"/>
      <c r="FA1070" s="35"/>
      <c r="FB1070" s="35"/>
      <c r="FC1070" s="35"/>
      <c r="FD1070" s="35"/>
      <c r="FE1070" s="35"/>
      <c r="FF1070" s="35"/>
      <c r="FG1070" s="35"/>
      <c r="FH1070" s="35"/>
      <c r="FI1070" s="35"/>
      <c r="FJ1070" s="35"/>
      <c r="FK1070" s="35"/>
      <c r="FL1070" s="35"/>
      <c r="FM1070" s="35"/>
      <c r="FN1070" s="35"/>
      <c r="FO1070" s="35"/>
      <c r="FP1070" s="35"/>
      <c r="FQ1070" s="35"/>
      <c r="FR1070" s="35"/>
      <c r="FS1070" s="35"/>
      <c r="FT1070" s="35"/>
      <c r="FU1070" s="35"/>
      <c r="FV1070" s="35"/>
      <c r="FW1070" s="35"/>
      <c r="FX1070" s="35"/>
      <c r="FY1070" s="35"/>
      <c r="FZ1070" s="35"/>
      <c r="GA1070" s="35"/>
      <c r="GB1070" s="35"/>
      <c r="GC1070" s="35"/>
      <c r="GD1070" s="35"/>
      <c r="GE1070" s="35"/>
      <c r="GF1070" s="35"/>
      <c r="GG1070" s="35"/>
      <c r="GH1070" s="35"/>
      <c r="GI1070" s="35"/>
      <c r="GJ1070" s="35"/>
      <c r="GK1070" s="35"/>
      <c r="GL1070" s="35"/>
      <c r="GM1070" s="35"/>
      <c r="GN1070" s="35"/>
      <c r="GO1070" s="35"/>
      <c r="GP1070" s="35"/>
      <c r="GQ1070" s="35"/>
      <c r="GR1070" s="35"/>
      <c r="GS1070" s="35"/>
      <c r="GT1070" s="35"/>
      <c r="GU1070" s="35"/>
      <c r="GV1070" s="35"/>
      <c r="GW1070" s="35"/>
      <c r="GX1070" s="35"/>
      <c r="GY1070" s="35"/>
      <c r="GZ1070" s="35"/>
      <c r="HA1070" s="35"/>
      <c r="HB1070" s="35"/>
      <c r="HC1070" s="35"/>
    </row>
    <row r="1071" spans="1:211" s="26" customFormat="1" x14ac:dyDescent="0.25">
      <c r="A1071" s="26" t="e">
        <f>#REF!+1</f>
        <v>#REF!</v>
      </c>
      <c r="B1071" s="15" t="s">
        <v>61</v>
      </c>
      <c r="C1071" s="15" t="s">
        <v>62</v>
      </c>
      <c r="D1071" s="18" t="s">
        <v>634</v>
      </c>
      <c r="E1071" s="15" t="s">
        <v>581</v>
      </c>
      <c r="F1071" s="15" t="s">
        <v>401</v>
      </c>
      <c r="G1071" s="15" t="s">
        <v>399</v>
      </c>
      <c r="H1071" s="15" t="s">
        <v>400</v>
      </c>
      <c r="I1071" s="15" t="s">
        <v>537</v>
      </c>
      <c r="J1071" s="15" t="s">
        <v>538</v>
      </c>
      <c r="K1071" s="47" t="s">
        <v>434</v>
      </c>
      <c r="L1071" s="42">
        <v>0</v>
      </c>
      <c r="M1071" s="42">
        <v>0</v>
      </c>
      <c r="N1071" s="41">
        <v>0</v>
      </c>
      <c r="O1071" s="42">
        <v>0</v>
      </c>
      <c r="P1071" s="42">
        <v>0</v>
      </c>
      <c r="Q1071" s="42">
        <v>0</v>
      </c>
      <c r="R1071" s="42">
        <v>0</v>
      </c>
      <c r="S1071" s="42">
        <v>0</v>
      </c>
      <c r="T1071" s="42">
        <v>0</v>
      </c>
      <c r="U1071" s="42">
        <v>0</v>
      </c>
      <c r="V1071" s="42"/>
      <c r="W1071" s="42">
        <v>0</v>
      </c>
      <c r="X1071" s="42"/>
      <c r="Y1071" s="42">
        <v>0</v>
      </c>
      <c r="Z1071" s="42">
        <v>0</v>
      </c>
      <c r="AA1071" s="42">
        <v>0</v>
      </c>
      <c r="AB1071" s="42">
        <v>0</v>
      </c>
      <c r="AC1071" s="42">
        <v>0</v>
      </c>
      <c r="AD1071" s="42">
        <v>0</v>
      </c>
      <c r="AE1071" s="121">
        <v>0</v>
      </c>
      <c r="AF1071" s="42">
        <v>0</v>
      </c>
      <c r="AG1071" s="42">
        <v>0</v>
      </c>
      <c r="AH1071" s="42">
        <v>0</v>
      </c>
      <c r="AI1071" s="42">
        <v>0</v>
      </c>
      <c r="AJ1071" s="42">
        <v>0</v>
      </c>
      <c r="AK1071" s="42">
        <v>0</v>
      </c>
      <c r="AL1071" s="42">
        <v>0</v>
      </c>
      <c r="AM1071" s="42">
        <v>0</v>
      </c>
      <c r="AN1071" s="42">
        <v>0</v>
      </c>
      <c r="AO1071" s="42"/>
      <c r="AP1071" s="42"/>
      <c r="AQ1071" s="42"/>
      <c r="AR1071" s="42"/>
      <c r="AS1071" s="42"/>
      <c r="AT1071" s="42"/>
      <c r="AU1071" s="42"/>
      <c r="AV1071" s="42"/>
      <c r="AW1071" s="42"/>
      <c r="AX1071" s="42"/>
      <c r="AY1071" s="42"/>
      <c r="AZ1071" s="42"/>
      <c r="BA1071" s="42"/>
      <c r="BB1071" s="42"/>
      <c r="BC1071" s="42"/>
      <c r="BD1071" s="42"/>
      <c r="BE1071" s="42"/>
      <c r="BF1071" s="42"/>
      <c r="BG1071" s="42"/>
      <c r="BH1071" s="42"/>
      <c r="BI1071" s="42"/>
      <c r="BJ1071" s="42"/>
      <c r="BK1071" s="42"/>
      <c r="BL1071" s="42"/>
      <c r="BM1071" s="42"/>
      <c r="BN1071" s="42"/>
      <c r="BO1071" s="42"/>
      <c r="BP1071" s="42"/>
      <c r="BQ1071" s="42"/>
      <c r="BR1071" s="42"/>
      <c r="BS1071" s="42"/>
      <c r="BT1071" s="43"/>
      <c r="BU1071" s="40">
        <f t="shared" si="196"/>
        <v>0</v>
      </c>
      <c r="BV1071" s="40">
        <f t="shared" si="193"/>
        <v>0</v>
      </c>
      <c r="BW1071" s="40">
        <f t="shared" si="191"/>
        <v>0</v>
      </c>
      <c r="BX1071" s="40">
        <f t="shared" si="194"/>
        <v>0</v>
      </c>
      <c r="BY1071" s="40">
        <f t="shared" si="195"/>
        <v>0</v>
      </c>
      <c r="BZ1071" s="29"/>
      <c r="CA1071" s="29"/>
      <c r="CB1071" s="29"/>
      <c r="CC1071" s="29"/>
      <c r="CD1071" s="29"/>
      <c r="CE1071" s="29"/>
      <c r="CF1071" s="29"/>
      <c r="CG1071" s="29"/>
      <c r="CH1071" s="29"/>
      <c r="CI1071" s="29"/>
      <c r="CJ1071" s="29"/>
      <c r="CK1071" s="29"/>
      <c r="CL1071" s="29"/>
      <c r="CM1071" s="29"/>
      <c r="CN1071" s="29"/>
      <c r="CO1071" s="29"/>
      <c r="CP1071" s="29"/>
      <c r="CQ1071" s="29"/>
      <c r="CR1071" s="29"/>
      <c r="CS1071" s="29"/>
      <c r="CT1071" s="29"/>
      <c r="CU1071" s="29"/>
      <c r="CV1071" s="29"/>
      <c r="CW1071" s="29"/>
      <c r="CX1071" s="29"/>
      <c r="CY1071" s="29"/>
      <c r="CZ1071" s="29"/>
      <c r="DA1071" s="29"/>
      <c r="DB1071" s="29"/>
      <c r="DC1071" s="29"/>
      <c r="DD1071" s="29"/>
      <c r="DE1071" s="29"/>
      <c r="DF1071" s="29"/>
      <c r="DG1071" s="29"/>
      <c r="DH1071" s="29"/>
      <c r="DI1071" s="29"/>
      <c r="DJ1071" s="29"/>
      <c r="DK1071" s="29"/>
      <c r="DL1071" s="29"/>
      <c r="DM1071" s="29"/>
      <c r="DN1071" s="29"/>
      <c r="DO1071" s="29"/>
      <c r="DP1071" s="29"/>
      <c r="DQ1071" s="29"/>
      <c r="DR1071" s="29"/>
      <c r="DS1071" s="29"/>
      <c r="DT1071" s="29"/>
      <c r="DU1071" s="29"/>
      <c r="DV1071" s="29"/>
      <c r="DW1071" s="29"/>
      <c r="DX1071" s="29"/>
      <c r="DY1071" s="29"/>
      <c r="DZ1071" s="29"/>
      <c r="EA1071" s="29"/>
      <c r="EB1071" s="29"/>
      <c r="EC1071" s="29"/>
      <c r="ED1071" s="29"/>
      <c r="EE1071" s="29"/>
      <c r="EF1071" s="29"/>
      <c r="EG1071" s="29"/>
      <c r="EH1071" s="29"/>
      <c r="EI1071" s="29"/>
      <c r="EJ1071" s="29"/>
      <c r="EK1071" s="29"/>
      <c r="EL1071" s="29"/>
      <c r="EM1071" s="29"/>
      <c r="EN1071" s="29"/>
      <c r="EO1071" s="29"/>
      <c r="EP1071" s="29"/>
      <c r="EQ1071" s="29"/>
      <c r="ER1071" s="29"/>
      <c r="ES1071" s="29"/>
      <c r="ET1071" s="29"/>
      <c r="EU1071" s="29"/>
      <c r="EV1071" s="29"/>
      <c r="EW1071" s="29"/>
      <c r="EX1071" s="29"/>
      <c r="EY1071" s="29"/>
      <c r="EZ1071" s="29"/>
      <c r="FA1071" s="29"/>
      <c r="FB1071" s="29"/>
      <c r="FC1071" s="29"/>
      <c r="FD1071" s="29"/>
      <c r="FE1071" s="29"/>
      <c r="FF1071" s="29"/>
      <c r="FG1071" s="29"/>
      <c r="FH1071" s="29"/>
      <c r="FI1071" s="29"/>
      <c r="FJ1071" s="29"/>
      <c r="FK1071" s="29"/>
      <c r="FL1071" s="29"/>
      <c r="FM1071" s="29"/>
      <c r="FN1071" s="29"/>
      <c r="FO1071" s="29"/>
      <c r="FP1071" s="29"/>
      <c r="FQ1071" s="29"/>
      <c r="FR1071" s="29"/>
      <c r="FS1071" s="29"/>
      <c r="FT1071" s="29"/>
      <c r="FU1071" s="29"/>
      <c r="FV1071" s="29"/>
      <c r="FW1071" s="29"/>
      <c r="FX1071" s="29"/>
      <c r="FY1071" s="29"/>
      <c r="FZ1071" s="29"/>
      <c r="GA1071" s="29"/>
      <c r="GB1071" s="29"/>
      <c r="GC1071" s="29"/>
      <c r="GD1071" s="29"/>
      <c r="GE1071" s="29"/>
      <c r="GF1071" s="29"/>
      <c r="GG1071" s="29"/>
      <c r="GH1071" s="29"/>
      <c r="GI1071" s="29"/>
      <c r="GJ1071" s="29"/>
      <c r="GK1071" s="29"/>
      <c r="GL1071" s="29"/>
      <c r="GM1071" s="29"/>
      <c r="GN1071" s="29"/>
      <c r="GO1071" s="29"/>
      <c r="GP1071" s="29"/>
      <c r="GQ1071" s="29"/>
      <c r="GR1071" s="29"/>
      <c r="GS1071" s="29"/>
      <c r="GT1071" s="29"/>
      <c r="GU1071" s="29"/>
      <c r="GV1071" s="29"/>
      <c r="GW1071" s="29"/>
      <c r="GX1071" s="29"/>
      <c r="GY1071" s="29"/>
      <c r="GZ1071" s="29"/>
      <c r="HA1071" s="29"/>
      <c r="HB1071" s="29"/>
      <c r="HC1071" s="29"/>
    </row>
    <row r="1072" spans="1:211" s="30" customFormat="1" x14ac:dyDescent="0.25">
      <c r="A1072" s="30" t="e">
        <f t="shared" si="187"/>
        <v>#REF!</v>
      </c>
      <c r="B1072" s="31" t="s">
        <v>61</v>
      </c>
      <c r="C1072" s="31" t="s">
        <v>62</v>
      </c>
      <c r="D1072" s="33">
        <v>800</v>
      </c>
      <c r="E1072" s="34" t="s">
        <v>592</v>
      </c>
      <c r="F1072" s="31" t="s">
        <v>401</v>
      </c>
      <c r="G1072" s="31" t="s">
        <v>399</v>
      </c>
      <c r="H1072" s="31" t="s">
        <v>400</v>
      </c>
      <c r="I1072" s="31" t="s">
        <v>537</v>
      </c>
      <c r="J1072" s="31" t="s">
        <v>538</v>
      </c>
      <c r="K1072" s="47" t="s">
        <v>662</v>
      </c>
      <c r="L1072" s="41">
        <v>11643124.210000001</v>
      </c>
      <c r="M1072" s="41">
        <v>29257419.190000001</v>
      </c>
      <c r="N1072" s="41">
        <v>38996302.380000003</v>
      </c>
      <c r="O1072" s="41">
        <v>17011487.000000004</v>
      </c>
      <c r="P1072" s="41">
        <v>36733527.710000001</v>
      </c>
      <c r="Q1072" s="41">
        <v>46423677.220000006</v>
      </c>
      <c r="R1072" s="41">
        <v>36554233.079999998</v>
      </c>
      <c r="S1072" s="41">
        <v>36860789.109999999</v>
      </c>
      <c r="T1072" s="41">
        <v>35228843.920000002</v>
      </c>
      <c r="U1072" s="41">
        <v>33591738.600000001</v>
      </c>
      <c r="V1072" s="41">
        <v>39695752.660000004</v>
      </c>
      <c r="W1072" s="41">
        <v>93748741.260000005</v>
      </c>
      <c r="X1072" s="41">
        <v>15346778.209999999</v>
      </c>
      <c r="Y1072" s="41">
        <v>39691568.910000004</v>
      </c>
      <c r="Z1072" s="41">
        <v>36056790.290000007</v>
      </c>
      <c r="AA1072" s="41">
        <v>34628058.170000002</v>
      </c>
      <c r="AB1072" s="41">
        <v>35801973.839999996</v>
      </c>
      <c r="AC1072" s="41">
        <v>42753462.069999993</v>
      </c>
      <c r="AD1072" s="41">
        <v>38845716.380000003</v>
      </c>
      <c r="AE1072" s="41">
        <v>37118793.710000001</v>
      </c>
      <c r="AF1072" s="41">
        <v>38155013.140000001</v>
      </c>
      <c r="AG1072" s="41">
        <v>39546400.409999996</v>
      </c>
      <c r="AH1072" s="41">
        <v>37275114.399999991</v>
      </c>
      <c r="AI1072" s="41">
        <v>98396968.099999979</v>
      </c>
      <c r="AJ1072" s="41">
        <v>4993287.83</v>
      </c>
      <c r="AK1072" s="41">
        <v>36864225.989999995</v>
      </c>
      <c r="AL1072" s="41">
        <v>33179176.610000007</v>
      </c>
      <c r="AM1072" s="41">
        <v>36667317.379999995</v>
      </c>
      <c r="AN1072" s="41">
        <v>36025827.499999993</v>
      </c>
      <c r="AO1072" s="41">
        <v>46061978.065472044</v>
      </c>
      <c r="AP1072" s="41">
        <v>41851827.880125374</v>
      </c>
      <c r="AQ1072" s="41">
        <v>39991265.710538566</v>
      </c>
      <c r="AR1072" s="41">
        <v>41107673.934450991</v>
      </c>
      <c r="AS1072" s="41">
        <v>42606734.988416225</v>
      </c>
      <c r="AT1072" s="41">
        <v>40159683.420949236</v>
      </c>
      <c r="AU1072" s="41">
        <v>106011508.00162913</v>
      </c>
      <c r="AV1072" s="41">
        <v>5312431.3250105344</v>
      </c>
      <c r="AW1072" s="41">
        <v>39220384.562037848</v>
      </c>
      <c r="AX1072" s="41">
        <v>35299807.093439847</v>
      </c>
      <c r="AY1072" s="41">
        <v>39010890.636684</v>
      </c>
      <c r="AZ1072" s="41">
        <v>38328400.251748741</v>
      </c>
      <c r="BA1072" s="41">
        <v>49006006.362537652</v>
      </c>
      <c r="BB1072" s="41">
        <v>44526766.533169642</v>
      </c>
      <c r="BC1072" s="41">
        <v>42547287.462794781</v>
      </c>
      <c r="BD1072" s="41">
        <v>43735050.360134453</v>
      </c>
      <c r="BE1072" s="41">
        <v>45329923.151833348</v>
      </c>
      <c r="BF1072" s="41">
        <v>42726469.506957494</v>
      </c>
      <c r="BG1072" s="41">
        <v>112787180.52979924</v>
      </c>
      <c r="BH1072" s="41">
        <v>5635427.1495711748</v>
      </c>
      <c r="BI1072" s="41">
        <v>41604983.943409748</v>
      </c>
      <c r="BJ1072" s="41">
        <v>37446035.364720985</v>
      </c>
      <c r="BK1072" s="41">
        <v>41382752.78739439</v>
      </c>
      <c r="BL1072" s="41">
        <v>40658766.987055063</v>
      </c>
      <c r="BM1072" s="41">
        <v>51985571.549379937</v>
      </c>
      <c r="BN1072" s="41">
        <v>47233993.938386358</v>
      </c>
      <c r="BO1072" s="41">
        <v>45134162.540532701</v>
      </c>
      <c r="BP1072" s="41">
        <v>46394141.422030628</v>
      </c>
      <c r="BQ1072" s="41">
        <v>48085982.479464814</v>
      </c>
      <c r="BR1072" s="41">
        <v>45324238.852980509</v>
      </c>
      <c r="BS1072" s="41">
        <v>119644641.10601103</v>
      </c>
      <c r="BT1072" s="43"/>
      <c r="BU1072" s="39">
        <f t="shared" si="196"/>
        <v>455745636.34000009</v>
      </c>
      <c r="BV1072" s="39">
        <f t="shared" si="193"/>
        <v>493616637.62999994</v>
      </c>
      <c r="BW1072" s="39">
        <f t="shared" si="191"/>
        <v>505520507.31158149</v>
      </c>
      <c r="BX1072" s="39">
        <f t="shared" si="194"/>
        <v>537830597.7761476</v>
      </c>
      <c r="BY1072" s="39">
        <f t="shared" si="195"/>
        <v>570530698.12093735</v>
      </c>
      <c r="BZ1072" s="35"/>
      <c r="CA1072" s="35"/>
      <c r="CB1072" s="35"/>
      <c r="CC1072" s="35"/>
      <c r="CD1072" s="35"/>
      <c r="CE1072" s="35"/>
      <c r="CF1072" s="35"/>
      <c r="CG1072" s="35"/>
      <c r="CH1072" s="35"/>
      <c r="CI1072" s="35"/>
      <c r="CJ1072" s="35"/>
      <c r="CK1072" s="35"/>
      <c r="CL1072" s="35"/>
      <c r="CM1072" s="35"/>
      <c r="CN1072" s="35"/>
      <c r="CO1072" s="35"/>
      <c r="CP1072" s="35"/>
      <c r="CQ1072" s="35"/>
      <c r="CR1072" s="35"/>
      <c r="CS1072" s="35"/>
      <c r="CT1072" s="35"/>
      <c r="CU1072" s="35"/>
      <c r="CV1072" s="35"/>
      <c r="CW1072" s="35"/>
      <c r="CX1072" s="35"/>
      <c r="CY1072" s="35"/>
      <c r="CZ1072" s="35"/>
      <c r="DA1072" s="35"/>
      <c r="DB1072" s="35"/>
      <c r="DC1072" s="35"/>
      <c r="DD1072" s="35"/>
      <c r="DE1072" s="35"/>
      <c r="DF1072" s="35"/>
      <c r="DG1072" s="35"/>
      <c r="DH1072" s="35"/>
      <c r="DI1072" s="35"/>
      <c r="DJ1072" s="35"/>
      <c r="DK1072" s="35"/>
      <c r="DL1072" s="35"/>
      <c r="DM1072" s="35"/>
      <c r="DN1072" s="35"/>
      <c r="DO1072" s="35"/>
      <c r="DP1072" s="35"/>
      <c r="DQ1072" s="35"/>
      <c r="DR1072" s="35"/>
      <c r="DS1072" s="35"/>
      <c r="DT1072" s="35"/>
      <c r="DU1072" s="35"/>
      <c r="DV1072" s="35"/>
      <c r="DW1072" s="35"/>
      <c r="DX1072" s="35"/>
      <c r="DY1072" s="35"/>
      <c r="DZ1072" s="35"/>
      <c r="EA1072" s="35"/>
      <c r="EB1072" s="35"/>
      <c r="EC1072" s="35"/>
      <c r="ED1072" s="35"/>
      <c r="EE1072" s="35"/>
      <c r="EF1072" s="35"/>
      <c r="EG1072" s="35"/>
      <c r="EH1072" s="35"/>
      <c r="EI1072" s="35"/>
      <c r="EJ1072" s="35"/>
      <c r="EK1072" s="35"/>
      <c r="EL1072" s="35"/>
      <c r="EM1072" s="35"/>
      <c r="EN1072" s="35"/>
      <c r="EO1072" s="35"/>
      <c r="EP1072" s="35"/>
      <c r="EQ1072" s="35"/>
      <c r="ER1072" s="35"/>
      <c r="ES1072" s="35"/>
      <c r="ET1072" s="35"/>
      <c r="EU1072" s="35"/>
      <c r="EV1072" s="35"/>
      <c r="EW1072" s="35"/>
      <c r="EX1072" s="35"/>
      <c r="EY1072" s="35"/>
      <c r="EZ1072" s="35"/>
      <c r="FA1072" s="35"/>
      <c r="FB1072" s="35"/>
      <c r="FC1072" s="35"/>
      <c r="FD1072" s="35"/>
      <c r="FE1072" s="35"/>
      <c r="FF1072" s="35"/>
      <c r="FG1072" s="35"/>
      <c r="FH1072" s="35"/>
      <c r="FI1072" s="35"/>
      <c r="FJ1072" s="35"/>
      <c r="FK1072" s="35"/>
      <c r="FL1072" s="35"/>
      <c r="FM1072" s="35"/>
      <c r="FN1072" s="35"/>
      <c r="FO1072" s="35"/>
      <c r="FP1072" s="35"/>
      <c r="FQ1072" s="35"/>
      <c r="FR1072" s="35"/>
      <c r="FS1072" s="35"/>
      <c r="FT1072" s="35"/>
      <c r="FU1072" s="35"/>
      <c r="FV1072" s="35"/>
      <c r="FW1072" s="35"/>
      <c r="FX1072" s="35"/>
      <c r="FY1072" s="35"/>
      <c r="FZ1072" s="35"/>
      <c r="GA1072" s="35"/>
      <c r="GB1072" s="35"/>
      <c r="GC1072" s="35"/>
      <c r="GD1072" s="35"/>
      <c r="GE1072" s="35"/>
      <c r="GF1072" s="35"/>
      <c r="GG1072" s="35"/>
      <c r="GH1072" s="35"/>
      <c r="GI1072" s="35"/>
      <c r="GJ1072" s="35"/>
      <c r="GK1072" s="35"/>
      <c r="GL1072" s="35"/>
      <c r="GM1072" s="35"/>
      <c r="GN1072" s="35"/>
      <c r="GO1072" s="35"/>
      <c r="GP1072" s="35"/>
      <c r="GQ1072" s="35"/>
      <c r="GR1072" s="35"/>
      <c r="GS1072" s="35"/>
      <c r="GT1072" s="35"/>
      <c r="GU1072" s="35"/>
      <c r="GV1072" s="35"/>
      <c r="GW1072" s="35"/>
      <c r="GX1072" s="35"/>
      <c r="GY1072" s="35"/>
      <c r="GZ1072" s="35"/>
      <c r="HA1072" s="35"/>
      <c r="HB1072" s="35"/>
      <c r="HC1072" s="35"/>
    </row>
    <row r="1073" spans="1:211" s="30" customFormat="1" x14ac:dyDescent="0.25">
      <c r="A1073" s="30" t="e">
        <f t="shared" si="187"/>
        <v>#REF!</v>
      </c>
      <c r="B1073" s="31" t="s">
        <v>61</v>
      </c>
      <c r="C1073" s="31" t="s">
        <v>62</v>
      </c>
      <c r="D1073" s="33">
        <v>800</v>
      </c>
      <c r="E1073" s="34" t="s">
        <v>592</v>
      </c>
      <c r="F1073" s="64" t="s">
        <v>679</v>
      </c>
      <c r="G1073" s="31" t="s">
        <v>680</v>
      </c>
      <c r="H1073" s="31" t="s">
        <v>140</v>
      </c>
      <c r="I1073" s="31" t="s">
        <v>537</v>
      </c>
      <c r="J1073" s="31" t="s">
        <v>538</v>
      </c>
      <c r="K1073" s="47" t="s">
        <v>434</v>
      </c>
      <c r="L1073" s="41"/>
      <c r="M1073" s="41"/>
      <c r="N1073" s="41"/>
      <c r="O1073" s="41"/>
      <c r="P1073" s="41">
        <v>9098.59</v>
      </c>
      <c r="Q1073" s="41">
        <v>902.32</v>
      </c>
      <c r="R1073" s="41">
        <v>1513.76</v>
      </c>
      <c r="S1073" s="41">
        <v>0</v>
      </c>
      <c r="T1073" s="41">
        <v>44788.05</v>
      </c>
      <c r="U1073" s="41">
        <v>0</v>
      </c>
      <c r="V1073" s="41"/>
      <c r="W1073" s="41">
        <v>0</v>
      </c>
      <c r="X1073" s="41"/>
      <c r="Y1073" s="41">
        <v>0</v>
      </c>
      <c r="Z1073" s="41">
        <v>0</v>
      </c>
      <c r="AA1073" s="41">
        <v>0</v>
      </c>
      <c r="AB1073" s="41">
        <v>0</v>
      </c>
      <c r="AC1073" s="41">
        <v>0</v>
      </c>
      <c r="AD1073" s="41">
        <v>0</v>
      </c>
      <c r="AE1073" s="82">
        <v>0</v>
      </c>
      <c r="AF1073" s="41">
        <v>0</v>
      </c>
      <c r="AG1073" s="41">
        <v>0</v>
      </c>
      <c r="AH1073" s="41">
        <v>0</v>
      </c>
      <c r="AI1073" s="41">
        <v>0</v>
      </c>
      <c r="AJ1073" s="41">
        <v>0</v>
      </c>
      <c r="AK1073" s="41">
        <v>0</v>
      </c>
      <c r="AL1073" s="41">
        <v>0</v>
      </c>
      <c r="AM1073" s="41">
        <v>0</v>
      </c>
      <c r="AN1073" s="41">
        <v>0</v>
      </c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3"/>
      <c r="BU1073" s="39">
        <f t="shared" si="196"/>
        <v>56302.720000000001</v>
      </c>
      <c r="BV1073" s="39">
        <f t="shared" si="193"/>
        <v>0</v>
      </c>
      <c r="BW1073" s="39">
        <f t="shared" si="191"/>
        <v>0</v>
      </c>
      <c r="BX1073" s="39">
        <f t="shared" si="194"/>
        <v>0</v>
      </c>
      <c r="BY1073" s="39">
        <f t="shared" si="195"/>
        <v>0</v>
      </c>
      <c r="BZ1073" s="35"/>
      <c r="CA1073" s="35"/>
      <c r="CB1073" s="35"/>
      <c r="CC1073" s="35"/>
      <c r="CD1073" s="35"/>
      <c r="CE1073" s="35"/>
      <c r="CF1073" s="35"/>
      <c r="CG1073" s="35"/>
      <c r="CH1073" s="35"/>
      <c r="CI1073" s="35"/>
      <c r="CJ1073" s="35"/>
      <c r="CK1073" s="35"/>
      <c r="CL1073" s="35"/>
      <c r="CM1073" s="35"/>
      <c r="CN1073" s="35"/>
      <c r="CO1073" s="35"/>
      <c r="CP1073" s="35"/>
      <c r="CQ1073" s="35"/>
      <c r="CR1073" s="35"/>
      <c r="CS1073" s="35"/>
      <c r="CT1073" s="35"/>
      <c r="CU1073" s="35"/>
      <c r="CV1073" s="35"/>
      <c r="CW1073" s="35"/>
      <c r="CX1073" s="35"/>
      <c r="CY1073" s="35"/>
      <c r="CZ1073" s="35"/>
      <c r="DA1073" s="35"/>
      <c r="DB1073" s="35"/>
      <c r="DC1073" s="35"/>
      <c r="DD1073" s="35"/>
      <c r="DE1073" s="35"/>
      <c r="DF1073" s="35"/>
      <c r="DG1073" s="35"/>
      <c r="DH1073" s="35"/>
      <c r="DI1073" s="35"/>
      <c r="DJ1073" s="35"/>
      <c r="DK1073" s="35"/>
      <c r="DL1073" s="35"/>
      <c r="DM1073" s="35"/>
      <c r="DN1073" s="35"/>
      <c r="DO1073" s="35"/>
      <c r="DP1073" s="35"/>
      <c r="DQ1073" s="35"/>
      <c r="DR1073" s="35"/>
      <c r="DS1073" s="35"/>
      <c r="DT1073" s="35"/>
      <c r="DU1073" s="35"/>
      <c r="DV1073" s="35"/>
      <c r="DW1073" s="35"/>
      <c r="DX1073" s="35"/>
      <c r="DY1073" s="35"/>
      <c r="DZ1073" s="35"/>
      <c r="EA1073" s="35"/>
      <c r="EB1073" s="35"/>
      <c r="EC1073" s="35"/>
      <c r="ED1073" s="35"/>
      <c r="EE1073" s="35"/>
      <c r="EF1073" s="35"/>
      <c r="EG1073" s="35"/>
      <c r="EH1073" s="35"/>
      <c r="EI1073" s="35"/>
      <c r="EJ1073" s="35"/>
      <c r="EK1073" s="35"/>
      <c r="EL1073" s="35"/>
      <c r="EM1073" s="35"/>
      <c r="EN1073" s="35"/>
      <c r="EO1073" s="35"/>
      <c r="EP1073" s="35"/>
      <c r="EQ1073" s="35"/>
      <c r="ER1073" s="35"/>
      <c r="ES1073" s="35"/>
      <c r="ET1073" s="35"/>
      <c r="EU1073" s="35"/>
      <c r="EV1073" s="35"/>
      <c r="EW1073" s="35"/>
      <c r="EX1073" s="35"/>
      <c r="EY1073" s="35"/>
      <c r="EZ1073" s="35"/>
      <c r="FA1073" s="35"/>
      <c r="FB1073" s="35"/>
      <c r="FC1073" s="35"/>
      <c r="FD1073" s="35"/>
      <c r="FE1073" s="35"/>
      <c r="FF1073" s="35"/>
      <c r="FG1073" s="35"/>
      <c r="FH1073" s="35"/>
      <c r="FI1073" s="35"/>
      <c r="FJ1073" s="35"/>
      <c r="FK1073" s="35"/>
      <c r="FL1073" s="35"/>
      <c r="FM1073" s="35"/>
      <c r="FN1073" s="35"/>
      <c r="FO1073" s="35"/>
      <c r="FP1073" s="35"/>
      <c r="FQ1073" s="35"/>
      <c r="FR1073" s="35"/>
      <c r="FS1073" s="35"/>
      <c r="FT1073" s="35"/>
      <c r="FU1073" s="35"/>
      <c r="FV1073" s="35"/>
      <c r="FW1073" s="35"/>
      <c r="FX1073" s="35"/>
      <c r="FY1073" s="35"/>
      <c r="FZ1073" s="35"/>
      <c r="GA1073" s="35"/>
      <c r="GB1073" s="35"/>
      <c r="GC1073" s="35"/>
      <c r="GD1073" s="35"/>
      <c r="GE1073" s="35"/>
      <c r="GF1073" s="35"/>
      <c r="GG1073" s="35"/>
      <c r="GH1073" s="35"/>
      <c r="GI1073" s="35"/>
      <c r="GJ1073" s="35"/>
      <c r="GK1073" s="35"/>
      <c r="GL1073" s="35"/>
      <c r="GM1073" s="35"/>
      <c r="GN1073" s="35"/>
      <c r="GO1073" s="35"/>
      <c r="GP1073" s="35"/>
      <c r="GQ1073" s="35"/>
      <c r="GR1073" s="35"/>
      <c r="GS1073" s="35"/>
      <c r="GT1073" s="35"/>
      <c r="GU1073" s="35"/>
      <c r="GV1073" s="35"/>
      <c r="GW1073" s="35"/>
      <c r="GX1073" s="35"/>
      <c r="GY1073" s="35"/>
      <c r="GZ1073" s="35"/>
      <c r="HA1073" s="35"/>
      <c r="HB1073" s="35"/>
      <c r="HC1073" s="35"/>
    </row>
    <row r="1074" spans="1:211" s="26" customFormat="1" x14ac:dyDescent="0.25">
      <c r="A1074" s="26" t="e">
        <f t="shared" si="187"/>
        <v>#REF!</v>
      </c>
      <c r="B1074" s="15" t="s">
        <v>61</v>
      </c>
      <c r="C1074" s="15" t="s">
        <v>62</v>
      </c>
      <c r="D1074" s="18" t="s">
        <v>634</v>
      </c>
      <c r="E1074" s="15" t="s">
        <v>581</v>
      </c>
      <c r="F1074" s="15" t="s">
        <v>402</v>
      </c>
      <c r="G1074" s="15" t="s">
        <v>218</v>
      </c>
      <c r="H1074" s="15" t="s">
        <v>219</v>
      </c>
      <c r="I1074" s="15" t="s">
        <v>537</v>
      </c>
      <c r="J1074" s="15" t="s">
        <v>538</v>
      </c>
      <c r="K1074" s="47" t="s">
        <v>434</v>
      </c>
      <c r="L1074" s="42">
        <v>0</v>
      </c>
      <c r="M1074" s="42">
        <v>0</v>
      </c>
      <c r="N1074" s="41">
        <v>0</v>
      </c>
      <c r="O1074" s="42">
        <v>0</v>
      </c>
      <c r="P1074" s="42">
        <v>0</v>
      </c>
      <c r="Q1074" s="42">
        <v>0</v>
      </c>
      <c r="R1074" s="42">
        <v>0</v>
      </c>
      <c r="S1074" s="42">
        <v>0</v>
      </c>
      <c r="T1074" s="42">
        <v>0</v>
      </c>
      <c r="U1074" s="42">
        <v>0</v>
      </c>
      <c r="V1074" s="42"/>
      <c r="W1074" s="42">
        <v>0</v>
      </c>
      <c r="X1074" s="42"/>
      <c r="Y1074" s="42">
        <v>0</v>
      </c>
      <c r="Z1074" s="42">
        <v>0</v>
      </c>
      <c r="AA1074" s="42">
        <v>0</v>
      </c>
      <c r="AB1074" s="42">
        <v>0</v>
      </c>
      <c r="AC1074" s="42">
        <v>0</v>
      </c>
      <c r="AD1074" s="42">
        <v>0</v>
      </c>
      <c r="AE1074" s="121">
        <v>0</v>
      </c>
      <c r="AF1074" s="42">
        <v>0</v>
      </c>
      <c r="AG1074" s="42">
        <v>0</v>
      </c>
      <c r="AH1074" s="42">
        <v>0</v>
      </c>
      <c r="AI1074" s="42">
        <v>0</v>
      </c>
      <c r="AJ1074" s="42">
        <v>0</v>
      </c>
      <c r="AK1074" s="42">
        <v>0</v>
      </c>
      <c r="AL1074" s="42">
        <v>0</v>
      </c>
      <c r="AM1074" s="42">
        <v>0</v>
      </c>
      <c r="AN1074" s="42">
        <v>0</v>
      </c>
      <c r="AO1074" s="42"/>
      <c r="AP1074" s="42"/>
      <c r="AQ1074" s="42"/>
      <c r="AR1074" s="42"/>
      <c r="AS1074" s="42"/>
      <c r="AT1074" s="42"/>
      <c r="AU1074" s="42"/>
      <c r="AV1074" s="42"/>
      <c r="AW1074" s="42"/>
      <c r="AX1074" s="42"/>
      <c r="AY1074" s="42"/>
      <c r="AZ1074" s="42"/>
      <c r="BA1074" s="42"/>
      <c r="BB1074" s="42"/>
      <c r="BC1074" s="42"/>
      <c r="BD1074" s="42"/>
      <c r="BE1074" s="42"/>
      <c r="BF1074" s="42"/>
      <c r="BG1074" s="42"/>
      <c r="BH1074" s="42"/>
      <c r="BI1074" s="42"/>
      <c r="BJ1074" s="42"/>
      <c r="BK1074" s="42"/>
      <c r="BL1074" s="42"/>
      <c r="BM1074" s="42"/>
      <c r="BN1074" s="42"/>
      <c r="BO1074" s="42"/>
      <c r="BP1074" s="42"/>
      <c r="BQ1074" s="42"/>
      <c r="BR1074" s="42"/>
      <c r="BS1074" s="42"/>
      <c r="BT1074" s="43"/>
      <c r="BU1074" s="40">
        <f t="shared" si="196"/>
        <v>0</v>
      </c>
      <c r="BV1074" s="40">
        <f t="shared" si="193"/>
        <v>0</v>
      </c>
      <c r="BW1074" s="40">
        <f t="shared" si="191"/>
        <v>0</v>
      </c>
      <c r="BX1074" s="40">
        <f t="shared" si="194"/>
        <v>0</v>
      </c>
      <c r="BY1074" s="40">
        <f t="shared" si="195"/>
        <v>0</v>
      </c>
      <c r="BZ1074" s="29"/>
      <c r="CA1074" s="29"/>
      <c r="CB1074" s="29"/>
      <c r="CC1074" s="29"/>
      <c r="CD1074" s="29"/>
      <c r="CE1074" s="29"/>
      <c r="CF1074" s="29"/>
      <c r="CG1074" s="29"/>
      <c r="CH1074" s="29"/>
      <c r="CI1074" s="29"/>
      <c r="CJ1074" s="29"/>
      <c r="CK1074" s="29"/>
      <c r="CL1074" s="29"/>
      <c r="CM1074" s="29"/>
      <c r="CN1074" s="29"/>
      <c r="CO1074" s="29"/>
      <c r="CP1074" s="29"/>
      <c r="CQ1074" s="29"/>
      <c r="CR1074" s="29"/>
      <c r="CS1074" s="29"/>
      <c r="CT1074" s="29"/>
      <c r="CU1074" s="29"/>
      <c r="CV1074" s="29"/>
      <c r="CW1074" s="29"/>
      <c r="CX1074" s="29"/>
      <c r="CY1074" s="29"/>
      <c r="CZ1074" s="29"/>
      <c r="DA1074" s="29"/>
      <c r="DB1074" s="29"/>
      <c r="DC1074" s="29"/>
      <c r="DD1074" s="29"/>
      <c r="DE1074" s="29"/>
      <c r="DF1074" s="29"/>
      <c r="DG1074" s="29"/>
      <c r="DH1074" s="29"/>
      <c r="DI1074" s="29"/>
      <c r="DJ1074" s="29"/>
      <c r="DK1074" s="29"/>
      <c r="DL1074" s="29"/>
      <c r="DM1074" s="29"/>
      <c r="DN1074" s="29"/>
      <c r="DO1074" s="29"/>
      <c r="DP1074" s="29"/>
      <c r="DQ1074" s="29"/>
      <c r="DR1074" s="29"/>
      <c r="DS1074" s="29"/>
      <c r="DT1074" s="29"/>
      <c r="DU1074" s="29"/>
      <c r="DV1074" s="29"/>
      <c r="DW1074" s="29"/>
      <c r="DX1074" s="29"/>
      <c r="DY1074" s="29"/>
      <c r="DZ1074" s="29"/>
      <c r="EA1074" s="29"/>
      <c r="EB1074" s="29"/>
      <c r="EC1074" s="29"/>
      <c r="ED1074" s="29"/>
      <c r="EE1074" s="29"/>
      <c r="EF1074" s="29"/>
      <c r="EG1074" s="29"/>
      <c r="EH1074" s="29"/>
      <c r="EI1074" s="29"/>
      <c r="EJ1074" s="29"/>
      <c r="EK1074" s="29"/>
      <c r="EL1074" s="29"/>
      <c r="EM1074" s="29"/>
      <c r="EN1074" s="29"/>
      <c r="EO1074" s="29"/>
      <c r="EP1074" s="29"/>
      <c r="EQ1074" s="29"/>
      <c r="ER1074" s="29"/>
      <c r="ES1074" s="29"/>
      <c r="ET1074" s="29"/>
      <c r="EU1074" s="29"/>
      <c r="EV1074" s="29"/>
      <c r="EW1074" s="29"/>
      <c r="EX1074" s="29"/>
      <c r="EY1074" s="29"/>
      <c r="EZ1074" s="29"/>
      <c r="FA1074" s="29"/>
      <c r="FB1074" s="29"/>
      <c r="FC1074" s="29"/>
      <c r="FD1074" s="29"/>
      <c r="FE1074" s="29"/>
      <c r="FF1074" s="29"/>
      <c r="FG1074" s="29"/>
      <c r="FH1074" s="29"/>
      <c r="FI1074" s="29"/>
      <c r="FJ1074" s="29"/>
      <c r="FK1074" s="29"/>
      <c r="FL1074" s="29"/>
      <c r="FM1074" s="29"/>
      <c r="FN1074" s="29"/>
      <c r="FO1074" s="29"/>
      <c r="FP1074" s="29"/>
      <c r="FQ1074" s="29"/>
      <c r="FR1074" s="29"/>
      <c r="FS1074" s="29"/>
      <c r="FT1074" s="29"/>
      <c r="FU1074" s="29"/>
      <c r="FV1074" s="29"/>
      <c r="FW1074" s="29"/>
      <c r="FX1074" s="29"/>
      <c r="FY1074" s="29"/>
      <c r="FZ1074" s="29"/>
      <c r="GA1074" s="29"/>
      <c r="GB1074" s="29"/>
      <c r="GC1074" s="29"/>
      <c r="GD1074" s="29"/>
      <c r="GE1074" s="29"/>
      <c r="GF1074" s="29"/>
      <c r="GG1074" s="29"/>
      <c r="GH1074" s="29"/>
      <c r="GI1074" s="29"/>
      <c r="GJ1074" s="29"/>
      <c r="GK1074" s="29"/>
      <c r="GL1074" s="29"/>
      <c r="GM1074" s="29"/>
      <c r="GN1074" s="29"/>
      <c r="GO1074" s="29"/>
      <c r="GP1074" s="29"/>
      <c r="GQ1074" s="29"/>
      <c r="GR1074" s="29"/>
      <c r="GS1074" s="29"/>
      <c r="GT1074" s="29"/>
      <c r="GU1074" s="29"/>
      <c r="GV1074" s="29"/>
      <c r="GW1074" s="29"/>
      <c r="GX1074" s="29"/>
      <c r="GY1074" s="29"/>
      <c r="GZ1074" s="29"/>
      <c r="HA1074" s="29"/>
      <c r="HB1074" s="29"/>
      <c r="HC1074" s="29"/>
    </row>
    <row r="1075" spans="1:211" s="26" customFormat="1" x14ac:dyDescent="0.25">
      <c r="A1075" s="26" t="e">
        <f t="shared" si="187"/>
        <v>#REF!</v>
      </c>
      <c r="B1075" s="15" t="s">
        <v>9</v>
      </c>
      <c r="C1075" s="15" t="s">
        <v>10</v>
      </c>
      <c r="D1075" s="27" t="s">
        <v>625</v>
      </c>
      <c r="E1075" s="16" t="s">
        <v>579</v>
      </c>
      <c r="F1075" s="80" t="s">
        <v>724</v>
      </c>
      <c r="G1075" s="15"/>
      <c r="H1075" s="15" t="s">
        <v>727</v>
      </c>
      <c r="I1075" s="15" t="s">
        <v>537</v>
      </c>
      <c r="J1075" s="15" t="s">
        <v>538</v>
      </c>
      <c r="K1075" s="47" t="s">
        <v>434</v>
      </c>
      <c r="L1075" s="42"/>
      <c r="M1075" s="42"/>
      <c r="N1075" s="41"/>
      <c r="O1075" s="42"/>
      <c r="P1075" s="42"/>
      <c r="Q1075" s="42"/>
      <c r="R1075" s="42"/>
      <c r="S1075" s="42"/>
      <c r="T1075" s="42"/>
      <c r="U1075" s="42"/>
      <c r="V1075" s="42"/>
      <c r="W1075" s="42"/>
      <c r="X1075" s="42"/>
      <c r="Y1075" s="42"/>
      <c r="Z1075" s="42"/>
      <c r="AA1075" s="42"/>
      <c r="AB1075" s="42"/>
      <c r="AC1075" s="42"/>
      <c r="AD1075" s="42"/>
      <c r="AE1075" s="121"/>
      <c r="AF1075" s="42"/>
      <c r="AG1075" s="42">
        <v>18434.349999999999</v>
      </c>
      <c r="AH1075" s="42">
        <v>1675.85</v>
      </c>
      <c r="AI1075" s="42">
        <v>0</v>
      </c>
      <c r="AJ1075" s="42">
        <v>97.54</v>
      </c>
      <c r="AK1075" s="42">
        <v>3449.24</v>
      </c>
      <c r="AL1075" s="42">
        <v>1773.39</v>
      </c>
      <c r="AM1075" s="42">
        <v>1773.39</v>
      </c>
      <c r="AN1075" s="42">
        <v>0</v>
      </c>
      <c r="AO1075" s="42"/>
      <c r="AP1075" s="42"/>
      <c r="AQ1075" s="42"/>
      <c r="AR1075" s="42"/>
      <c r="AS1075" s="42"/>
      <c r="AT1075" s="42"/>
      <c r="AU1075" s="42"/>
      <c r="AV1075" s="42"/>
      <c r="AW1075" s="42"/>
      <c r="AX1075" s="42"/>
      <c r="AY1075" s="42"/>
      <c r="AZ1075" s="42"/>
      <c r="BA1075" s="42"/>
      <c r="BB1075" s="42"/>
      <c r="BC1075" s="42"/>
      <c r="BD1075" s="42"/>
      <c r="BE1075" s="42"/>
      <c r="BF1075" s="42"/>
      <c r="BG1075" s="42"/>
      <c r="BH1075" s="42"/>
      <c r="BI1075" s="42"/>
      <c r="BJ1075" s="42"/>
      <c r="BK1075" s="42"/>
      <c r="BL1075" s="42"/>
      <c r="BM1075" s="42"/>
      <c r="BN1075" s="42"/>
      <c r="BO1075" s="42"/>
      <c r="BP1075" s="42"/>
      <c r="BQ1075" s="42"/>
      <c r="BR1075" s="42"/>
      <c r="BS1075" s="42"/>
      <c r="BT1075" s="43"/>
      <c r="BU1075" s="40"/>
      <c r="BV1075" s="40">
        <f t="shared" si="193"/>
        <v>20110.199999999997</v>
      </c>
      <c r="BW1075" s="40">
        <f t="shared" si="191"/>
        <v>7093.56</v>
      </c>
      <c r="BX1075" s="40">
        <f t="shared" si="194"/>
        <v>0</v>
      </c>
      <c r="BY1075" s="40">
        <f t="shared" si="195"/>
        <v>0</v>
      </c>
      <c r="BZ1075" s="29"/>
      <c r="CA1075" s="29"/>
      <c r="CB1075" s="29"/>
      <c r="CC1075" s="29"/>
      <c r="CD1075" s="29"/>
      <c r="CE1075" s="29"/>
      <c r="CF1075" s="29"/>
      <c r="CG1075" s="29"/>
      <c r="CH1075" s="29"/>
      <c r="CI1075" s="29"/>
      <c r="CJ1075" s="29"/>
      <c r="CK1075" s="29"/>
      <c r="CL1075" s="29"/>
      <c r="CM1075" s="29"/>
      <c r="CN1075" s="29"/>
      <c r="CO1075" s="29"/>
      <c r="CP1075" s="29"/>
      <c r="CQ1075" s="29"/>
      <c r="CR1075" s="29"/>
      <c r="CS1075" s="29"/>
      <c r="CT1075" s="29"/>
      <c r="CU1075" s="29"/>
      <c r="CV1075" s="29"/>
      <c r="CW1075" s="29"/>
      <c r="CX1075" s="29"/>
      <c r="CY1075" s="29"/>
      <c r="CZ1075" s="29"/>
      <c r="DA1075" s="29"/>
      <c r="DB1075" s="29"/>
      <c r="DC1075" s="29"/>
      <c r="DD1075" s="29"/>
      <c r="DE1075" s="29"/>
      <c r="DF1075" s="29"/>
      <c r="DG1075" s="29"/>
      <c r="DH1075" s="29"/>
      <c r="DI1075" s="29"/>
      <c r="DJ1075" s="29"/>
      <c r="DK1075" s="29"/>
      <c r="DL1075" s="29"/>
      <c r="DM1075" s="29"/>
      <c r="DN1075" s="29"/>
      <c r="DO1075" s="29"/>
      <c r="DP1075" s="29"/>
      <c r="DQ1075" s="29"/>
      <c r="DR1075" s="29"/>
      <c r="DS1075" s="29"/>
      <c r="DT1075" s="29"/>
      <c r="DU1075" s="29"/>
      <c r="DV1075" s="29"/>
      <c r="DW1075" s="29"/>
      <c r="DX1075" s="29"/>
      <c r="DY1075" s="29"/>
      <c r="DZ1075" s="29"/>
      <c r="EA1075" s="29"/>
      <c r="EB1075" s="29"/>
      <c r="EC1075" s="29"/>
      <c r="ED1075" s="29"/>
      <c r="EE1075" s="29"/>
      <c r="EF1075" s="29"/>
      <c r="EG1075" s="29"/>
      <c r="EH1075" s="29"/>
      <c r="EI1075" s="29"/>
      <c r="EJ1075" s="29"/>
      <c r="EK1075" s="29"/>
      <c r="EL1075" s="29"/>
      <c r="EM1075" s="29"/>
      <c r="EN1075" s="29"/>
      <c r="EO1075" s="29"/>
      <c r="EP1075" s="29"/>
      <c r="EQ1075" s="29"/>
      <c r="ER1075" s="29"/>
      <c r="ES1075" s="29"/>
      <c r="ET1075" s="29"/>
      <c r="EU1075" s="29"/>
      <c r="EV1075" s="29"/>
      <c r="EW1075" s="29"/>
      <c r="EX1075" s="29"/>
      <c r="EY1075" s="29"/>
      <c r="EZ1075" s="29"/>
      <c r="FA1075" s="29"/>
      <c r="FB1075" s="29"/>
      <c r="FC1075" s="29"/>
      <c r="FD1075" s="29"/>
      <c r="FE1075" s="29"/>
      <c r="FF1075" s="29"/>
      <c r="FG1075" s="29"/>
      <c r="FH1075" s="29"/>
      <c r="FI1075" s="29"/>
      <c r="FJ1075" s="29"/>
      <c r="FK1075" s="29"/>
      <c r="FL1075" s="29"/>
      <c r="FM1075" s="29"/>
      <c r="FN1075" s="29"/>
      <c r="FO1075" s="29"/>
      <c r="FP1075" s="29"/>
      <c r="FQ1075" s="29"/>
      <c r="FR1075" s="29"/>
      <c r="FS1075" s="29"/>
      <c r="FT1075" s="29"/>
      <c r="FU1075" s="29"/>
      <c r="FV1075" s="29"/>
      <c r="FW1075" s="29"/>
      <c r="FX1075" s="29"/>
      <c r="FY1075" s="29"/>
      <c r="FZ1075" s="29"/>
      <c r="GA1075" s="29"/>
      <c r="GB1075" s="29"/>
      <c r="GC1075" s="29"/>
      <c r="GD1075" s="29"/>
      <c r="GE1075" s="29"/>
      <c r="GF1075" s="29"/>
      <c r="GG1075" s="29"/>
      <c r="GH1075" s="29"/>
      <c r="GI1075" s="29"/>
      <c r="GJ1075" s="29"/>
      <c r="GK1075" s="29"/>
      <c r="GL1075" s="29"/>
      <c r="GM1075" s="29"/>
      <c r="GN1075" s="29"/>
      <c r="GO1075" s="29"/>
      <c r="GP1075" s="29"/>
      <c r="GQ1075" s="29"/>
      <c r="GR1075" s="29"/>
      <c r="GS1075" s="29"/>
      <c r="GT1075" s="29"/>
      <c r="GU1075" s="29"/>
      <c r="GV1075" s="29"/>
      <c r="GW1075" s="29"/>
      <c r="GX1075" s="29"/>
      <c r="GY1075" s="29"/>
      <c r="GZ1075" s="29"/>
      <c r="HA1075" s="29"/>
      <c r="HB1075" s="29"/>
      <c r="HC1075" s="29"/>
    </row>
    <row r="1076" spans="1:211" s="30" customFormat="1" x14ac:dyDescent="0.25">
      <c r="A1076" s="30" t="e">
        <f t="shared" si="187"/>
        <v>#REF!</v>
      </c>
      <c r="B1076" s="31" t="s">
        <v>9</v>
      </c>
      <c r="C1076" s="31" t="s">
        <v>10</v>
      </c>
      <c r="D1076" s="32" t="s">
        <v>625</v>
      </c>
      <c r="E1076" s="31" t="s">
        <v>579</v>
      </c>
      <c r="F1076" s="31" t="s">
        <v>403</v>
      </c>
      <c r="G1076" s="31" t="s">
        <v>248</v>
      </c>
      <c r="H1076" s="31" t="s">
        <v>249</v>
      </c>
      <c r="I1076" s="31" t="s">
        <v>537</v>
      </c>
      <c r="J1076" s="31" t="s">
        <v>538</v>
      </c>
      <c r="K1076" s="47" t="s">
        <v>434</v>
      </c>
      <c r="L1076" s="41">
        <v>0</v>
      </c>
      <c r="M1076" s="41">
        <v>0</v>
      </c>
      <c r="N1076" s="41">
        <v>0</v>
      </c>
      <c r="O1076" s="41">
        <v>0</v>
      </c>
      <c r="P1076" s="41">
        <v>0</v>
      </c>
      <c r="Q1076" s="41">
        <v>0</v>
      </c>
      <c r="R1076" s="41">
        <v>0</v>
      </c>
      <c r="S1076" s="41">
        <v>0</v>
      </c>
      <c r="T1076" s="41">
        <v>0</v>
      </c>
      <c r="U1076" s="41">
        <v>0</v>
      </c>
      <c r="V1076" s="41"/>
      <c r="W1076" s="41">
        <v>0</v>
      </c>
      <c r="X1076" s="41"/>
      <c r="Y1076" s="41">
        <v>0</v>
      </c>
      <c r="Z1076" s="41">
        <v>0</v>
      </c>
      <c r="AA1076" s="41">
        <v>0</v>
      </c>
      <c r="AB1076" s="41">
        <v>0</v>
      </c>
      <c r="AC1076" s="41">
        <v>0</v>
      </c>
      <c r="AD1076" s="41">
        <v>0</v>
      </c>
      <c r="AE1076" s="82">
        <v>0</v>
      </c>
      <c r="AF1076" s="41">
        <v>0</v>
      </c>
      <c r="AG1076" s="41">
        <v>0</v>
      </c>
      <c r="AH1076" s="41">
        <v>0</v>
      </c>
      <c r="AI1076" s="41">
        <v>0</v>
      </c>
      <c r="AJ1076" s="41">
        <v>0</v>
      </c>
      <c r="AK1076" s="41">
        <v>0</v>
      </c>
      <c r="AL1076" s="41">
        <v>0</v>
      </c>
      <c r="AM1076" s="41">
        <v>0</v>
      </c>
      <c r="AN1076" s="41">
        <v>0</v>
      </c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3"/>
      <c r="BU1076" s="39">
        <f t="shared" ref="BU1076:BU1091" si="197">SUM(L1076:W1076)</f>
        <v>0</v>
      </c>
      <c r="BV1076" s="39">
        <f t="shared" si="193"/>
        <v>0</v>
      </c>
      <c r="BW1076" s="39">
        <f t="shared" si="191"/>
        <v>0</v>
      </c>
      <c r="BX1076" s="39">
        <f t="shared" si="194"/>
        <v>0</v>
      </c>
      <c r="BY1076" s="39">
        <f t="shared" si="195"/>
        <v>0</v>
      </c>
      <c r="BZ1076" s="35"/>
      <c r="CA1076" s="35"/>
      <c r="CB1076" s="35"/>
      <c r="CC1076" s="35"/>
      <c r="CD1076" s="35"/>
      <c r="CE1076" s="35"/>
      <c r="CF1076" s="35"/>
      <c r="CG1076" s="35"/>
      <c r="CH1076" s="35"/>
      <c r="CI1076" s="35"/>
      <c r="CJ1076" s="35"/>
      <c r="CK1076" s="35"/>
      <c r="CL1076" s="35"/>
      <c r="CM1076" s="35"/>
      <c r="CN1076" s="35"/>
      <c r="CO1076" s="35"/>
      <c r="CP1076" s="35"/>
      <c r="CQ1076" s="35"/>
      <c r="CR1076" s="35"/>
      <c r="CS1076" s="35"/>
      <c r="CT1076" s="35"/>
      <c r="CU1076" s="35"/>
      <c r="CV1076" s="35"/>
      <c r="CW1076" s="35"/>
      <c r="CX1076" s="35"/>
      <c r="CY1076" s="35"/>
      <c r="CZ1076" s="35"/>
      <c r="DA1076" s="35"/>
      <c r="DB1076" s="35"/>
      <c r="DC1076" s="35"/>
      <c r="DD1076" s="35"/>
      <c r="DE1076" s="35"/>
      <c r="DF1076" s="35"/>
      <c r="DG1076" s="35"/>
      <c r="DH1076" s="35"/>
      <c r="DI1076" s="35"/>
      <c r="DJ1076" s="35"/>
      <c r="DK1076" s="35"/>
      <c r="DL1076" s="35"/>
      <c r="DM1076" s="35"/>
      <c r="DN1076" s="35"/>
      <c r="DO1076" s="35"/>
      <c r="DP1076" s="35"/>
      <c r="DQ1076" s="35"/>
      <c r="DR1076" s="35"/>
      <c r="DS1076" s="35"/>
      <c r="DT1076" s="35"/>
      <c r="DU1076" s="35"/>
      <c r="DV1076" s="35"/>
      <c r="DW1076" s="35"/>
      <c r="DX1076" s="35"/>
      <c r="DY1076" s="35"/>
      <c r="DZ1076" s="35"/>
      <c r="EA1076" s="35"/>
      <c r="EB1076" s="35"/>
      <c r="EC1076" s="35"/>
      <c r="ED1076" s="35"/>
      <c r="EE1076" s="35"/>
      <c r="EF1076" s="35"/>
      <c r="EG1076" s="35"/>
      <c r="EH1076" s="35"/>
      <c r="EI1076" s="35"/>
      <c r="EJ1076" s="35"/>
      <c r="EK1076" s="35"/>
      <c r="EL1076" s="35"/>
      <c r="EM1076" s="35"/>
      <c r="EN1076" s="35"/>
      <c r="EO1076" s="35"/>
      <c r="EP1076" s="35"/>
      <c r="EQ1076" s="35"/>
      <c r="ER1076" s="35"/>
      <c r="ES1076" s="35"/>
      <c r="ET1076" s="35"/>
      <c r="EU1076" s="35"/>
      <c r="EV1076" s="35"/>
      <c r="EW1076" s="35"/>
      <c r="EX1076" s="35"/>
      <c r="EY1076" s="35"/>
      <c r="EZ1076" s="35"/>
      <c r="FA1076" s="35"/>
      <c r="FB1076" s="35"/>
      <c r="FC1076" s="35"/>
      <c r="FD1076" s="35"/>
      <c r="FE1076" s="35"/>
      <c r="FF1076" s="35"/>
      <c r="FG1076" s="35"/>
      <c r="FH1076" s="35"/>
      <c r="FI1076" s="35"/>
      <c r="FJ1076" s="35"/>
      <c r="FK1076" s="35"/>
      <c r="FL1076" s="35"/>
      <c r="FM1076" s="35"/>
      <c r="FN1076" s="35"/>
      <c r="FO1076" s="35"/>
      <c r="FP1076" s="35"/>
      <c r="FQ1076" s="35"/>
      <c r="FR1076" s="35"/>
      <c r="FS1076" s="35"/>
      <c r="FT1076" s="35"/>
      <c r="FU1076" s="35"/>
      <c r="FV1076" s="35"/>
      <c r="FW1076" s="35"/>
      <c r="FX1076" s="35"/>
      <c r="FY1076" s="35"/>
      <c r="FZ1076" s="35"/>
      <c r="GA1076" s="35"/>
      <c r="GB1076" s="35"/>
      <c r="GC1076" s="35"/>
      <c r="GD1076" s="35"/>
      <c r="GE1076" s="35"/>
      <c r="GF1076" s="35"/>
      <c r="GG1076" s="35"/>
      <c r="GH1076" s="35"/>
      <c r="GI1076" s="35"/>
      <c r="GJ1076" s="35"/>
      <c r="GK1076" s="35"/>
      <c r="GL1076" s="35"/>
      <c r="GM1076" s="35"/>
      <c r="GN1076" s="35"/>
      <c r="GO1076" s="35"/>
      <c r="GP1076" s="35"/>
      <c r="GQ1076" s="35"/>
      <c r="GR1076" s="35"/>
      <c r="GS1076" s="35"/>
      <c r="GT1076" s="35"/>
      <c r="GU1076" s="35"/>
      <c r="GV1076" s="35"/>
      <c r="GW1076" s="35"/>
      <c r="GX1076" s="35"/>
      <c r="GY1076" s="35"/>
      <c r="GZ1076" s="35"/>
      <c r="HA1076" s="35"/>
      <c r="HB1076" s="35"/>
      <c r="HC1076" s="35"/>
    </row>
    <row r="1077" spans="1:211" s="26" customFormat="1" x14ac:dyDescent="0.25">
      <c r="A1077" s="26" t="e">
        <f t="shared" si="187"/>
        <v>#REF!</v>
      </c>
      <c r="B1077" s="15" t="s">
        <v>128</v>
      </c>
      <c r="C1077" s="15" t="s">
        <v>129</v>
      </c>
      <c r="D1077" s="18" t="s">
        <v>623</v>
      </c>
      <c r="E1077" s="15" t="s">
        <v>577</v>
      </c>
      <c r="F1077" s="15" t="s">
        <v>403</v>
      </c>
      <c r="G1077" s="15" t="s">
        <v>248</v>
      </c>
      <c r="H1077" s="15" t="s">
        <v>249</v>
      </c>
      <c r="I1077" s="15" t="s">
        <v>537</v>
      </c>
      <c r="J1077" s="15" t="s">
        <v>538</v>
      </c>
      <c r="K1077" s="47" t="s">
        <v>434</v>
      </c>
      <c r="L1077" s="42">
        <v>0</v>
      </c>
      <c r="M1077" s="42">
        <v>0</v>
      </c>
      <c r="N1077" s="41">
        <v>0</v>
      </c>
      <c r="O1077" s="42">
        <v>0</v>
      </c>
      <c r="P1077" s="42">
        <v>0</v>
      </c>
      <c r="Q1077" s="42">
        <v>0</v>
      </c>
      <c r="R1077" s="42">
        <v>0</v>
      </c>
      <c r="S1077" s="42">
        <v>0</v>
      </c>
      <c r="T1077" s="42">
        <v>0</v>
      </c>
      <c r="U1077" s="42">
        <v>0</v>
      </c>
      <c r="V1077" s="42"/>
      <c r="W1077" s="42">
        <v>0</v>
      </c>
      <c r="X1077" s="42"/>
      <c r="Y1077" s="42">
        <v>0</v>
      </c>
      <c r="Z1077" s="42">
        <v>0</v>
      </c>
      <c r="AA1077" s="42">
        <v>0</v>
      </c>
      <c r="AB1077" s="42">
        <v>0</v>
      </c>
      <c r="AC1077" s="42">
        <v>0</v>
      </c>
      <c r="AD1077" s="42">
        <v>0</v>
      </c>
      <c r="AE1077" s="121">
        <v>0</v>
      </c>
      <c r="AF1077" s="42">
        <v>0</v>
      </c>
      <c r="AG1077" s="42">
        <v>0</v>
      </c>
      <c r="AH1077" s="42">
        <v>0</v>
      </c>
      <c r="AI1077" s="42">
        <v>0</v>
      </c>
      <c r="AJ1077" s="42">
        <v>0</v>
      </c>
      <c r="AK1077" s="42">
        <v>0</v>
      </c>
      <c r="AL1077" s="42">
        <v>0</v>
      </c>
      <c r="AM1077" s="42">
        <v>0</v>
      </c>
      <c r="AN1077" s="42">
        <v>0</v>
      </c>
      <c r="AO1077" s="42"/>
      <c r="AP1077" s="42"/>
      <c r="AQ1077" s="42"/>
      <c r="AR1077" s="42"/>
      <c r="AS1077" s="42"/>
      <c r="AT1077" s="42"/>
      <c r="AU1077" s="42"/>
      <c r="AV1077" s="42"/>
      <c r="AW1077" s="42"/>
      <c r="AX1077" s="42"/>
      <c r="AY1077" s="42"/>
      <c r="AZ1077" s="42"/>
      <c r="BA1077" s="42"/>
      <c r="BB1077" s="42"/>
      <c r="BC1077" s="42"/>
      <c r="BD1077" s="42"/>
      <c r="BE1077" s="42"/>
      <c r="BF1077" s="42"/>
      <c r="BG1077" s="42"/>
      <c r="BH1077" s="42"/>
      <c r="BI1077" s="42"/>
      <c r="BJ1077" s="42"/>
      <c r="BK1077" s="42"/>
      <c r="BL1077" s="42"/>
      <c r="BM1077" s="42"/>
      <c r="BN1077" s="42"/>
      <c r="BO1077" s="42"/>
      <c r="BP1077" s="42"/>
      <c r="BQ1077" s="42"/>
      <c r="BR1077" s="42"/>
      <c r="BS1077" s="42"/>
      <c r="BT1077" s="43"/>
      <c r="BU1077" s="40">
        <f t="shared" si="197"/>
        <v>0</v>
      </c>
      <c r="BV1077" s="40">
        <f t="shared" si="193"/>
        <v>0</v>
      </c>
      <c r="BW1077" s="40">
        <f t="shared" si="191"/>
        <v>0</v>
      </c>
      <c r="BX1077" s="40">
        <f t="shared" si="194"/>
        <v>0</v>
      </c>
      <c r="BY1077" s="40">
        <f t="shared" si="195"/>
        <v>0</v>
      </c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9"/>
      <c r="EB1077" s="29"/>
      <c r="EC1077" s="29"/>
      <c r="ED1077" s="29"/>
      <c r="EE1077" s="29"/>
      <c r="EF1077" s="29"/>
      <c r="EG1077" s="29"/>
      <c r="EH1077" s="29"/>
      <c r="EI1077" s="29"/>
      <c r="EJ1077" s="29"/>
      <c r="EK1077" s="29"/>
      <c r="EL1077" s="29"/>
      <c r="EM1077" s="29"/>
      <c r="EN1077" s="29"/>
      <c r="EO1077" s="29"/>
      <c r="EP1077" s="29"/>
      <c r="EQ1077" s="29"/>
      <c r="ER1077" s="29"/>
      <c r="ES1077" s="29"/>
      <c r="ET1077" s="29"/>
      <c r="EU1077" s="29"/>
      <c r="EV1077" s="29"/>
      <c r="EW1077" s="29"/>
      <c r="EX1077" s="29"/>
      <c r="EY1077" s="29"/>
      <c r="EZ1077" s="29"/>
      <c r="FA1077" s="29"/>
      <c r="FB1077" s="29"/>
      <c r="FC1077" s="29"/>
      <c r="FD1077" s="29"/>
      <c r="FE1077" s="29"/>
      <c r="FF1077" s="29"/>
      <c r="FG1077" s="29"/>
      <c r="FH1077" s="29"/>
      <c r="FI1077" s="29"/>
      <c r="FJ1077" s="29"/>
      <c r="FK1077" s="29"/>
      <c r="FL1077" s="29"/>
      <c r="FM1077" s="29"/>
      <c r="FN1077" s="29"/>
      <c r="FO1077" s="29"/>
      <c r="FP1077" s="29"/>
      <c r="FQ1077" s="29"/>
      <c r="FR1077" s="29"/>
      <c r="FS1077" s="29"/>
      <c r="FT1077" s="29"/>
      <c r="FU1077" s="29"/>
      <c r="FV1077" s="29"/>
      <c r="FW1077" s="29"/>
      <c r="FX1077" s="29"/>
      <c r="FY1077" s="29"/>
      <c r="FZ1077" s="29"/>
      <c r="GA1077" s="29"/>
      <c r="GB1077" s="29"/>
      <c r="GC1077" s="29"/>
      <c r="GD1077" s="29"/>
      <c r="GE1077" s="29"/>
      <c r="GF1077" s="29"/>
      <c r="GG1077" s="29"/>
      <c r="GH1077" s="29"/>
      <c r="GI1077" s="29"/>
      <c r="GJ1077" s="29"/>
      <c r="GK1077" s="29"/>
      <c r="GL1077" s="29"/>
      <c r="GM1077" s="29"/>
      <c r="GN1077" s="29"/>
      <c r="GO1077" s="29"/>
      <c r="GP1077" s="29"/>
      <c r="GQ1077" s="29"/>
      <c r="GR1077" s="29"/>
      <c r="GS1077" s="29"/>
      <c r="GT1077" s="29"/>
      <c r="GU1077" s="29"/>
      <c r="GV1077" s="29"/>
      <c r="GW1077" s="29"/>
      <c r="GX1077" s="29"/>
      <c r="GY1077" s="29"/>
      <c r="GZ1077" s="29"/>
      <c r="HA1077" s="29"/>
      <c r="HB1077" s="29"/>
      <c r="HC1077" s="29"/>
    </row>
    <row r="1078" spans="1:211" s="30" customFormat="1" x14ac:dyDescent="0.25">
      <c r="A1078" s="30" t="e">
        <f t="shared" si="187"/>
        <v>#REF!</v>
      </c>
      <c r="B1078" s="31" t="s">
        <v>128</v>
      </c>
      <c r="C1078" s="31" t="s">
        <v>129</v>
      </c>
      <c r="D1078" s="32" t="s">
        <v>634</v>
      </c>
      <c r="E1078" s="31" t="s">
        <v>581</v>
      </c>
      <c r="F1078" s="31" t="s">
        <v>403</v>
      </c>
      <c r="G1078" s="31" t="s">
        <v>248</v>
      </c>
      <c r="H1078" s="31" t="s">
        <v>249</v>
      </c>
      <c r="I1078" s="31" t="s">
        <v>537</v>
      </c>
      <c r="J1078" s="31" t="s">
        <v>538</v>
      </c>
      <c r="K1078" s="47" t="s">
        <v>434</v>
      </c>
      <c r="L1078" s="41">
        <v>0</v>
      </c>
      <c r="M1078" s="41">
        <v>0</v>
      </c>
      <c r="N1078" s="41">
        <v>0</v>
      </c>
      <c r="O1078" s="41">
        <v>0</v>
      </c>
      <c r="P1078" s="41">
        <v>0</v>
      </c>
      <c r="Q1078" s="41">
        <v>0</v>
      </c>
      <c r="R1078" s="41">
        <v>0</v>
      </c>
      <c r="S1078" s="41">
        <v>0</v>
      </c>
      <c r="T1078" s="41">
        <v>0</v>
      </c>
      <c r="U1078" s="41">
        <v>0</v>
      </c>
      <c r="V1078" s="41"/>
      <c r="W1078" s="41">
        <v>0</v>
      </c>
      <c r="X1078" s="41"/>
      <c r="Y1078" s="41">
        <v>0</v>
      </c>
      <c r="Z1078" s="41">
        <v>0</v>
      </c>
      <c r="AA1078" s="41">
        <v>0</v>
      </c>
      <c r="AB1078" s="41">
        <v>0</v>
      </c>
      <c r="AC1078" s="41">
        <v>0</v>
      </c>
      <c r="AD1078" s="41">
        <v>0</v>
      </c>
      <c r="AE1078" s="82">
        <v>0</v>
      </c>
      <c r="AF1078" s="41">
        <v>0</v>
      </c>
      <c r="AG1078" s="41">
        <v>0</v>
      </c>
      <c r="AH1078" s="41">
        <v>0</v>
      </c>
      <c r="AI1078" s="41">
        <v>0</v>
      </c>
      <c r="AJ1078" s="41">
        <v>0</v>
      </c>
      <c r="AK1078" s="41">
        <v>0</v>
      </c>
      <c r="AL1078" s="41">
        <v>0</v>
      </c>
      <c r="AM1078" s="41">
        <v>0</v>
      </c>
      <c r="AN1078" s="41">
        <v>0</v>
      </c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3"/>
      <c r="BU1078" s="39">
        <f t="shared" si="197"/>
        <v>0</v>
      </c>
      <c r="BV1078" s="39">
        <f t="shared" si="193"/>
        <v>0</v>
      </c>
      <c r="BW1078" s="39">
        <f t="shared" si="191"/>
        <v>0</v>
      </c>
      <c r="BX1078" s="39">
        <f t="shared" si="194"/>
        <v>0</v>
      </c>
      <c r="BY1078" s="39">
        <f t="shared" si="195"/>
        <v>0</v>
      </c>
      <c r="BZ1078" s="35"/>
      <c r="CA1078" s="35"/>
      <c r="CB1078" s="35"/>
      <c r="CC1078" s="35"/>
      <c r="CD1078" s="35"/>
      <c r="CE1078" s="35"/>
      <c r="CF1078" s="35"/>
      <c r="CG1078" s="35"/>
      <c r="CH1078" s="35"/>
      <c r="CI1078" s="35"/>
      <c r="CJ1078" s="35"/>
      <c r="CK1078" s="35"/>
      <c r="CL1078" s="35"/>
      <c r="CM1078" s="35"/>
      <c r="CN1078" s="35"/>
      <c r="CO1078" s="35"/>
      <c r="CP1078" s="35"/>
      <c r="CQ1078" s="35"/>
      <c r="CR1078" s="35"/>
      <c r="CS1078" s="35"/>
      <c r="CT1078" s="35"/>
      <c r="CU1078" s="35"/>
      <c r="CV1078" s="35"/>
      <c r="CW1078" s="35"/>
      <c r="CX1078" s="35"/>
      <c r="CY1078" s="35"/>
      <c r="CZ1078" s="35"/>
      <c r="DA1078" s="35"/>
      <c r="DB1078" s="35"/>
      <c r="DC1078" s="35"/>
      <c r="DD1078" s="35"/>
      <c r="DE1078" s="35"/>
      <c r="DF1078" s="35"/>
      <c r="DG1078" s="35"/>
      <c r="DH1078" s="35"/>
      <c r="DI1078" s="35"/>
      <c r="DJ1078" s="35"/>
      <c r="DK1078" s="35"/>
      <c r="DL1078" s="35"/>
      <c r="DM1078" s="35"/>
      <c r="DN1078" s="35"/>
      <c r="DO1078" s="35"/>
      <c r="DP1078" s="35"/>
      <c r="DQ1078" s="35"/>
      <c r="DR1078" s="35"/>
      <c r="DS1078" s="35"/>
      <c r="DT1078" s="35"/>
      <c r="DU1078" s="35"/>
      <c r="DV1078" s="35"/>
      <c r="DW1078" s="35"/>
      <c r="DX1078" s="35"/>
      <c r="DY1078" s="35"/>
      <c r="DZ1078" s="35"/>
      <c r="EA1078" s="35"/>
      <c r="EB1078" s="35"/>
      <c r="EC1078" s="35"/>
      <c r="ED1078" s="35"/>
      <c r="EE1078" s="35"/>
      <c r="EF1078" s="35"/>
      <c r="EG1078" s="35"/>
      <c r="EH1078" s="35"/>
      <c r="EI1078" s="35"/>
      <c r="EJ1078" s="35"/>
      <c r="EK1078" s="35"/>
      <c r="EL1078" s="35"/>
      <c r="EM1078" s="35"/>
      <c r="EN1078" s="35"/>
      <c r="EO1078" s="35"/>
      <c r="EP1078" s="35"/>
      <c r="EQ1078" s="35"/>
      <c r="ER1078" s="35"/>
      <c r="ES1078" s="35"/>
      <c r="ET1078" s="35"/>
      <c r="EU1078" s="35"/>
      <c r="EV1078" s="35"/>
      <c r="EW1078" s="35"/>
      <c r="EX1078" s="35"/>
      <c r="EY1078" s="35"/>
      <c r="EZ1078" s="35"/>
      <c r="FA1078" s="35"/>
      <c r="FB1078" s="35"/>
      <c r="FC1078" s="35"/>
      <c r="FD1078" s="35"/>
      <c r="FE1078" s="35"/>
      <c r="FF1078" s="35"/>
      <c r="FG1078" s="35"/>
      <c r="FH1078" s="35"/>
      <c r="FI1078" s="35"/>
      <c r="FJ1078" s="35"/>
      <c r="FK1078" s="35"/>
      <c r="FL1078" s="35"/>
      <c r="FM1078" s="35"/>
      <c r="FN1078" s="35"/>
      <c r="FO1078" s="35"/>
      <c r="FP1078" s="35"/>
      <c r="FQ1078" s="35"/>
      <c r="FR1078" s="35"/>
      <c r="FS1078" s="35"/>
      <c r="FT1078" s="35"/>
      <c r="FU1078" s="35"/>
      <c r="FV1078" s="35"/>
      <c r="FW1078" s="35"/>
      <c r="FX1078" s="35"/>
      <c r="FY1078" s="35"/>
      <c r="FZ1078" s="35"/>
      <c r="GA1078" s="35"/>
      <c r="GB1078" s="35"/>
      <c r="GC1078" s="35"/>
      <c r="GD1078" s="35"/>
      <c r="GE1078" s="35"/>
      <c r="GF1078" s="35"/>
      <c r="GG1078" s="35"/>
      <c r="GH1078" s="35"/>
      <c r="GI1078" s="35"/>
      <c r="GJ1078" s="35"/>
      <c r="GK1078" s="35"/>
      <c r="GL1078" s="35"/>
      <c r="GM1078" s="35"/>
      <c r="GN1078" s="35"/>
      <c r="GO1078" s="35"/>
      <c r="GP1078" s="35"/>
      <c r="GQ1078" s="35"/>
      <c r="GR1078" s="35"/>
      <c r="GS1078" s="35"/>
      <c r="GT1078" s="35"/>
      <c r="GU1078" s="35"/>
      <c r="GV1078" s="35"/>
      <c r="GW1078" s="35"/>
      <c r="GX1078" s="35"/>
      <c r="GY1078" s="35"/>
      <c r="GZ1078" s="35"/>
      <c r="HA1078" s="35"/>
      <c r="HB1078" s="35"/>
      <c r="HC1078" s="35"/>
    </row>
    <row r="1079" spans="1:211" s="30" customFormat="1" x14ac:dyDescent="0.25">
      <c r="A1079" s="30" t="e">
        <f t="shared" si="187"/>
        <v>#REF!</v>
      </c>
      <c r="B1079" s="31" t="s">
        <v>0</v>
      </c>
      <c r="C1079" s="31" t="s">
        <v>1</v>
      </c>
      <c r="D1079" s="32" t="s">
        <v>623</v>
      </c>
      <c r="E1079" s="31" t="s">
        <v>577</v>
      </c>
      <c r="F1079" s="31" t="s">
        <v>408</v>
      </c>
      <c r="G1079" s="31" t="s">
        <v>360</v>
      </c>
      <c r="H1079" s="31" t="s">
        <v>164</v>
      </c>
      <c r="I1079" s="31" t="s">
        <v>537</v>
      </c>
      <c r="J1079" s="31" t="s">
        <v>538</v>
      </c>
      <c r="K1079" s="47" t="s">
        <v>434</v>
      </c>
      <c r="L1079" s="41">
        <v>0</v>
      </c>
      <c r="M1079" s="41">
        <v>0</v>
      </c>
      <c r="N1079" s="41">
        <v>0</v>
      </c>
      <c r="O1079" s="41">
        <v>0</v>
      </c>
      <c r="P1079" s="41">
        <v>0</v>
      </c>
      <c r="Q1079" s="41">
        <v>0</v>
      </c>
      <c r="R1079" s="41">
        <v>0</v>
      </c>
      <c r="S1079" s="41">
        <v>0</v>
      </c>
      <c r="T1079" s="41">
        <v>0</v>
      </c>
      <c r="U1079" s="41">
        <v>0</v>
      </c>
      <c r="V1079" s="41"/>
      <c r="W1079" s="41">
        <v>0</v>
      </c>
      <c r="X1079" s="41"/>
      <c r="Y1079" s="41">
        <v>0</v>
      </c>
      <c r="Z1079" s="41">
        <v>0</v>
      </c>
      <c r="AA1079" s="41">
        <v>0</v>
      </c>
      <c r="AB1079" s="41">
        <v>0</v>
      </c>
      <c r="AC1079" s="41">
        <v>0</v>
      </c>
      <c r="AD1079" s="41">
        <v>0</v>
      </c>
      <c r="AE1079" s="82">
        <v>0</v>
      </c>
      <c r="AF1079" s="41">
        <v>0</v>
      </c>
      <c r="AG1079" s="41">
        <v>0</v>
      </c>
      <c r="AH1079" s="41">
        <v>0</v>
      </c>
      <c r="AI1079" s="41">
        <v>0</v>
      </c>
      <c r="AJ1079" s="41">
        <v>0</v>
      </c>
      <c r="AK1079" s="41">
        <v>0</v>
      </c>
      <c r="AL1079" s="41">
        <v>0</v>
      </c>
      <c r="AM1079" s="41">
        <v>0</v>
      </c>
      <c r="AN1079" s="41">
        <v>0</v>
      </c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3"/>
      <c r="BU1079" s="39">
        <f t="shared" si="197"/>
        <v>0</v>
      </c>
      <c r="BV1079" s="39">
        <f t="shared" si="193"/>
        <v>0</v>
      </c>
      <c r="BW1079" s="39">
        <f t="shared" si="191"/>
        <v>0</v>
      </c>
      <c r="BX1079" s="39">
        <f t="shared" si="194"/>
        <v>0</v>
      </c>
      <c r="BY1079" s="39">
        <f t="shared" si="195"/>
        <v>0</v>
      </c>
      <c r="BZ1079" s="35"/>
      <c r="CA1079" s="35"/>
      <c r="CB1079" s="35"/>
      <c r="CC1079" s="35"/>
      <c r="CD1079" s="35"/>
      <c r="CE1079" s="35"/>
      <c r="CF1079" s="35"/>
      <c r="CG1079" s="35"/>
      <c r="CH1079" s="35"/>
      <c r="CI1079" s="35"/>
      <c r="CJ1079" s="35"/>
      <c r="CK1079" s="35"/>
      <c r="CL1079" s="35"/>
      <c r="CM1079" s="35"/>
      <c r="CN1079" s="35"/>
      <c r="CO1079" s="35"/>
      <c r="CP1079" s="35"/>
      <c r="CQ1079" s="35"/>
      <c r="CR1079" s="35"/>
      <c r="CS1079" s="35"/>
      <c r="CT1079" s="35"/>
      <c r="CU1079" s="35"/>
      <c r="CV1079" s="35"/>
      <c r="CW1079" s="35"/>
      <c r="CX1079" s="35"/>
      <c r="CY1079" s="35"/>
      <c r="CZ1079" s="35"/>
      <c r="DA1079" s="35"/>
      <c r="DB1079" s="35"/>
      <c r="DC1079" s="35"/>
      <c r="DD1079" s="35"/>
      <c r="DE1079" s="35"/>
      <c r="DF1079" s="35"/>
      <c r="DG1079" s="35"/>
      <c r="DH1079" s="35"/>
      <c r="DI1079" s="35"/>
      <c r="DJ1079" s="35"/>
      <c r="DK1079" s="35"/>
      <c r="DL1079" s="35"/>
      <c r="DM1079" s="35"/>
      <c r="DN1079" s="35"/>
      <c r="DO1079" s="35"/>
      <c r="DP1079" s="35"/>
      <c r="DQ1079" s="35"/>
      <c r="DR1079" s="35"/>
      <c r="DS1079" s="35"/>
      <c r="DT1079" s="35"/>
      <c r="DU1079" s="35"/>
      <c r="DV1079" s="35"/>
      <c r="DW1079" s="35"/>
      <c r="DX1079" s="35"/>
      <c r="DY1079" s="35"/>
      <c r="DZ1079" s="35"/>
      <c r="EA1079" s="35"/>
      <c r="EB1079" s="35"/>
      <c r="EC1079" s="35"/>
      <c r="ED1079" s="35"/>
      <c r="EE1079" s="35"/>
      <c r="EF1079" s="35"/>
      <c r="EG1079" s="35"/>
      <c r="EH1079" s="35"/>
      <c r="EI1079" s="35"/>
      <c r="EJ1079" s="35"/>
      <c r="EK1079" s="35"/>
      <c r="EL1079" s="35"/>
      <c r="EM1079" s="35"/>
      <c r="EN1079" s="35"/>
      <c r="EO1079" s="35"/>
      <c r="EP1079" s="35"/>
      <c r="EQ1079" s="35"/>
      <c r="ER1079" s="35"/>
      <c r="ES1079" s="35"/>
      <c r="ET1079" s="35"/>
      <c r="EU1079" s="35"/>
      <c r="EV1079" s="35"/>
      <c r="EW1079" s="35"/>
      <c r="EX1079" s="35"/>
      <c r="EY1079" s="35"/>
      <c r="EZ1079" s="35"/>
      <c r="FA1079" s="35"/>
      <c r="FB1079" s="35"/>
      <c r="FC1079" s="35"/>
      <c r="FD1079" s="35"/>
      <c r="FE1079" s="35"/>
      <c r="FF1079" s="35"/>
      <c r="FG1079" s="35"/>
      <c r="FH1079" s="35"/>
      <c r="FI1079" s="35"/>
      <c r="FJ1079" s="35"/>
      <c r="FK1079" s="35"/>
      <c r="FL1079" s="35"/>
      <c r="FM1079" s="35"/>
      <c r="FN1079" s="35"/>
      <c r="FO1079" s="35"/>
      <c r="FP1079" s="35"/>
      <c r="FQ1079" s="35"/>
      <c r="FR1079" s="35"/>
      <c r="FS1079" s="35"/>
      <c r="FT1079" s="35"/>
      <c r="FU1079" s="35"/>
      <c r="FV1079" s="35"/>
      <c r="FW1079" s="35"/>
      <c r="FX1079" s="35"/>
      <c r="FY1079" s="35"/>
      <c r="FZ1079" s="35"/>
      <c r="GA1079" s="35"/>
      <c r="GB1079" s="35"/>
      <c r="GC1079" s="35"/>
      <c r="GD1079" s="35"/>
      <c r="GE1079" s="35"/>
      <c r="GF1079" s="35"/>
      <c r="GG1079" s="35"/>
      <c r="GH1079" s="35"/>
      <c r="GI1079" s="35"/>
      <c r="GJ1079" s="35"/>
      <c r="GK1079" s="35"/>
      <c r="GL1079" s="35"/>
      <c r="GM1079" s="35"/>
      <c r="GN1079" s="35"/>
      <c r="GO1079" s="35"/>
      <c r="GP1079" s="35"/>
      <c r="GQ1079" s="35"/>
      <c r="GR1079" s="35"/>
      <c r="GS1079" s="35"/>
      <c r="GT1079" s="35"/>
      <c r="GU1079" s="35"/>
      <c r="GV1079" s="35"/>
      <c r="GW1079" s="35"/>
      <c r="GX1079" s="35"/>
      <c r="GY1079" s="35"/>
      <c r="GZ1079" s="35"/>
      <c r="HA1079" s="35"/>
      <c r="HB1079" s="35"/>
      <c r="HC1079" s="35"/>
    </row>
    <row r="1080" spans="1:211" s="26" customFormat="1" x14ac:dyDescent="0.25">
      <c r="A1080" s="26" t="e">
        <f t="shared" ref="A1080:A1115" si="198">A1079+1</f>
        <v>#REF!</v>
      </c>
      <c r="B1080" s="15" t="s">
        <v>9</v>
      </c>
      <c r="C1080" s="15" t="s">
        <v>10</v>
      </c>
      <c r="D1080" s="18" t="s">
        <v>625</v>
      </c>
      <c r="E1080" s="15" t="s">
        <v>579</v>
      </c>
      <c r="F1080" s="15" t="s">
        <v>408</v>
      </c>
      <c r="G1080" s="15" t="s">
        <v>360</v>
      </c>
      <c r="H1080" s="15" t="s">
        <v>164</v>
      </c>
      <c r="I1080" s="15" t="s">
        <v>537</v>
      </c>
      <c r="J1080" s="15" t="s">
        <v>538</v>
      </c>
      <c r="K1080" s="47" t="s">
        <v>434</v>
      </c>
      <c r="L1080" s="42">
        <v>0</v>
      </c>
      <c r="M1080" s="42">
        <v>0</v>
      </c>
      <c r="N1080" s="41">
        <v>0</v>
      </c>
      <c r="O1080" s="42">
        <v>0</v>
      </c>
      <c r="P1080" s="42">
        <v>0</v>
      </c>
      <c r="Q1080" s="42">
        <v>0</v>
      </c>
      <c r="R1080" s="42">
        <v>0</v>
      </c>
      <c r="S1080" s="42">
        <v>0</v>
      </c>
      <c r="T1080" s="42">
        <v>0</v>
      </c>
      <c r="U1080" s="42">
        <v>0</v>
      </c>
      <c r="V1080" s="42"/>
      <c r="W1080" s="42">
        <v>0</v>
      </c>
      <c r="X1080" s="42"/>
      <c r="Y1080" s="42">
        <v>0</v>
      </c>
      <c r="Z1080" s="42">
        <v>0</v>
      </c>
      <c r="AA1080" s="42">
        <v>0</v>
      </c>
      <c r="AB1080" s="42">
        <v>0</v>
      </c>
      <c r="AC1080" s="42">
        <v>0</v>
      </c>
      <c r="AD1080" s="42">
        <v>0</v>
      </c>
      <c r="AE1080" s="121">
        <v>0</v>
      </c>
      <c r="AF1080" s="42">
        <v>0</v>
      </c>
      <c r="AG1080" s="42">
        <v>0</v>
      </c>
      <c r="AH1080" s="42">
        <v>0</v>
      </c>
      <c r="AI1080" s="42">
        <v>0</v>
      </c>
      <c r="AJ1080" s="42">
        <v>0</v>
      </c>
      <c r="AK1080" s="42">
        <v>0</v>
      </c>
      <c r="AL1080" s="42">
        <v>0</v>
      </c>
      <c r="AM1080" s="42">
        <v>0</v>
      </c>
      <c r="AN1080" s="42">
        <v>0</v>
      </c>
      <c r="AO1080" s="42"/>
      <c r="AP1080" s="42"/>
      <c r="AQ1080" s="42"/>
      <c r="AR1080" s="42"/>
      <c r="AS1080" s="42"/>
      <c r="AT1080" s="42"/>
      <c r="AU1080" s="42"/>
      <c r="AV1080" s="42"/>
      <c r="AW1080" s="42"/>
      <c r="AX1080" s="42"/>
      <c r="AY1080" s="42"/>
      <c r="AZ1080" s="42"/>
      <c r="BA1080" s="42"/>
      <c r="BB1080" s="42"/>
      <c r="BC1080" s="42"/>
      <c r="BD1080" s="42"/>
      <c r="BE1080" s="42"/>
      <c r="BF1080" s="42"/>
      <c r="BG1080" s="42"/>
      <c r="BH1080" s="42"/>
      <c r="BI1080" s="42"/>
      <c r="BJ1080" s="42"/>
      <c r="BK1080" s="42"/>
      <c r="BL1080" s="42"/>
      <c r="BM1080" s="42"/>
      <c r="BN1080" s="42"/>
      <c r="BO1080" s="42"/>
      <c r="BP1080" s="42"/>
      <c r="BQ1080" s="42"/>
      <c r="BR1080" s="42"/>
      <c r="BS1080" s="42"/>
      <c r="BT1080" s="43"/>
      <c r="BU1080" s="40">
        <f t="shared" si="197"/>
        <v>0</v>
      </c>
      <c r="BV1080" s="40">
        <f t="shared" si="193"/>
        <v>0</v>
      </c>
      <c r="BW1080" s="40">
        <f t="shared" si="191"/>
        <v>0</v>
      </c>
      <c r="BX1080" s="40">
        <f t="shared" si="194"/>
        <v>0</v>
      </c>
      <c r="BY1080" s="40">
        <f t="shared" si="195"/>
        <v>0</v>
      </c>
      <c r="BZ1080" s="29"/>
      <c r="CA1080" s="29"/>
      <c r="CB1080" s="29"/>
      <c r="CC1080" s="29"/>
      <c r="CD1080" s="29"/>
      <c r="CE1080" s="29"/>
      <c r="CF1080" s="29"/>
      <c r="CG1080" s="29"/>
      <c r="CH1080" s="29"/>
      <c r="CI1080" s="29"/>
      <c r="CJ1080" s="29"/>
      <c r="CK1080" s="29"/>
      <c r="CL1080" s="29"/>
      <c r="CM1080" s="29"/>
      <c r="CN1080" s="29"/>
      <c r="CO1080" s="29"/>
      <c r="CP1080" s="29"/>
      <c r="CQ1080" s="29"/>
      <c r="CR1080" s="29"/>
      <c r="CS1080" s="29"/>
      <c r="CT1080" s="29"/>
      <c r="CU1080" s="29"/>
      <c r="CV1080" s="29"/>
      <c r="CW1080" s="29"/>
      <c r="CX1080" s="29"/>
      <c r="CY1080" s="29"/>
      <c r="CZ1080" s="29"/>
      <c r="DA1080" s="29"/>
      <c r="DB1080" s="29"/>
      <c r="DC1080" s="29"/>
      <c r="DD1080" s="29"/>
      <c r="DE1080" s="29"/>
      <c r="DF1080" s="29"/>
      <c r="DG1080" s="29"/>
      <c r="DH1080" s="29"/>
      <c r="DI1080" s="29"/>
      <c r="DJ1080" s="29"/>
      <c r="DK1080" s="29"/>
      <c r="DL1080" s="29"/>
      <c r="DM1080" s="29"/>
      <c r="DN1080" s="29"/>
      <c r="DO1080" s="29"/>
      <c r="DP1080" s="29"/>
      <c r="DQ1080" s="29"/>
      <c r="DR1080" s="29"/>
      <c r="DS1080" s="29"/>
      <c r="DT1080" s="29"/>
      <c r="DU1080" s="29"/>
      <c r="DV1080" s="29"/>
      <c r="DW1080" s="29"/>
      <c r="DX1080" s="29"/>
      <c r="DY1080" s="29"/>
      <c r="DZ1080" s="29"/>
      <c r="EA1080" s="29"/>
      <c r="EB1080" s="29"/>
      <c r="EC1080" s="29"/>
      <c r="ED1080" s="29"/>
      <c r="EE1080" s="29"/>
      <c r="EF1080" s="29"/>
      <c r="EG1080" s="29"/>
      <c r="EH1080" s="29"/>
      <c r="EI1080" s="29"/>
      <c r="EJ1080" s="29"/>
      <c r="EK1080" s="29"/>
      <c r="EL1080" s="29"/>
      <c r="EM1080" s="29"/>
      <c r="EN1080" s="29"/>
      <c r="EO1080" s="29"/>
      <c r="EP1080" s="29"/>
      <c r="EQ1080" s="29"/>
      <c r="ER1080" s="29"/>
      <c r="ES1080" s="29"/>
      <c r="ET1080" s="29"/>
      <c r="EU1080" s="29"/>
      <c r="EV1080" s="29"/>
      <c r="EW1080" s="29"/>
      <c r="EX1080" s="29"/>
      <c r="EY1080" s="29"/>
      <c r="EZ1080" s="29"/>
      <c r="FA1080" s="29"/>
      <c r="FB1080" s="29"/>
      <c r="FC1080" s="29"/>
      <c r="FD1080" s="29"/>
      <c r="FE1080" s="29"/>
      <c r="FF1080" s="29"/>
      <c r="FG1080" s="29"/>
      <c r="FH1080" s="29"/>
      <c r="FI1080" s="29"/>
      <c r="FJ1080" s="29"/>
      <c r="FK1080" s="29"/>
      <c r="FL1080" s="29"/>
      <c r="FM1080" s="29"/>
      <c r="FN1080" s="29"/>
      <c r="FO1080" s="29"/>
      <c r="FP1080" s="29"/>
      <c r="FQ1080" s="29"/>
      <c r="FR1080" s="29"/>
      <c r="FS1080" s="29"/>
      <c r="FT1080" s="29"/>
      <c r="FU1080" s="29"/>
      <c r="FV1080" s="29"/>
      <c r="FW1080" s="29"/>
      <c r="FX1080" s="29"/>
      <c r="FY1080" s="29"/>
      <c r="FZ1080" s="29"/>
      <c r="GA1080" s="29"/>
      <c r="GB1080" s="29"/>
      <c r="GC1080" s="29"/>
      <c r="GD1080" s="29"/>
      <c r="GE1080" s="29"/>
      <c r="GF1080" s="29"/>
      <c r="GG1080" s="29"/>
      <c r="GH1080" s="29"/>
      <c r="GI1080" s="29"/>
      <c r="GJ1080" s="29"/>
      <c r="GK1080" s="29"/>
      <c r="GL1080" s="29"/>
      <c r="GM1080" s="29"/>
      <c r="GN1080" s="29"/>
      <c r="GO1080" s="29"/>
      <c r="GP1080" s="29"/>
      <c r="GQ1080" s="29"/>
      <c r="GR1080" s="29"/>
      <c r="GS1080" s="29"/>
      <c r="GT1080" s="29"/>
      <c r="GU1080" s="29"/>
      <c r="GV1080" s="29"/>
      <c r="GW1080" s="29"/>
      <c r="GX1080" s="29"/>
      <c r="GY1080" s="29"/>
      <c r="GZ1080" s="29"/>
      <c r="HA1080" s="29"/>
      <c r="HB1080" s="29"/>
      <c r="HC1080" s="29"/>
    </row>
    <row r="1081" spans="1:211" s="30" customFormat="1" x14ac:dyDescent="0.25">
      <c r="A1081" s="30" t="e">
        <f t="shared" si="198"/>
        <v>#REF!</v>
      </c>
      <c r="B1081" s="31" t="s">
        <v>39</v>
      </c>
      <c r="C1081" s="31" t="s">
        <v>40</v>
      </c>
      <c r="D1081" s="32" t="s">
        <v>634</v>
      </c>
      <c r="E1081" s="31" t="s">
        <v>581</v>
      </c>
      <c r="F1081" s="31" t="s">
        <v>408</v>
      </c>
      <c r="G1081" s="31" t="s">
        <v>360</v>
      </c>
      <c r="H1081" s="31" t="s">
        <v>164</v>
      </c>
      <c r="I1081" s="31" t="s">
        <v>537</v>
      </c>
      <c r="J1081" s="31" t="s">
        <v>538</v>
      </c>
      <c r="K1081" s="47" t="s">
        <v>434</v>
      </c>
      <c r="L1081" s="41">
        <v>0</v>
      </c>
      <c r="M1081" s="41">
        <v>0</v>
      </c>
      <c r="N1081" s="41">
        <v>0</v>
      </c>
      <c r="O1081" s="41">
        <v>0</v>
      </c>
      <c r="P1081" s="41">
        <v>0</v>
      </c>
      <c r="Q1081" s="41">
        <v>0</v>
      </c>
      <c r="R1081" s="41">
        <v>0</v>
      </c>
      <c r="S1081" s="41">
        <v>0</v>
      </c>
      <c r="T1081" s="41">
        <v>0</v>
      </c>
      <c r="U1081" s="41">
        <v>0</v>
      </c>
      <c r="V1081" s="41"/>
      <c r="W1081" s="41">
        <v>0</v>
      </c>
      <c r="X1081" s="41"/>
      <c r="Y1081" s="41">
        <v>0</v>
      </c>
      <c r="Z1081" s="41">
        <v>0</v>
      </c>
      <c r="AA1081" s="41">
        <v>0</v>
      </c>
      <c r="AB1081" s="41">
        <v>0</v>
      </c>
      <c r="AC1081" s="41">
        <v>0</v>
      </c>
      <c r="AD1081" s="41">
        <v>0</v>
      </c>
      <c r="AE1081" s="82">
        <v>0</v>
      </c>
      <c r="AF1081" s="41">
        <v>0</v>
      </c>
      <c r="AG1081" s="41">
        <v>0</v>
      </c>
      <c r="AH1081" s="41">
        <v>0</v>
      </c>
      <c r="AI1081" s="41">
        <v>0</v>
      </c>
      <c r="AJ1081" s="41">
        <v>0</v>
      </c>
      <c r="AK1081" s="41">
        <v>0</v>
      </c>
      <c r="AL1081" s="41">
        <v>0</v>
      </c>
      <c r="AM1081" s="41">
        <v>0</v>
      </c>
      <c r="AN1081" s="41">
        <v>0</v>
      </c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3"/>
      <c r="BU1081" s="39">
        <f t="shared" si="197"/>
        <v>0</v>
      </c>
      <c r="BV1081" s="39">
        <f t="shared" si="193"/>
        <v>0</v>
      </c>
      <c r="BW1081" s="39">
        <f t="shared" si="191"/>
        <v>0</v>
      </c>
      <c r="BX1081" s="39">
        <f t="shared" si="194"/>
        <v>0</v>
      </c>
      <c r="BY1081" s="39">
        <f t="shared" si="195"/>
        <v>0</v>
      </c>
      <c r="BZ1081" s="35"/>
      <c r="CA1081" s="35"/>
      <c r="CB1081" s="35"/>
      <c r="CC1081" s="35"/>
      <c r="CD1081" s="35"/>
      <c r="CE1081" s="35"/>
      <c r="CF1081" s="35"/>
      <c r="CG1081" s="35"/>
      <c r="CH1081" s="35"/>
      <c r="CI1081" s="35"/>
      <c r="CJ1081" s="35"/>
      <c r="CK1081" s="35"/>
      <c r="CL1081" s="35"/>
      <c r="CM1081" s="35"/>
      <c r="CN1081" s="35"/>
      <c r="CO1081" s="35"/>
      <c r="CP1081" s="35"/>
      <c r="CQ1081" s="35"/>
      <c r="CR1081" s="35"/>
      <c r="CS1081" s="35"/>
      <c r="CT1081" s="35"/>
      <c r="CU1081" s="35"/>
      <c r="CV1081" s="35"/>
      <c r="CW1081" s="35"/>
      <c r="CX1081" s="35"/>
      <c r="CY1081" s="35"/>
      <c r="CZ1081" s="35"/>
      <c r="DA1081" s="35"/>
      <c r="DB1081" s="35"/>
      <c r="DC1081" s="35"/>
      <c r="DD1081" s="35"/>
      <c r="DE1081" s="35"/>
      <c r="DF1081" s="35"/>
      <c r="DG1081" s="35"/>
      <c r="DH1081" s="35"/>
      <c r="DI1081" s="35"/>
      <c r="DJ1081" s="35"/>
      <c r="DK1081" s="35"/>
      <c r="DL1081" s="35"/>
      <c r="DM1081" s="35"/>
      <c r="DN1081" s="35"/>
      <c r="DO1081" s="35"/>
      <c r="DP1081" s="35"/>
      <c r="DQ1081" s="35"/>
      <c r="DR1081" s="35"/>
      <c r="DS1081" s="35"/>
      <c r="DT1081" s="35"/>
      <c r="DU1081" s="35"/>
      <c r="DV1081" s="35"/>
      <c r="DW1081" s="35"/>
      <c r="DX1081" s="35"/>
      <c r="DY1081" s="35"/>
      <c r="DZ1081" s="35"/>
      <c r="EA1081" s="35"/>
      <c r="EB1081" s="35"/>
      <c r="EC1081" s="35"/>
      <c r="ED1081" s="35"/>
      <c r="EE1081" s="35"/>
      <c r="EF1081" s="35"/>
      <c r="EG1081" s="35"/>
      <c r="EH1081" s="35"/>
      <c r="EI1081" s="35"/>
      <c r="EJ1081" s="35"/>
      <c r="EK1081" s="35"/>
      <c r="EL1081" s="35"/>
      <c r="EM1081" s="35"/>
      <c r="EN1081" s="35"/>
      <c r="EO1081" s="35"/>
      <c r="EP1081" s="35"/>
      <c r="EQ1081" s="35"/>
      <c r="ER1081" s="35"/>
      <c r="ES1081" s="35"/>
      <c r="ET1081" s="35"/>
      <c r="EU1081" s="35"/>
      <c r="EV1081" s="35"/>
      <c r="EW1081" s="35"/>
      <c r="EX1081" s="35"/>
      <c r="EY1081" s="35"/>
      <c r="EZ1081" s="35"/>
      <c r="FA1081" s="35"/>
      <c r="FB1081" s="35"/>
      <c r="FC1081" s="35"/>
      <c r="FD1081" s="35"/>
      <c r="FE1081" s="35"/>
      <c r="FF1081" s="35"/>
      <c r="FG1081" s="35"/>
      <c r="FH1081" s="35"/>
      <c r="FI1081" s="35"/>
      <c r="FJ1081" s="35"/>
      <c r="FK1081" s="35"/>
      <c r="FL1081" s="35"/>
      <c r="FM1081" s="35"/>
      <c r="FN1081" s="35"/>
      <c r="FO1081" s="35"/>
      <c r="FP1081" s="35"/>
      <c r="FQ1081" s="35"/>
      <c r="FR1081" s="35"/>
      <c r="FS1081" s="35"/>
      <c r="FT1081" s="35"/>
      <c r="FU1081" s="35"/>
      <c r="FV1081" s="35"/>
      <c r="FW1081" s="35"/>
      <c r="FX1081" s="35"/>
      <c r="FY1081" s="35"/>
      <c r="FZ1081" s="35"/>
      <c r="GA1081" s="35"/>
      <c r="GB1081" s="35"/>
      <c r="GC1081" s="35"/>
      <c r="GD1081" s="35"/>
      <c r="GE1081" s="35"/>
      <c r="GF1081" s="35"/>
      <c r="GG1081" s="35"/>
      <c r="GH1081" s="35"/>
      <c r="GI1081" s="35"/>
      <c r="GJ1081" s="35"/>
      <c r="GK1081" s="35"/>
      <c r="GL1081" s="35"/>
      <c r="GM1081" s="35"/>
      <c r="GN1081" s="35"/>
      <c r="GO1081" s="35"/>
      <c r="GP1081" s="35"/>
      <c r="GQ1081" s="35"/>
      <c r="GR1081" s="35"/>
      <c r="GS1081" s="35"/>
      <c r="GT1081" s="35"/>
      <c r="GU1081" s="35"/>
      <c r="GV1081" s="35"/>
      <c r="GW1081" s="35"/>
      <c r="GX1081" s="35"/>
      <c r="GY1081" s="35"/>
      <c r="GZ1081" s="35"/>
      <c r="HA1081" s="35"/>
      <c r="HB1081" s="35"/>
      <c r="HC1081" s="35"/>
    </row>
    <row r="1082" spans="1:211" s="26" customFormat="1" x14ac:dyDescent="0.25">
      <c r="A1082" s="26" t="e">
        <f t="shared" si="198"/>
        <v>#REF!</v>
      </c>
      <c r="B1082" s="15" t="s">
        <v>81</v>
      </c>
      <c r="C1082" s="15" t="s">
        <v>82</v>
      </c>
      <c r="D1082" s="18" t="s">
        <v>634</v>
      </c>
      <c r="E1082" s="15" t="s">
        <v>581</v>
      </c>
      <c r="F1082" s="15" t="s">
        <v>408</v>
      </c>
      <c r="G1082" s="15" t="s">
        <v>360</v>
      </c>
      <c r="H1082" s="15" t="s">
        <v>164</v>
      </c>
      <c r="I1082" s="15" t="s">
        <v>537</v>
      </c>
      <c r="J1082" s="15" t="s">
        <v>538</v>
      </c>
      <c r="K1082" s="47" t="s">
        <v>434</v>
      </c>
      <c r="L1082" s="42">
        <v>0</v>
      </c>
      <c r="M1082" s="42">
        <v>0</v>
      </c>
      <c r="N1082" s="41">
        <v>0</v>
      </c>
      <c r="O1082" s="42">
        <v>0</v>
      </c>
      <c r="P1082" s="42">
        <v>0</v>
      </c>
      <c r="Q1082" s="42">
        <v>0</v>
      </c>
      <c r="R1082" s="42">
        <v>0</v>
      </c>
      <c r="S1082" s="42">
        <v>0</v>
      </c>
      <c r="T1082" s="42">
        <v>0</v>
      </c>
      <c r="U1082" s="42">
        <v>0</v>
      </c>
      <c r="V1082" s="42"/>
      <c r="W1082" s="42">
        <v>0</v>
      </c>
      <c r="X1082" s="42"/>
      <c r="Y1082" s="42">
        <v>0</v>
      </c>
      <c r="Z1082" s="42">
        <v>0</v>
      </c>
      <c r="AA1082" s="42">
        <v>0</v>
      </c>
      <c r="AB1082" s="42">
        <v>0</v>
      </c>
      <c r="AC1082" s="42">
        <v>0</v>
      </c>
      <c r="AD1082" s="42">
        <v>0</v>
      </c>
      <c r="AE1082" s="121">
        <v>0</v>
      </c>
      <c r="AF1082" s="42">
        <v>0</v>
      </c>
      <c r="AG1082" s="42">
        <v>0</v>
      </c>
      <c r="AH1082" s="42">
        <v>0</v>
      </c>
      <c r="AI1082" s="42">
        <v>0</v>
      </c>
      <c r="AJ1082" s="42">
        <v>0</v>
      </c>
      <c r="AK1082" s="42">
        <v>0</v>
      </c>
      <c r="AL1082" s="42">
        <v>0</v>
      </c>
      <c r="AM1082" s="42">
        <v>0</v>
      </c>
      <c r="AN1082" s="42">
        <v>0</v>
      </c>
      <c r="AO1082" s="42"/>
      <c r="AP1082" s="42"/>
      <c r="AQ1082" s="42"/>
      <c r="AR1082" s="42"/>
      <c r="AS1082" s="42"/>
      <c r="AT1082" s="42"/>
      <c r="AU1082" s="42"/>
      <c r="AV1082" s="42"/>
      <c r="AW1082" s="42"/>
      <c r="AX1082" s="42"/>
      <c r="AY1082" s="42"/>
      <c r="AZ1082" s="42"/>
      <c r="BA1082" s="42"/>
      <c r="BB1082" s="42"/>
      <c r="BC1082" s="42"/>
      <c r="BD1082" s="42"/>
      <c r="BE1082" s="42"/>
      <c r="BF1082" s="42"/>
      <c r="BG1082" s="42"/>
      <c r="BH1082" s="42"/>
      <c r="BI1082" s="42"/>
      <c r="BJ1082" s="42"/>
      <c r="BK1082" s="42"/>
      <c r="BL1082" s="42"/>
      <c r="BM1082" s="42"/>
      <c r="BN1082" s="42"/>
      <c r="BO1082" s="42"/>
      <c r="BP1082" s="42"/>
      <c r="BQ1082" s="42"/>
      <c r="BR1082" s="42"/>
      <c r="BS1082" s="42"/>
      <c r="BT1082" s="43"/>
      <c r="BU1082" s="40">
        <f t="shared" si="197"/>
        <v>0</v>
      </c>
      <c r="BV1082" s="40">
        <f t="shared" si="193"/>
        <v>0</v>
      </c>
      <c r="BW1082" s="40">
        <f t="shared" si="191"/>
        <v>0</v>
      </c>
      <c r="BX1082" s="40">
        <f t="shared" si="194"/>
        <v>0</v>
      </c>
      <c r="BY1082" s="40">
        <f t="shared" si="195"/>
        <v>0</v>
      </c>
      <c r="BZ1082" s="29"/>
      <c r="CA1082" s="29"/>
      <c r="CB1082" s="29"/>
      <c r="CC1082" s="29"/>
      <c r="CD1082" s="29"/>
      <c r="CE1082" s="29"/>
      <c r="CF1082" s="29"/>
      <c r="CG1082" s="29"/>
      <c r="CH1082" s="29"/>
      <c r="CI1082" s="29"/>
      <c r="CJ1082" s="29"/>
      <c r="CK1082" s="29"/>
      <c r="CL1082" s="29"/>
      <c r="CM1082" s="29"/>
      <c r="CN1082" s="29"/>
      <c r="CO1082" s="29"/>
      <c r="CP1082" s="29"/>
      <c r="CQ1082" s="29"/>
      <c r="CR1082" s="29"/>
      <c r="CS1082" s="29"/>
      <c r="CT1082" s="29"/>
      <c r="CU1082" s="29"/>
      <c r="CV1082" s="29"/>
      <c r="CW1082" s="29"/>
      <c r="CX1082" s="29"/>
      <c r="CY1082" s="29"/>
      <c r="CZ1082" s="29"/>
      <c r="DA1082" s="29"/>
      <c r="DB1082" s="29"/>
      <c r="DC1082" s="29"/>
      <c r="DD1082" s="29"/>
      <c r="DE1082" s="29"/>
      <c r="DF1082" s="29"/>
      <c r="DG1082" s="29"/>
      <c r="DH1082" s="29"/>
      <c r="DI1082" s="29"/>
      <c r="DJ1082" s="29"/>
      <c r="DK1082" s="29"/>
      <c r="DL1082" s="29"/>
      <c r="DM1082" s="29"/>
      <c r="DN1082" s="29"/>
      <c r="DO1082" s="29"/>
      <c r="DP1082" s="29"/>
      <c r="DQ1082" s="29"/>
      <c r="DR1082" s="29"/>
      <c r="DS1082" s="29"/>
      <c r="DT1082" s="29"/>
      <c r="DU1082" s="29"/>
      <c r="DV1082" s="29"/>
      <c r="DW1082" s="29"/>
      <c r="DX1082" s="29"/>
      <c r="DY1082" s="29"/>
      <c r="DZ1082" s="29"/>
      <c r="EA1082" s="29"/>
      <c r="EB1082" s="29"/>
      <c r="EC1082" s="29"/>
      <c r="ED1082" s="29"/>
      <c r="EE1082" s="29"/>
      <c r="EF1082" s="29"/>
      <c r="EG1082" s="29"/>
      <c r="EH1082" s="29"/>
      <c r="EI1082" s="29"/>
      <c r="EJ1082" s="29"/>
      <c r="EK1082" s="29"/>
      <c r="EL1082" s="29"/>
      <c r="EM1082" s="29"/>
      <c r="EN1082" s="29"/>
      <c r="EO1082" s="29"/>
      <c r="EP1082" s="29"/>
      <c r="EQ1082" s="29"/>
      <c r="ER1082" s="29"/>
      <c r="ES1082" s="29"/>
      <c r="ET1082" s="29"/>
      <c r="EU1082" s="29"/>
      <c r="EV1082" s="29"/>
      <c r="EW1082" s="29"/>
      <c r="EX1082" s="29"/>
      <c r="EY1082" s="29"/>
      <c r="EZ1082" s="29"/>
      <c r="FA1082" s="29"/>
      <c r="FB1082" s="29"/>
      <c r="FC1082" s="29"/>
      <c r="FD1082" s="29"/>
      <c r="FE1082" s="29"/>
      <c r="FF1082" s="29"/>
      <c r="FG1082" s="29"/>
      <c r="FH1082" s="29"/>
      <c r="FI1082" s="29"/>
      <c r="FJ1082" s="29"/>
      <c r="FK1082" s="29"/>
      <c r="FL1082" s="29"/>
      <c r="FM1082" s="29"/>
      <c r="FN1082" s="29"/>
      <c r="FO1082" s="29"/>
      <c r="FP1082" s="29"/>
      <c r="FQ1082" s="29"/>
      <c r="FR1082" s="29"/>
      <c r="FS1082" s="29"/>
      <c r="FT1082" s="29"/>
      <c r="FU1082" s="29"/>
      <c r="FV1082" s="29"/>
      <c r="FW1082" s="29"/>
      <c r="FX1082" s="29"/>
      <c r="FY1082" s="29"/>
      <c r="FZ1082" s="29"/>
      <c r="GA1082" s="29"/>
      <c r="GB1082" s="29"/>
      <c r="GC1082" s="29"/>
      <c r="GD1082" s="29"/>
      <c r="GE1082" s="29"/>
      <c r="GF1082" s="29"/>
      <c r="GG1082" s="29"/>
      <c r="GH1082" s="29"/>
      <c r="GI1082" s="29"/>
      <c r="GJ1082" s="29"/>
      <c r="GK1082" s="29"/>
      <c r="GL1082" s="29"/>
      <c r="GM1082" s="29"/>
      <c r="GN1082" s="29"/>
      <c r="GO1082" s="29"/>
      <c r="GP1082" s="29"/>
      <c r="GQ1082" s="29"/>
      <c r="GR1082" s="29"/>
      <c r="GS1082" s="29"/>
      <c r="GT1082" s="29"/>
      <c r="GU1082" s="29"/>
      <c r="GV1082" s="29"/>
      <c r="GW1082" s="29"/>
      <c r="GX1082" s="29"/>
      <c r="GY1082" s="29"/>
      <c r="GZ1082" s="29"/>
      <c r="HA1082" s="29"/>
      <c r="HB1082" s="29"/>
      <c r="HC1082" s="29"/>
    </row>
    <row r="1083" spans="1:211" s="30" customFormat="1" x14ac:dyDescent="0.25">
      <c r="A1083" s="30" t="e">
        <f t="shared" si="198"/>
        <v>#REF!</v>
      </c>
      <c r="B1083" s="31" t="s">
        <v>91</v>
      </c>
      <c r="C1083" s="31" t="s">
        <v>92</v>
      </c>
      <c r="D1083" s="32" t="s">
        <v>623</v>
      </c>
      <c r="E1083" s="31" t="s">
        <v>577</v>
      </c>
      <c r="F1083" s="31" t="s">
        <v>408</v>
      </c>
      <c r="G1083" s="31" t="s">
        <v>360</v>
      </c>
      <c r="H1083" s="31" t="s">
        <v>164</v>
      </c>
      <c r="I1083" s="31" t="s">
        <v>537</v>
      </c>
      <c r="J1083" s="31" t="s">
        <v>538</v>
      </c>
      <c r="K1083" s="47" t="s">
        <v>434</v>
      </c>
      <c r="L1083" s="41">
        <v>0</v>
      </c>
      <c r="M1083" s="41">
        <v>0</v>
      </c>
      <c r="N1083" s="41">
        <v>0</v>
      </c>
      <c r="O1083" s="41">
        <v>0</v>
      </c>
      <c r="P1083" s="41">
        <v>0</v>
      </c>
      <c r="Q1083" s="41">
        <v>0</v>
      </c>
      <c r="R1083" s="41">
        <v>0</v>
      </c>
      <c r="S1083" s="41">
        <v>0</v>
      </c>
      <c r="T1083" s="41">
        <v>0</v>
      </c>
      <c r="U1083" s="41">
        <v>0</v>
      </c>
      <c r="V1083" s="41"/>
      <c r="W1083" s="41">
        <v>0</v>
      </c>
      <c r="X1083" s="41"/>
      <c r="Y1083" s="41">
        <v>0</v>
      </c>
      <c r="Z1083" s="41">
        <v>0</v>
      </c>
      <c r="AA1083" s="41">
        <v>0</v>
      </c>
      <c r="AB1083" s="41">
        <v>0</v>
      </c>
      <c r="AC1083" s="41">
        <v>0</v>
      </c>
      <c r="AD1083" s="41">
        <v>0</v>
      </c>
      <c r="AE1083" s="82">
        <v>0</v>
      </c>
      <c r="AF1083" s="41">
        <v>0</v>
      </c>
      <c r="AG1083" s="41">
        <v>0</v>
      </c>
      <c r="AH1083" s="41">
        <v>0</v>
      </c>
      <c r="AI1083" s="41">
        <v>0</v>
      </c>
      <c r="AJ1083" s="41">
        <v>0</v>
      </c>
      <c r="AK1083" s="41">
        <v>0</v>
      </c>
      <c r="AL1083" s="41">
        <v>0</v>
      </c>
      <c r="AM1083" s="41">
        <v>0</v>
      </c>
      <c r="AN1083" s="41">
        <v>0</v>
      </c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3"/>
      <c r="BU1083" s="39">
        <f t="shared" si="197"/>
        <v>0</v>
      </c>
      <c r="BV1083" s="39">
        <f t="shared" si="193"/>
        <v>0</v>
      </c>
      <c r="BW1083" s="39">
        <f t="shared" si="191"/>
        <v>0</v>
      </c>
      <c r="BX1083" s="39">
        <f t="shared" si="194"/>
        <v>0</v>
      </c>
      <c r="BY1083" s="39">
        <f t="shared" si="195"/>
        <v>0</v>
      </c>
      <c r="BZ1083" s="35"/>
      <c r="CA1083" s="35"/>
      <c r="CB1083" s="35"/>
      <c r="CC1083" s="35"/>
      <c r="CD1083" s="35"/>
      <c r="CE1083" s="35"/>
      <c r="CF1083" s="35"/>
      <c r="CG1083" s="35"/>
      <c r="CH1083" s="35"/>
      <c r="CI1083" s="35"/>
      <c r="CJ1083" s="35"/>
      <c r="CK1083" s="35"/>
      <c r="CL1083" s="35"/>
      <c r="CM1083" s="35"/>
      <c r="CN1083" s="35"/>
      <c r="CO1083" s="35"/>
      <c r="CP1083" s="35"/>
      <c r="CQ1083" s="35"/>
      <c r="CR1083" s="35"/>
      <c r="CS1083" s="35"/>
      <c r="CT1083" s="35"/>
      <c r="CU1083" s="35"/>
      <c r="CV1083" s="35"/>
      <c r="CW1083" s="35"/>
      <c r="CX1083" s="35"/>
      <c r="CY1083" s="35"/>
      <c r="CZ1083" s="35"/>
      <c r="DA1083" s="35"/>
      <c r="DB1083" s="35"/>
      <c r="DC1083" s="35"/>
      <c r="DD1083" s="35"/>
      <c r="DE1083" s="35"/>
      <c r="DF1083" s="35"/>
      <c r="DG1083" s="35"/>
      <c r="DH1083" s="35"/>
      <c r="DI1083" s="35"/>
      <c r="DJ1083" s="35"/>
      <c r="DK1083" s="35"/>
      <c r="DL1083" s="35"/>
      <c r="DM1083" s="35"/>
      <c r="DN1083" s="35"/>
      <c r="DO1083" s="35"/>
      <c r="DP1083" s="35"/>
      <c r="DQ1083" s="35"/>
      <c r="DR1083" s="35"/>
      <c r="DS1083" s="35"/>
      <c r="DT1083" s="35"/>
      <c r="DU1083" s="35"/>
      <c r="DV1083" s="35"/>
      <c r="DW1083" s="35"/>
      <c r="DX1083" s="35"/>
      <c r="DY1083" s="35"/>
      <c r="DZ1083" s="35"/>
      <c r="EA1083" s="35"/>
      <c r="EB1083" s="35"/>
      <c r="EC1083" s="35"/>
      <c r="ED1083" s="35"/>
      <c r="EE1083" s="35"/>
      <c r="EF1083" s="35"/>
      <c r="EG1083" s="35"/>
      <c r="EH1083" s="35"/>
      <c r="EI1083" s="35"/>
      <c r="EJ1083" s="35"/>
      <c r="EK1083" s="35"/>
      <c r="EL1083" s="35"/>
      <c r="EM1083" s="35"/>
      <c r="EN1083" s="35"/>
      <c r="EO1083" s="35"/>
      <c r="EP1083" s="35"/>
      <c r="EQ1083" s="35"/>
      <c r="ER1083" s="35"/>
      <c r="ES1083" s="35"/>
      <c r="ET1083" s="35"/>
      <c r="EU1083" s="35"/>
      <c r="EV1083" s="35"/>
      <c r="EW1083" s="35"/>
      <c r="EX1083" s="35"/>
      <c r="EY1083" s="35"/>
      <c r="EZ1083" s="35"/>
      <c r="FA1083" s="35"/>
      <c r="FB1083" s="35"/>
      <c r="FC1083" s="35"/>
      <c r="FD1083" s="35"/>
      <c r="FE1083" s="35"/>
      <c r="FF1083" s="35"/>
      <c r="FG1083" s="35"/>
      <c r="FH1083" s="35"/>
      <c r="FI1083" s="35"/>
      <c r="FJ1083" s="35"/>
      <c r="FK1083" s="35"/>
      <c r="FL1083" s="35"/>
      <c r="FM1083" s="35"/>
      <c r="FN1083" s="35"/>
      <c r="FO1083" s="35"/>
      <c r="FP1083" s="35"/>
      <c r="FQ1083" s="35"/>
      <c r="FR1083" s="35"/>
      <c r="FS1083" s="35"/>
      <c r="FT1083" s="35"/>
      <c r="FU1083" s="35"/>
      <c r="FV1083" s="35"/>
      <c r="FW1083" s="35"/>
      <c r="FX1083" s="35"/>
      <c r="FY1083" s="35"/>
      <c r="FZ1083" s="35"/>
      <c r="GA1083" s="35"/>
      <c r="GB1083" s="35"/>
      <c r="GC1083" s="35"/>
      <c r="GD1083" s="35"/>
      <c r="GE1083" s="35"/>
      <c r="GF1083" s="35"/>
      <c r="GG1083" s="35"/>
      <c r="GH1083" s="35"/>
      <c r="GI1083" s="35"/>
      <c r="GJ1083" s="35"/>
      <c r="GK1083" s="35"/>
      <c r="GL1083" s="35"/>
      <c r="GM1083" s="35"/>
      <c r="GN1083" s="35"/>
      <c r="GO1083" s="35"/>
      <c r="GP1083" s="35"/>
      <c r="GQ1083" s="35"/>
      <c r="GR1083" s="35"/>
      <c r="GS1083" s="35"/>
      <c r="GT1083" s="35"/>
      <c r="GU1083" s="35"/>
      <c r="GV1083" s="35"/>
      <c r="GW1083" s="35"/>
      <c r="GX1083" s="35"/>
      <c r="GY1083" s="35"/>
      <c r="GZ1083" s="35"/>
      <c r="HA1083" s="35"/>
      <c r="HB1083" s="35"/>
      <c r="HC1083" s="35"/>
    </row>
    <row r="1084" spans="1:211" s="26" customFormat="1" x14ac:dyDescent="0.25">
      <c r="A1084" s="26" t="e">
        <f t="shared" si="198"/>
        <v>#REF!</v>
      </c>
      <c r="B1084" s="15" t="s">
        <v>91</v>
      </c>
      <c r="C1084" s="15" t="s">
        <v>92</v>
      </c>
      <c r="D1084" s="18" t="s">
        <v>634</v>
      </c>
      <c r="E1084" s="15" t="s">
        <v>581</v>
      </c>
      <c r="F1084" s="15" t="s">
        <v>408</v>
      </c>
      <c r="G1084" s="15" t="s">
        <v>360</v>
      </c>
      <c r="H1084" s="15" t="s">
        <v>164</v>
      </c>
      <c r="I1084" s="15" t="s">
        <v>537</v>
      </c>
      <c r="J1084" s="15" t="s">
        <v>538</v>
      </c>
      <c r="K1084" s="47" t="s">
        <v>434</v>
      </c>
      <c r="L1084" s="42">
        <v>0</v>
      </c>
      <c r="M1084" s="42">
        <v>0</v>
      </c>
      <c r="N1084" s="41">
        <v>0</v>
      </c>
      <c r="O1084" s="42">
        <v>0</v>
      </c>
      <c r="P1084" s="42">
        <v>0</v>
      </c>
      <c r="Q1084" s="42">
        <v>0</v>
      </c>
      <c r="R1084" s="42">
        <v>0</v>
      </c>
      <c r="S1084" s="42">
        <v>0</v>
      </c>
      <c r="T1084" s="42">
        <v>0</v>
      </c>
      <c r="U1084" s="42">
        <v>0</v>
      </c>
      <c r="V1084" s="42"/>
      <c r="W1084" s="42">
        <v>0</v>
      </c>
      <c r="X1084" s="42"/>
      <c r="Y1084" s="42">
        <v>0</v>
      </c>
      <c r="Z1084" s="42">
        <v>0</v>
      </c>
      <c r="AA1084" s="42">
        <v>0</v>
      </c>
      <c r="AB1084" s="42">
        <v>0</v>
      </c>
      <c r="AC1084" s="42">
        <v>0</v>
      </c>
      <c r="AD1084" s="42">
        <v>0</v>
      </c>
      <c r="AE1084" s="121">
        <v>0</v>
      </c>
      <c r="AF1084" s="42">
        <v>0</v>
      </c>
      <c r="AG1084" s="42">
        <v>0</v>
      </c>
      <c r="AH1084" s="42">
        <v>0</v>
      </c>
      <c r="AI1084" s="42">
        <v>0</v>
      </c>
      <c r="AJ1084" s="42">
        <v>0</v>
      </c>
      <c r="AK1084" s="42">
        <v>0</v>
      </c>
      <c r="AL1084" s="42">
        <v>0</v>
      </c>
      <c r="AM1084" s="42">
        <v>0</v>
      </c>
      <c r="AN1084" s="42">
        <v>0</v>
      </c>
      <c r="AO1084" s="42"/>
      <c r="AP1084" s="42"/>
      <c r="AQ1084" s="42"/>
      <c r="AR1084" s="42"/>
      <c r="AS1084" s="42"/>
      <c r="AT1084" s="42"/>
      <c r="AU1084" s="42"/>
      <c r="AV1084" s="42"/>
      <c r="AW1084" s="42"/>
      <c r="AX1084" s="42"/>
      <c r="AY1084" s="42"/>
      <c r="AZ1084" s="42"/>
      <c r="BA1084" s="42"/>
      <c r="BB1084" s="42"/>
      <c r="BC1084" s="42"/>
      <c r="BD1084" s="42"/>
      <c r="BE1084" s="42"/>
      <c r="BF1084" s="42"/>
      <c r="BG1084" s="42"/>
      <c r="BH1084" s="42"/>
      <c r="BI1084" s="42"/>
      <c r="BJ1084" s="42"/>
      <c r="BK1084" s="42"/>
      <c r="BL1084" s="42"/>
      <c r="BM1084" s="42"/>
      <c r="BN1084" s="42"/>
      <c r="BO1084" s="42"/>
      <c r="BP1084" s="42"/>
      <c r="BQ1084" s="42"/>
      <c r="BR1084" s="42"/>
      <c r="BS1084" s="42"/>
      <c r="BT1084" s="43"/>
      <c r="BU1084" s="40">
        <f t="shared" si="197"/>
        <v>0</v>
      </c>
      <c r="BV1084" s="40">
        <f t="shared" si="193"/>
        <v>0</v>
      </c>
      <c r="BW1084" s="40">
        <f t="shared" si="191"/>
        <v>0</v>
      </c>
      <c r="BX1084" s="40">
        <f t="shared" si="194"/>
        <v>0</v>
      </c>
      <c r="BY1084" s="40">
        <f t="shared" si="195"/>
        <v>0</v>
      </c>
      <c r="BZ1084" s="29"/>
      <c r="CA1084" s="29"/>
      <c r="CB1084" s="29"/>
      <c r="CC1084" s="29"/>
      <c r="CD1084" s="29"/>
      <c r="CE1084" s="29"/>
      <c r="CF1084" s="29"/>
      <c r="CG1084" s="29"/>
      <c r="CH1084" s="29"/>
      <c r="CI1084" s="29"/>
      <c r="CJ1084" s="29"/>
      <c r="CK1084" s="29"/>
      <c r="CL1084" s="29"/>
      <c r="CM1084" s="29"/>
      <c r="CN1084" s="29"/>
      <c r="CO1084" s="29"/>
      <c r="CP1084" s="29"/>
      <c r="CQ1084" s="29"/>
      <c r="CR1084" s="29"/>
      <c r="CS1084" s="29"/>
      <c r="CT1084" s="29"/>
      <c r="CU1084" s="29"/>
      <c r="CV1084" s="29"/>
      <c r="CW1084" s="29"/>
      <c r="CX1084" s="29"/>
      <c r="CY1084" s="29"/>
      <c r="CZ1084" s="29"/>
      <c r="DA1084" s="29"/>
      <c r="DB1084" s="29"/>
      <c r="DC1084" s="29"/>
      <c r="DD1084" s="29"/>
      <c r="DE1084" s="29"/>
      <c r="DF1084" s="29"/>
      <c r="DG1084" s="29"/>
      <c r="DH1084" s="29"/>
      <c r="DI1084" s="29"/>
      <c r="DJ1084" s="29"/>
      <c r="DK1084" s="29"/>
      <c r="DL1084" s="29"/>
      <c r="DM1084" s="29"/>
      <c r="DN1084" s="29"/>
      <c r="DO1084" s="29"/>
      <c r="DP1084" s="29"/>
      <c r="DQ1084" s="29"/>
      <c r="DR1084" s="29"/>
      <c r="DS1084" s="29"/>
      <c r="DT1084" s="29"/>
      <c r="DU1084" s="29"/>
      <c r="DV1084" s="29"/>
      <c r="DW1084" s="29"/>
      <c r="DX1084" s="29"/>
      <c r="DY1084" s="29"/>
      <c r="DZ1084" s="29"/>
      <c r="EA1084" s="29"/>
      <c r="EB1084" s="29"/>
      <c r="EC1084" s="29"/>
      <c r="ED1084" s="29"/>
      <c r="EE1084" s="29"/>
      <c r="EF1084" s="29"/>
      <c r="EG1084" s="29"/>
      <c r="EH1084" s="29"/>
      <c r="EI1084" s="29"/>
      <c r="EJ1084" s="29"/>
      <c r="EK1084" s="29"/>
      <c r="EL1084" s="29"/>
      <c r="EM1084" s="29"/>
      <c r="EN1084" s="29"/>
      <c r="EO1084" s="29"/>
      <c r="EP1084" s="29"/>
      <c r="EQ1084" s="29"/>
      <c r="ER1084" s="29"/>
      <c r="ES1084" s="29"/>
      <c r="ET1084" s="29"/>
      <c r="EU1084" s="29"/>
      <c r="EV1084" s="29"/>
      <c r="EW1084" s="29"/>
      <c r="EX1084" s="29"/>
      <c r="EY1084" s="29"/>
      <c r="EZ1084" s="29"/>
      <c r="FA1084" s="29"/>
      <c r="FB1084" s="29"/>
      <c r="FC1084" s="29"/>
      <c r="FD1084" s="29"/>
      <c r="FE1084" s="29"/>
      <c r="FF1084" s="29"/>
      <c r="FG1084" s="29"/>
      <c r="FH1084" s="29"/>
      <c r="FI1084" s="29"/>
      <c r="FJ1084" s="29"/>
      <c r="FK1084" s="29"/>
      <c r="FL1084" s="29"/>
      <c r="FM1084" s="29"/>
      <c r="FN1084" s="29"/>
      <c r="FO1084" s="29"/>
      <c r="FP1084" s="29"/>
      <c r="FQ1084" s="29"/>
      <c r="FR1084" s="29"/>
      <c r="FS1084" s="29"/>
      <c r="FT1084" s="29"/>
      <c r="FU1084" s="29"/>
      <c r="FV1084" s="29"/>
      <c r="FW1084" s="29"/>
      <c r="FX1084" s="29"/>
      <c r="FY1084" s="29"/>
      <c r="FZ1084" s="29"/>
      <c r="GA1084" s="29"/>
      <c r="GB1084" s="29"/>
      <c r="GC1084" s="29"/>
      <c r="GD1084" s="29"/>
      <c r="GE1084" s="29"/>
      <c r="GF1084" s="29"/>
      <c r="GG1084" s="29"/>
      <c r="GH1084" s="29"/>
      <c r="GI1084" s="29"/>
      <c r="GJ1084" s="29"/>
      <c r="GK1084" s="29"/>
      <c r="GL1084" s="29"/>
      <c r="GM1084" s="29"/>
      <c r="GN1084" s="29"/>
      <c r="GO1084" s="29"/>
      <c r="GP1084" s="29"/>
      <c r="GQ1084" s="29"/>
      <c r="GR1084" s="29"/>
      <c r="GS1084" s="29"/>
      <c r="GT1084" s="29"/>
      <c r="GU1084" s="29"/>
      <c r="GV1084" s="29"/>
      <c r="GW1084" s="29"/>
      <c r="GX1084" s="29"/>
      <c r="GY1084" s="29"/>
      <c r="GZ1084" s="29"/>
      <c r="HA1084" s="29"/>
      <c r="HB1084" s="29"/>
      <c r="HC1084" s="29"/>
    </row>
    <row r="1085" spans="1:211" s="26" customFormat="1" x14ac:dyDescent="0.25">
      <c r="A1085" s="26" t="e">
        <f t="shared" si="198"/>
        <v>#REF!</v>
      </c>
      <c r="B1085" s="15" t="s">
        <v>108</v>
      </c>
      <c r="C1085" s="15" t="s">
        <v>109</v>
      </c>
      <c r="D1085" s="18" t="s">
        <v>625</v>
      </c>
      <c r="E1085" s="15" t="s">
        <v>579</v>
      </c>
      <c r="F1085" s="15" t="s">
        <v>408</v>
      </c>
      <c r="G1085" s="15" t="s">
        <v>360</v>
      </c>
      <c r="H1085" s="15" t="s">
        <v>164</v>
      </c>
      <c r="I1085" s="15" t="s">
        <v>537</v>
      </c>
      <c r="J1085" s="15" t="s">
        <v>538</v>
      </c>
      <c r="K1085" s="47" t="s">
        <v>434</v>
      </c>
      <c r="L1085" s="42">
        <v>0</v>
      </c>
      <c r="M1085" s="42">
        <v>0</v>
      </c>
      <c r="N1085" s="41">
        <v>0</v>
      </c>
      <c r="O1085" s="42">
        <v>0</v>
      </c>
      <c r="P1085" s="42">
        <v>0</v>
      </c>
      <c r="Q1085" s="42">
        <v>0</v>
      </c>
      <c r="R1085" s="42">
        <v>0</v>
      </c>
      <c r="S1085" s="42">
        <v>0</v>
      </c>
      <c r="T1085" s="42">
        <v>0</v>
      </c>
      <c r="U1085" s="42">
        <v>0</v>
      </c>
      <c r="V1085" s="42"/>
      <c r="W1085" s="42">
        <v>0</v>
      </c>
      <c r="X1085" s="42"/>
      <c r="Y1085" s="42">
        <v>0</v>
      </c>
      <c r="Z1085" s="42">
        <v>0</v>
      </c>
      <c r="AA1085" s="42">
        <v>0</v>
      </c>
      <c r="AB1085" s="42">
        <v>0</v>
      </c>
      <c r="AC1085" s="42">
        <v>0</v>
      </c>
      <c r="AD1085" s="42">
        <v>0</v>
      </c>
      <c r="AE1085" s="121">
        <v>0</v>
      </c>
      <c r="AF1085" s="42">
        <v>0</v>
      </c>
      <c r="AG1085" s="42">
        <v>0</v>
      </c>
      <c r="AH1085" s="42">
        <v>0</v>
      </c>
      <c r="AI1085" s="42">
        <v>0</v>
      </c>
      <c r="AJ1085" s="42">
        <v>0</v>
      </c>
      <c r="AK1085" s="42">
        <v>0</v>
      </c>
      <c r="AL1085" s="42">
        <v>0</v>
      </c>
      <c r="AM1085" s="42">
        <v>0</v>
      </c>
      <c r="AN1085" s="42">
        <v>0</v>
      </c>
      <c r="AO1085" s="42"/>
      <c r="AP1085" s="42"/>
      <c r="AQ1085" s="42"/>
      <c r="AR1085" s="42"/>
      <c r="AS1085" s="42"/>
      <c r="AT1085" s="42"/>
      <c r="AU1085" s="42"/>
      <c r="AV1085" s="42"/>
      <c r="AW1085" s="42"/>
      <c r="AX1085" s="42"/>
      <c r="AY1085" s="42"/>
      <c r="AZ1085" s="42"/>
      <c r="BA1085" s="42"/>
      <c r="BB1085" s="42"/>
      <c r="BC1085" s="42"/>
      <c r="BD1085" s="42"/>
      <c r="BE1085" s="42"/>
      <c r="BF1085" s="42"/>
      <c r="BG1085" s="42"/>
      <c r="BH1085" s="42"/>
      <c r="BI1085" s="42"/>
      <c r="BJ1085" s="42"/>
      <c r="BK1085" s="42"/>
      <c r="BL1085" s="42"/>
      <c r="BM1085" s="42"/>
      <c r="BN1085" s="42"/>
      <c r="BO1085" s="42"/>
      <c r="BP1085" s="42"/>
      <c r="BQ1085" s="42"/>
      <c r="BR1085" s="42"/>
      <c r="BS1085" s="42"/>
      <c r="BT1085" s="43"/>
      <c r="BU1085" s="40">
        <f t="shared" si="197"/>
        <v>0</v>
      </c>
      <c r="BV1085" s="40">
        <f t="shared" si="193"/>
        <v>0</v>
      </c>
      <c r="BW1085" s="40">
        <f t="shared" si="191"/>
        <v>0</v>
      </c>
      <c r="BX1085" s="40">
        <f t="shared" si="194"/>
        <v>0</v>
      </c>
      <c r="BY1085" s="40">
        <f t="shared" si="195"/>
        <v>0</v>
      </c>
      <c r="BZ1085" s="29"/>
      <c r="CA1085" s="29"/>
      <c r="CB1085" s="29"/>
      <c r="CC1085" s="29"/>
      <c r="CD1085" s="29"/>
      <c r="CE1085" s="29"/>
      <c r="CF1085" s="29"/>
      <c r="CG1085" s="29"/>
      <c r="CH1085" s="29"/>
      <c r="CI1085" s="29"/>
      <c r="CJ1085" s="29"/>
      <c r="CK1085" s="29"/>
      <c r="CL1085" s="29"/>
      <c r="CM1085" s="29"/>
      <c r="CN1085" s="29"/>
      <c r="CO1085" s="29"/>
      <c r="CP1085" s="29"/>
      <c r="CQ1085" s="29"/>
      <c r="CR1085" s="29"/>
      <c r="CS1085" s="29"/>
      <c r="CT1085" s="29"/>
      <c r="CU1085" s="29"/>
      <c r="CV1085" s="29"/>
      <c r="CW1085" s="29"/>
      <c r="CX1085" s="29"/>
      <c r="CY1085" s="29"/>
      <c r="CZ1085" s="29"/>
      <c r="DA1085" s="29"/>
      <c r="DB1085" s="29"/>
      <c r="DC1085" s="29"/>
      <c r="DD1085" s="29"/>
      <c r="DE1085" s="29"/>
      <c r="DF1085" s="29"/>
      <c r="DG1085" s="29"/>
      <c r="DH1085" s="29"/>
      <c r="DI1085" s="29"/>
      <c r="DJ1085" s="29"/>
      <c r="DK1085" s="29"/>
      <c r="DL1085" s="29"/>
      <c r="DM1085" s="29"/>
      <c r="DN1085" s="29"/>
      <c r="DO1085" s="29"/>
      <c r="DP1085" s="29"/>
      <c r="DQ1085" s="29"/>
      <c r="DR1085" s="29"/>
      <c r="DS1085" s="29"/>
      <c r="DT1085" s="29"/>
      <c r="DU1085" s="29"/>
      <c r="DV1085" s="29"/>
      <c r="DW1085" s="29"/>
      <c r="DX1085" s="29"/>
      <c r="DY1085" s="29"/>
      <c r="DZ1085" s="29"/>
      <c r="EA1085" s="29"/>
      <c r="EB1085" s="29"/>
      <c r="EC1085" s="29"/>
      <c r="ED1085" s="29"/>
      <c r="EE1085" s="29"/>
      <c r="EF1085" s="29"/>
      <c r="EG1085" s="29"/>
      <c r="EH1085" s="29"/>
      <c r="EI1085" s="29"/>
      <c r="EJ1085" s="29"/>
      <c r="EK1085" s="29"/>
      <c r="EL1085" s="29"/>
      <c r="EM1085" s="29"/>
      <c r="EN1085" s="29"/>
      <c r="EO1085" s="29"/>
      <c r="EP1085" s="29"/>
      <c r="EQ1085" s="29"/>
      <c r="ER1085" s="29"/>
      <c r="ES1085" s="29"/>
      <c r="ET1085" s="29"/>
      <c r="EU1085" s="29"/>
      <c r="EV1085" s="29"/>
      <c r="EW1085" s="29"/>
      <c r="EX1085" s="29"/>
      <c r="EY1085" s="29"/>
      <c r="EZ1085" s="29"/>
      <c r="FA1085" s="29"/>
      <c r="FB1085" s="29"/>
      <c r="FC1085" s="29"/>
      <c r="FD1085" s="29"/>
      <c r="FE1085" s="29"/>
      <c r="FF1085" s="29"/>
      <c r="FG1085" s="29"/>
      <c r="FH1085" s="29"/>
      <c r="FI1085" s="29"/>
      <c r="FJ1085" s="29"/>
      <c r="FK1085" s="29"/>
      <c r="FL1085" s="29"/>
      <c r="FM1085" s="29"/>
      <c r="FN1085" s="29"/>
      <c r="FO1085" s="29"/>
      <c r="FP1085" s="29"/>
      <c r="FQ1085" s="29"/>
      <c r="FR1085" s="29"/>
      <c r="FS1085" s="29"/>
      <c r="FT1085" s="29"/>
      <c r="FU1085" s="29"/>
      <c r="FV1085" s="29"/>
      <c r="FW1085" s="29"/>
      <c r="FX1085" s="29"/>
      <c r="FY1085" s="29"/>
      <c r="FZ1085" s="29"/>
      <c r="GA1085" s="29"/>
      <c r="GB1085" s="29"/>
      <c r="GC1085" s="29"/>
      <c r="GD1085" s="29"/>
      <c r="GE1085" s="29"/>
      <c r="GF1085" s="29"/>
      <c r="GG1085" s="29"/>
      <c r="GH1085" s="29"/>
      <c r="GI1085" s="29"/>
      <c r="GJ1085" s="29"/>
      <c r="GK1085" s="29"/>
      <c r="GL1085" s="29"/>
      <c r="GM1085" s="29"/>
      <c r="GN1085" s="29"/>
      <c r="GO1085" s="29"/>
      <c r="GP1085" s="29"/>
      <c r="GQ1085" s="29"/>
      <c r="GR1085" s="29"/>
      <c r="GS1085" s="29"/>
      <c r="GT1085" s="29"/>
      <c r="GU1085" s="29"/>
      <c r="GV1085" s="29"/>
      <c r="GW1085" s="29"/>
      <c r="GX1085" s="29"/>
      <c r="GY1085" s="29"/>
      <c r="GZ1085" s="29"/>
      <c r="HA1085" s="29"/>
      <c r="HB1085" s="29"/>
      <c r="HC1085" s="29"/>
    </row>
    <row r="1086" spans="1:211" s="30" customFormat="1" x14ac:dyDescent="0.25">
      <c r="A1086" s="30" t="e">
        <f t="shared" si="198"/>
        <v>#REF!</v>
      </c>
      <c r="B1086" s="31" t="s">
        <v>126</v>
      </c>
      <c r="C1086" s="31" t="s">
        <v>127</v>
      </c>
      <c r="D1086" s="32" t="s">
        <v>623</v>
      </c>
      <c r="E1086" s="31" t="s">
        <v>577</v>
      </c>
      <c r="F1086" s="31" t="s">
        <v>408</v>
      </c>
      <c r="G1086" s="31" t="s">
        <v>360</v>
      </c>
      <c r="H1086" s="31" t="s">
        <v>164</v>
      </c>
      <c r="I1086" s="31" t="s">
        <v>537</v>
      </c>
      <c r="J1086" s="31" t="s">
        <v>538</v>
      </c>
      <c r="K1086" s="47" t="s">
        <v>434</v>
      </c>
      <c r="L1086" s="41">
        <v>0</v>
      </c>
      <c r="M1086" s="41">
        <v>0</v>
      </c>
      <c r="N1086" s="41">
        <v>0</v>
      </c>
      <c r="O1086" s="41">
        <v>0</v>
      </c>
      <c r="P1086" s="41">
        <v>0</v>
      </c>
      <c r="Q1086" s="41">
        <v>0</v>
      </c>
      <c r="R1086" s="41">
        <v>0</v>
      </c>
      <c r="S1086" s="41">
        <v>0</v>
      </c>
      <c r="T1086" s="41">
        <v>0</v>
      </c>
      <c r="U1086" s="41">
        <v>0</v>
      </c>
      <c r="V1086" s="41"/>
      <c r="W1086" s="41">
        <v>0</v>
      </c>
      <c r="X1086" s="41"/>
      <c r="Y1086" s="41">
        <v>0</v>
      </c>
      <c r="Z1086" s="41">
        <v>0</v>
      </c>
      <c r="AA1086" s="41">
        <v>0</v>
      </c>
      <c r="AB1086" s="41">
        <v>0</v>
      </c>
      <c r="AC1086" s="41">
        <v>0</v>
      </c>
      <c r="AD1086" s="41">
        <v>0</v>
      </c>
      <c r="AE1086" s="82">
        <v>0</v>
      </c>
      <c r="AF1086" s="41">
        <v>0</v>
      </c>
      <c r="AG1086" s="41">
        <v>0</v>
      </c>
      <c r="AH1086" s="41">
        <v>0</v>
      </c>
      <c r="AI1086" s="41">
        <v>0</v>
      </c>
      <c r="AJ1086" s="41">
        <v>0</v>
      </c>
      <c r="AK1086" s="41">
        <v>0</v>
      </c>
      <c r="AL1086" s="41">
        <v>0</v>
      </c>
      <c r="AM1086" s="41">
        <v>0</v>
      </c>
      <c r="AN1086" s="41">
        <v>0</v>
      </c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3"/>
      <c r="BU1086" s="39">
        <f t="shared" si="197"/>
        <v>0</v>
      </c>
      <c r="BV1086" s="39">
        <f t="shared" si="193"/>
        <v>0</v>
      </c>
      <c r="BW1086" s="39">
        <f t="shared" si="191"/>
        <v>0</v>
      </c>
      <c r="BX1086" s="39">
        <f t="shared" si="194"/>
        <v>0</v>
      </c>
      <c r="BY1086" s="39">
        <f t="shared" si="195"/>
        <v>0</v>
      </c>
      <c r="BZ1086" s="35"/>
      <c r="CA1086" s="35"/>
      <c r="CB1086" s="35"/>
      <c r="CC1086" s="35"/>
      <c r="CD1086" s="35"/>
      <c r="CE1086" s="35"/>
      <c r="CF1086" s="35"/>
      <c r="CG1086" s="35"/>
      <c r="CH1086" s="35"/>
      <c r="CI1086" s="35"/>
      <c r="CJ1086" s="35"/>
      <c r="CK1086" s="35"/>
      <c r="CL1086" s="35"/>
      <c r="CM1086" s="35"/>
      <c r="CN1086" s="35"/>
      <c r="CO1086" s="35"/>
      <c r="CP1086" s="35"/>
      <c r="CQ1086" s="35"/>
      <c r="CR1086" s="35"/>
      <c r="CS1086" s="35"/>
      <c r="CT1086" s="35"/>
      <c r="CU1086" s="35"/>
      <c r="CV1086" s="35"/>
      <c r="CW1086" s="35"/>
      <c r="CX1086" s="35"/>
      <c r="CY1086" s="35"/>
      <c r="CZ1086" s="35"/>
      <c r="DA1086" s="35"/>
      <c r="DB1086" s="35"/>
      <c r="DC1086" s="35"/>
      <c r="DD1086" s="35"/>
      <c r="DE1086" s="35"/>
      <c r="DF1086" s="35"/>
      <c r="DG1086" s="35"/>
      <c r="DH1086" s="35"/>
      <c r="DI1086" s="35"/>
      <c r="DJ1086" s="35"/>
      <c r="DK1086" s="35"/>
      <c r="DL1086" s="35"/>
      <c r="DM1086" s="35"/>
      <c r="DN1086" s="35"/>
      <c r="DO1086" s="35"/>
      <c r="DP1086" s="35"/>
      <c r="DQ1086" s="35"/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35"/>
      <c r="EO1086" s="35"/>
      <c r="EP1086" s="35"/>
      <c r="EQ1086" s="35"/>
      <c r="ER1086" s="35"/>
      <c r="ES1086" s="35"/>
      <c r="ET1086" s="35"/>
      <c r="EU1086" s="35"/>
      <c r="EV1086" s="35"/>
      <c r="EW1086" s="35"/>
      <c r="EX1086" s="35"/>
      <c r="EY1086" s="35"/>
      <c r="EZ1086" s="35"/>
      <c r="FA1086" s="35"/>
      <c r="FB1086" s="35"/>
      <c r="FC1086" s="35"/>
      <c r="FD1086" s="35"/>
      <c r="FE1086" s="35"/>
      <c r="FF1086" s="35"/>
      <c r="FG1086" s="35"/>
      <c r="FH1086" s="35"/>
      <c r="FI1086" s="35"/>
      <c r="FJ1086" s="35"/>
      <c r="FK1086" s="35"/>
      <c r="FL1086" s="35"/>
      <c r="FM1086" s="35"/>
      <c r="FN1086" s="35"/>
      <c r="FO1086" s="35"/>
      <c r="FP1086" s="35"/>
      <c r="FQ1086" s="35"/>
      <c r="FR1086" s="35"/>
      <c r="FS1086" s="35"/>
      <c r="FT1086" s="35"/>
      <c r="FU1086" s="35"/>
      <c r="FV1086" s="35"/>
      <c r="FW1086" s="35"/>
      <c r="FX1086" s="35"/>
      <c r="FY1086" s="35"/>
      <c r="FZ1086" s="35"/>
      <c r="GA1086" s="35"/>
      <c r="GB1086" s="35"/>
      <c r="GC1086" s="35"/>
      <c r="GD1086" s="35"/>
      <c r="GE1086" s="35"/>
      <c r="GF1086" s="35"/>
      <c r="GG1086" s="35"/>
      <c r="GH1086" s="35"/>
      <c r="GI1086" s="35"/>
      <c r="GJ1086" s="35"/>
      <c r="GK1086" s="35"/>
      <c r="GL1086" s="35"/>
      <c r="GM1086" s="35"/>
      <c r="GN1086" s="35"/>
      <c r="GO1086" s="35"/>
      <c r="GP1086" s="35"/>
      <c r="GQ1086" s="35"/>
      <c r="GR1086" s="35"/>
      <c r="GS1086" s="35"/>
      <c r="GT1086" s="35"/>
      <c r="GU1086" s="35"/>
      <c r="GV1086" s="35"/>
      <c r="GW1086" s="35"/>
      <c r="GX1086" s="35"/>
      <c r="GY1086" s="35"/>
      <c r="GZ1086" s="35"/>
      <c r="HA1086" s="35"/>
      <c r="HB1086" s="35"/>
      <c r="HC1086" s="35"/>
    </row>
    <row r="1087" spans="1:211" s="26" customFormat="1" x14ac:dyDescent="0.25">
      <c r="A1087" s="26" t="e">
        <f t="shared" si="198"/>
        <v>#REF!</v>
      </c>
      <c r="B1087" s="15" t="s">
        <v>128</v>
      </c>
      <c r="C1087" s="15" t="s">
        <v>129</v>
      </c>
      <c r="D1087" s="18" t="s">
        <v>623</v>
      </c>
      <c r="E1087" s="15" t="s">
        <v>577</v>
      </c>
      <c r="F1087" s="15" t="s">
        <v>408</v>
      </c>
      <c r="G1087" s="15" t="s">
        <v>360</v>
      </c>
      <c r="H1087" s="15" t="s">
        <v>164</v>
      </c>
      <c r="I1087" s="15" t="s">
        <v>537</v>
      </c>
      <c r="J1087" s="15" t="s">
        <v>538</v>
      </c>
      <c r="K1087" s="47" t="s">
        <v>434</v>
      </c>
      <c r="L1087" s="42">
        <v>0</v>
      </c>
      <c r="M1087" s="42">
        <v>0</v>
      </c>
      <c r="N1087" s="41">
        <v>0</v>
      </c>
      <c r="O1087" s="42">
        <v>0</v>
      </c>
      <c r="P1087" s="42">
        <v>0</v>
      </c>
      <c r="Q1087" s="42">
        <v>0</v>
      </c>
      <c r="R1087" s="42">
        <v>0</v>
      </c>
      <c r="S1087" s="42">
        <v>0</v>
      </c>
      <c r="T1087" s="42">
        <v>0</v>
      </c>
      <c r="U1087" s="42">
        <v>0</v>
      </c>
      <c r="V1087" s="42"/>
      <c r="W1087" s="42">
        <v>0</v>
      </c>
      <c r="X1087" s="42"/>
      <c r="Y1087" s="42">
        <v>0</v>
      </c>
      <c r="Z1087" s="42">
        <v>0</v>
      </c>
      <c r="AA1087" s="42">
        <v>0</v>
      </c>
      <c r="AB1087" s="42">
        <v>0</v>
      </c>
      <c r="AC1087" s="42">
        <v>0</v>
      </c>
      <c r="AD1087" s="42">
        <v>0</v>
      </c>
      <c r="AE1087" s="121">
        <v>0</v>
      </c>
      <c r="AF1087" s="42">
        <v>0</v>
      </c>
      <c r="AG1087" s="42">
        <v>0</v>
      </c>
      <c r="AH1087" s="42">
        <v>0</v>
      </c>
      <c r="AI1087" s="42">
        <v>0</v>
      </c>
      <c r="AJ1087" s="42">
        <v>0</v>
      </c>
      <c r="AK1087" s="42">
        <v>0</v>
      </c>
      <c r="AL1087" s="42">
        <v>0</v>
      </c>
      <c r="AM1087" s="42">
        <v>0</v>
      </c>
      <c r="AN1087" s="42">
        <v>0</v>
      </c>
      <c r="AO1087" s="42"/>
      <c r="AP1087" s="42"/>
      <c r="AQ1087" s="42"/>
      <c r="AR1087" s="42"/>
      <c r="AS1087" s="42"/>
      <c r="AT1087" s="42"/>
      <c r="AU1087" s="42"/>
      <c r="AV1087" s="42"/>
      <c r="AW1087" s="42"/>
      <c r="AX1087" s="42"/>
      <c r="AY1087" s="42"/>
      <c r="AZ1087" s="42"/>
      <c r="BA1087" s="42"/>
      <c r="BB1087" s="42"/>
      <c r="BC1087" s="42"/>
      <c r="BD1087" s="42"/>
      <c r="BE1087" s="42"/>
      <c r="BF1087" s="42"/>
      <c r="BG1087" s="42"/>
      <c r="BH1087" s="42"/>
      <c r="BI1087" s="42"/>
      <c r="BJ1087" s="42"/>
      <c r="BK1087" s="42"/>
      <c r="BL1087" s="42"/>
      <c r="BM1087" s="42"/>
      <c r="BN1087" s="42"/>
      <c r="BO1087" s="42"/>
      <c r="BP1087" s="42"/>
      <c r="BQ1087" s="42"/>
      <c r="BR1087" s="42"/>
      <c r="BS1087" s="42"/>
      <c r="BT1087" s="43"/>
      <c r="BU1087" s="40">
        <f t="shared" si="197"/>
        <v>0</v>
      </c>
      <c r="BV1087" s="40">
        <f t="shared" si="193"/>
        <v>0</v>
      </c>
      <c r="BW1087" s="40">
        <f t="shared" si="191"/>
        <v>0</v>
      </c>
      <c r="BX1087" s="40">
        <f t="shared" ref="BX1087:BX1115" si="199">SUM(AV1087:BG1087)</f>
        <v>0</v>
      </c>
      <c r="BY1087" s="40">
        <f t="shared" si="195"/>
        <v>0</v>
      </c>
      <c r="BZ1087" s="29"/>
      <c r="CA1087" s="29"/>
      <c r="CB1087" s="29"/>
      <c r="CC1087" s="29"/>
      <c r="CD1087" s="29"/>
      <c r="CE1087" s="29"/>
      <c r="CF1087" s="29"/>
      <c r="CG1087" s="29"/>
      <c r="CH1087" s="29"/>
      <c r="CI1087" s="29"/>
      <c r="CJ1087" s="29"/>
      <c r="CK1087" s="29"/>
      <c r="CL1087" s="29"/>
      <c r="CM1087" s="29"/>
      <c r="CN1087" s="29"/>
      <c r="CO1087" s="29"/>
      <c r="CP1087" s="29"/>
      <c r="CQ1087" s="29"/>
      <c r="CR1087" s="29"/>
      <c r="CS1087" s="29"/>
      <c r="CT1087" s="29"/>
      <c r="CU1087" s="29"/>
      <c r="CV1087" s="29"/>
      <c r="CW1087" s="29"/>
      <c r="CX1087" s="29"/>
      <c r="CY1087" s="29"/>
      <c r="CZ1087" s="29"/>
      <c r="DA1087" s="29"/>
      <c r="DB1087" s="29"/>
      <c r="DC1087" s="29"/>
      <c r="DD1087" s="29"/>
      <c r="DE1087" s="29"/>
      <c r="DF1087" s="29"/>
      <c r="DG1087" s="29"/>
      <c r="DH1087" s="29"/>
      <c r="DI1087" s="29"/>
      <c r="DJ1087" s="29"/>
      <c r="DK1087" s="29"/>
      <c r="DL1087" s="29"/>
      <c r="DM1087" s="29"/>
      <c r="DN1087" s="29"/>
      <c r="DO1087" s="29"/>
      <c r="DP1087" s="29"/>
      <c r="DQ1087" s="29"/>
      <c r="DR1087" s="29"/>
      <c r="DS1087" s="29"/>
      <c r="DT1087" s="29"/>
      <c r="DU1087" s="29"/>
      <c r="DV1087" s="29"/>
      <c r="DW1087" s="29"/>
      <c r="DX1087" s="29"/>
      <c r="DY1087" s="29"/>
      <c r="DZ1087" s="29"/>
      <c r="EA1087" s="29"/>
      <c r="EB1087" s="29"/>
      <c r="EC1087" s="29"/>
      <c r="ED1087" s="29"/>
      <c r="EE1087" s="29"/>
      <c r="EF1087" s="29"/>
      <c r="EG1087" s="29"/>
      <c r="EH1087" s="29"/>
      <c r="EI1087" s="29"/>
      <c r="EJ1087" s="29"/>
      <c r="EK1087" s="29"/>
      <c r="EL1087" s="29"/>
      <c r="EM1087" s="29"/>
      <c r="EN1087" s="29"/>
      <c r="EO1087" s="29"/>
      <c r="EP1087" s="29"/>
      <c r="EQ1087" s="29"/>
      <c r="ER1087" s="29"/>
      <c r="ES1087" s="29"/>
      <c r="ET1087" s="29"/>
      <c r="EU1087" s="29"/>
      <c r="EV1087" s="29"/>
      <c r="EW1087" s="29"/>
      <c r="EX1087" s="29"/>
      <c r="EY1087" s="29"/>
      <c r="EZ1087" s="29"/>
      <c r="FA1087" s="29"/>
      <c r="FB1087" s="29"/>
      <c r="FC1087" s="29"/>
      <c r="FD1087" s="29"/>
      <c r="FE1087" s="29"/>
      <c r="FF1087" s="29"/>
      <c r="FG1087" s="29"/>
      <c r="FH1087" s="29"/>
      <c r="FI1087" s="29"/>
      <c r="FJ1087" s="29"/>
      <c r="FK1087" s="29"/>
      <c r="FL1087" s="29"/>
      <c r="FM1087" s="29"/>
      <c r="FN1087" s="29"/>
      <c r="FO1087" s="29"/>
      <c r="FP1087" s="29"/>
      <c r="FQ1087" s="29"/>
      <c r="FR1087" s="29"/>
      <c r="FS1087" s="29"/>
      <c r="FT1087" s="29"/>
      <c r="FU1087" s="29"/>
      <c r="FV1087" s="29"/>
      <c r="FW1087" s="29"/>
      <c r="FX1087" s="29"/>
      <c r="FY1087" s="29"/>
      <c r="FZ1087" s="29"/>
      <c r="GA1087" s="29"/>
      <c r="GB1087" s="29"/>
      <c r="GC1087" s="29"/>
      <c r="GD1087" s="29"/>
      <c r="GE1087" s="29"/>
      <c r="GF1087" s="29"/>
      <c r="GG1087" s="29"/>
      <c r="GH1087" s="29"/>
      <c r="GI1087" s="29"/>
      <c r="GJ1087" s="29"/>
      <c r="GK1087" s="29"/>
      <c r="GL1087" s="29"/>
      <c r="GM1087" s="29"/>
      <c r="GN1087" s="29"/>
      <c r="GO1087" s="29"/>
      <c r="GP1087" s="29"/>
      <c r="GQ1087" s="29"/>
      <c r="GR1087" s="29"/>
      <c r="GS1087" s="29"/>
      <c r="GT1087" s="29"/>
      <c r="GU1087" s="29"/>
      <c r="GV1087" s="29"/>
      <c r="GW1087" s="29"/>
      <c r="GX1087" s="29"/>
      <c r="GY1087" s="29"/>
      <c r="GZ1087" s="29"/>
      <c r="HA1087" s="29"/>
      <c r="HB1087" s="29"/>
      <c r="HC1087" s="29"/>
    </row>
    <row r="1088" spans="1:211" s="26" customFormat="1" x14ac:dyDescent="0.25">
      <c r="A1088" s="26" t="e">
        <f t="shared" si="198"/>
        <v>#REF!</v>
      </c>
      <c r="B1088" s="15" t="s">
        <v>3</v>
      </c>
      <c r="C1088" s="15" t="s">
        <v>4</v>
      </c>
      <c r="D1088" s="18" t="s">
        <v>623</v>
      </c>
      <c r="E1088" s="15" t="s">
        <v>577</v>
      </c>
      <c r="F1088" s="15" t="s">
        <v>409</v>
      </c>
      <c r="G1088" s="15" t="s">
        <v>404</v>
      </c>
      <c r="H1088" s="15" t="s">
        <v>405</v>
      </c>
      <c r="I1088" s="15" t="s">
        <v>537</v>
      </c>
      <c r="J1088" s="15" t="s">
        <v>538</v>
      </c>
      <c r="K1088" s="47" t="s">
        <v>434</v>
      </c>
      <c r="L1088" s="42">
        <v>0</v>
      </c>
      <c r="M1088" s="42">
        <v>0</v>
      </c>
      <c r="N1088" s="41">
        <v>0</v>
      </c>
      <c r="O1088" s="42">
        <v>0</v>
      </c>
      <c r="P1088" s="42">
        <v>0</v>
      </c>
      <c r="Q1088" s="42">
        <v>0</v>
      </c>
      <c r="R1088" s="42">
        <v>0</v>
      </c>
      <c r="S1088" s="42">
        <v>0</v>
      </c>
      <c r="T1088" s="42">
        <v>0</v>
      </c>
      <c r="U1088" s="42">
        <v>0</v>
      </c>
      <c r="V1088" s="42"/>
      <c r="W1088" s="42">
        <v>0</v>
      </c>
      <c r="X1088" s="42"/>
      <c r="Y1088" s="42">
        <v>0</v>
      </c>
      <c r="Z1088" s="42">
        <v>0</v>
      </c>
      <c r="AA1088" s="42">
        <v>0</v>
      </c>
      <c r="AB1088" s="42">
        <v>0</v>
      </c>
      <c r="AC1088" s="42">
        <v>0</v>
      </c>
      <c r="AD1088" s="42">
        <v>0</v>
      </c>
      <c r="AE1088" s="121">
        <v>0</v>
      </c>
      <c r="AF1088" s="42">
        <v>0</v>
      </c>
      <c r="AG1088" s="42">
        <v>0</v>
      </c>
      <c r="AH1088" s="42">
        <v>0</v>
      </c>
      <c r="AI1088" s="42">
        <v>0</v>
      </c>
      <c r="AJ1088" s="42">
        <v>0</v>
      </c>
      <c r="AK1088" s="42">
        <v>0</v>
      </c>
      <c r="AL1088" s="42">
        <v>0</v>
      </c>
      <c r="AM1088" s="42">
        <v>0</v>
      </c>
      <c r="AN1088" s="42">
        <v>0</v>
      </c>
      <c r="AO1088" s="42"/>
      <c r="AP1088" s="42"/>
      <c r="AQ1088" s="42"/>
      <c r="AR1088" s="42"/>
      <c r="AS1088" s="42"/>
      <c r="AT1088" s="42"/>
      <c r="AU1088" s="42"/>
      <c r="AV1088" s="42"/>
      <c r="AW1088" s="42"/>
      <c r="AX1088" s="42"/>
      <c r="AY1088" s="42"/>
      <c r="AZ1088" s="42"/>
      <c r="BA1088" s="42"/>
      <c r="BB1088" s="42"/>
      <c r="BC1088" s="42"/>
      <c r="BD1088" s="42"/>
      <c r="BE1088" s="42"/>
      <c r="BF1088" s="42"/>
      <c r="BG1088" s="42"/>
      <c r="BH1088" s="42"/>
      <c r="BI1088" s="42"/>
      <c r="BJ1088" s="42"/>
      <c r="BK1088" s="42"/>
      <c r="BL1088" s="42"/>
      <c r="BM1088" s="42"/>
      <c r="BN1088" s="42"/>
      <c r="BO1088" s="42"/>
      <c r="BP1088" s="42"/>
      <c r="BQ1088" s="42"/>
      <c r="BR1088" s="42"/>
      <c r="BS1088" s="42"/>
      <c r="BT1088" s="43"/>
      <c r="BU1088" s="40">
        <f t="shared" si="197"/>
        <v>0</v>
      </c>
      <c r="BV1088" s="40">
        <f t="shared" si="193"/>
        <v>0</v>
      </c>
      <c r="BW1088" s="40">
        <f t="shared" si="191"/>
        <v>0</v>
      </c>
      <c r="BX1088" s="40">
        <f t="shared" si="199"/>
        <v>0</v>
      </c>
      <c r="BY1088" s="40">
        <f t="shared" si="195"/>
        <v>0</v>
      </c>
      <c r="BZ1088" s="29"/>
      <c r="CA1088" s="29"/>
      <c r="CB1088" s="29"/>
      <c r="CC1088" s="29"/>
      <c r="CD1088" s="29"/>
      <c r="CE1088" s="29"/>
      <c r="CF1088" s="29"/>
      <c r="CG1088" s="29"/>
      <c r="CH1088" s="29"/>
      <c r="CI1088" s="29"/>
      <c r="CJ1088" s="29"/>
      <c r="CK1088" s="29"/>
      <c r="CL1088" s="29"/>
      <c r="CM1088" s="29"/>
      <c r="CN1088" s="29"/>
      <c r="CO1088" s="29"/>
      <c r="CP1088" s="29"/>
      <c r="CQ1088" s="29"/>
      <c r="CR1088" s="29"/>
      <c r="CS1088" s="29"/>
      <c r="CT1088" s="29"/>
      <c r="CU1088" s="29"/>
      <c r="CV1088" s="29"/>
      <c r="CW1088" s="29"/>
      <c r="CX1088" s="29"/>
      <c r="CY1088" s="29"/>
      <c r="CZ1088" s="29"/>
      <c r="DA1088" s="29"/>
      <c r="DB1088" s="29"/>
      <c r="DC1088" s="29"/>
      <c r="DD1088" s="29"/>
      <c r="DE1088" s="29"/>
      <c r="DF1088" s="29"/>
      <c r="DG1088" s="29"/>
      <c r="DH1088" s="29"/>
      <c r="DI1088" s="29"/>
      <c r="DJ1088" s="29"/>
      <c r="DK1088" s="29"/>
      <c r="DL1088" s="29"/>
      <c r="DM1088" s="29"/>
      <c r="DN1088" s="29"/>
      <c r="DO1088" s="29"/>
      <c r="DP1088" s="29"/>
      <c r="DQ1088" s="29"/>
      <c r="DR1088" s="29"/>
      <c r="DS1088" s="29"/>
      <c r="DT1088" s="29"/>
      <c r="DU1088" s="29"/>
      <c r="DV1088" s="29"/>
      <c r="DW1088" s="29"/>
      <c r="DX1088" s="29"/>
      <c r="DY1088" s="29"/>
      <c r="DZ1088" s="29"/>
      <c r="EA1088" s="29"/>
      <c r="EB1088" s="29"/>
      <c r="EC1088" s="29"/>
      <c r="ED1088" s="29"/>
      <c r="EE1088" s="29"/>
      <c r="EF1088" s="29"/>
      <c r="EG1088" s="29"/>
      <c r="EH1088" s="29"/>
      <c r="EI1088" s="29"/>
      <c r="EJ1088" s="29"/>
      <c r="EK1088" s="29"/>
      <c r="EL1088" s="29"/>
      <c r="EM1088" s="29"/>
      <c r="EN1088" s="29"/>
      <c r="EO1088" s="29"/>
      <c r="EP1088" s="29"/>
      <c r="EQ1088" s="29"/>
      <c r="ER1088" s="29"/>
      <c r="ES1088" s="29"/>
      <c r="ET1088" s="29"/>
      <c r="EU1088" s="29"/>
      <c r="EV1088" s="29"/>
      <c r="EW1088" s="29"/>
      <c r="EX1088" s="29"/>
      <c r="EY1088" s="29"/>
      <c r="EZ1088" s="29"/>
      <c r="FA1088" s="29"/>
      <c r="FB1088" s="29"/>
      <c r="FC1088" s="29"/>
      <c r="FD1088" s="29"/>
      <c r="FE1088" s="29"/>
      <c r="FF1088" s="29"/>
      <c r="FG1088" s="29"/>
      <c r="FH1088" s="29"/>
      <c r="FI1088" s="29"/>
      <c r="FJ1088" s="29"/>
      <c r="FK1088" s="29"/>
      <c r="FL1088" s="29"/>
      <c r="FM1088" s="29"/>
      <c r="FN1088" s="29"/>
      <c r="FO1088" s="29"/>
      <c r="FP1088" s="29"/>
      <c r="FQ1088" s="29"/>
      <c r="FR1088" s="29"/>
      <c r="FS1088" s="29"/>
      <c r="FT1088" s="29"/>
      <c r="FU1088" s="29"/>
      <c r="FV1088" s="29"/>
      <c r="FW1088" s="29"/>
      <c r="FX1088" s="29"/>
      <c r="FY1088" s="29"/>
      <c r="FZ1088" s="29"/>
      <c r="GA1088" s="29"/>
      <c r="GB1088" s="29"/>
      <c r="GC1088" s="29"/>
      <c r="GD1088" s="29"/>
      <c r="GE1088" s="29"/>
      <c r="GF1088" s="29"/>
      <c r="GG1088" s="29"/>
      <c r="GH1088" s="29"/>
      <c r="GI1088" s="29"/>
      <c r="GJ1088" s="29"/>
      <c r="GK1088" s="29"/>
      <c r="GL1088" s="29"/>
      <c r="GM1088" s="29"/>
      <c r="GN1088" s="29"/>
      <c r="GO1088" s="29"/>
      <c r="GP1088" s="29"/>
      <c r="GQ1088" s="29"/>
      <c r="GR1088" s="29"/>
      <c r="GS1088" s="29"/>
      <c r="GT1088" s="29"/>
      <c r="GU1088" s="29"/>
      <c r="GV1088" s="29"/>
      <c r="GW1088" s="29"/>
      <c r="GX1088" s="29"/>
      <c r="GY1088" s="29"/>
      <c r="GZ1088" s="29"/>
      <c r="HA1088" s="29"/>
      <c r="HB1088" s="29"/>
      <c r="HC1088" s="29"/>
    </row>
    <row r="1089" spans="1:211" s="30" customFormat="1" x14ac:dyDescent="0.25">
      <c r="A1089" s="30" t="e">
        <f t="shared" si="198"/>
        <v>#REF!</v>
      </c>
      <c r="B1089" s="31" t="s">
        <v>39</v>
      </c>
      <c r="C1089" s="31" t="s">
        <v>40</v>
      </c>
      <c r="D1089" s="32" t="s">
        <v>634</v>
      </c>
      <c r="E1089" s="31" t="s">
        <v>581</v>
      </c>
      <c r="F1089" s="31" t="s">
        <v>409</v>
      </c>
      <c r="G1089" s="31" t="s">
        <v>404</v>
      </c>
      <c r="H1089" s="31" t="s">
        <v>405</v>
      </c>
      <c r="I1089" s="31" t="s">
        <v>537</v>
      </c>
      <c r="J1089" s="31" t="s">
        <v>538</v>
      </c>
      <c r="K1089" s="47" t="s">
        <v>434</v>
      </c>
      <c r="L1089" s="41">
        <v>0</v>
      </c>
      <c r="M1089" s="41">
        <v>0</v>
      </c>
      <c r="N1089" s="41">
        <v>0</v>
      </c>
      <c r="O1089" s="41">
        <v>0</v>
      </c>
      <c r="P1089" s="41">
        <v>0</v>
      </c>
      <c r="Q1089" s="41">
        <v>0</v>
      </c>
      <c r="R1089" s="41">
        <v>0</v>
      </c>
      <c r="S1089" s="41">
        <v>0</v>
      </c>
      <c r="T1089" s="41">
        <v>0</v>
      </c>
      <c r="U1089" s="41">
        <v>0</v>
      </c>
      <c r="V1089" s="41"/>
      <c r="W1089" s="41">
        <v>0</v>
      </c>
      <c r="X1089" s="41"/>
      <c r="Y1089" s="41">
        <v>0</v>
      </c>
      <c r="Z1089" s="41">
        <v>0</v>
      </c>
      <c r="AA1089" s="41">
        <v>0</v>
      </c>
      <c r="AB1089" s="41">
        <v>0</v>
      </c>
      <c r="AC1089" s="41">
        <v>0</v>
      </c>
      <c r="AD1089" s="41">
        <v>0</v>
      </c>
      <c r="AE1089" s="82">
        <v>0</v>
      </c>
      <c r="AF1089" s="41">
        <v>0</v>
      </c>
      <c r="AG1089" s="41">
        <v>0</v>
      </c>
      <c r="AH1089" s="41">
        <v>0</v>
      </c>
      <c r="AI1089" s="41">
        <v>0</v>
      </c>
      <c r="AJ1089" s="41">
        <v>0</v>
      </c>
      <c r="AK1089" s="41">
        <v>0</v>
      </c>
      <c r="AL1089" s="41">
        <v>0</v>
      </c>
      <c r="AM1089" s="41">
        <v>0</v>
      </c>
      <c r="AN1089" s="41">
        <v>0</v>
      </c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3"/>
      <c r="BU1089" s="39">
        <f t="shared" si="197"/>
        <v>0</v>
      </c>
      <c r="BV1089" s="39">
        <f t="shared" si="193"/>
        <v>0</v>
      </c>
      <c r="BW1089" s="39">
        <f t="shared" si="191"/>
        <v>0</v>
      </c>
      <c r="BX1089" s="39">
        <f t="shared" si="199"/>
        <v>0</v>
      </c>
      <c r="BY1089" s="39">
        <f t="shared" si="195"/>
        <v>0</v>
      </c>
      <c r="BZ1089" s="35"/>
      <c r="CA1089" s="35"/>
      <c r="CB1089" s="35"/>
      <c r="CC1089" s="35"/>
      <c r="CD1089" s="35"/>
      <c r="CE1089" s="35"/>
      <c r="CF1089" s="35"/>
      <c r="CG1089" s="35"/>
      <c r="CH1089" s="35"/>
      <c r="CI1089" s="35"/>
      <c r="CJ1089" s="35"/>
      <c r="CK1089" s="35"/>
      <c r="CL1089" s="35"/>
      <c r="CM1089" s="35"/>
      <c r="CN1089" s="35"/>
      <c r="CO1089" s="35"/>
      <c r="CP1089" s="35"/>
      <c r="CQ1089" s="35"/>
      <c r="CR1089" s="35"/>
      <c r="CS1089" s="35"/>
      <c r="CT1089" s="35"/>
      <c r="CU1089" s="35"/>
      <c r="CV1089" s="35"/>
      <c r="CW1089" s="35"/>
      <c r="CX1089" s="35"/>
      <c r="CY1089" s="35"/>
      <c r="CZ1089" s="35"/>
      <c r="DA1089" s="35"/>
      <c r="DB1089" s="35"/>
      <c r="DC1089" s="35"/>
      <c r="DD1089" s="35"/>
      <c r="DE1089" s="35"/>
      <c r="DF1089" s="35"/>
      <c r="DG1089" s="35"/>
      <c r="DH1089" s="35"/>
      <c r="DI1089" s="35"/>
      <c r="DJ1089" s="35"/>
      <c r="DK1089" s="35"/>
      <c r="DL1089" s="35"/>
      <c r="DM1089" s="35"/>
      <c r="DN1089" s="35"/>
      <c r="DO1089" s="35"/>
      <c r="DP1089" s="35"/>
      <c r="DQ1089" s="35"/>
      <c r="DR1089" s="35"/>
      <c r="DS1089" s="35"/>
      <c r="DT1089" s="35"/>
      <c r="DU1089" s="35"/>
      <c r="DV1089" s="35"/>
      <c r="DW1089" s="35"/>
      <c r="DX1089" s="35"/>
      <c r="DY1089" s="35"/>
      <c r="DZ1089" s="35"/>
      <c r="EA1089" s="35"/>
      <c r="EB1089" s="35"/>
      <c r="EC1089" s="35"/>
      <c r="ED1089" s="35"/>
      <c r="EE1089" s="35"/>
      <c r="EF1089" s="35"/>
      <c r="EG1089" s="35"/>
      <c r="EH1089" s="35"/>
      <c r="EI1089" s="35"/>
      <c r="EJ1089" s="35"/>
      <c r="EK1089" s="35"/>
      <c r="EL1089" s="35"/>
      <c r="EM1089" s="35"/>
      <c r="EN1089" s="35"/>
      <c r="EO1089" s="35"/>
      <c r="EP1089" s="35"/>
      <c r="EQ1089" s="35"/>
      <c r="ER1089" s="35"/>
      <c r="ES1089" s="35"/>
      <c r="ET1089" s="35"/>
      <c r="EU1089" s="35"/>
      <c r="EV1089" s="35"/>
      <c r="EW1089" s="35"/>
      <c r="EX1089" s="35"/>
      <c r="EY1089" s="35"/>
      <c r="EZ1089" s="35"/>
      <c r="FA1089" s="35"/>
      <c r="FB1089" s="35"/>
      <c r="FC1089" s="35"/>
      <c r="FD1089" s="35"/>
      <c r="FE1089" s="35"/>
      <c r="FF1089" s="35"/>
      <c r="FG1089" s="35"/>
      <c r="FH1089" s="35"/>
      <c r="FI1089" s="35"/>
      <c r="FJ1089" s="35"/>
      <c r="FK1089" s="35"/>
      <c r="FL1089" s="35"/>
      <c r="FM1089" s="35"/>
      <c r="FN1089" s="35"/>
      <c r="FO1089" s="35"/>
      <c r="FP1089" s="35"/>
      <c r="FQ1089" s="35"/>
      <c r="FR1089" s="35"/>
      <c r="FS1089" s="35"/>
      <c r="FT1089" s="35"/>
      <c r="FU1089" s="35"/>
      <c r="FV1089" s="35"/>
      <c r="FW1089" s="35"/>
      <c r="FX1089" s="35"/>
      <c r="FY1089" s="35"/>
      <c r="FZ1089" s="35"/>
      <c r="GA1089" s="35"/>
      <c r="GB1089" s="35"/>
      <c r="GC1089" s="35"/>
      <c r="GD1089" s="35"/>
      <c r="GE1089" s="35"/>
      <c r="GF1089" s="35"/>
      <c r="GG1089" s="35"/>
      <c r="GH1089" s="35"/>
      <c r="GI1089" s="35"/>
      <c r="GJ1089" s="35"/>
      <c r="GK1089" s="35"/>
      <c r="GL1089" s="35"/>
      <c r="GM1089" s="35"/>
      <c r="GN1089" s="35"/>
      <c r="GO1089" s="35"/>
      <c r="GP1089" s="35"/>
      <c r="GQ1089" s="35"/>
      <c r="GR1089" s="35"/>
      <c r="GS1089" s="35"/>
      <c r="GT1089" s="35"/>
      <c r="GU1089" s="35"/>
      <c r="GV1089" s="35"/>
      <c r="GW1089" s="35"/>
      <c r="GX1089" s="35"/>
      <c r="GY1089" s="35"/>
      <c r="GZ1089" s="35"/>
      <c r="HA1089" s="35"/>
      <c r="HB1089" s="35"/>
      <c r="HC1089" s="35"/>
    </row>
    <row r="1090" spans="1:211" s="26" customFormat="1" x14ac:dyDescent="0.25">
      <c r="A1090" s="26" t="e">
        <f t="shared" si="198"/>
        <v>#REF!</v>
      </c>
      <c r="B1090" s="15" t="s">
        <v>51</v>
      </c>
      <c r="C1090" s="15" t="s">
        <v>52</v>
      </c>
      <c r="D1090" s="18" t="s">
        <v>623</v>
      </c>
      <c r="E1090" s="15" t="s">
        <v>577</v>
      </c>
      <c r="F1090" s="15" t="s">
        <v>409</v>
      </c>
      <c r="G1090" s="15" t="s">
        <v>404</v>
      </c>
      <c r="H1090" s="15" t="s">
        <v>405</v>
      </c>
      <c r="I1090" s="15" t="s">
        <v>537</v>
      </c>
      <c r="J1090" s="15" t="s">
        <v>538</v>
      </c>
      <c r="K1090" s="47" t="s">
        <v>434</v>
      </c>
      <c r="L1090" s="42">
        <v>0</v>
      </c>
      <c r="M1090" s="42">
        <v>0</v>
      </c>
      <c r="N1090" s="41">
        <v>0</v>
      </c>
      <c r="O1090" s="42">
        <v>0</v>
      </c>
      <c r="P1090" s="42">
        <v>0</v>
      </c>
      <c r="Q1090" s="42">
        <v>0</v>
      </c>
      <c r="R1090" s="42">
        <v>0</v>
      </c>
      <c r="S1090" s="42">
        <v>0</v>
      </c>
      <c r="T1090" s="42">
        <v>0</v>
      </c>
      <c r="U1090" s="42">
        <v>0</v>
      </c>
      <c r="V1090" s="42"/>
      <c r="W1090" s="42">
        <v>0</v>
      </c>
      <c r="X1090" s="42"/>
      <c r="Y1090" s="42">
        <v>0</v>
      </c>
      <c r="Z1090" s="42">
        <v>0</v>
      </c>
      <c r="AA1090" s="42">
        <v>0</v>
      </c>
      <c r="AB1090" s="42">
        <v>0</v>
      </c>
      <c r="AC1090" s="42">
        <v>0</v>
      </c>
      <c r="AD1090" s="42">
        <v>0</v>
      </c>
      <c r="AE1090" s="121">
        <v>0</v>
      </c>
      <c r="AF1090" s="42">
        <v>0</v>
      </c>
      <c r="AG1090" s="42">
        <v>0</v>
      </c>
      <c r="AH1090" s="42">
        <v>0</v>
      </c>
      <c r="AI1090" s="42">
        <v>0</v>
      </c>
      <c r="AJ1090" s="42">
        <v>0</v>
      </c>
      <c r="AK1090" s="42">
        <v>0</v>
      </c>
      <c r="AL1090" s="42">
        <v>0</v>
      </c>
      <c r="AM1090" s="42">
        <v>0</v>
      </c>
      <c r="AN1090" s="42">
        <v>0</v>
      </c>
      <c r="AO1090" s="42"/>
      <c r="AP1090" s="42"/>
      <c r="AQ1090" s="42"/>
      <c r="AR1090" s="42"/>
      <c r="AS1090" s="42"/>
      <c r="AT1090" s="42"/>
      <c r="AU1090" s="42"/>
      <c r="AV1090" s="42"/>
      <c r="AW1090" s="42"/>
      <c r="AX1090" s="42"/>
      <c r="AY1090" s="42"/>
      <c r="AZ1090" s="42"/>
      <c r="BA1090" s="42"/>
      <c r="BB1090" s="42"/>
      <c r="BC1090" s="42"/>
      <c r="BD1090" s="42"/>
      <c r="BE1090" s="42"/>
      <c r="BF1090" s="42"/>
      <c r="BG1090" s="42"/>
      <c r="BH1090" s="42"/>
      <c r="BI1090" s="42"/>
      <c r="BJ1090" s="42"/>
      <c r="BK1090" s="42"/>
      <c r="BL1090" s="42"/>
      <c r="BM1090" s="42"/>
      <c r="BN1090" s="42"/>
      <c r="BO1090" s="42"/>
      <c r="BP1090" s="42"/>
      <c r="BQ1090" s="42"/>
      <c r="BR1090" s="42"/>
      <c r="BS1090" s="42"/>
      <c r="BT1090" s="43"/>
      <c r="BU1090" s="40">
        <f t="shared" si="197"/>
        <v>0</v>
      </c>
      <c r="BV1090" s="40">
        <f t="shared" si="193"/>
        <v>0</v>
      </c>
      <c r="BW1090" s="40">
        <f t="shared" si="191"/>
        <v>0</v>
      </c>
      <c r="BX1090" s="40">
        <f t="shared" si="199"/>
        <v>0</v>
      </c>
      <c r="BY1090" s="40">
        <f t="shared" si="195"/>
        <v>0</v>
      </c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9"/>
      <c r="EB1090" s="29"/>
      <c r="EC1090" s="29"/>
      <c r="ED1090" s="29"/>
      <c r="EE1090" s="29"/>
      <c r="EF1090" s="29"/>
      <c r="EG1090" s="29"/>
      <c r="EH1090" s="29"/>
      <c r="EI1090" s="29"/>
      <c r="EJ1090" s="29"/>
      <c r="EK1090" s="29"/>
      <c r="EL1090" s="29"/>
      <c r="EM1090" s="29"/>
      <c r="EN1090" s="29"/>
      <c r="EO1090" s="29"/>
      <c r="EP1090" s="29"/>
      <c r="EQ1090" s="29"/>
      <c r="ER1090" s="29"/>
      <c r="ES1090" s="29"/>
      <c r="ET1090" s="29"/>
      <c r="EU1090" s="29"/>
      <c r="EV1090" s="29"/>
      <c r="EW1090" s="29"/>
      <c r="EX1090" s="29"/>
      <c r="EY1090" s="29"/>
      <c r="EZ1090" s="29"/>
      <c r="FA1090" s="29"/>
      <c r="FB1090" s="29"/>
      <c r="FC1090" s="29"/>
      <c r="FD1090" s="29"/>
      <c r="FE1090" s="29"/>
      <c r="FF1090" s="29"/>
      <c r="FG1090" s="29"/>
      <c r="FH1090" s="29"/>
      <c r="FI1090" s="29"/>
      <c r="FJ1090" s="29"/>
      <c r="FK1090" s="29"/>
      <c r="FL1090" s="29"/>
      <c r="FM1090" s="29"/>
      <c r="FN1090" s="29"/>
      <c r="FO1090" s="29"/>
      <c r="FP1090" s="29"/>
      <c r="FQ1090" s="29"/>
      <c r="FR1090" s="29"/>
      <c r="FS1090" s="29"/>
      <c r="FT1090" s="29"/>
      <c r="FU1090" s="29"/>
      <c r="FV1090" s="29"/>
      <c r="FW1090" s="29"/>
      <c r="FX1090" s="29"/>
      <c r="FY1090" s="29"/>
      <c r="FZ1090" s="29"/>
      <c r="GA1090" s="29"/>
      <c r="GB1090" s="29"/>
      <c r="GC1090" s="29"/>
      <c r="GD1090" s="29"/>
      <c r="GE1090" s="29"/>
      <c r="GF1090" s="29"/>
      <c r="GG1090" s="29"/>
      <c r="GH1090" s="29"/>
      <c r="GI1090" s="29"/>
      <c r="GJ1090" s="29"/>
      <c r="GK1090" s="29"/>
      <c r="GL1090" s="29"/>
      <c r="GM1090" s="29"/>
      <c r="GN1090" s="29"/>
      <c r="GO1090" s="29"/>
      <c r="GP1090" s="29"/>
      <c r="GQ1090" s="29"/>
      <c r="GR1090" s="29"/>
      <c r="GS1090" s="29"/>
      <c r="GT1090" s="29"/>
      <c r="GU1090" s="29"/>
      <c r="GV1090" s="29"/>
      <c r="GW1090" s="29"/>
      <c r="GX1090" s="29"/>
      <c r="GY1090" s="29"/>
      <c r="GZ1090" s="29"/>
      <c r="HA1090" s="29"/>
      <c r="HB1090" s="29"/>
      <c r="HC1090" s="29"/>
    </row>
    <row r="1091" spans="1:211" s="30" customFormat="1" x14ac:dyDescent="0.25">
      <c r="A1091" s="30" t="e">
        <f t="shared" si="198"/>
        <v>#REF!</v>
      </c>
      <c r="B1091" s="31" t="s">
        <v>61</v>
      </c>
      <c r="C1091" s="31" t="s">
        <v>62</v>
      </c>
      <c r="D1091" s="33">
        <v>756</v>
      </c>
      <c r="E1091" s="34" t="s">
        <v>611</v>
      </c>
      <c r="F1091" s="31" t="s">
        <v>686</v>
      </c>
      <c r="G1091" s="31" t="s">
        <v>686</v>
      </c>
      <c r="H1091" s="31" t="s">
        <v>675</v>
      </c>
      <c r="I1091" s="31" t="s">
        <v>537</v>
      </c>
      <c r="J1091" s="31" t="s">
        <v>538</v>
      </c>
      <c r="K1091" s="47" t="s">
        <v>434</v>
      </c>
      <c r="L1091" s="41"/>
      <c r="M1091" s="41"/>
      <c r="N1091" s="41"/>
      <c r="O1091" s="41"/>
      <c r="P1091" s="41"/>
      <c r="Q1091" s="41"/>
      <c r="R1091" s="41">
        <v>33821.25</v>
      </c>
      <c r="S1091" s="41">
        <v>0</v>
      </c>
      <c r="T1091" s="41">
        <v>0</v>
      </c>
      <c r="U1091" s="41">
        <v>0</v>
      </c>
      <c r="V1091" s="41"/>
      <c r="W1091" s="41">
        <v>0</v>
      </c>
      <c r="X1091" s="41"/>
      <c r="Y1091" s="41">
        <v>0</v>
      </c>
      <c r="Z1091" s="41">
        <v>0</v>
      </c>
      <c r="AA1091" s="41">
        <v>0</v>
      </c>
      <c r="AB1091" s="41">
        <v>0</v>
      </c>
      <c r="AC1091" s="41">
        <v>0</v>
      </c>
      <c r="AD1091" s="41">
        <v>0</v>
      </c>
      <c r="AE1091" s="82">
        <v>0</v>
      </c>
      <c r="AF1091" s="41">
        <v>0</v>
      </c>
      <c r="AG1091" s="41">
        <v>0</v>
      </c>
      <c r="AH1091" s="41">
        <v>0</v>
      </c>
      <c r="AI1091" s="41">
        <v>0</v>
      </c>
      <c r="AJ1091" s="41">
        <v>0</v>
      </c>
      <c r="AK1091" s="41">
        <v>0</v>
      </c>
      <c r="AL1091" s="41">
        <v>0</v>
      </c>
      <c r="AM1091" s="41">
        <v>0</v>
      </c>
      <c r="AN1091" s="41">
        <v>0</v>
      </c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3"/>
      <c r="BU1091" s="39">
        <f t="shared" si="197"/>
        <v>33821.25</v>
      </c>
      <c r="BV1091" s="39">
        <f t="shared" si="193"/>
        <v>0</v>
      </c>
      <c r="BW1091" s="39">
        <f t="shared" si="191"/>
        <v>0</v>
      </c>
      <c r="BX1091" s="39">
        <f t="shared" si="199"/>
        <v>0</v>
      </c>
      <c r="BY1091" s="39">
        <f t="shared" si="195"/>
        <v>0</v>
      </c>
      <c r="BZ1091" s="35"/>
      <c r="CA1091" s="35"/>
      <c r="CB1091" s="35"/>
      <c r="CC1091" s="35"/>
      <c r="CD1091" s="35"/>
      <c r="CE1091" s="35"/>
      <c r="CF1091" s="35"/>
      <c r="CG1091" s="35"/>
      <c r="CH1091" s="35"/>
      <c r="CI1091" s="35"/>
      <c r="CJ1091" s="35"/>
      <c r="CK1091" s="35"/>
      <c r="CL1091" s="35"/>
      <c r="CM1091" s="35"/>
      <c r="CN1091" s="35"/>
      <c r="CO1091" s="35"/>
      <c r="CP1091" s="35"/>
      <c r="CQ1091" s="35"/>
      <c r="CR1091" s="35"/>
      <c r="CS1091" s="35"/>
      <c r="CT1091" s="35"/>
      <c r="CU1091" s="35"/>
      <c r="CV1091" s="35"/>
      <c r="CW1091" s="35"/>
      <c r="CX1091" s="35"/>
      <c r="CY1091" s="35"/>
      <c r="CZ1091" s="35"/>
      <c r="DA1091" s="35"/>
      <c r="DB1091" s="35"/>
      <c r="DC1091" s="35"/>
      <c r="DD1091" s="35"/>
      <c r="DE1091" s="35"/>
      <c r="DF1091" s="35"/>
      <c r="DG1091" s="35"/>
      <c r="DH1091" s="35"/>
      <c r="DI1091" s="35"/>
      <c r="DJ1091" s="35"/>
      <c r="DK1091" s="35"/>
      <c r="DL1091" s="35"/>
      <c r="DM1091" s="35"/>
      <c r="DN1091" s="35"/>
      <c r="DO1091" s="35"/>
      <c r="DP1091" s="35"/>
      <c r="DQ1091" s="35"/>
      <c r="DR1091" s="35"/>
      <c r="DS1091" s="35"/>
      <c r="DT1091" s="35"/>
      <c r="DU1091" s="35"/>
      <c r="DV1091" s="35"/>
      <c r="DW1091" s="35"/>
      <c r="DX1091" s="35"/>
      <c r="DY1091" s="35"/>
      <c r="DZ1091" s="35"/>
      <c r="EA1091" s="35"/>
      <c r="EB1091" s="35"/>
      <c r="EC1091" s="35"/>
      <c r="ED1091" s="35"/>
      <c r="EE1091" s="35"/>
      <c r="EF1091" s="35"/>
      <c r="EG1091" s="35"/>
      <c r="EH1091" s="35"/>
      <c r="EI1091" s="35"/>
      <c r="EJ1091" s="35"/>
      <c r="EK1091" s="35"/>
      <c r="EL1091" s="35"/>
      <c r="EM1091" s="35"/>
      <c r="EN1091" s="35"/>
      <c r="EO1091" s="35"/>
      <c r="EP1091" s="35"/>
      <c r="EQ1091" s="35"/>
      <c r="ER1091" s="35"/>
      <c r="ES1091" s="35"/>
      <c r="ET1091" s="35"/>
      <c r="EU1091" s="35"/>
      <c r="EV1091" s="35"/>
      <c r="EW1091" s="35"/>
      <c r="EX1091" s="35"/>
      <c r="EY1091" s="35"/>
      <c r="EZ1091" s="35"/>
      <c r="FA1091" s="35"/>
      <c r="FB1091" s="35"/>
      <c r="FC1091" s="35"/>
      <c r="FD1091" s="35"/>
      <c r="FE1091" s="35"/>
      <c r="FF1091" s="35"/>
      <c r="FG1091" s="35"/>
      <c r="FH1091" s="35"/>
      <c r="FI1091" s="35"/>
      <c r="FJ1091" s="35"/>
      <c r="FK1091" s="35"/>
      <c r="FL1091" s="35"/>
      <c r="FM1091" s="35"/>
      <c r="FN1091" s="35"/>
      <c r="FO1091" s="35"/>
      <c r="FP1091" s="35"/>
      <c r="FQ1091" s="35"/>
      <c r="FR1091" s="35"/>
      <c r="FS1091" s="35"/>
      <c r="FT1091" s="35"/>
      <c r="FU1091" s="35"/>
      <c r="FV1091" s="35"/>
      <c r="FW1091" s="35"/>
      <c r="FX1091" s="35"/>
      <c r="FY1091" s="35"/>
      <c r="FZ1091" s="35"/>
      <c r="GA1091" s="35"/>
      <c r="GB1091" s="35"/>
      <c r="GC1091" s="35"/>
      <c r="GD1091" s="35"/>
      <c r="GE1091" s="35"/>
      <c r="GF1091" s="35"/>
      <c r="GG1091" s="35"/>
      <c r="GH1091" s="35"/>
      <c r="GI1091" s="35"/>
      <c r="GJ1091" s="35"/>
      <c r="GK1091" s="35"/>
      <c r="GL1091" s="35"/>
      <c r="GM1091" s="35"/>
      <c r="GN1091" s="35"/>
      <c r="GO1091" s="35"/>
      <c r="GP1091" s="35"/>
      <c r="GQ1091" s="35"/>
      <c r="GR1091" s="35"/>
      <c r="GS1091" s="35"/>
      <c r="GT1091" s="35"/>
      <c r="GU1091" s="35"/>
      <c r="GV1091" s="35"/>
      <c r="GW1091" s="35"/>
      <c r="GX1091" s="35"/>
      <c r="GY1091" s="35"/>
      <c r="GZ1091" s="35"/>
      <c r="HA1091" s="35"/>
      <c r="HB1091" s="35"/>
      <c r="HC1091" s="35"/>
    </row>
    <row r="1092" spans="1:211" s="26" customFormat="1" x14ac:dyDescent="0.25">
      <c r="A1092" s="26" t="e">
        <f t="shared" si="198"/>
        <v>#REF!</v>
      </c>
      <c r="B1092" s="80" t="s">
        <v>699</v>
      </c>
      <c r="C1092" s="15" t="s">
        <v>700</v>
      </c>
      <c r="D1092" s="27">
        <v>501</v>
      </c>
      <c r="E1092" s="16" t="s">
        <v>580</v>
      </c>
      <c r="F1092" s="80" t="s">
        <v>234</v>
      </c>
      <c r="G1092" s="15"/>
      <c r="H1092" s="15" t="s">
        <v>235</v>
      </c>
      <c r="I1092" s="15" t="s">
        <v>537</v>
      </c>
      <c r="J1092" s="15" t="s">
        <v>538</v>
      </c>
      <c r="K1092" s="47" t="s">
        <v>434</v>
      </c>
      <c r="L1092" s="42"/>
      <c r="M1092" s="42"/>
      <c r="N1092" s="41"/>
      <c r="O1092" s="42"/>
      <c r="P1092" s="42"/>
      <c r="Q1092" s="42"/>
      <c r="R1092" s="42"/>
      <c r="S1092" s="42"/>
      <c r="T1092" s="42"/>
      <c r="U1092" s="42"/>
      <c r="V1092" s="42"/>
      <c r="W1092" s="42"/>
      <c r="X1092" s="42"/>
      <c r="Y1092" s="42">
        <v>3016.6</v>
      </c>
      <c r="Z1092" s="42">
        <v>1808.93</v>
      </c>
      <c r="AA1092" s="42">
        <v>352.57</v>
      </c>
      <c r="AB1092" s="42">
        <v>9570.7000000000007</v>
      </c>
      <c r="AC1092" s="42">
        <v>16280.75</v>
      </c>
      <c r="AD1092" s="42">
        <v>21323.9</v>
      </c>
      <c r="AE1092" s="42">
        <v>4921.26</v>
      </c>
      <c r="AF1092" s="42">
        <v>1892.63</v>
      </c>
      <c r="AG1092" s="42">
        <v>602.95000000000005</v>
      </c>
      <c r="AH1092" s="42">
        <v>512.53</v>
      </c>
      <c r="AI1092" s="42">
        <v>-41140.5</v>
      </c>
      <c r="AJ1092" s="42">
        <v>7813.1</v>
      </c>
      <c r="AK1092" s="42">
        <v>8784.5499999999993</v>
      </c>
      <c r="AL1092" s="42">
        <v>40169.35</v>
      </c>
      <c r="AM1092" s="42">
        <v>52209.63</v>
      </c>
      <c r="AN1092" s="42">
        <v>-45062.879999999997</v>
      </c>
      <c r="AO1092" s="42"/>
      <c r="AP1092" s="42"/>
      <c r="AQ1092" s="42"/>
      <c r="AR1092" s="42"/>
      <c r="AS1092" s="42"/>
      <c r="AT1092" s="42"/>
      <c r="AU1092" s="42"/>
      <c r="AV1092" s="42"/>
      <c r="AW1092" s="42"/>
      <c r="AX1092" s="42"/>
      <c r="AY1092" s="42"/>
      <c r="AZ1092" s="42"/>
      <c r="BA1092" s="42"/>
      <c r="BB1092" s="42"/>
      <c r="BC1092" s="42"/>
      <c r="BD1092" s="42"/>
      <c r="BE1092" s="42"/>
      <c r="BF1092" s="42"/>
      <c r="BG1092" s="42"/>
      <c r="BH1092" s="42"/>
      <c r="BI1092" s="42"/>
      <c r="BJ1092" s="42"/>
      <c r="BK1092" s="42"/>
      <c r="BL1092" s="42"/>
      <c r="BM1092" s="42"/>
      <c r="BN1092" s="42"/>
      <c r="BO1092" s="42"/>
      <c r="BP1092" s="42"/>
      <c r="BQ1092" s="42"/>
      <c r="BR1092" s="42"/>
      <c r="BS1092" s="42"/>
      <c r="BT1092" s="43"/>
      <c r="BU1092" s="40"/>
      <c r="BV1092" s="40">
        <f t="shared" si="193"/>
        <v>19142.319999999992</v>
      </c>
      <c r="BW1092" s="40">
        <f t="shared" si="191"/>
        <v>63913.750000000007</v>
      </c>
      <c r="BX1092" s="40">
        <f t="shared" si="199"/>
        <v>0</v>
      </c>
      <c r="BY1092" s="40">
        <f t="shared" si="195"/>
        <v>0</v>
      </c>
      <c r="BZ1092" s="29"/>
      <c r="CA1092" s="29"/>
      <c r="CB1092" s="29"/>
      <c r="CC1092" s="29"/>
      <c r="CD1092" s="29"/>
      <c r="CE1092" s="29"/>
      <c r="CF1092" s="29"/>
      <c r="CG1092" s="29"/>
      <c r="CH1092" s="29"/>
      <c r="CI1092" s="29"/>
      <c r="CJ1092" s="29"/>
      <c r="CK1092" s="29"/>
      <c r="CL1092" s="29"/>
      <c r="CM1092" s="29"/>
      <c r="CN1092" s="29"/>
      <c r="CO1092" s="29"/>
      <c r="CP1092" s="29"/>
      <c r="CQ1092" s="29"/>
      <c r="CR1092" s="29"/>
      <c r="CS1092" s="29"/>
      <c r="CT1092" s="29"/>
      <c r="CU1092" s="29"/>
      <c r="CV1092" s="29"/>
      <c r="CW1092" s="29"/>
      <c r="CX1092" s="29"/>
      <c r="CY1092" s="29"/>
      <c r="CZ1092" s="29"/>
      <c r="DA1092" s="29"/>
      <c r="DB1092" s="29"/>
      <c r="DC1092" s="29"/>
      <c r="DD1092" s="29"/>
      <c r="DE1092" s="29"/>
      <c r="DF1092" s="29"/>
      <c r="DG1092" s="29"/>
      <c r="DH1092" s="29"/>
      <c r="DI1092" s="29"/>
      <c r="DJ1092" s="29"/>
      <c r="DK1092" s="29"/>
      <c r="DL1092" s="29"/>
      <c r="DM1092" s="29"/>
      <c r="DN1092" s="29"/>
      <c r="DO1092" s="29"/>
      <c r="DP1092" s="29"/>
      <c r="DQ1092" s="29"/>
      <c r="DR1092" s="29"/>
      <c r="DS1092" s="29"/>
      <c r="DT1092" s="29"/>
      <c r="DU1092" s="29"/>
      <c r="DV1092" s="29"/>
      <c r="DW1092" s="29"/>
      <c r="DX1092" s="29"/>
      <c r="DY1092" s="29"/>
      <c r="DZ1092" s="29"/>
      <c r="EA1092" s="29"/>
      <c r="EB1092" s="29"/>
      <c r="EC1092" s="29"/>
      <c r="ED1092" s="29"/>
      <c r="EE1092" s="29"/>
      <c r="EF1092" s="29"/>
      <c r="EG1092" s="29"/>
      <c r="EH1092" s="29"/>
      <c r="EI1092" s="29"/>
      <c r="EJ1092" s="29"/>
      <c r="EK1092" s="29"/>
      <c r="EL1092" s="29"/>
      <c r="EM1092" s="29"/>
      <c r="EN1092" s="29"/>
      <c r="EO1092" s="29"/>
      <c r="EP1092" s="29"/>
      <c r="EQ1092" s="29"/>
      <c r="ER1092" s="29"/>
      <c r="ES1092" s="29"/>
      <c r="ET1092" s="29"/>
      <c r="EU1092" s="29"/>
      <c r="EV1092" s="29"/>
      <c r="EW1092" s="29"/>
      <c r="EX1092" s="29"/>
      <c r="EY1092" s="29"/>
      <c r="EZ1092" s="29"/>
      <c r="FA1092" s="29"/>
      <c r="FB1092" s="29"/>
      <c r="FC1092" s="29"/>
      <c r="FD1092" s="29"/>
      <c r="FE1092" s="29"/>
      <c r="FF1092" s="29"/>
      <c r="FG1092" s="29"/>
      <c r="FH1092" s="29"/>
      <c r="FI1092" s="29"/>
      <c r="FJ1092" s="29"/>
      <c r="FK1092" s="29"/>
      <c r="FL1092" s="29"/>
      <c r="FM1092" s="29"/>
      <c r="FN1092" s="29"/>
      <c r="FO1092" s="29"/>
      <c r="FP1092" s="29"/>
      <c r="FQ1092" s="29"/>
      <c r="FR1092" s="29"/>
      <c r="FS1092" s="29"/>
      <c r="FT1092" s="29"/>
      <c r="FU1092" s="29"/>
      <c r="FV1092" s="29"/>
      <c r="FW1092" s="29"/>
      <c r="FX1092" s="29"/>
      <c r="FY1092" s="29"/>
      <c r="FZ1092" s="29"/>
      <c r="GA1092" s="29"/>
      <c r="GB1092" s="29"/>
      <c r="GC1092" s="29"/>
      <c r="GD1092" s="29"/>
      <c r="GE1092" s="29"/>
      <c r="GF1092" s="29"/>
      <c r="GG1092" s="29"/>
      <c r="GH1092" s="29"/>
      <c r="GI1092" s="29"/>
      <c r="GJ1092" s="29"/>
      <c r="GK1092" s="29"/>
      <c r="GL1092" s="29"/>
      <c r="GM1092" s="29"/>
      <c r="GN1092" s="29"/>
      <c r="GO1092" s="29"/>
      <c r="GP1092" s="29"/>
      <c r="GQ1092" s="29"/>
      <c r="GR1092" s="29"/>
      <c r="GS1092" s="29"/>
      <c r="GT1092" s="29"/>
      <c r="GU1092" s="29"/>
      <c r="GV1092" s="29"/>
      <c r="GW1092" s="29"/>
      <c r="GX1092" s="29"/>
      <c r="GY1092" s="29"/>
      <c r="GZ1092" s="29"/>
      <c r="HA1092" s="29"/>
      <c r="HB1092" s="29"/>
      <c r="HC1092" s="29"/>
    </row>
    <row r="1093" spans="1:211" s="30" customFormat="1" x14ac:dyDescent="0.25">
      <c r="A1093" s="30" t="e">
        <f t="shared" si="198"/>
        <v>#REF!</v>
      </c>
      <c r="B1093" s="64" t="s">
        <v>699</v>
      </c>
      <c r="C1093" s="31" t="s">
        <v>700</v>
      </c>
      <c r="D1093" s="33">
        <v>700</v>
      </c>
      <c r="E1093" s="34" t="s">
        <v>582</v>
      </c>
      <c r="F1093" s="64" t="s">
        <v>234</v>
      </c>
      <c r="G1093" s="31"/>
      <c r="H1093" s="31" t="s">
        <v>235</v>
      </c>
      <c r="I1093" s="31" t="s">
        <v>537</v>
      </c>
      <c r="J1093" s="31" t="s">
        <v>538</v>
      </c>
      <c r="K1093" s="47" t="s">
        <v>434</v>
      </c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>
        <v>6572.95</v>
      </c>
      <c r="Z1093" s="41">
        <v>75272.460000000006</v>
      </c>
      <c r="AA1093" s="41">
        <v>3679.73</v>
      </c>
      <c r="AB1093" s="41">
        <v>38826.71</v>
      </c>
      <c r="AC1093" s="41">
        <v>27925.01</v>
      </c>
      <c r="AD1093" s="41">
        <v>30691.89</v>
      </c>
      <c r="AE1093" s="41">
        <v>24944.84</v>
      </c>
      <c r="AF1093" s="41">
        <v>18578.23</v>
      </c>
      <c r="AG1093" s="41">
        <v>20592.86</v>
      </c>
      <c r="AH1093" s="41">
        <v>17665.509999999998</v>
      </c>
      <c r="AI1093" s="41">
        <v>31178.19</v>
      </c>
      <c r="AJ1093" s="41">
        <v>4356.4799999999996</v>
      </c>
      <c r="AK1093" s="41">
        <v>49628.81</v>
      </c>
      <c r="AL1093" s="41">
        <v>27036.53</v>
      </c>
      <c r="AM1093" s="41">
        <v>29936.52</v>
      </c>
      <c r="AN1093" s="41">
        <v>35566.49</v>
      </c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3"/>
      <c r="BU1093" s="39"/>
      <c r="BV1093" s="39">
        <f t="shared" si="193"/>
        <v>295928.38</v>
      </c>
      <c r="BW1093" s="39">
        <f t="shared" si="191"/>
        <v>146524.82999999999</v>
      </c>
      <c r="BX1093" s="39">
        <f t="shared" si="199"/>
        <v>0</v>
      </c>
      <c r="BY1093" s="39">
        <f t="shared" si="195"/>
        <v>0</v>
      </c>
      <c r="BZ1093" s="35"/>
      <c r="CA1093" s="35"/>
      <c r="CB1093" s="35"/>
      <c r="CC1093" s="35"/>
      <c r="CD1093" s="35"/>
      <c r="CE1093" s="35"/>
      <c r="CF1093" s="35"/>
      <c r="CG1093" s="35"/>
      <c r="CH1093" s="35"/>
      <c r="CI1093" s="35"/>
      <c r="CJ1093" s="35"/>
      <c r="CK1093" s="35"/>
      <c r="CL1093" s="35"/>
      <c r="CM1093" s="35"/>
      <c r="CN1093" s="35"/>
      <c r="CO1093" s="35"/>
      <c r="CP1093" s="35"/>
      <c r="CQ1093" s="35"/>
      <c r="CR1093" s="35"/>
      <c r="CS1093" s="35"/>
      <c r="CT1093" s="35"/>
      <c r="CU1093" s="35"/>
      <c r="CV1093" s="35"/>
      <c r="CW1093" s="35"/>
      <c r="CX1093" s="35"/>
      <c r="CY1093" s="35"/>
      <c r="CZ1093" s="35"/>
      <c r="DA1093" s="35"/>
      <c r="DB1093" s="35"/>
      <c r="DC1093" s="35"/>
      <c r="DD1093" s="35"/>
      <c r="DE1093" s="35"/>
      <c r="DF1093" s="35"/>
      <c r="DG1093" s="35"/>
      <c r="DH1093" s="35"/>
      <c r="DI1093" s="35"/>
      <c r="DJ1093" s="35"/>
      <c r="DK1093" s="35"/>
      <c r="DL1093" s="35"/>
      <c r="DM1093" s="35"/>
      <c r="DN1093" s="35"/>
      <c r="DO1093" s="35"/>
      <c r="DP1093" s="35"/>
      <c r="DQ1093" s="35"/>
      <c r="DR1093" s="35"/>
      <c r="DS1093" s="35"/>
      <c r="DT1093" s="35"/>
      <c r="DU1093" s="35"/>
      <c r="DV1093" s="35"/>
      <c r="DW1093" s="35"/>
      <c r="DX1093" s="35"/>
      <c r="DY1093" s="35"/>
      <c r="DZ1093" s="35"/>
      <c r="EA1093" s="35"/>
      <c r="EB1093" s="35"/>
      <c r="EC1093" s="35"/>
      <c r="ED1093" s="35"/>
      <c r="EE1093" s="35"/>
      <c r="EF1093" s="35"/>
      <c r="EG1093" s="35"/>
      <c r="EH1093" s="35"/>
      <c r="EI1093" s="35"/>
      <c r="EJ1093" s="35"/>
      <c r="EK1093" s="35"/>
      <c r="EL1093" s="35"/>
      <c r="EM1093" s="35"/>
      <c r="EN1093" s="35"/>
      <c r="EO1093" s="35"/>
      <c r="EP1093" s="35"/>
      <c r="EQ1093" s="35"/>
      <c r="ER1093" s="35"/>
      <c r="ES1093" s="35"/>
      <c r="ET1093" s="35"/>
      <c r="EU1093" s="35"/>
      <c r="EV1093" s="35"/>
      <c r="EW1093" s="35"/>
      <c r="EX1093" s="35"/>
      <c r="EY1093" s="35"/>
      <c r="EZ1093" s="35"/>
      <c r="FA1093" s="35"/>
      <c r="FB1093" s="35"/>
      <c r="FC1093" s="35"/>
      <c r="FD1093" s="35"/>
      <c r="FE1093" s="35"/>
      <c r="FF1093" s="35"/>
      <c r="FG1093" s="35"/>
      <c r="FH1093" s="35"/>
      <c r="FI1093" s="35"/>
      <c r="FJ1093" s="35"/>
      <c r="FK1093" s="35"/>
      <c r="FL1093" s="35"/>
      <c r="FM1093" s="35"/>
      <c r="FN1093" s="35"/>
      <c r="FO1093" s="35"/>
      <c r="FP1093" s="35"/>
      <c r="FQ1093" s="35"/>
      <c r="FR1093" s="35"/>
      <c r="FS1093" s="35"/>
      <c r="FT1093" s="35"/>
      <c r="FU1093" s="35"/>
      <c r="FV1093" s="35"/>
      <c r="FW1093" s="35"/>
      <c r="FX1093" s="35"/>
      <c r="FY1093" s="35"/>
      <c r="FZ1093" s="35"/>
      <c r="GA1093" s="35"/>
      <c r="GB1093" s="35"/>
      <c r="GC1093" s="35"/>
      <c r="GD1093" s="35"/>
      <c r="GE1093" s="35"/>
      <c r="GF1093" s="35"/>
      <c r="GG1093" s="35"/>
      <c r="GH1093" s="35"/>
      <c r="GI1093" s="35"/>
      <c r="GJ1093" s="35"/>
      <c r="GK1093" s="35"/>
      <c r="GL1093" s="35"/>
      <c r="GM1093" s="35"/>
      <c r="GN1093" s="35"/>
      <c r="GO1093" s="35"/>
      <c r="GP1093" s="35"/>
      <c r="GQ1093" s="35"/>
      <c r="GR1093" s="35"/>
      <c r="GS1093" s="35"/>
      <c r="GT1093" s="35"/>
      <c r="GU1093" s="35"/>
      <c r="GV1093" s="35"/>
      <c r="GW1093" s="35"/>
      <c r="GX1093" s="35"/>
      <c r="GY1093" s="35"/>
      <c r="GZ1093" s="35"/>
      <c r="HA1093" s="35"/>
      <c r="HB1093" s="35"/>
      <c r="HC1093" s="35"/>
    </row>
    <row r="1094" spans="1:211" s="30" customFormat="1" x14ac:dyDescent="0.25">
      <c r="A1094" s="30" t="e">
        <f t="shared" si="198"/>
        <v>#REF!</v>
      </c>
      <c r="B1094" s="64" t="s">
        <v>699</v>
      </c>
      <c r="C1094" s="31" t="s">
        <v>700</v>
      </c>
      <c r="D1094" s="33">
        <v>719</v>
      </c>
      <c r="E1094" s="34" t="s">
        <v>723</v>
      </c>
      <c r="F1094" s="64" t="s">
        <v>234</v>
      </c>
      <c r="G1094" s="31"/>
      <c r="H1094" s="31" t="s">
        <v>235</v>
      </c>
      <c r="I1094" s="31" t="s">
        <v>537</v>
      </c>
      <c r="J1094" s="31" t="s">
        <v>538</v>
      </c>
      <c r="K1094" s="47" t="s">
        <v>434</v>
      </c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>
        <v>28800.13</v>
      </c>
      <c r="AL1094" s="41">
        <v>0</v>
      </c>
      <c r="AM1094" s="41">
        <v>0</v>
      </c>
      <c r="AN1094" s="41">
        <v>0</v>
      </c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3"/>
      <c r="BU1094" s="39"/>
      <c r="BV1094" s="39"/>
      <c r="BW1094" s="39">
        <f t="shared" si="191"/>
        <v>28800.13</v>
      </c>
      <c r="BX1094" s="39">
        <f t="shared" si="199"/>
        <v>0</v>
      </c>
      <c r="BY1094" s="39"/>
      <c r="BZ1094" s="35"/>
      <c r="CA1094" s="35"/>
      <c r="CB1094" s="35"/>
      <c r="CC1094" s="35"/>
      <c r="CD1094" s="35"/>
      <c r="CE1094" s="35"/>
      <c r="CF1094" s="35"/>
      <c r="CG1094" s="35"/>
      <c r="CH1094" s="35"/>
      <c r="CI1094" s="35"/>
      <c r="CJ1094" s="35"/>
      <c r="CK1094" s="35"/>
      <c r="CL1094" s="35"/>
      <c r="CM1094" s="35"/>
      <c r="CN1094" s="35"/>
      <c r="CO1094" s="35"/>
      <c r="CP1094" s="35"/>
      <c r="CQ1094" s="35"/>
      <c r="CR1094" s="35"/>
      <c r="CS1094" s="35"/>
      <c r="CT1094" s="35"/>
      <c r="CU1094" s="35"/>
      <c r="CV1094" s="35"/>
      <c r="CW1094" s="35"/>
      <c r="CX1094" s="35"/>
      <c r="CY1094" s="35"/>
      <c r="CZ1094" s="35"/>
      <c r="DA1094" s="35"/>
      <c r="DB1094" s="35"/>
      <c r="DC1094" s="35"/>
      <c r="DD1094" s="35"/>
      <c r="DE1094" s="35"/>
      <c r="DF1094" s="35"/>
      <c r="DG1094" s="35"/>
      <c r="DH1094" s="35"/>
      <c r="DI1094" s="35"/>
      <c r="DJ1094" s="35"/>
      <c r="DK1094" s="35"/>
      <c r="DL1094" s="35"/>
      <c r="DM1094" s="35"/>
      <c r="DN1094" s="35"/>
      <c r="DO1094" s="35"/>
      <c r="DP1094" s="35"/>
      <c r="DQ1094" s="35"/>
      <c r="DR1094" s="35"/>
      <c r="DS1094" s="35"/>
      <c r="DT1094" s="35"/>
      <c r="DU1094" s="35"/>
      <c r="DV1094" s="35"/>
      <c r="DW1094" s="35"/>
      <c r="DX1094" s="35"/>
      <c r="DY1094" s="35"/>
      <c r="DZ1094" s="35"/>
      <c r="EA1094" s="35"/>
      <c r="EB1094" s="35"/>
      <c r="EC1094" s="35"/>
      <c r="ED1094" s="35"/>
      <c r="EE1094" s="35"/>
      <c r="EF1094" s="35"/>
      <c r="EG1094" s="35"/>
      <c r="EH1094" s="35"/>
      <c r="EI1094" s="35"/>
      <c r="EJ1094" s="35"/>
      <c r="EK1094" s="35"/>
      <c r="EL1094" s="35"/>
      <c r="EM1094" s="35"/>
      <c r="EN1094" s="35"/>
      <c r="EO1094" s="35"/>
      <c r="EP1094" s="35"/>
      <c r="EQ1094" s="35"/>
      <c r="ER1094" s="35"/>
      <c r="ES1094" s="35"/>
      <c r="ET1094" s="35"/>
      <c r="EU1094" s="35"/>
      <c r="EV1094" s="35"/>
      <c r="EW1094" s="35"/>
      <c r="EX1094" s="35"/>
      <c r="EY1094" s="35"/>
      <c r="EZ1094" s="35"/>
      <c r="FA1094" s="35"/>
      <c r="FB1094" s="35"/>
      <c r="FC1094" s="35"/>
      <c r="FD1094" s="35"/>
      <c r="FE1094" s="35"/>
      <c r="FF1094" s="35"/>
      <c r="FG1094" s="35"/>
      <c r="FH1094" s="35"/>
      <c r="FI1094" s="35"/>
      <c r="FJ1094" s="35"/>
      <c r="FK1094" s="35"/>
      <c r="FL1094" s="35"/>
      <c r="FM1094" s="35"/>
      <c r="FN1094" s="35"/>
      <c r="FO1094" s="35"/>
      <c r="FP1094" s="35"/>
      <c r="FQ1094" s="35"/>
      <c r="FR1094" s="35"/>
      <c r="FS1094" s="35"/>
      <c r="FT1094" s="35"/>
      <c r="FU1094" s="35"/>
      <c r="FV1094" s="35"/>
      <c r="FW1094" s="35"/>
      <c r="FX1094" s="35"/>
      <c r="FY1094" s="35"/>
      <c r="FZ1094" s="35"/>
      <c r="GA1094" s="35"/>
      <c r="GB1094" s="35"/>
      <c r="GC1094" s="35"/>
      <c r="GD1094" s="35"/>
      <c r="GE1094" s="35"/>
      <c r="GF1094" s="35"/>
      <c r="GG1094" s="35"/>
      <c r="GH1094" s="35"/>
      <c r="GI1094" s="35"/>
      <c r="GJ1094" s="35"/>
      <c r="GK1094" s="35"/>
      <c r="GL1094" s="35"/>
      <c r="GM1094" s="35"/>
      <c r="GN1094" s="35"/>
      <c r="GO1094" s="35"/>
      <c r="GP1094" s="35"/>
      <c r="GQ1094" s="35"/>
      <c r="GR1094" s="35"/>
      <c r="GS1094" s="35"/>
      <c r="GT1094" s="35"/>
      <c r="GU1094" s="35"/>
      <c r="GV1094" s="35"/>
      <c r="GW1094" s="35"/>
      <c r="GX1094" s="35"/>
      <c r="GY1094" s="35"/>
      <c r="GZ1094" s="35"/>
      <c r="HA1094" s="35"/>
      <c r="HB1094" s="35"/>
      <c r="HC1094" s="35"/>
    </row>
    <row r="1095" spans="1:211" s="26" customFormat="1" x14ac:dyDescent="0.25">
      <c r="A1095" s="26" t="e">
        <f t="shared" si="198"/>
        <v>#REF!</v>
      </c>
      <c r="B1095" s="80" t="s">
        <v>699</v>
      </c>
      <c r="C1095" s="15" t="s">
        <v>700</v>
      </c>
      <c r="D1095" s="27">
        <v>749</v>
      </c>
      <c r="E1095" s="16" t="s">
        <v>587</v>
      </c>
      <c r="F1095" s="80" t="s">
        <v>250</v>
      </c>
      <c r="G1095" s="80"/>
      <c r="H1095" s="15" t="s">
        <v>251</v>
      </c>
      <c r="I1095" s="15" t="s">
        <v>537</v>
      </c>
      <c r="J1095" s="15" t="s">
        <v>538</v>
      </c>
      <c r="K1095" s="47" t="s">
        <v>434</v>
      </c>
      <c r="L1095" s="42"/>
      <c r="M1095" s="42"/>
      <c r="N1095" s="41"/>
      <c r="O1095" s="42"/>
      <c r="P1095" s="42"/>
      <c r="Q1095" s="42"/>
      <c r="R1095" s="42"/>
      <c r="S1095" s="42"/>
      <c r="T1095" s="42"/>
      <c r="U1095" s="42"/>
      <c r="V1095" s="42"/>
      <c r="W1095" s="42"/>
      <c r="X1095" s="42"/>
      <c r="Y1095" s="42">
        <v>324134.76</v>
      </c>
      <c r="Z1095" s="42">
        <v>223748.6</v>
      </c>
      <c r="AA1095" s="42">
        <v>185303.07</v>
      </c>
      <c r="AB1095" s="42">
        <v>311124.44</v>
      </c>
      <c r="AC1095" s="42">
        <v>17337.29</v>
      </c>
      <c r="AD1095" s="42">
        <v>19928.150000000001</v>
      </c>
      <c r="AE1095" s="42">
        <v>416166.52</v>
      </c>
      <c r="AF1095" s="42">
        <v>-188635.45</v>
      </c>
      <c r="AG1095" s="42">
        <v>0</v>
      </c>
      <c r="AH1095" s="42">
        <v>0</v>
      </c>
      <c r="AI1095" s="42">
        <v>0</v>
      </c>
      <c r="AJ1095" s="42">
        <v>0</v>
      </c>
      <c r="AK1095" s="42">
        <v>716992.84</v>
      </c>
      <c r="AL1095" s="42">
        <v>0</v>
      </c>
      <c r="AM1095" s="42">
        <v>0</v>
      </c>
      <c r="AN1095" s="42">
        <v>0</v>
      </c>
      <c r="AO1095" s="42"/>
      <c r="AP1095" s="42"/>
      <c r="AQ1095" s="42"/>
      <c r="AR1095" s="42"/>
      <c r="AS1095" s="42"/>
      <c r="AT1095" s="42"/>
      <c r="AU1095" s="42"/>
      <c r="AV1095" s="42"/>
      <c r="AW1095" s="42"/>
      <c r="AX1095" s="42"/>
      <c r="AY1095" s="42"/>
      <c r="AZ1095" s="42"/>
      <c r="BA1095" s="42"/>
      <c r="BB1095" s="42"/>
      <c r="BC1095" s="42"/>
      <c r="BD1095" s="42"/>
      <c r="BE1095" s="42"/>
      <c r="BF1095" s="42"/>
      <c r="BG1095" s="42"/>
      <c r="BH1095" s="42"/>
      <c r="BI1095" s="42"/>
      <c r="BJ1095" s="42"/>
      <c r="BK1095" s="42"/>
      <c r="BL1095" s="42"/>
      <c r="BM1095" s="42"/>
      <c r="BN1095" s="42"/>
      <c r="BO1095" s="42"/>
      <c r="BP1095" s="42"/>
      <c r="BQ1095" s="42"/>
      <c r="BR1095" s="42"/>
      <c r="BS1095" s="42"/>
      <c r="BT1095" s="43"/>
      <c r="BU1095" s="40"/>
      <c r="BV1095" s="40">
        <f t="shared" ref="BV1095:BV1115" si="200">SUM(X1095:AI1095)</f>
        <v>1309107.3799999999</v>
      </c>
      <c r="BW1095" s="40">
        <f t="shared" si="191"/>
        <v>716992.84</v>
      </c>
      <c r="BX1095" s="40">
        <f t="shared" si="199"/>
        <v>0</v>
      </c>
      <c r="BY1095" s="40">
        <f t="shared" ref="BY1095:BY1115" si="201">SUM(BH1095:BS1095)</f>
        <v>0</v>
      </c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9"/>
      <c r="EB1095" s="29"/>
      <c r="EC1095" s="29"/>
      <c r="ED1095" s="29"/>
      <c r="EE1095" s="29"/>
      <c r="EF1095" s="29"/>
      <c r="EG1095" s="29"/>
      <c r="EH1095" s="29"/>
      <c r="EI1095" s="29"/>
      <c r="EJ1095" s="29"/>
      <c r="EK1095" s="29"/>
      <c r="EL1095" s="29"/>
      <c r="EM1095" s="29"/>
      <c r="EN1095" s="29"/>
      <c r="EO1095" s="29"/>
      <c r="EP1095" s="29"/>
      <c r="EQ1095" s="29"/>
      <c r="ER1095" s="29"/>
      <c r="ES1095" s="29"/>
      <c r="ET1095" s="29"/>
      <c r="EU1095" s="29"/>
      <c r="EV1095" s="29"/>
      <c r="EW1095" s="29"/>
      <c r="EX1095" s="29"/>
      <c r="EY1095" s="29"/>
      <c r="EZ1095" s="29"/>
      <c r="FA1095" s="29"/>
      <c r="FB1095" s="29"/>
      <c r="FC1095" s="29"/>
      <c r="FD1095" s="29"/>
      <c r="FE1095" s="29"/>
      <c r="FF1095" s="29"/>
      <c r="FG1095" s="29"/>
      <c r="FH1095" s="29"/>
      <c r="FI1095" s="29"/>
      <c r="FJ1095" s="29"/>
      <c r="FK1095" s="29"/>
      <c r="FL1095" s="29"/>
      <c r="FM1095" s="29"/>
      <c r="FN1095" s="29"/>
      <c r="FO1095" s="29"/>
      <c r="FP1095" s="29"/>
      <c r="FQ1095" s="29"/>
      <c r="FR1095" s="29"/>
      <c r="FS1095" s="29"/>
      <c r="FT1095" s="29"/>
      <c r="FU1095" s="29"/>
      <c r="FV1095" s="29"/>
      <c r="FW1095" s="29"/>
      <c r="FX1095" s="29"/>
      <c r="FY1095" s="29"/>
      <c r="FZ1095" s="29"/>
      <c r="GA1095" s="29"/>
      <c r="GB1095" s="29"/>
      <c r="GC1095" s="29"/>
      <c r="GD1095" s="29"/>
      <c r="GE1095" s="29"/>
      <c r="GF1095" s="29"/>
      <c r="GG1095" s="29"/>
      <c r="GH1095" s="29"/>
      <c r="GI1095" s="29"/>
      <c r="GJ1095" s="29"/>
      <c r="GK1095" s="29"/>
      <c r="GL1095" s="29"/>
      <c r="GM1095" s="29"/>
      <c r="GN1095" s="29"/>
      <c r="GO1095" s="29"/>
      <c r="GP1095" s="29"/>
      <c r="GQ1095" s="29"/>
      <c r="GR1095" s="29"/>
      <c r="GS1095" s="29"/>
      <c r="GT1095" s="29"/>
      <c r="GU1095" s="29"/>
      <c r="GV1095" s="29"/>
      <c r="GW1095" s="29"/>
      <c r="GX1095" s="29"/>
      <c r="GY1095" s="29"/>
      <c r="GZ1095" s="29"/>
      <c r="HA1095" s="29"/>
      <c r="HB1095" s="29"/>
      <c r="HC1095" s="29"/>
    </row>
    <row r="1096" spans="1:211" s="26" customFormat="1" x14ac:dyDescent="0.25">
      <c r="A1096" s="26" t="e">
        <f t="shared" si="198"/>
        <v>#REF!</v>
      </c>
      <c r="B1096" s="80" t="s">
        <v>699</v>
      </c>
      <c r="C1096" s="15" t="s">
        <v>700</v>
      </c>
      <c r="D1096" s="27">
        <v>749</v>
      </c>
      <c r="E1096" s="16" t="s">
        <v>587</v>
      </c>
      <c r="F1096" s="80" t="s">
        <v>234</v>
      </c>
      <c r="G1096" s="80"/>
      <c r="H1096" s="15" t="s">
        <v>235</v>
      </c>
      <c r="I1096" s="15" t="s">
        <v>537</v>
      </c>
      <c r="J1096" s="15" t="s">
        <v>538</v>
      </c>
      <c r="K1096" s="47" t="s">
        <v>434</v>
      </c>
      <c r="L1096" s="42"/>
      <c r="M1096" s="42"/>
      <c r="N1096" s="41"/>
      <c r="O1096" s="42"/>
      <c r="P1096" s="42"/>
      <c r="Q1096" s="42"/>
      <c r="R1096" s="42"/>
      <c r="S1096" s="42"/>
      <c r="T1096" s="42"/>
      <c r="U1096" s="42"/>
      <c r="V1096" s="42"/>
      <c r="W1096" s="42"/>
      <c r="X1096" s="42"/>
      <c r="Y1096" s="42"/>
      <c r="Z1096" s="42"/>
      <c r="AA1096" s="42"/>
      <c r="AB1096" s="42"/>
      <c r="AC1096" s="42"/>
      <c r="AD1096" s="42"/>
      <c r="AE1096" s="42"/>
      <c r="AF1096" s="42">
        <v>143421.03</v>
      </c>
      <c r="AG1096" s="42">
        <v>14023.08</v>
      </c>
      <c r="AH1096" s="42">
        <v>4771.43</v>
      </c>
      <c r="AI1096" s="42">
        <v>5337.64</v>
      </c>
      <c r="AJ1096" s="42">
        <v>6722.22</v>
      </c>
      <c r="AK1096" s="42">
        <v>7297.72</v>
      </c>
      <c r="AL1096" s="42">
        <v>130010.72</v>
      </c>
      <c r="AM1096" s="42">
        <v>102323.46</v>
      </c>
      <c r="AN1096" s="42">
        <v>106863</v>
      </c>
      <c r="AO1096" s="42"/>
      <c r="AP1096" s="42"/>
      <c r="AQ1096" s="42"/>
      <c r="AR1096" s="42"/>
      <c r="AS1096" s="42"/>
      <c r="AT1096" s="42"/>
      <c r="AU1096" s="42"/>
      <c r="AV1096" s="42"/>
      <c r="AW1096" s="42"/>
      <c r="AX1096" s="42"/>
      <c r="AY1096" s="42"/>
      <c r="AZ1096" s="42"/>
      <c r="BA1096" s="42"/>
      <c r="BB1096" s="42"/>
      <c r="BC1096" s="42"/>
      <c r="BD1096" s="42"/>
      <c r="BE1096" s="42"/>
      <c r="BF1096" s="42"/>
      <c r="BG1096" s="42"/>
      <c r="BH1096" s="42"/>
      <c r="BI1096" s="42"/>
      <c r="BJ1096" s="42"/>
      <c r="BK1096" s="42"/>
      <c r="BL1096" s="42"/>
      <c r="BM1096" s="42"/>
      <c r="BN1096" s="42"/>
      <c r="BO1096" s="42"/>
      <c r="BP1096" s="42"/>
      <c r="BQ1096" s="42"/>
      <c r="BR1096" s="42"/>
      <c r="BS1096" s="42"/>
      <c r="BT1096" s="43"/>
      <c r="BU1096" s="40"/>
      <c r="BV1096" s="40">
        <f t="shared" si="200"/>
        <v>167553.18</v>
      </c>
      <c r="BW1096" s="40">
        <f t="shared" si="191"/>
        <v>353217.12</v>
      </c>
      <c r="BX1096" s="40">
        <f t="shared" si="199"/>
        <v>0</v>
      </c>
      <c r="BY1096" s="40">
        <f t="shared" si="201"/>
        <v>0</v>
      </c>
      <c r="BZ1096" s="29"/>
      <c r="CA1096" s="29"/>
      <c r="CB1096" s="29"/>
      <c r="CC1096" s="29"/>
      <c r="CD1096" s="29"/>
      <c r="CE1096" s="29"/>
      <c r="CF1096" s="29"/>
      <c r="CG1096" s="29"/>
      <c r="CH1096" s="29"/>
      <c r="CI1096" s="29"/>
      <c r="CJ1096" s="29"/>
      <c r="CK1096" s="29"/>
      <c r="CL1096" s="29"/>
      <c r="CM1096" s="29"/>
      <c r="CN1096" s="29"/>
      <c r="CO1096" s="29"/>
      <c r="CP1096" s="29"/>
      <c r="CQ1096" s="29"/>
      <c r="CR1096" s="29"/>
      <c r="CS1096" s="29"/>
      <c r="CT1096" s="29"/>
      <c r="CU1096" s="29"/>
      <c r="CV1096" s="29"/>
      <c r="CW1096" s="29"/>
      <c r="CX1096" s="29"/>
      <c r="CY1096" s="29"/>
      <c r="CZ1096" s="29"/>
      <c r="DA1096" s="29"/>
      <c r="DB1096" s="29"/>
      <c r="DC1096" s="29"/>
      <c r="DD1096" s="29"/>
      <c r="DE1096" s="29"/>
      <c r="DF1096" s="29"/>
      <c r="DG1096" s="29"/>
      <c r="DH1096" s="29"/>
      <c r="DI1096" s="29"/>
      <c r="DJ1096" s="29"/>
      <c r="DK1096" s="29"/>
      <c r="DL1096" s="29"/>
      <c r="DM1096" s="29"/>
      <c r="DN1096" s="29"/>
      <c r="DO1096" s="29"/>
      <c r="DP1096" s="29"/>
      <c r="DQ1096" s="29"/>
      <c r="DR1096" s="29"/>
      <c r="DS1096" s="29"/>
      <c r="DT1096" s="29"/>
      <c r="DU1096" s="29"/>
      <c r="DV1096" s="29"/>
      <c r="DW1096" s="29"/>
      <c r="DX1096" s="29"/>
      <c r="DY1096" s="29"/>
      <c r="DZ1096" s="29"/>
      <c r="EA1096" s="29"/>
      <c r="EB1096" s="29"/>
      <c r="EC1096" s="29"/>
      <c r="ED1096" s="29"/>
      <c r="EE1096" s="29"/>
      <c r="EF1096" s="29"/>
      <c r="EG1096" s="29"/>
      <c r="EH1096" s="29"/>
      <c r="EI1096" s="29"/>
      <c r="EJ1096" s="29"/>
      <c r="EK1096" s="29"/>
      <c r="EL1096" s="29"/>
      <c r="EM1096" s="29"/>
      <c r="EN1096" s="29"/>
      <c r="EO1096" s="29"/>
      <c r="EP1096" s="29"/>
      <c r="EQ1096" s="29"/>
      <c r="ER1096" s="29"/>
      <c r="ES1096" s="29"/>
      <c r="ET1096" s="29"/>
      <c r="EU1096" s="29"/>
      <c r="EV1096" s="29"/>
      <c r="EW1096" s="29"/>
      <c r="EX1096" s="29"/>
      <c r="EY1096" s="29"/>
      <c r="EZ1096" s="29"/>
      <c r="FA1096" s="29"/>
      <c r="FB1096" s="29"/>
      <c r="FC1096" s="29"/>
      <c r="FD1096" s="29"/>
      <c r="FE1096" s="29"/>
      <c r="FF1096" s="29"/>
      <c r="FG1096" s="29"/>
      <c r="FH1096" s="29"/>
      <c r="FI1096" s="29"/>
      <c r="FJ1096" s="29"/>
      <c r="FK1096" s="29"/>
      <c r="FL1096" s="29"/>
      <c r="FM1096" s="29"/>
      <c r="FN1096" s="29"/>
      <c r="FO1096" s="29"/>
      <c r="FP1096" s="29"/>
      <c r="FQ1096" s="29"/>
      <c r="FR1096" s="29"/>
      <c r="FS1096" s="29"/>
      <c r="FT1096" s="29"/>
      <c r="FU1096" s="29"/>
      <c r="FV1096" s="29"/>
      <c r="FW1096" s="29"/>
      <c r="FX1096" s="29"/>
      <c r="FY1096" s="29"/>
      <c r="FZ1096" s="29"/>
      <c r="GA1096" s="29"/>
      <c r="GB1096" s="29"/>
      <c r="GC1096" s="29"/>
      <c r="GD1096" s="29"/>
      <c r="GE1096" s="29"/>
      <c r="GF1096" s="29"/>
      <c r="GG1096" s="29"/>
      <c r="GH1096" s="29"/>
      <c r="GI1096" s="29"/>
      <c r="GJ1096" s="29"/>
      <c r="GK1096" s="29"/>
      <c r="GL1096" s="29"/>
      <c r="GM1096" s="29"/>
      <c r="GN1096" s="29"/>
      <c r="GO1096" s="29"/>
      <c r="GP1096" s="29"/>
      <c r="GQ1096" s="29"/>
      <c r="GR1096" s="29"/>
      <c r="GS1096" s="29"/>
      <c r="GT1096" s="29"/>
      <c r="GU1096" s="29"/>
      <c r="GV1096" s="29"/>
      <c r="GW1096" s="29"/>
      <c r="GX1096" s="29"/>
      <c r="GY1096" s="29"/>
      <c r="GZ1096" s="29"/>
      <c r="HA1096" s="29"/>
      <c r="HB1096" s="29"/>
      <c r="HC1096" s="29"/>
    </row>
    <row r="1097" spans="1:211" s="30" customFormat="1" x14ac:dyDescent="0.25">
      <c r="A1097" s="30" t="e">
        <f t="shared" si="198"/>
        <v>#REF!</v>
      </c>
      <c r="B1097" s="64" t="s">
        <v>699</v>
      </c>
      <c r="C1097" s="31" t="s">
        <v>700</v>
      </c>
      <c r="D1097" s="33">
        <v>899</v>
      </c>
      <c r="E1097" s="34" t="s">
        <v>578</v>
      </c>
      <c r="F1097" s="64" t="s">
        <v>234</v>
      </c>
      <c r="G1097" s="31"/>
      <c r="H1097" s="31" t="s">
        <v>235</v>
      </c>
      <c r="I1097" s="31" t="s">
        <v>537</v>
      </c>
      <c r="J1097" s="31" t="s">
        <v>538</v>
      </c>
      <c r="K1097" s="47" t="s">
        <v>434</v>
      </c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>
        <v>119.3</v>
      </c>
      <c r="Z1097" s="41">
        <v>0.75</v>
      </c>
      <c r="AA1097" s="41">
        <v>84.91</v>
      </c>
      <c r="AB1097" s="41">
        <v>62.82</v>
      </c>
      <c r="AC1097" s="41">
        <v>59.87</v>
      </c>
      <c r="AD1097" s="41">
        <v>68.97</v>
      </c>
      <c r="AE1097" s="41">
        <v>66.64</v>
      </c>
      <c r="AF1097" s="41">
        <v>64.33</v>
      </c>
      <c r="AG1097" s="41">
        <v>72.56</v>
      </c>
      <c r="AH1097" s="41">
        <v>63.04</v>
      </c>
      <c r="AI1097" s="41">
        <v>0</v>
      </c>
      <c r="AJ1097" s="41">
        <v>0.01</v>
      </c>
      <c r="AK1097" s="41">
        <v>0</v>
      </c>
      <c r="AL1097" s="41">
        <v>0</v>
      </c>
      <c r="AM1097" s="41">
        <v>0.01</v>
      </c>
      <c r="AN1097" s="41">
        <v>0</v>
      </c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3"/>
      <c r="BU1097" s="39"/>
      <c r="BV1097" s="39">
        <f t="shared" si="200"/>
        <v>663.19</v>
      </c>
      <c r="BW1097" s="39">
        <f t="shared" si="191"/>
        <v>0.02</v>
      </c>
      <c r="BX1097" s="39">
        <f t="shared" si="199"/>
        <v>0</v>
      </c>
      <c r="BY1097" s="39">
        <f t="shared" si="201"/>
        <v>0</v>
      </c>
      <c r="BZ1097" s="35"/>
      <c r="CA1097" s="35"/>
      <c r="CB1097" s="35"/>
      <c r="CC1097" s="35"/>
      <c r="CD1097" s="35"/>
      <c r="CE1097" s="35"/>
      <c r="CF1097" s="35"/>
      <c r="CG1097" s="35"/>
      <c r="CH1097" s="35"/>
      <c r="CI1097" s="35"/>
      <c r="CJ1097" s="35"/>
      <c r="CK1097" s="35"/>
      <c r="CL1097" s="35"/>
      <c r="CM1097" s="35"/>
      <c r="CN1097" s="35"/>
      <c r="CO1097" s="35"/>
      <c r="CP1097" s="35"/>
      <c r="CQ1097" s="35"/>
      <c r="CR1097" s="35"/>
      <c r="CS1097" s="35"/>
      <c r="CT1097" s="35"/>
      <c r="CU1097" s="35"/>
      <c r="CV1097" s="35"/>
      <c r="CW1097" s="35"/>
      <c r="CX1097" s="35"/>
      <c r="CY1097" s="35"/>
      <c r="CZ1097" s="35"/>
      <c r="DA1097" s="35"/>
      <c r="DB1097" s="35"/>
      <c r="DC1097" s="35"/>
      <c r="DD1097" s="35"/>
      <c r="DE1097" s="35"/>
      <c r="DF1097" s="35"/>
      <c r="DG1097" s="35"/>
      <c r="DH1097" s="35"/>
      <c r="DI1097" s="35"/>
      <c r="DJ1097" s="35"/>
      <c r="DK1097" s="35"/>
      <c r="DL1097" s="35"/>
      <c r="DM1097" s="35"/>
      <c r="DN1097" s="35"/>
      <c r="DO1097" s="35"/>
      <c r="DP1097" s="35"/>
      <c r="DQ1097" s="35"/>
      <c r="DR1097" s="35"/>
      <c r="DS1097" s="35"/>
      <c r="DT1097" s="35"/>
      <c r="DU1097" s="35"/>
      <c r="DV1097" s="35"/>
      <c r="DW1097" s="35"/>
      <c r="DX1097" s="35"/>
      <c r="DY1097" s="35"/>
      <c r="DZ1097" s="35"/>
      <c r="EA1097" s="35"/>
      <c r="EB1097" s="35"/>
      <c r="EC1097" s="35"/>
      <c r="ED1097" s="35"/>
      <c r="EE1097" s="35"/>
      <c r="EF1097" s="35"/>
      <c r="EG1097" s="35"/>
      <c r="EH1097" s="35"/>
      <c r="EI1097" s="35"/>
      <c r="EJ1097" s="35"/>
      <c r="EK1097" s="35"/>
      <c r="EL1097" s="35"/>
      <c r="EM1097" s="35"/>
      <c r="EN1097" s="35"/>
      <c r="EO1097" s="35"/>
      <c r="EP1097" s="35"/>
      <c r="EQ1097" s="35"/>
      <c r="ER1097" s="35"/>
      <c r="ES1097" s="35"/>
      <c r="ET1097" s="35"/>
      <c r="EU1097" s="35"/>
      <c r="EV1097" s="35"/>
      <c r="EW1097" s="35"/>
      <c r="EX1097" s="35"/>
      <c r="EY1097" s="35"/>
      <c r="EZ1097" s="35"/>
      <c r="FA1097" s="35"/>
      <c r="FB1097" s="35"/>
      <c r="FC1097" s="35"/>
      <c r="FD1097" s="35"/>
      <c r="FE1097" s="35"/>
      <c r="FF1097" s="35"/>
      <c r="FG1097" s="35"/>
      <c r="FH1097" s="35"/>
      <c r="FI1097" s="35"/>
      <c r="FJ1097" s="35"/>
      <c r="FK1097" s="35"/>
      <c r="FL1097" s="35"/>
      <c r="FM1097" s="35"/>
      <c r="FN1097" s="35"/>
      <c r="FO1097" s="35"/>
      <c r="FP1097" s="35"/>
      <c r="FQ1097" s="35"/>
      <c r="FR1097" s="35"/>
      <c r="FS1097" s="35"/>
      <c r="FT1097" s="35"/>
      <c r="FU1097" s="35"/>
      <c r="FV1097" s="35"/>
      <c r="FW1097" s="35"/>
      <c r="FX1097" s="35"/>
      <c r="FY1097" s="35"/>
      <c r="FZ1097" s="35"/>
      <c r="GA1097" s="35"/>
      <c r="GB1097" s="35"/>
      <c r="GC1097" s="35"/>
      <c r="GD1097" s="35"/>
      <c r="GE1097" s="35"/>
      <c r="GF1097" s="35"/>
      <c r="GG1097" s="35"/>
      <c r="GH1097" s="35"/>
      <c r="GI1097" s="35"/>
      <c r="GJ1097" s="35"/>
      <c r="GK1097" s="35"/>
      <c r="GL1097" s="35"/>
      <c r="GM1097" s="35"/>
      <c r="GN1097" s="35"/>
      <c r="GO1097" s="35"/>
      <c r="GP1097" s="35"/>
      <c r="GQ1097" s="35"/>
      <c r="GR1097" s="35"/>
      <c r="GS1097" s="35"/>
      <c r="GT1097" s="35"/>
      <c r="GU1097" s="35"/>
      <c r="GV1097" s="35"/>
      <c r="GW1097" s="35"/>
      <c r="GX1097" s="35"/>
      <c r="GY1097" s="35"/>
      <c r="GZ1097" s="35"/>
      <c r="HA1097" s="35"/>
      <c r="HB1097" s="35"/>
      <c r="HC1097" s="35"/>
    </row>
    <row r="1098" spans="1:211" s="26" customFormat="1" x14ac:dyDescent="0.25">
      <c r="A1098" s="26" t="e">
        <f t="shared" si="198"/>
        <v>#REF!</v>
      </c>
      <c r="B1098" s="80" t="s">
        <v>712</v>
      </c>
      <c r="C1098" s="15" t="s">
        <v>412</v>
      </c>
      <c r="D1098" s="27">
        <v>501</v>
      </c>
      <c r="E1098" s="16" t="s">
        <v>580</v>
      </c>
      <c r="F1098" s="80" t="s">
        <v>234</v>
      </c>
      <c r="G1098" s="80"/>
      <c r="H1098" s="15" t="s">
        <v>235</v>
      </c>
      <c r="I1098" s="15" t="s">
        <v>537</v>
      </c>
      <c r="J1098" s="15" t="s">
        <v>538</v>
      </c>
      <c r="K1098" s="47" t="s">
        <v>434</v>
      </c>
      <c r="L1098" s="42"/>
      <c r="M1098" s="42"/>
      <c r="N1098" s="41"/>
      <c r="O1098" s="42"/>
      <c r="P1098" s="42"/>
      <c r="Q1098" s="42"/>
      <c r="R1098" s="42"/>
      <c r="S1098" s="42"/>
      <c r="T1098" s="42"/>
      <c r="U1098" s="42"/>
      <c r="V1098" s="42"/>
      <c r="W1098" s="42"/>
      <c r="X1098" s="42"/>
      <c r="Y1098" s="42"/>
      <c r="Z1098" s="42">
        <v>0.03</v>
      </c>
      <c r="AA1098" s="42">
        <v>0</v>
      </c>
      <c r="AB1098" s="42">
        <v>0.03</v>
      </c>
      <c r="AC1098" s="42">
        <v>0.01</v>
      </c>
      <c r="AD1098" s="42">
        <v>0.02</v>
      </c>
      <c r="AE1098" s="121">
        <v>0.01</v>
      </c>
      <c r="AF1098" s="42">
        <v>0.01</v>
      </c>
      <c r="AG1098" s="42">
        <v>0.02</v>
      </c>
      <c r="AH1098" s="42">
        <v>0.01</v>
      </c>
      <c r="AI1098" s="42">
        <v>0</v>
      </c>
      <c r="AJ1098" s="42">
        <v>0</v>
      </c>
      <c r="AK1098" s="42">
        <v>0</v>
      </c>
      <c r="AL1098" s="42">
        <v>0</v>
      </c>
      <c r="AM1098" s="42">
        <v>0</v>
      </c>
      <c r="AN1098" s="42">
        <v>0</v>
      </c>
      <c r="AO1098" s="42"/>
      <c r="AP1098" s="42"/>
      <c r="AQ1098" s="42"/>
      <c r="AR1098" s="42"/>
      <c r="AS1098" s="42"/>
      <c r="AT1098" s="42"/>
      <c r="AU1098" s="42"/>
      <c r="AV1098" s="42"/>
      <c r="AW1098" s="42"/>
      <c r="AX1098" s="42"/>
      <c r="AY1098" s="42"/>
      <c r="AZ1098" s="42"/>
      <c r="BA1098" s="42"/>
      <c r="BB1098" s="42"/>
      <c r="BC1098" s="42"/>
      <c r="BD1098" s="42"/>
      <c r="BE1098" s="42"/>
      <c r="BF1098" s="42"/>
      <c r="BG1098" s="42"/>
      <c r="BH1098" s="42"/>
      <c r="BI1098" s="42"/>
      <c r="BJ1098" s="42"/>
      <c r="BK1098" s="42"/>
      <c r="BL1098" s="42"/>
      <c r="BM1098" s="42"/>
      <c r="BN1098" s="42"/>
      <c r="BO1098" s="42"/>
      <c r="BP1098" s="42"/>
      <c r="BQ1098" s="42"/>
      <c r="BR1098" s="42"/>
      <c r="BS1098" s="42"/>
      <c r="BT1098" s="43"/>
      <c r="BU1098" s="40"/>
      <c r="BV1098" s="40">
        <f t="shared" si="200"/>
        <v>0.13999999999999999</v>
      </c>
      <c r="BW1098" s="40">
        <f t="shared" ref="BW1098:BW1115" si="202">SUM(AJ1098:AU1098)</f>
        <v>0</v>
      </c>
      <c r="BX1098" s="40">
        <f t="shared" si="199"/>
        <v>0</v>
      </c>
      <c r="BY1098" s="40">
        <f t="shared" si="201"/>
        <v>0</v>
      </c>
      <c r="BZ1098" s="29"/>
      <c r="CA1098" s="29"/>
      <c r="CB1098" s="29"/>
      <c r="CC1098" s="29"/>
      <c r="CD1098" s="29"/>
      <c r="CE1098" s="29"/>
      <c r="CF1098" s="29"/>
      <c r="CG1098" s="29"/>
      <c r="CH1098" s="29"/>
      <c r="CI1098" s="29"/>
      <c r="CJ1098" s="29"/>
      <c r="CK1098" s="29"/>
      <c r="CL1098" s="29"/>
      <c r="CM1098" s="29"/>
      <c r="CN1098" s="29"/>
      <c r="CO1098" s="29"/>
      <c r="CP1098" s="29"/>
      <c r="CQ1098" s="29"/>
      <c r="CR1098" s="29"/>
      <c r="CS1098" s="29"/>
      <c r="CT1098" s="29"/>
      <c r="CU1098" s="29"/>
      <c r="CV1098" s="29"/>
      <c r="CW1098" s="29"/>
      <c r="CX1098" s="29"/>
      <c r="CY1098" s="29"/>
      <c r="CZ1098" s="29"/>
      <c r="DA1098" s="29"/>
      <c r="DB1098" s="29"/>
      <c r="DC1098" s="29"/>
      <c r="DD1098" s="29"/>
      <c r="DE1098" s="29"/>
      <c r="DF1098" s="29"/>
      <c r="DG1098" s="29"/>
      <c r="DH1098" s="29"/>
      <c r="DI1098" s="29"/>
      <c r="DJ1098" s="29"/>
      <c r="DK1098" s="29"/>
      <c r="DL1098" s="29"/>
      <c r="DM1098" s="29"/>
      <c r="DN1098" s="29"/>
      <c r="DO1098" s="29"/>
      <c r="DP1098" s="29"/>
      <c r="DQ1098" s="29"/>
      <c r="DR1098" s="29"/>
      <c r="DS1098" s="29"/>
      <c r="DT1098" s="29"/>
      <c r="DU1098" s="29"/>
      <c r="DV1098" s="29"/>
      <c r="DW1098" s="29"/>
      <c r="DX1098" s="29"/>
      <c r="DY1098" s="29"/>
      <c r="DZ1098" s="29"/>
      <c r="EA1098" s="29"/>
      <c r="EB1098" s="29"/>
      <c r="EC1098" s="29"/>
      <c r="ED1098" s="29"/>
      <c r="EE1098" s="29"/>
      <c r="EF1098" s="29"/>
      <c r="EG1098" s="29"/>
      <c r="EH1098" s="29"/>
      <c r="EI1098" s="29"/>
      <c r="EJ1098" s="29"/>
      <c r="EK1098" s="29"/>
      <c r="EL1098" s="29"/>
      <c r="EM1098" s="29"/>
      <c r="EN1098" s="29"/>
      <c r="EO1098" s="29"/>
      <c r="EP1098" s="29"/>
      <c r="EQ1098" s="29"/>
      <c r="ER1098" s="29"/>
      <c r="ES1098" s="29"/>
      <c r="ET1098" s="29"/>
      <c r="EU1098" s="29"/>
      <c r="EV1098" s="29"/>
      <c r="EW1098" s="29"/>
      <c r="EX1098" s="29"/>
      <c r="EY1098" s="29"/>
      <c r="EZ1098" s="29"/>
      <c r="FA1098" s="29"/>
      <c r="FB1098" s="29"/>
      <c r="FC1098" s="29"/>
      <c r="FD1098" s="29"/>
      <c r="FE1098" s="29"/>
      <c r="FF1098" s="29"/>
      <c r="FG1098" s="29"/>
      <c r="FH1098" s="29"/>
      <c r="FI1098" s="29"/>
      <c r="FJ1098" s="29"/>
      <c r="FK1098" s="29"/>
      <c r="FL1098" s="29"/>
      <c r="FM1098" s="29"/>
      <c r="FN1098" s="29"/>
      <c r="FO1098" s="29"/>
      <c r="FP1098" s="29"/>
      <c r="FQ1098" s="29"/>
      <c r="FR1098" s="29"/>
      <c r="FS1098" s="29"/>
      <c r="FT1098" s="29"/>
      <c r="FU1098" s="29"/>
      <c r="FV1098" s="29"/>
      <c r="FW1098" s="29"/>
      <c r="FX1098" s="29"/>
      <c r="FY1098" s="29"/>
      <c r="FZ1098" s="29"/>
      <c r="GA1098" s="29"/>
      <c r="GB1098" s="29"/>
      <c r="GC1098" s="29"/>
      <c r="GD1098" s="29"/>
      <c r="GE1098" s="29"/>
      <c r="GF1098" s="29"/>
      <c r="GG1098" s="29"/>
      <c r="GH1098" s="29"/>
      <c r="GI1098" s="29"/>
      <c r="GJ1098" s="29"/>
      <c r="GK1098" s="29"/>
      <c r="GL1098" s="29"/>
      <c r="GM1098" s="29"/>
      <c r="GN1098" s="29"/>
      <c r="GO1098" s="29"/>
      <c r="GP1098" s="29"/>
      <c r="GQ1098" s="29"/>
      <c r="GR1098" s="29"/>
      <c r="GS1098" s="29"/>
      <c r="GT1098" s="29"/>
      <c r="GU1098" s="29"/>
      <c r="GV1098" s="29"/>
      <c r="GW1098" s="29"/>
      <c r="GX1098" s="29"/>
      <c r="GY1098" s="29"/>
      <c r="GZ1098" s="29"/>
      <c r="HA1098" s="29"/>
      <c r="HB1098" s="29"/>
      <c r="HC1098" s="29"/>
    </row>
    <row r="1099" spans="1:211" s="30" customFormat="1" x14ac:dyDescent="0.25">
      <c r="A1099" s="30" t="e">
        <f t="shared" si="198"/>
        <v>#REF!</v>
      </c>
      <c r="B1099" s="64" t="s">
        <v>712</v>
      </c>
      <c r="C1099" s="31" t="s">
        <v>412</v>
      </c>
      <c r="D1099" s="33">
        <v>749</v>
      </c>
      <c r="E1099" s="34" t="s">
        <v>587</v>
      </c>
      <c r="F1099" s="64" t="s">
        <v>234</v>
      </c>
      <c r="G1099" s="31"/>
      <c r="H1099" s="31" t="s">
        <v>235</v>
      </c>
      <c r="I1099" s="31" t="s">
        <v>537</v>
      </c>
      <c r="J1099" s="31" t="s">
        <v>538</v>
      </c>
      <c r="K1099" s="47" t="s">
        <v>434</v>
      </c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>
        <v>562.91</v>
      </c>
      <c r="AA1099" s="41">
        <v>0</v>
      </c>
      <c r="AB1099" s="41">
        <v>370.64</v>
      </c>
      <c r="AC1099" s="41">
        <v>171.08</v>
      </c>
      <c r="AD1099" s="41">
        <v>197.13</v>
      </c>
      <c r="AE1099" s="41">
        <v>190.44</v>
      </c>
      <c r="AF1099" s="41">
        <v>183.82</v>
      </c>
      <c r="AG1099" s="41">
        <v>207.47</v>
      </c>
      <c r="AH1099" s="41">
        <v>180.15</v>
      </c>
      <c r="AI1099" s="41">
        <v>208.04</v>
      </c>
      <c r="AJ1099" s="41">
        <v>226.29</v>
      </c>
      <c r="AK1099" s="41">
        <v>228.3</v>
      </c>
      <c r="AL1099" s="41">
        <v>225.49</v>
      </c>
      <c r="AM1099" s="41">
        <v>182086.51</v>
      </c>
      <c r="AN1099" s="41">
        <v>199441.43</v>
      </c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3"/>
      <c r="BU1099" s="39"/>
      <c r="BV1099" s="39">
        <f t="shared" si="200"/>
        <v>2271.6799999999998</v>
      </c>
      <c r="BW1099" s="39">
        <f t="shared" si="202"/>
        <v>382208.02</v>
      </c>
      <c r="BX1099" s="39">
        <f t="shared" si="199"/>
        <v>0</v>
      </c>
      <c r="BY1099" s="39">
        <f t="shared" si="201"/>
        <v>0</v>
      </c>
      <c r="BZ1099" s="35"/>
      <c r="CA1099" s="35"/>
      <c r="CB1099" s="35"/>
      <c r="CC1099" s="35"/>
      <c r="CD1099" s="35"/>
      <c r="CE1099" s="35"/>
      <c r="CF1099" s="35"/>
      <c r="CG1099" s="35"/>
      <c r="CH1099" s="35"/>
      <c r="CI1099" s="35"/>
      <c r="CJ1099" s="35"/>
      <c r="CK1099" s="35"/>
      <c r="CL1099" s="35"/>
      <c r="CM1099" s="35"/>
      <c r="CN1099" s="35"/>
      <c r="CO1099" s="35"/>
      <c r="CP1099" s="35"/>
      <c r="CQ1099" s="35"/>
      <c r="CR1099" s="35"/>
      <c r="CS1099" s="35"/>
      <c r="CT1099" s="35"/>
      <c r="CU1099" s="35"/>
      <c r="CV1099" s="35"/>
      <c r="CW1099" s="35"/>
      <c r="CX1099" s="35"/>
      <c r="CY1099" s="35"/>
      <c r="CZ1099" s="35"/>
      <c r="DA1099" s="35"/>
      <c r="DB1099" s="35"/>
      <c r="DC1099" s="35"/>
      <c r="DD1099" s="35"/>
      <c r="DE1099" s="35"/>
      <c r="DF1099" s="35"/>
      <c r="DG1099" s="35"/>
      <c r="DH1099" s="35"/>
      <c r="DI1099" s="35"/>
      <c r="DJ1099" s="35"/>
      <c r="DK1099" s="35"/>
      <c r="DL1099" s="35"/>
      <c r="DM1099" s="35"/>
      <c r="DN1099" s="35"/>
      <c r="DO1099" s="35"/>
      <c r="DP1099" s="35"/>
      <c r="DQ1099" s="35"/>
      <c r="DR1099" s="35"/>
      <c r="DS1099" s="35"/>
      <c r="DT1099" s="35"/>
      <c r="DU1099" s="35"/>
      <c r="DV1099" s="35"/>
      <c r="DW1099" s="35"/>
      <c r="DX1099" s="35"/>
      <c r="DY1099" s="35"/>
      <c r="DZ1099" s="35"/>
      <c r="EA1099" s="35"/>
      <c r="EB1099" s="35"/>
      <c r="EC1099" s="35"/>
      <c r="ED1099" s="35"/>
      <c r="EE1099" s="35"/>
      <c r="EF1099" s="35"/>
      <c r="EG1099" s="35"/>
      <c r="EH1099" s="35"/>
      <c r="EI1099" s="35"/>
      <c r="EJ1099" s="35"/>
      <c r="EK1099" s="35"/>
      <c r="EL1099" s="35"/>
      <c r="EM1099" s="35"/>
      <c r="EN1099" s="35"/>
      <c r="EO1099" s="35"/>
      <c r="EP1099" s="35"/>
      <c r="EQ1099" s="35"/>
      <c r="ER1099" s="35"/>
      <c r="ES1099" s="35"/>
      <c r="ET1099" s="35"/>
      <c r="EU1099" s="35"/>
      <c r="EV1099" s="35"/>
      <c r="EW1099" s="35"/>
      <c r="EX1099" s="35"/>
      <c r="EY1099" s="35"/>
      <c r="EZ1099" s="35"/>
      <c r="FA1099" s="35"/>
      <c r="FB1099" s="35"/>
      <c r="FC1099" s="35"/>
      <c r="FD1099" s="35"/>
      <c r="FE1099" s="35"/>
      <c r="FF1099" s="35"/>
      <c r="FG1099" s="35"/>
      <c r="FH1099" s="35"/>
      <c r="FI1099" s="35"/>
      <c r="FJ1099" s="35"/>
      <c r="FK1099" s="35"/>
      <c r="FL1099" s="35"/>
      <c r="FM1099" s="35"/>
      <c r="FN1099" s="35"/>
      <c r="FO1099" s="35"/>
      <c r="FP1099" s="35"/>
      <c r="FQ1099" s="35"/>
      <c r="FR1099" s="35"/>
      <c r="FS1099" s="35"/>
      <c r="FT1099" s="35"/>
      <c r="FU1099" s="35"/>
      <c r="FV1099" s="35"/>
      <c r="FW1099" s="35"/>
      <c r="FX1099" s="35"/>
      <c r="FY1099" s="35"/>
      <c r="FZ1099" s="35"/>
      <c r="GA1099" s="35"/>
      <c r="GB1099" s="35"/>
      <c r="GC1099" s="35"/>
      <c r="GD1099" s="35"/>
      <c r="GE1099" s="35"/>
      <c r="GF1099" s="35"/>
      <c r="GG1099" s="35"/>
      <c r="GH1099" s="35"/>
      <c r="GI1099" s="35"/>
      <c r="GJ1099" s="35"/>
      <c r="GK1099" s="35"/>
      <c r="GL1099" s="35"/>
      <c r="GM1099" s="35"/>
      <c r="GN1099" s="35"/>
      <c r="GO1099" s="35"/>
      <c r="GP1099" s="35"/>
      <c r="GQ1099" s="35"/>
      <c r="GR1099" s="35"/>
      <c r="GS1099" s="35"/>
      <c r="GT1099" s="35"/>
      <c r="GU1099" s="35"/>
      <c r="GV1099" s="35"/>
      <c r="GW1099" s="35"/>
      <c r="GX1099" s="35"/>
      <c r="GY1099" s="35"/>
      <c r="GZ1099" s="35"/>
      <c r="HA1099" s="35"/>
      <c r="HB1099" s="35"/>
      <c r="HC1099" s="35"/>
    </row>
    <row r="1100" spans="1:211" s="26" customFormat="1" x14ac:dyDescent="0.25">
      <c r="A1100" s="26" t="e">
        <f t="shared" si="198"/>
        <v>#REF!</v>
      </c>
      <c r="B1100" s="80" t="s">
        <v>712</v>
      </c>
      <c r="C1100" s="15" t="s">
        <v>412</v>
      </c>
      <c r="D1100" s="27">
        <v>715</v>
      </c>
      <c r="E1100" s="16" t="s">
        <v>691</v>
      </c>
      <c r="F1100" s="80" t="s">
        <v>234</v>
      </c>
      <c r="G1100" s="80"/>
      <c r="H1100" s="15" t="s">
        <v>235</v>
      </c>
      <c r="I1100" s="15" t="s">
        <v>537</v>
      </c>
      <c r="J1100" s="15" t="s">
        <v>538</v>
      </c>
      <c r="K1100" s="47" t="s">
        <v>434</v>
      </c>
      <c r="L1100" s="42"/>
      <c r="M1100" s="42"/>
      <c r="N1100" s="41"/>
      <c r="O1100" s="42"/>
      <c r="P1100" s="42"/>
      <c r="Q1100" s="42"/>
      <c r="R1100" s="42"/>
      <c r="S1100" s="42"/>
      <c r="T1100" s="42"/>
      <c r="U1100" s="42"/>
      <c r="V1100" s="42"/>
      <c r="W1100" s="42"/>
      <c r="X1100" s="42"/>
      <c r="Y1100" s="42"/>
      <c r="Z1100" s="42">
        <v>399438.94</v>
      </c>
      <c r="AA1100" s="42">
        <v>0</v>
      </c>
      <c r="AB1100" s="42">
        <v>263011.53999999998</v>
      </c>
      <c r="AC1100" s="42">
        <v>165042.82</v>
      </c>
      <c r="AD1100" s="42">
        <v>140376.84</v>
      </c>
      <c r="AE1100" s="42">
        <v>221773.66</v>
      </c>
      <c r="AF1100" s="42">
        <v>180115.78</v>
      </c>
      <c r="AG1100" s="42">
        <v>73837.399999999994</v>
      </c>
      <c r="AH1100" s="42">
        <v>177604.73</v>
      </c>
      <c r="AI1100" s="42">
        <v>199466.62</v>
      </c>
      <c r="AJ1100" s="42">
        <v>77728.52</v>
      </c>
      <c r="AK1100" s="42">
        <v>5131.71</v>
      </c>
      <c r="AL1100" s="42">
        <v>5068.47</v>
      </c>
      <c r="AM1100" s="42">
        <v>5688.94</v>
      </c>
      <c r="AN1100" s="42">
        <v>6231.17</v>
      </c>
      <c r="AO1100" s="42"/>
      <c r="AP1100" s="42"/>
      <c r="AQ1100" s="42"/>
      <c r="AR1100" s="42"/>
      <c r="AS1100" s="42"/>
      <c r="AT1100" s="42"/>
      <c r="AU1100" s="42"/>
      <c r="AV1100" s="42"/>
      <c r="AW1100" s="42"/>
      <c r="AX1100" s="42"/>
      <c r="AY1100" s="42"/>
      <c r="AZ1100" s="42"/>
      <c r="BA1100" s="42"/>
      <c r="BB1100" s="42"/>
      <c r="BC1100" s="42"/>
      <c r="BD1100" s="42"/>
      <c r="BE1100" s="42"/>
      <c r="BF1100" s="42"/>
      <c r="BG1100" s="42"/>
      <c r="BH1100" s="42"/>
      <c r="BI1100" s="42"/>
      <c r="BJ1100" s="42"/>
      <c r="BK1100" s="42"/>
      <c r="BL1100" s="42"/>
      <c r="BM1100" s="42"/>
      <c r="BN1100" s="42"/>
      <c r="BO1100" s="42"/>
      <c r="BP1100" s="42"/>
      <c r="BQ1100" s="42"/>
      <c r="BR1100" s="42"/>
      <c r="BS1100" s="42"/>
      <c r="BT1100" s="43"/>
      <c r="BU1100" s="40"/>
      <c r="BV1100" s="40">
        <f t="shared" si="200"/>
        <v>1820668.33</v>
      </c>
      <c r="BW1100" s="40">
        <f t="shared" si="202"/>
        <v>99848.810000000012</v>
      </c>
      <c r="BX1100" s="40">
        <f t="shared" si="199"/>
        <v>0</v>
      </c>
      <c r="BY1100" s="40">
        <f t="shared" si="201"/>
        <v>0</v>
      </c>
      <c r="BZ1100" s="29"/>
      <c r="CA1100" s="29"/>
      <c r="CB1100" s="29"/>
      <c r="CC1100" s="29"/>
      <c r="CD1100" s="29"/>
      <c r="CE1100" s="29"/>
      <c r="CF1100" s="29"/>
      <c r="CG1100" s="29"/>
      <c r="CH1100" s="29"/>
      <c r="CI1100" s="29"/>
      <c r="CJ1100" s="29"/>
      <c r="CK1100" s="29"/>
      <c r="CL1100" s="29"/>
      <c r="CM1100" s="29"/>
      <c r="CN1100" s="29"/>
      <c r="CO1100" s="29"/>
      <c r="CP1100" s="29"/>
      <c r="CQ1100" s="29"/>
      <c r="CR1100" s="29"/>
      <c r="CS1100" s="29"/>
      <c r="CT1100" s="29"/>
      <c r="CU1100" s="29"/>
      <c r="CV1100" s="29"/>
      <c r="CW1100" s="29"/>
      <c r="CX1100" s="29"/>
      <c r="CY1100" s="29"/>
      <c r="CZ1100" s="29"/>
      <c r="DA1100" s="29"/>
      <c r="DB1100" s="29"/>
      <c r="DC1100" s="29"/>
      <c r="DD1100" s="29"/>
      <c r="DE1100" s="29"/>
      <c r="DF1100" s="29"/>
      <c r="DG1100" s="29"/>
      <c r="DH1100" s="29"/>
      <c r="DI1100" s="29"/>
      <c r="DJ1100" s="29"/>
      <c r="DK1100" s="29"/>
      <c r="DL1100" s="29"/>
      <c r="DM1100" s="29"/>
      <c r="DN1100" s="29"/>
      <c r="DO1100" s="29"/>
      <c r="DP1100" s="29"/>
      <c r="DQ1100" s="29"/>
      <c r="DR1100" s="29"/>
      <c r="DS1100" s="29"/>
      <c r="DT1100" s="29"/>
      <c r="DU1100" s="29"/>
      <c r="DV1100" s="29"/>
      <c r="DW1100" s="29"/>
      <c r="DX1100" s="29"/>
      <c r="DY1100" s="29"/>
      <c r="DZ1100" s="29"/>
      <c r="EA1100" s="29"/>
      <c r="EB1100" s="29"/>
      <c r="EC1100" s="29"/>
      <c r="ED1100" s="29"/>
      <c r="EE1100" s="29"/>
      <c r="EF1100" s="29"/>
      <c r="EG1100" s="29"/>
      <c r="EH1100" s="29"/>
      <c r="EI1100" s="29"/>
      <c r="EJ1100" s="29"/>
      <c r="EK1100" s="29"/>
      <c r="EL1100" s="29"/>
      <c r="EM1100" s="29"/>
      <c r="EN1100" s="29"/>
      <c r="EO1100" s="29"/>
      <c r="EP1100" s="29"/>
      <c r="EQ1100" s="29"/>
      <c r="ER1100" s="29"/>
      <c r="ES1100" s="29"/>
      <c r="ET1100" s="29"/>
      <c r="EU1100" s="29"/>
      <c r="EV1100" s="29"/>
      <c r="EW1100" s="29"/>
      <c r="EX1100" s="29"/>
      <c r="EY1100" s="29"/>
      <c r="EZ1100" s="29"/>
      <c r="FA1100" s="29"/>
      <c r="FB1100" s="29"/>
      <c r="FC1100" s="29"/>
      <c r="FD1100" s="29"/>
      <c r="FE1100" s="29"/>
      <c r="FF1100" s="29"/>
      <c r="FG1100" s="29"/>
      <c r="FH1100" s="29"/>
      <c r="FI1100" s="29"/>
      <c r="FJ1100" s="29"/>
      <c r="FK1100" s="29"/>
      <c r="FL1100" s="29"/>
      <c r="FM1100" s="29"/>
      <c r="FN1100" s="29"/>
      <c r="FO1100" s="29"/>
      <c r="FP1100" s="29"/>
      <c r="FQ1100" s="29"/>
      <c r="FR1100" s="29"/>
      <c r="FS1100" s="29"/>
      <c r="FT1100" s="29"/>
      <c r="FU1100" s="29"/>
      <c r="FV1100" s="29"/>
      <c r="FW1100" s="29"/>
      <c r="FX1100" s="29"/>
      <c r="FY1100" s="29"/>
      <c r="FZ1100" s="29"/>
      <c r="GA1100" s="29"/>
      <c r="GB1100" s="29"/>
      <c r="GC1100" s="29"/>
      <c r="GD1100" s="29"/>
      <c r="GE1100" s="29"/>
      <c r="GF1100" s="29"/>
      <c r="GG1100" s="29"/>
      <c r="GH1100" s="29"/>
      <c r="GI1100" s="29"/>
      <c r="GJ1100" s="29"/>
      <c r="GK1100" s="29"/>
      <c r="GL1100" s="29"/>
      <c r="GM1100" s="29"/>
      <c r="GN1100" s="29"/>
      <c r="GO1100" s="29"/>
      <c r="GP1100" s="29"/>
      <c r="GQ1100" s="29"/>
      <c r="GR1100" s="29"/>
      <c r="GS1100" s="29"/>
      <c r="GT1100" s="29"/>
      <c r="GU1100" s="29"/>
      <c r="GV1100" s="29"/>
      <c r="GW1100" s="29"/>
      <c r="GX1100" s="29"/>
      <c r="GY1100" s="29"/>
      <c r="GZ1100" s="29"/>
      <c r="HA1100" s="29"/>
      <c r="HB1100" s="29"/>
      <c r="HC1100" s="29"/>
    </row>
    <row r="1101" spans="1:211" s="26" customFormat="1" x14ac:dyDescent="0.25">
      <c r="A1101" s="26" t="e">
        <f t="shared" si="198"/>
        <v>#REF!</v>
      </c>
      <c r="B1101" s="15" t="s">
        <v>712</v>
      </c>
      <c r="C1101" s="15" t="s">
        <v>412</v>
      </c>
      <c r="D1101" s="27">
        <v>719</v>
      </c>
      <c r="E1101" s="16" t="s">
        <v>723</v>
      </c>
      <c r="F1101" s="80" t="s">
        <v>234</v>
      </c>
      <c r="G1101" s="80"/>
      <c r="H1101" s="15" t="s">
        <v>235</v>
      </c>
      <c r="I1101" s="15" t="s">
        <v>537</v>
      </c>
      <c r="J1101" s="15" t="s">
        <v>538</v>
      </c>
      <c r="K1101" s="47" t="s">
        <v>434</v>
      </c>
      <c r="L1101" s="42"/>
      <c r="M1101" s="42"/>
      <c r="N1101" s="41"/>
      <c r="O1101" s="42"/>
      <c r="P1101" s="42"/>
      <c r="Q1101" s="42"/>
      <c r="R1101" s="42"/>
      <c r="S1101" s="42"/>
      <c r="T1101" s="42"/>
      <c r="U1101" s="42"/>
      <c r="V1101" s="42"/>
      <c r="W1101" s="42"/>
      <c r="X1101" s="42"/>
      <c r="Y1101" s="42"/>
      <c r="Z1101" s="42"/>
      <c r="AA1101" s="42"/>
      <c r="AB1101" s="42"/>
      <c r="AC1101" s="42"/>
      <c r="AD1101" s="42"/>
      <c r="AE1101" s="42"/>
      <c r="AF1101" s="42">
        <v>1198338.28</v>
      </c>
      <c r="AG1101" s="42">
        <v>0</v>
      </c>
      <c r="AH1101" s="42">
        <v>20622.310000000001</v>
      </c>
      <c r="AI1101" s="42">
        <v>149091.88</v>
      </c>
      <c r="AJ1101" s="42">
        <v>162585.74</v>
      </c>
      <c r="AK1101" s="42">
        <v>383923.48</v>
      </c>
      <c r="AL1101" s="42">
        <v>434744.58</v>
      </c>
      <c r="AM1101" s="42">
        <v>0</v>
      </c>
      <c r="AN1101" s="42">
        <v>0</v>
      </c>
      <c r="AO1101" s="42"/>
      <c r="AP1101" s="42"/>
      <c r="AQ1101" s="42"/>
      <c r="AR1101" s="42"/>
      <c r="AS1101" s="42"/>
      <c r="AT1101" s="42"/>
      <c r="AU1101" s="42"/>
      <c r="AV1101" s="42"/>
      <c r="AW1101" s="42"/>
      <c r="AX1101" s="42"/>
      <c r="AY1101" s="42"/>
      <c r="AZ1101" s="42"/>
      <c r="BA1101" s="42"/>
      <c r="BB1101" s="42"/>
      <c r="BC1101" s="42"/>
      <c r="BD1101" s="42"/>
      <c r="BE1101" s="42"/>
      <c r="BF1101" s="42"/>
      <c r="BG1101" s="42"/>
      <c r="BH1101" s="42"/>
      <c r="BI1101" s="42"/>
      <c r="BJ1101" s="42"/>
      <c r="BK1101" s="42"/>
      <c r="BL1101" s="42"/>
      <c r="BM1101" s="42"/>
      <c r="BN1101" s="42"/>
      <c r="BO1101" s="42"/>
      <c r="BP1101" s="42"/>
      <c r="BQ1101" s="42"/>
      <c r="BR1101" s="42"/>
      <c r="BS1101" s="42"/>
      <c r="BT1101" s="43"/>
      <c r="BU1101" s="40"/>
      <c r="BV1101" s="40">
        <f t="shared" si="200"/>
        <v>1368052.4700000002</v>
      </c>
      <c r="BW1101" s="40">
        <f t="shared" si="202"/>
        <v>981253.8</v>
      </c>
      <c r="BX1101" s="40">
        <f t="shared" si="199"/>
        <v>0</v>
      </c>
      <c r="BY1101" s="40">
        <f t="shared" si="201"/>
        <v>0</v>
      </c>
      <c r="BZ1101" s="29"/>
      <c r="CA1101" s="29"/>
      <c r="CB1101" s="29"/>
      <c r="CC1101" s="29"/>
      <c r="CD1101" s="29"/>
      <c r="CE1101" s="29"/>
      <c r="CF1101" s="29"/>
      <c r="CG1101" s="29"/>
      <c r="CH1101" s="29"/>
      <c r="CI1101" s="29"/>
      <c r="CJ1101" s="29"/>
      <c r="CK1101" s="29"/>
      <c r="CL1101" s="29"/>
      <c r="CM1101" s="29"/>
      <c r="CN1101" s="29"/>
      <c r="CO1101" s="29"/>
      <c r="CP1101" s="29"/>
      <c r="CQ1101" s="29"/>
      <c r="CR1101" s="29"/>
      <c r="CS1101" s="29"/>
      <c r="CT1101" s="29"/>
      <c r="CU1101" s="29"/>
      <c r="CV1101" s="29"/>
      <c r="CW1101" s="29"/>
      <c r="CX1101" s="29"/>
      <c r="CY1101" s="29"/>
      <c r="CZ1101" s="29"/>
      <c r="DA1101" s="29"/>
      <c r="DB1101" s="29"/>
      <c r="DC1101" s="29"/>
      <c r="DD1101" s="29"/>
      <c r="DE1101" s="29"/>
      <c r="DF1101" s="29"/>
      <c r="DG1101" s="29"/>
      <c r="DH1101" s="29"/>
      <c r="DI1101" s="29"/>
      <c r="DJ1101" s="29"/>
      <c r="DK1101" s="29"/>
      <c r="DL1101" s="29"/>
      <c r="DM1101" s="29"/>
      <c r="DN1101" s="29"/>
      <c r="DO1101" s="29"/>
      <c r="DP1101" s="29"/>
      <c r="DQ1101" s="29"/>
      <c r="DR1101" s="29"/>
      <c r="DS1101" s="29"/>
      <c r="DT1101" s="29"/>
      <c r="DU1101" s="29"/>
      <c r="DV1101" s="29"/>
      <c r="DW1101" s="29"/>
      <c r="DX1101" s="29"/>
      <c r="DY1101" s="29"/>
      <c r="DZ1101" s="29"/>
      <c r="EA1101" s="29"/>
      <c r="EB1101" s="29"/>
      <c r="EC1101" s="29"/>
      <c r="ED1101" s="29"/>
      <c r="EE1101" s="29"/>
      <c r="EF1101" s="29"/>
      <c r="EG1101" s="29"/>
      <c r="EH1101" s="29"/>
      <c r="EI1101" s="29"/>
      <c r="EJ1101" s="29"/>
      <c r="EK1101" s="29"/>
      <c r="EL1101" s="29"/>
      <c r="EM1101" s="29"/>
      <c r="EN1101" s="29"/>
      <c r="EO1101" s="29"/>
      <c r="EP1101" s="29"/>
      <c r="EQ1101" s="29"/>
      <c r="ER1101" s="29"/>
      <c r="ES1101" s="29"/>
      <c r="ET1101" s="29"/>
      <c r="EU1101" s="29"/>
      <c r="EV1101" s="29"/>
      <c r="EW1101" s="29"/>
      <c r="EX1101" s="29"/>
      <c r="EY1101" s="29"/>
      <c r="EZ1101" s="29"/>
      <c r="FA1101" s="29"/>
      <c r="FB1101" s="29"/>
      <c r="FC1101" s="29"/>
      <c r="FD1101" s="29"/>
      <c r="FE1101" s="29"/>
      <c r="FF1101" s="29"/>
      <c r="FG1101" s="29"/>
      <c r="FH1101" s="29"/>
      <c r="FI1101" s="29"/>
      <c r="FJ1101" s="29"/>
      <c r="FK1101" s="29"/>
      <c r="FL1101" s="29"/>
      <c r="FM1101" s="29"/>
      <c r="FN1101" s="29"/>
      <c r="FO1101" s="29"/>
      <c r="FP1101" s="29"/>
      <c r="FQ1101" s="29"/>
      <c r="FR1101" s="29"/>
      <c r="FS1101" s="29"/>
      <c r="FT1101" s="29"/>
      <c r="FU1101" s="29"/>
      <c r="FV1101" s="29"/>
      <c r="FW1101" s="29"/>
      <c r="FX1101" s="29"/>
      <c r="FY1101" s="29"/>
      <c r="FZ1101" s="29"/>
      <c r="GA1101" s="29"/>
      <c r="GB1101" s="29"/>
      <c r="GC1101" s="29"/>
      <c r="GD1101" s="29"/>
      <c r="GE1101" s="29"/>
      <c r="GF1101" s="29"/>
      <c r="GG1101" s="29"/>
      <c r="GH1101" s="29"/>
      <c r="GI1101" s="29"/>
      <c r="GJ1101" s="29"/>
      <c r="GK1101" s="29"/>
      <c r="GL1101" s="29"/>
      <c r="GM1101" s="29"/>
      <c r="GN1101" s="29"/>
      <c r="GO1101" s="29"/>
      <c r="GP1101" s="29"/>
      <c r="GQ1101" s="29"/>
      <c r="GR1101" s="29"/>
      <c r="GS1101" s="29"/>
      <c r="GT1101" s="29"/>
      <c r="GU1101" s="29"/>
      <c r="GV1101" s="29"/>
      <c r="GW1101" s="29"/>
      <c r="GX1101" s="29"/>
      <c r="GY1101" s="29"/>
      <c r="GZ1101" s="29"/>
      <c r="HA1101" s="29"/>
      <c r="HB1101" s="29"/>
      <c r="HC1101" s="29"/>
    </row>
    <row r="1102" spans="1:211" s="26" customFormat="1" x14ac:dyDescent="0.25">
      <c r="A1102" s="26" t="e">
        <f t="shared" si="198"/>
        <v>#REF!</v>
      </c>
      <c r="B1102" s="15" t="s">
        <v>712</v>
      </c>
      <c r="C1102" s="15" t="s">
        <v>412</v>
      </c>
      <c r="D1102" s="27">
        <v>719</v>
      </c>
      <c r="E1102" s="16" t="s">
        <v>723</v>
      </c>
      <c r="F1102" s="80" t="s">
        <v>722</v>
      </c>
      <c r="G1102" s="80"/>
      <c r="H1102" s="15" t="s">
        <v>723</v>
      </c>
      <c r="I1102" s="15" t="s">
        <v>537</v>
      </c>
      <c r="J1102" s="15" t="s">
        <v>538</v>
      </c>
      <c r="K1102" s="47" t="s">
        <v>434</v>
      </c>
      <c r="L1102" s="42"/>
      <c r="M1102" s="42"/>
      <c r="N1102" s="41"/>
      <c r="O1102" s="42"/>
      <c r="P1102" s="42"/>
      <c r="Q1102" s="42"/>
      <c r="R1102" s="42"/>
      <c r="S1102" s="42"/>
      <c r="T1102" s="42"/>
      <c r="U1102" s="42"/>
      <c r="V1102" s="42"/>
      <c r="W1102" s="42"/>
      <c r="X1102" s="42"/>
      <c r="Y1102" s="42"/>
      <c r="Z1102" s="42"/>
      <c r="AA1102" s="42"/>
      <c r="AB1102" s="42"/>
      <c r="AC1102" s="42"/>
      <c r="AD1102" s="42"/>
      <c r="AE1102" s="42"/>
      <c r="AF1102" s="42">
        <v>20260673</v>
      </c>
      <c r="AG1102" s="42">
        <v>0</v>
      </c>
      <c r="AH1102" s="42">
        <v>0</v>
      </c>
      <c r="AI1102" s="42">
        <v>0</v>
      </c>
      <c r="AJ1102" s="42">
        <v>0</v>
      </c>
      <c r="AK1102" s="42">
        <v>0</v>
      </c>
      <c r="AL1102" s="42">
        <v>0</v>
      </c>
      <c r="AM1102" s="42">
        <v>0</v>
      </c>
      <c r="AN1102" s="42">
        <v>0</v>
      </c>
      <c r="AO1102" s="42"/>
      <c r="AP1102" s="42"/>
      <c r="AQ1102" s="42"/>
      <c r="AR1102" s="42"/>
      <c r="AS1102" s="42"/>
      <c r="AT1102" s="42"/>
      <c r="AU1102" s="42"/>
      <c r="AV1102" s="42"/>
      <c r="AW1102" s="42"/>
      <c r="AX1102" s="42"/>
      <c r="AY1102" s="42"/>
      <c r="AZ1102" s="42"/>
      <c r="BA1102" s="42"/>
      <c r="BB1102" s="42"/>
      <c r="BC1102" s="42"/>
      <c r="BD1102" s="42"/>
      <c r="BE1102" s="42"/>
      <c r="BF1102" s="42"/>
      <c r="BG1102" s="42"/>
      <c r="BH1102" s="42"/>
      <c r="BI1102" s="42"/>
      <c r="BJ1102" s="42"/>
      <c r="BK1102" s="42"/>
      <c r="BL1102" s="42"/>
      <c r="BM1102" s="42"/>
      <c r="BN1102" s="42"/>
      <c r="BO1102" s="42"/>
      <c r="BP1102" s="42"/>
      <c r="BQ1102" s="42"/>
      <c r="BR1102" s="42"/>
      <c r="BS1102" s="42"/>
      <c r="BT1102" s="43"/>
      <c r="BU1102" s="40"/>
      <c r="BV1102" s="40">
        <f t="shared" si="200"/>
        <v>20260673</v>
      </c>
      <c r="BW1102" s="40">
        <f t="shared" si="202"/>
        <v>0</v>
      </c>
      <c r="BX1102" s="40">
        <f t="shared" si="199"/>
        <v>0</v>
      </c>
      <c r="BY1102" s="40">
        <f t="shared" si="201"/>
        <v>0</v>
      </c>
      <c r="BZ1102" s="29"/>
      <c r="CA1102" s="29"/>
      <c r="CB1102" s="29"/>
      <c r="CC1102" s="29"/>
      <c r="CD1102" s="29"/>
      <c r="CE1102" s="29"/>
      <c r="CF1102" s="29"/>
      <c r="CG1102" s="29"/>
      <c r="CH1102" s="29"/>
      <c r="CI1102" s="29"/>
      <c r="CJ1102" s="29"/>
      <c r="CK1102" s="29"/>
      <c r="CL1102" s="29"/>
      <c r="CM1102" s="29"/>
      <c r="CN1102" s="29"/>
      <c r="CO1102" s="29"/>
      <c r="CP1102" s="29"/>
      <c r="CQ1102" s="29"/>
      <c r="CR1102" s="29"/>
      <c r="CS1102" s="29"/>
      <c r="CT1102" s="29"/>
      <c r="CU1102" s="29"/>
      <c r="CV1102" s="29"/>
      <c r="CW1102" s="29"/>
      <c r="CX1102" s="29"/>
      <c r="CY1102" s="29"/>
      <c r="CZ1102" s="29"/>
      <c r="DA1102" s="29"/>
      <c r="DB1102" s="29"/>
      <c r="DC1102" s="29"/>
      <c r="DD1102" s="29"/>
      <c r="DE1102" s="29"/>
      <c r="DF1102" s="29"/>
      <c r="DG1102" s="29"/>
      <c r="DH1102" s="29"/>
      <c r="DI1102" s="29"/>
      <c r="DJ1102" s="29"/>
      <c r="DK1102" s="29"/>
      <c r="DL1102" s="29"/>
      <c r="DM1102" s="29"/>
      <c r="DN1102" s="29"/>
      <c r="DO1102" s="29"/>
      <c r="DP1102" s="29"/>
      <c r="DQ1102" s="29"/>
      <c r="DR1102" s="29"/>
      <c r="DS1102" s="29"/>
      <c r="DT1102" s="29"/>
      <c r="DU1102" s="29"/>
      <c r="DV1102" s="29"/>
      <c r="DW1102" s="29"/>
      <c r="DX1102" s="29"/>
      <c r="DY1102" s="29"/>
      <c r="DZ1102" s="29"/>
      <c r="EA1102" s="29"/>
      <c r="EB1102" s="29"/>
      <c r="EC1102" s="29"/>
      <c r="ED1102" s="29"/>
      <c r="EE1102" s="29"/>
      <c r="EF1102" s="29"/>
      <c r="EG1102" s="29"/>
      <c r="EH1102" s="29"/>
      <c r="EI1102" s="29"/>
      <c r="EJ1102" s="29"/>
      <c r="EK1102" s="29"/>
      <c r="EL1102" s="29"/>
      <c r="EM1102" s="29"/>
      <c r="EN1102" s="29"/>
      <c r="EO1102" s="29"/>
      <c r="EP1102" s="29"/>
      <c r="EQ1102" s="29"/>
      <c r="ER1102" s="29"/>
      <c r="ES1102" s="29"/>
      <c r="ET1102" s="29"/>
      <c r="EU1102" s="29"/>
      <c r="EV1102" s="29"/>
      <c r="EW1102" s="29"/>
      <c r="EX1102" s="29"/>
      <c r="EY1102" s="29"/>
      <c r="EZ1102" s="29"/>
      <c r="FA1102" s="29"/>
      <c r="FB1102" s="29"/>
      <c r="FC1102" s="29"/>
      <c r="FD1102" s="29"/>
      <c r="FE1102" s="29"/>
      <c r="FF1102" s="29"/>
      <c r="FG1102" s="29"/>
      <c r="FH1102" s="29"/>
      <c r="FI1102" s="29"/>
      <c r="FJ1102" s="29"/>
      <c r="FK1102" s="29"/>
      <c r="FL1102" s="29"/>
      <c r="FM1102" s="29"/>
      <c r="FN1102" s="29"/>
      <c r="FO1102" s="29"/>
      <c r="FP1102" s="29"/>
      <c r="FQ1102" s="29"/>
      <c r="FR1102" s="29"/>
      <c r="FS1102" s="29"/>
      <c r="FT1102" s="29"/>
      <c r="FU1102" s="29"/>
      <c r="FV1102" s="29"/>
      <c r="FW1102" s="29"/>
      <c r="FX1102" s="29"/>
      <c r="FY1102" s="29"/>
      <c r="FZ1102" s="29"/>
      <c r="GA1102" s="29"/>
      <c r="GB1102" s="29"/>
      <c r="GC1102" s="29"/>
      <c r="GD1102" s="29"/>
      <c r="GE1102" s="29"/>
      <c r="GF1102" s="29"/>
      <c r="GG1102" s="29"/>
      <c r="GH1102" s="29"/>
      <c r="GI1102" s="29"/>
      <c r="GJ1102" s="29"/>
      <c r="GK1102" s="29"/>
      <c r="GL1102" s="29"/>
      <c r="GM1102" s="29"/>
      <c r="GN1102" s="29"/>
      <c r="GO1102" s="29"/>
      <c r="GP1102" s="29"/>
      <c r="GQ1102" s="29"/>
      <c r="GR1102" s="29"/>
      <c r="GS1102" s="29"/>
      <c r="GT1102" s="29"/>
      <c r="GU1102" s="29"/>
      <c r="GV1102" s="29"/>
      <c r="GW1102" s="29"/>
      <c r="GX1102" s="29"/>
      <c r="GY1102" s="29"/>
      <c r="GZ1102" s="29"/>
      <c r="HA1102" s="29"/>
      <c r="HB1102" s="29"/>
      <c r="HC1102" s="29"/>
    </row>
    <row r="1103" spans="1:211" s="26" customFormat="1" x14ac:dyDescent="0.25">
      <c r="A1103" s="26" t="e">
        <f t="shared" si="198"/>
        <v>#REF!</v>
      </c>
      <c r="B1103" s="15" t="s">
        <v>712</v>
      </c>
      <c r="C1103" s="15" t="s">
        <v>412</v>
      </c>
      <c r="D1103" s="27">
        <v>715</v>
      </c>
      <c r="E1103" s="16" t="s">
        <v>691</v>
      </c>
      <c r="F1103" s="80" t="s">
        <v>156</v>
      </c>
      <c r="G1103" s="80"/>
      <c r="H1103" s="15" t="s">
        <v>343</v>
      </c>
      <c r="I1103" s="15" t="s">
        <v>537</v>
      </c>
      <c r="J1103" s="15" t="s">
        <v>538</v>
      </c>
      <c r="K1103" s="47" t="s">
        <v>434</v>
      </c>
      <c r="L1103" s="42"/>
      <c r="M1103" s="42"/>
      <c r="N1103" s="41"/>
      <c r="O1103" s="42"/>
      <c r="P1103" s="42"/>
      <c r="Q1103" s="42"/>
      <c r="R1103" s="42"/>
      <c r="S1103" s="42"/>
      <c r="T1103" s="42"/>
      <c r="U1103" s="42"/>
      <c r="V1103" s="42"/>
      <c r="W1103" s="42"/>
      <c r="X1103" s="42"/>
      <c r="Y1103" s="42"/>
      <c r="Z1103" s="42"/>
      <c r="AA1103" s="42"/>
      <c r="AB1103" s="42"/>
      <c r="AC1103" s="42"/>
      <c r="AD1103" s="42"/>
      <c r="AE1103" s="42"/>
      <c r="AF1103" s="42"/>
      <c r="AG1103" s="42">
        <v>129370.04</v>
      </c>
      <c r="AH1103" s="42">
        <v>317722.39</v>
      </c>
      <c r="AI1103" s="42">
        <v>471401.12</v>
      </c>
      <c r="AJ1103" s="42">
        <v>0</v>
      </c>
      <c r="AK1103" s="42">
        <v>0</v>
      </c>
      <c r="AL1103" s="42">
        <v>0</v>
      </c>
      <c r="AM1103" s="42">
        <v>0</v>
      </c>
      <c r="AN1103" s="42">
        <v>0</v>
      </c>
      <c r="AO1103" s="42"/>
      <c r="AP1103" s="42"/>
      <c r="AQ1103" s="42"/>
      <c r="AR1103" s="42"/>
      <c r="AS1103" s="42"/>
      <c r="AT1103" s="42"/>
      <c r="AU1103" s="42"/>
      <c r="AV1103" s="42"/>
      <c r="AW1103" s="42"/>
      <c r="AX1103" s="42"/>
      <c r="AY1103" s="42"/>
      <c r="AZ1103" s="42"/>
      <c r="BA1103" s="42"/>
      <c r="BB1103" s="42"/>
      <c r="BC1103" s="42"/>
      <c r="BD1103" s="42"/>
      <c r="BE1103" s="42"/>
      <c r="BF1103" s="42"/>
      <c r="BG1103" s="42"/>
      <c r="BH1103" s="42"/>
      <c r="BI1103" s="42"/>
      <c r="BJ1103" s="42"/>
      <c r="BK1103" s="42"/>
      <c r="BL1103" s="42"/>
      <c r="BM1103" s="42"/>
      <c r="BN1103" s="42"/>
      <c r="BO1103" s="42"/>
      <c r="BP1103" s="42"/>
      <c r="BQ1103" s="42"/>
      <c r="BR1103" s="42"/>
      <c r="BS1103" s="42"/>
      <c r="BT1103" s="43"/>
      <c r="BU1103" s="40"/>
      <c r="BV1103" s="40">
        <f t="shared" si="200"/>
        <v>918493.55</v>
      </c>
      <c r="BW1103" s="40">
        <f t="shared" si="202"/>
        <v>0</v>
      </c>
      <c r="BX1103" s="40">
        <f t="shared" si="199"/>
        <v>0</v>
      </c>
      <c r="BY1103" s="40">
        <f t="shared" si="201"/>
        <v>0</v>
      </c>
      <c r="BZ1103" s="29"/>
      <c r="CA1103" s="29"/>
      <c r="CB1103" s="29"/>
      <c r="CC1103" s="29"/>
      <c r="CD1103" s="29"/>
      <c r="CE1103" s="29"/>
      <c r="CF1103" s="29"/>
      <c r="CG1103" s="29"/>
      <c r="CH1103" s="29"/>
      <c r="CI1103" s="29"/>
      <c r="CJ1103" s="29"/>
      <c r="CK1103" s="29"/>
      <c r="CL1103" s="29"/>
      <c r="CM1103" s="29"/>
      <c r="CN1103" s="29"/>
      <c r="CO1103" s="29"/>
      <c r="CP1103" s="29"/>
      <c r="CQ1103" s="29"/>
      <c r="CR1103" s="29"/>
      <c r="CS1103" s="29"/>
      <c r="CT1103" s="29"/>
      <c r="CU1103" s="29"/>
      <c r="CV1103" s="29"/>
      <c r="CW1103" s="29"/>
      <c r="CX1103" s="29"/>
      <c r="CY1103" s="29"/>
      <c r="CZ1103" s="29"/>
      <c r="DA1103" s="29"/>
      <c r="DB1103" s="29"/>
      <c r="DC1103" s="29"/>
      <c r="DD1103" s="29"/>
      <c r="DE1103" s="29"/>
      <c r="DF1103" s="29"/>
      <c r="DG1103" s="29"/>
      <c r="DH1103" s="29"/>
      <c r="DI1103" s="29"/>
      <c r="DJ1103" s="29"/>
      <c r="DK1103" s="29"/>
      <c r="DL1103" s="29"/>
      <c r="DM1103" s="29"/>
      <c r="DN1103" s="29"/>
      <c r="DO1103" s="29"/>
      <c r="DP1103" s="29"/>
      <c r="DQ1103" s="29"/>
      <c r="DR1103" s="29"/>
      <c r="DS1103" s="29"/>
      <c r="DT1103" s="29"/>
      <c r="DU1103" s="29"/>
      <c r="DV1103" s="29"/>
      <c r="DW1103" s="29"/>
      <c r="DX1103" s="29"/>
      <c r="DY1103" s="29"/>
      <c r="DZ1103" s="29"/>
      <c r="EA1103" s="29"/>
      <c r="EB1103" s="29"/>
      <c r="EC1103" s="29"/>
      <c r="ED1103" s="29"/>
      <c r="EE1103" s="29"/>
      <c r="EF1103" s="29"/>
      <c r="EG1103" s="29"/>
      <c r="EH1103" s="29"/>
      <c r="EI1103" s="29"/>
      <c r="EJ1103" s="29"/>
      <c r="EK1103" s="29"/>
      <c r="EL1103" s="29"/>
      <c r="EM1103" s="29"/>
      <c r="EN1103" s="29"/>
      <c r="EO1103" s="29"/>
      <c r="EP1103" s="29"/>
      <c r="EQ1103" s="29"/>
      <c r="ER1103" s="29"/>
      <c r="ES1103" s="29"/>
      <c r="ET1103" s="29"/>
      <c r="EU1103" s="29"/>
      <c r="EV1103" s="29"/>
      <c r="EW1103" s="29"/>
      <c r="EX1103" s="29"/>
      <c r="EY1103" s="29"/>
      <c r="EZ1103" s="29"/>
      <c r="FA1103" s="29"/>
      <c r="FB1103" s="29"/>
      <c r="FC1103" s="29"/>
      <c r="FD1103" s="29"/>
      <c r="FE1103" s="29"/>
      <c r="FF1103" s="29"/>
      <c r="FG1103" s="29"/>
      <c r="FH1103" s="29"/>
      <c r="FI1103" s="29"/>
      <c r="FJ1103" s="29"/>
      <c r="FK1103" s="29"/>
      <c r="FL1103" s="29"/>
      <c r="FM1103" s="29"/>
      <c r="FN1103" s="29"/>
      <c r="FO1103" s="29"/>
      <c r="FP1103" s="29"/>
      <c r="FQ1103" s="29"/>
      <c r="FR1103" s="29"/>
      <c r="FS1103" s="29"/>
      <c r="FT1103" s="29"/>
      <c r="FU1103" s="29"/>
      <c r="FV1103" s="29"/>
      <c r="FW1103" s="29"/>
      <c r="FX1103" s="29"/>
      <c r="FY1103" s="29"/>
      <c r="FZ1103" s="29"/>
      <c r="GA1103" s="29"/>
      <c r="GB1103" s="29"/>
      <c r="GC1103" s="29"/>
      <c r="GD1103" s="29"/>
      <c r="GE1103" s="29"/>
      <c r="GF1103" s="29"/>
      <c r="GG1103" s="29"/>
      <c r="GH1103" s="29"/>
      <c r="GI1103" s="29"/>
      <c r="GJ1103" s="29"/>
      <c r="GK1103" s="29"/>
      <c r="GL1103" s="29"/>
      <c r="GM1103" s="29"/>
      <c r="GN1103" s="29"/>
      <c r="GO1103" s="29"/>
      <c r="GP1103" s="29"/>
      <c r="GQ1103" s="29"/>
      <c r="GR1103" s="29"/>
      <c r="GS1103" s="29"/>
      <c r="GT1103" s="29"/>
      <c r="GU1103" s="29"/>
      <c r="GV1103" s="29"/>
      <c r="GW1103" s="29"/>
      <c r="GX1103" s="29"/>
      <c r="GY1103" s="29"/>
      <c r="GZ1103" s="29"/>
      <c r="HA1103" s="29"/>
      <c r="HB1103" s="29"/>
      <c r="HC1103" s="29"/>
    </row>
    <row r="1104" spans="1:211" s="26" customFormat="1" x14ac:dyDescent="0.25">
      <c r="A1104" s="26" t="e">
        <f t="shared" si="198"/>
        <v>#REF!</v>
      </c>
      <c r="B1104" s="15" t="s">
        <v>712</v>
      </c>
      <c r="C1104" s="15" t="s">
        <v>412</v>
      </c>
      <c r="D1104" s="27">
        <v>716</v>
      </c>
      <c r="E1104" s="16" t="s">
        <v>692</v>
      </c>
      <c r="F1104" s="80" t="s">
        <v>156</v>
      </c>
      <c r="G1104" s="80"/>
      <c r="H1104" s="15" t="s">
        <v>343</v>
      </c>
      <c r="I1104" s="15" t="s">
        <v>537</v>
      </c>
      <c r="J1104" s="15" t="s">
        <v>538</v>
      </c>
      <c r="K1104" s="47" t="s">
        <v>434</v>
      </c>
      <c r="L1104" s="42"/>
      <c r="M1104" s="42"/>
      <c r="N1104" s="41"/>
      <c r="O1104" s="42"/>
      <c r="P1104" s="42"/>
      <c r="Q1104" s="42"/>
      <c r="R1104" s="42"/>
      <c r="S1104" s="42"/>
      <c r="T1104" s="42"/>
      <c r="U1104" s="42"/>
      <c r="V1104" s="42"/>
      <c r="W1104" s="42"/>
      <c r="X1104" s="42"/>
      <c r="Y1104" s="42"/>
      <c r="Z1104" s="42"/>
      <c r="AA1104" s="42"/>
      <c r="AB1104" s="42"/>
      <c r="AC1104" s="42"/>
      <c r="AD1104" s="42"/>
      <c r="AE1104" s="42"/>
      <c r="AF1104" s="42"/>
      <c r="AG1104" s="42">
        <v>52406.05</v>
      </c>
      <c r="AH1104" s="42">
        <v>128705.01</v>
      </c>
      <c r="AI1104" s="42">
        <v>0</v>
      </c>
      <c r="AJ1104" s="42">
        <v>0</v>
      </c>
      <c r="AK1104" s="42">
        <v>0</v>
      </c>
      <c r="AL1104" s="42">
        <v>0</v>
      </c>
      <c r="AM1104" s="42">
        <v>0</v>
      </c>
      <c r="AN1104" s="42">
        <v>0</v>
      </c>
      <c r="AO1104" s="42"/>
      <c r="AP1104" s="42"/>
      <c r="AQ1104" s="42"/>
      <c r="AR1104" s="42"/>
      <c r="AS1104" s="42"/>
      <c r="AT1104" s="42"/>
      <c r="AU1104" s="42"/>
      <c r="AV1104" s="42"/>
      <c r="AW1104" s="42"/>
      <c r="AX1104" s="42"/>
      <c r="AY1104" s="42"/>
      <c r="AZ1104" s="42"/>
      <c r="BA1104" s="42"/>
      <c r="BB1104" s="42"/>
      <c r="BC1104" s="42"/>
      <c r="BD1104" s="42"/>
      <c r="BE1104" s="42"/>
      <c r="BF1104" s="42"/>
      <c r="BG1104" s="42"/>
      <c r="BH1104" s="42"/>
      <c r="BI1104" s="42"/>
      <c r="BJ1104" s="42"/>
      <c r="BK1104" s="42"/>
      <c r="BL1104" s="42"/>
      <c r="BM1104" s="42"/>
      <c r="BN1104" s="42"/>
      <c r="BO1104" s="42"/>
      <c r="BP1104" s="42"/>
      <c r="BQ1104" s="42"/>
      <c r="BR1104" s="42"/>
      <c r="BS1104" s="42"/>
      <c r="BT1104" s="43"/>
      <c r="BU1104" s="40"/>
      <c r="BV1104" s="40">
        <f t="shared" si="200"/>
        <v>181111.06</v>
      </c>
      <c r="BW1104" s="40">
        <f t="shared" si="202"/>
        <v>0</v>
      </c>
      <c r="BX1104" s="40">
        <f t="shared" si="199"/>
        <v>0</v>
      </c>
      <c r="BY1104" s="40">
        <f t="shared" si="201"/>
        <v>0</v>
      </c>
      <c r="BZ1104" s="29"/>
      <c r="CA1104" s="29"/>
      <c r="CB1104" s="29"/>
      <c r="CC1104" s="29"/>
      <c r="CD1104" s="29"/>
      <c r="CE1104" s="29"/>
      <c r="CF1104" s="29"/>
      <c r="CG1104" s="29"/>
      <c r="CH1104" s="29"/>
      <c r="CI1104" s="29"/>
      <c r="CJ1104" s="29"/>
      <c r="CK1104" s="29"/>
      <c r="CL1104" s="29"/>
      <c r="CM1104" s="29"/>
      <c r="CN1104" s="29"/>
      <c r="CO1104" s="29"/>
      <c r="CP1104" s="29"/>
      <c r="CQ1104" s="29"/>
      <c r="CR1104" s="29"/>
      <c r="CS1104" s="29"/>
      <c r="CT1104" s="29"/>
      <c r="CU1104" s="29"/>
      <c r="CV1104" s="29"/>
      <c r="CW1104" s="29"/>
      <c r="CX1104" s="29"/>
      <c r="CY1104" s="29"/>
      <c r="CZ1104" s="29"/>
      <c r="DA1104" s="29"/>
      <c r="DB1104" s="29"/>
      <c r="DC1104" s="29"/>
      <c r="DD1104" s="29"/>
      <c r="DE1104" s="29"/>
      <c r="DF1104" s="29"/>
      <c r="DG1104" s="29"/>
      <c r="DH1104" s="29"/>
      <c r="DI1104" s="29"/>
      <c r="DJ1104" s="29"/>
      <c r="DK1104" s="29"/>
      <c r="DL1104" s="29"/>
      <c r="DM1104" s="29"/>
      <c r="DN1104" s="29"/>
      <c r="DO1104" s="29"/>
      <c r="DP1104" s="29"/>
      <c r="DQ1104" s="29"/>
      <c r="DR1104" s="29"/>
      <c r="DS1104" s="29"/>
      <c r="DT1104" s="29"/>
      <c r="DU1104" s="29"/>
      <c r="DV1104" s="29"/>
      <c r="DW1104" s="29"/>
      <c r="DX1104" s="29"/>
      <c r="DY1104" s="29"/>
      <c r="DZ1104" s="29"/>
      <c r="EA1104" s="29"/>
      <c r="EB1104" s="29"/>
      <c r="EC1104" s="29"/>
      <c r="ED1104" s="29"/>
      <c r="EE1104" s="29"/>
      <c r="EF1104" s="29"/>
      <c r="EG1104" s="29"/>
      <c r="EH1104" s="29"/>
      <c r="EI1104" s="29"/>
      <c r="EJ1104" s="29"/>
      <c r="EK1104" s="29"/>
      <c r="EL1104" s="29"/>
      <c r="EM1104" s="29"/>
      <c r="EN1104" s="29"/>
      <c r="EO1104" s="29"/>
      <c r="EP1104" s="29"/>
      <c r="EQ1104" s="29"/>
      <c r="ER1104" s="29"/>
      <c r="ES1104" s="29"/>
      <c r="ET1104" s="29"/>
      <c r="EU1104" s="29"/>
      <c r="EV1104" s="29"/>
      <c r="EW1104" s="29"/>
      <c r="EX1104" s="29"/>
      <c r="EY1104" s="29"/>
      <c r="EZ1104" s="29"/>
      <c r="FA1104" s="29"/>
      <c r="FB1104" s="29"/>
      <c r="FC1104" s="29"/>
      <c r="FD1104" s="29"/>
      <c r="FE1104" s="29"/>
      <c r="FF1104" s="29"/>
      <c r="FG1104" s="29"/>
      <c r="FH1104" s="29"/>
      <c r="FI1104" s="29"/>
      <c r="FJ1104" s="29"/>
      <c r="FK1104" s="29"/>
      <c r="FL1104" s="29"/>
      <c r="FM1104" s="29"/>
      <c r="FN1104" s="29"/>
      <c r="FO1104" s="29"/>
      <c r="FP1104" s="29"/>
      <c r="FQ1104" s="29"/>
      <c r="FR1104" s="29"/>
      <c r="FS1104" s="29"/>
      <c r="FT1104" s="29"/>
      <c r="FU1104" s="29"/>
      <c r="FV1104" s="29"/>
      <c r="FW1104" s="29"/>
      <c r="FX1104" s="29"/>
      <c r="FY1104" s="29"/>
      <c r="FZ1104" s="29"/>
      <c r="GA1104" s="29"/>
      <c r="GB1104" s="29"/>
      <c r="GC1104" s="29"/>
      <c r="GD1104" s="29"/>
      <c r="GE1104" s="29"/>
      <c r="GF1104" s="29"/>
      <c r="GG1104" s="29"/>
      <c r="GH1104" s="29"/>
      <c r="GI1104" s="29"/>
      <c r="GJ1104" s="29"/>
      <c r="GK1104" s="29"/>
      <c r="GL1104" s="29"/>
      <c r="GM1104" s="29"/>
      <c r="GN1104" s="29"/>
      <c r="GO1104" s="29"/>
      <c r="GP1104" s="29"/>
      <c r="GQ1104" s="29"/>
      <c r="GR1104" s="29"/>
      <c r="GS1104" s="29"/>
      <c r="GT1104" s="29"/>
      <c r="GU1104" s="29"/>
      <c r="GV1104" s="29"/>
      <c r="GW1104" s="29"/>
      <c r="GX1104" s="29"/>
      <c r="GY1104" s="29"/>
      <c r="GZ1104" s="29"/>
      <c r="HA1104" s="29"/>
      <c r="HB1104" s="29"/>
      <c r="HC1104" s="29"/>
    </row>
    <row r="1105" spans="1:211" s="30" customFormat="1" x14ac:dyDescent="0.25">
      <c r="A1105" s="30" t="e">
        <f t="shared" si="198"/>
        <v>#REF!</v>
      </c>
      <c r="B1105" s="64" t="s">
        <v>712</v>
      </c>
      <c r="C1105" s="31" t="s">
        <v>412</v>
      </c>
      <c r="D1105" s="33">
        <v>716</v>
      </c>
      <c r="E1105" s="34" t="s">
        <v>692</v>
      </c>
      <c r="F1105" s="64" t="s">
        <v>234</v>
      </c>
      <c r="G1105" s="31"/>
      <c r="H1105" s="31" t="s">
        <v>235</v>
      </c>
      <c r="I1105" s="31" t="s">
        <v>537</v>
      </c>
      <c r="J1105" s="31" t="s">
        <v>538</v>
      </c>
      <c r="K1105" s="47" t="s">
        <v>434</v>
      </c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>
        <v>148679.9</v>
      </c>
      <c r="AA1105" s="41">
        <v>0</v>
      </c>
      <c r="AB1105" s="41">
        <v>97898.64</v>
      </c>
      <c r="AC1105" s="41">
        <v>62867.01</v>
      </c>
      <c r="AD1105" s="41">
        <v>52267.48</v>
      </c>
      <c r="AE1105" s="41">
        <v>85396.14</v>
      </c>
      <c r="AF1105" s="41">
        <v>0</v>
      </c>
      <c r="AG1105" s="41">
        <v>-52406.05</v>
      </c>
      <c r="AH1105" s="41">
        <v>0</v>
      </c>
      <c r="AI1105" s="41">
        <v>0</v>
      </c>
      <c r="AJ1105" s="41">
        <v>0</v>
      </c>
      <c r="AK1105" s="41">
        <v>0</v>
      </c>
      <c r="AL1105" s="41">
        <v>0</v>
      </c>
      <c r="AM1105" s="41">
        <v>0</v>
      </c>
      <c r="AN1105" s="41">
        <v>0</v>
      </c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3"/>
      <c r="BU1105" s="39"/>
      <c r="BV1105" s="39">
        <f t="shared" si="200"/>
        <v>394703.12</v>
      </c>
      <c r="BW1105" s="39">
        <f t="shared" si="202"/>
        <v>0</v>
      </c>
      <c r="BX1105" s="39">
        <f t="shared" si="199"/>
        <v>0</v>
      </c>
      <c r="BY1105" s="39">
        <f t="shared" si="201"/>
        <v>0</v>
      </c>
      <c r="BZ1105" s="35"/>
      <c r="CA1105" s="35"/>
      <c r="CB1105" s="35"/>
      <c r="CC1105" s="35"/>
      <c r="CD1105" s="35"/>
      <c r="CE1105" s="35"/>
      <c r="CF1105" s="35"/>
      <c r="CG1105" s="35"/>
      <c r="CH1105" s="35"/>
      <c r="CI1105" s="35"/>
      <c r="CJ1105" s="35"/>
      <c r="CK1105" s="35"/>
      <c r="CL1105" s="35"/>
      <c r="CM1105" s="35"/>
      <c r="CN1105" s="35"/>
      <c r="CO1105" s="35"/>
      <c r="CP1105" s="35"/>
      <c r="CQ1105" s="35"/>
      <c r="CR1105" s="35"/>
      <c r="CS1105" s="35"/>
      <c r="CT1105" s="35"/>
      <c r="CU1105" s="35"/>
      <c r="CV1105" s="35"/>
      <c r="CW1105" s="35"/>
      <c r="CX1105" s="35"/>
      <c r="CY1105" s="35"/>
      <c r="CZ1105" s="35"/>
      <c r="DA1105" s="35"/>
      <c r="DB1105" s="35"/>
      <c r="DC1105" s="35"/>
      <c r="DD1105" s="35"/>
      <c r="DE1105" s="35"/>
      <c r="DF1105" s="35"/>
      <c r="DG1105" s="35"/>
      <c r="DH1105" s="35"/>
      <c r="DI1105" s="35"/>
      <c r="DJ1105" s="35"/>
      <c r="DK1105" s="35"/>
      <c r="DL1105" s="35"/>
      <c r="DM1105" s="35"/>
      <c r="DN1105" s="35"/>
      <c r="DO1105" s="35"/>
      <c r="DP1105" s="35"/>
      <c r="DQ1105" s="35"/>
      <c r="DR1105" s="35"/>
      <c r="DS1105" s="35"/>
      <c r="DT1105" s="35"/>
      <c r="DU1105" s="35"/>
      <c r="DV1105" s="35"/>
      <c r="DW1105" s="35"/>
      <c r="DX1105" s="35"/>
      <c r="DY1105" s="35"/>
      <c r="DZ1105" s="35"/>
      <c r="EA1105" s="35"/>
      <c r="EB1105" s="35"/>
      <c r="EC1105" s="35"/>
      <c r="ED1105" s="35"/>
      <c r="EE1105" s="35"/>
      <c r="EF1105" s="35"/>
      <c r="EG1105" s="35"/>
      <c r="EH1105" s="35"/>
      <c r="EI1105" s="35"/>
      <c r="EJ1105" s="35"/>
      <c r="EK1105" s="35"/>
      <c r="EL1105" s="35"/>
      <c r="EM1105" s="35"/>
      <c r="EN1105" s="35"/>
      <c r="EO1105" s="35"/>
      <c r="EP1105" s="35"/>
      <c r="EQ1105" s="35"/>
      <c r="ER1105" s="35"/>
      <c r="ES1105" s="35"/>
      <c r="ET1105" s="35"/>
      <c r="EU1105" s="35"/>
      <c r="EV1105" s="35"/>
      <c r="EW1105" s="35"/>
      <c r="EX1105" s="35"/>
      <c r="EY1105" s="35"/>
      <c r="EZ1105" s="35"/>
      <c r="FA1105" s="35"/>
      <c r="FB1105" s="35"/>
      <c r="FC1105" s="35"/>
      <c r="FD1105" s="35"/>
      <c r="FE1105" s="35"/>
      <c r="FF1105" s="35"/>
      <c r="FG1105" s="35"/>
      <c r="FH1105" s="35"/>
      <c r="FI1105" s="35"/>
      <c r="FJ1105" s="35"/>
      <c r="FK1105" s="35"/>
      <c r="FL1105" s="35"/>
      <c r="FM1105" s="35"/>
      <c r="FN1105" s="35"/>
      <c r="FO1105" s="35"/>
      <c r="FP1105" s="35"/>
      <c r="FQ1105" s="35"/>
      <c r="FR1105" s="35"/>
      <c r="FS1105" s="35"/>
      <c r="FT1105" s="35"/>
      <c r="FU1105" s="35"/>
      <c r="FV1105" s="35"/>
      <c r="FW1105" s="35"/>
      <c r="FX1105" s="35"/>
      <c r="FY1105" s="35"/>
      <c r="FZ1105" s="35"/>
      <c r="GA1105" s="35"/>
      <c r="GB1105" s="35"/>
      <c r="GC1105" s="35"/>
      <c r="GD1105" s="35"/>
      <c r="GE1105" s="35"/>
      <c r="GF1105" s="35"/>
      <c r="GG1105" s="35"/>
      <c r="GH1105" s="35"/>
      <c r="GI1105" s="35"/>
      <c r="GJ1105" s="35"/>
      <c r="GK1105" s="35"/>
      <c r="GL1105" s="35"/>
      <c r="GM1105" s="35"/>
      <c r="GN1105" s="35"/>
      <c r="GO1105" s="35"/>
      <c r="GP1105" s="35"/>
      <c r="GQ1105" s="35"/>
      <c r="GR1105" s="35"/>
      <c r="GS1105" s="35"/>
      <c r="GT1105" s="35"/>
      <c r="GU1105" s="35"/>
      <c r="GV1105" s="35"/>
      <c r="GW1105" s="35"/>
      <c r="GX1105" s="35"/>
      <c r="GY1105" s="35"/>
      <c r="GZ1105" s="35"/>
      <c r="HA1105" s="35"/>
      <c r="HB1105" s="35"/>
      <c r="HC1105" s="35"/>
    </row>
    <row r="1106" spans="1:211" s="26" customFormat="1" x14ac:dyDescent="0.25">
      <c r="A1106" s="26" t="e">
        <f t="shared" si="198"/>
        <v>#REF!</v>
      </c>
      <c r="B1106" s="15" t="s">
        <v>61</v>
      </c>
      <c r="C1106" s="15" t="s">
        <v>62</v>
      </c>
      <c r="D1106" s="18" t="s">
        <v>640</v>
      </c>
      <c r="E1106" s="15" t="s">
        <v>591</v>
      </c>
      <c r="F1106" s="15" t="s">
        <v>406</v>
      </c>
      <c r="G1106" s="15"/>
      <c r="H1106" s="15" t="s">
        <v>407</v>
      </c>
      <c r="I1106" s="15" t="s">
        <v>537</v>
      </c>
      <c r="J1106" s="15" t="s">
        <v>538</v>
      </c>
      <c r="K1106" s="47" t="s">
        <v>434</v>
      </c>
      <c r="L1106" s="42">
        <v>0</v>
      </c>
      <c r="M1106" s="42">
        <v>0</v>
      </c>
      <c r="N1106" s="41">
        <v>0</v>
      </c>
      <c r="O1106" s="42">
        <v>0</v>
      </c>
      <c r="P1106" s="42">
        <v>0</v>
      </c>
      <c r="Q1106" s="42">
        <v>0</v>
      </c>
      <c r="R1106" s="42">
        <v>0</v>
      </c>
      <c r="S1106" s="42">
        <v>0</v>
      </c>
      <c r="T1106" s="42">
        <v>0</v>
      </c>
      <c r="U1106" s="42">
        <v>0</v>
      </c>
      <c r="V1106" s="42"/>
      <c r="W1106" s="42">
        <v>0</v>
      </c>
      <c r="X1106" s="42"/>
      <c r="Y1106" s="42">
        <v>0</v>
      </c>
      <c r="Z1106" s="42"/>
      <c r="AA1106" s="42">
        <v>0</v>
      </c>
      <c r="AB1106" s="42">
        <v>0</v>
      </c>
      <c r="AC1106" s="42">
        <v>0</v>
      </c>
      <c r="AD1106" s="42">
        <v>0</v>
      </c>
      <c r="AE1106" s="121">
        <v>0</v>
      </c>
      <c r="AF1106" s="42">
        <v>0</v>
      </c>
      <c r="AG1106" s="42">
        <v>0</v>
      </c>
      <c r="AH1106" s="42">
        <v>0</v>
      </c>
      <c r="AI1106" s="42">
        <v>0</v>
      </c>
      <c r="AJ1106" s="42">
        <v>0</v>
      </c>
      <c r="AK1106" s="42">
        <v>0</v>
      </c>
      <c r="AL1106" s="42">
        <v>0</v>
      </c>
      <c r="AM1106" s="42">
        <v>0</v>
      </c>
      <c r="AN1106" s="42">
        <v>0</v>
      </c>
      <c r="AO1106" s="42"/>
      <c r="AP1106" s="42"/>
      <c r="AQ1106" s="42"/>
      <c r="AR1106" s="42"/>
      <c r="AS1106" s="42"/>
      <c r="AT1106" s="42"/>
      <c r="AU1106" s="42"/>
      <c r="AV1106" s="42"/>
      <c r="AW1106" s="42"/>
      <c r="AX1106" s="42"/>
      <c r="AY1106" s="42"/>
      <c r="AZ1106" s="42"/>
      <c r="BA1106" s="42"/>
      <c r="BB1106" s="42"/>
      <c r="BC1106" s="42"/>
      <c r="BD1106" s="42"/>
      <c r="BE1106" s="42"/>
      <c r="BF1106" s="42"/>
      <c r="BG1106" s="42"/>
      <c r="BH1106" s="42"/>
      <c r="BI1106" s="42"/>
      <c r="BJ1106" s="42"/>
      <c r="BK1106" s="42"/>
      <c r="BL1106" s="42"/>
      <c r="BM1106" s="42"/>
      <c r="BN1106" s="42"/>
      <c r="BO1106" s="42"/>
      <c r="BP1106" s="42"/>
      <c r="BQ1106" s="42"/>
      <c r="BR1106" s="42"/>
      <c r="BS1106" s="42"/>
      <c r="BT1106" s="43"/>
      <c r="BU1106" s="40">
        <f t="shared" ref="BU1106:BU1115" si="203">SUM(L1106:W1106)</f>
        <v>0</v>
      </c>
      <c r="BV1106" s="40">
        <f t="shared" si="200"/>
        <v>0</v>
      </c>
      <c r="BW1106" s="40">
        <f t="shared" si="202"/>
        <v>0</v>
      </c>
      <c r="BX1106" s="40">
        <f t="shared" si="199"/>
        <v>0</v>
      </c>
      <c r="BY1106" s="40">
        <f t="shared" si="201"/>
        <v>0</v>
      </c>
      <c r="BZ1106" s="29"/>
      <c r="CA1106" s="29"/>
      <c r="CB1106" s="29"/>
      <c r="CC1106" s="29"/>
      <c r="CD1106" s="29"/>
      <c r="CE1106" s="29"/>
      <c r="CF1106" s="29"/>
      <c r="CG1106" s="29"/>
      <c r="CH1106" s="29"/>
      <c r="CI1106" s="29"/>
      <c r="CJ1106" s="29"/>
      <c r="CK1106" s="29"/>
      <c r="CL1106" s="29"/>
      <c r="CM1106" s="29"/>
      <c r="CN1106" s="29"/>
      <c r="CO1106" s="29"/>
      <c r="CP1106" s="29"/>
      <c r="CQ1106" s="29"/>
      <c r="CR1106" s="29"/>
      <c r="CS1106" s="29"/>
      <c r="CT1106" s="29"/>
      <c r="CU1106" s="29"/>
      <c r="CV1106" s="29"/>
      <c r="CW1106" s="29"/>
      <c r="CX1106" s="29"/>
      <c r="CY1106" s="29"/>
      <c r="CZ1106" s="29"/>
      <c r="DA1106" s="29"/>
      <c r="DB1106" s="29"/>
      <c r="DC1106" s="29"/>
      <c r="DD1106" s="29"/>
      <c r="DE1106" s="29"/>
      <c r="DF1106" s="29"/>
      <c r="DG1106" s="29"/>
      <c r="DH1106" s="29"/>
      <c r="DI1106" s="29"/>
      <c r="DJ1106" s="29"/>
      <c r="DK1106" s="29"/>
      <c r="DL1106" s="29"/>
      <c r="DM1106" s="29"/>
      <c r="DN1106" s="29"/>
      <c r="DO1106" s="29"/>
      <c r="DP1106" s="29"/>
      <c r="DQ1106" s="29"/>
      <c r="DR1106" s="29"/>
      <c r="DS1106" s="29"/>
      <c r="DT1106" s="29"/>
      <c r="DU1106" s="29"/>
      <c r="DV1106" s="29"/>
      <c r="DW1106" s="29"/>
      <c r="DX1106" s="29"/>
      <c r="DY1106" s="29"/>
      <c r="DZ1106" s="29"/>
      <c r="EA1106" s="29"/>
      <c r="EB1106" s="29"/>
      <c r="EC1106" s="29"/>
      <c r="ED1106" s="29"/>
      <c r="EE1106" s="29"/>
      <c r="EF1106" s="29"/>
      <c r="EG1106" s="29"/>
      <c r="EH1106" s="29"/>
      <c r="EI1106" s="29"/>
      <c r="EJ1106" s="29"/>
      <c r="EK1106" s="29"/>
      <c r="EL1106" s="29"/>
      <c r="EM1106" s="29"/>
      <c r="EN1106" s="29"/>
      <c r="EO1106" s="29"/>
      <c r="EP1106" s="29"/>
      <c r="EQ1106" s="29"/>
      <c r="ER1106" s="29"/>
      <c r="ES1106" s="29"/>
      <c r="ET1106" s="29"/>
      <c r="EU1106" s="29"/>
      <c r="EV1106" s="29"/>
      <c r="EW1106" s="29"/>
      <c r="EX1106" s="29"/>
      <c r="EY1106" s="29"/>
      <c r="EZ1106" s="29"/>
      <c r="FA1106" s="29"/>
      <c r="FB1106" s="29"/>
      <c r="FC1106" s="29"/>
      <c r="FD1106" s="29"/>
      <c r="FE1106" s="29"/>
      <c r="FF1106" s="29"/>
      <c r="FG1106" s="29"/>
      <c r="FH1106" s="29"/>
      <c r="FI1106" s="29"/>
      <c r="FJ1106" s="29"/>
      <c r="FK1106" s="29"/>
      <c r="FL1106" s="29"/>
      <c r="FM1106" s="29"/>
      <c r="FN1106" s="29"/>
      <c r="FO1106" s="29"/>
      <c r="FP1106" s="29"/>
      <c r="FQ1106" s="29"/>
      <c r="FR1106" s="29"/>
      <c r="FS1106" s="29"/>
      <c r="FT1106" s="29"/>
      <c r="FU1106" s="29"/>
      <c r="FV1106" s="29"/>
      <c r="FW1106" s="29"/>
      <c r="FX1106" s="29"/>
      <c r="FY1106" s="29"/>
      <c r="FZ1106" s="29"/>
      <c r="GA1106" s="29"/>
      <c r="GB1106" s="29"/>
      <c r="GC1106" s="29"/>
      <c r="GD1106" s="29"/>
      <c r="GE1106" s="29"/>
      <c r="GF1106" s="29"/>
      <c r="GG1106" s="29"/>
      <c r="GH1106" s="29"/>
      <c r="GI1106" s="29"/>
      <c r="GJ1106" s="29"/>
      <c r="GK1106" s="29"/>
      <c r="GL1106" s="29"/>
      <c r="GM1106" s="29"/>
      <c r="GN1106" s="29"/>
      <c r="GO1106" s="29"/>
      <c r="GP1106" s="29"/>
      <c r="GQ1106" s="29"/>
      <c r="GR1106" s="29"/>
      <c r="GS1106" s="29"/>
      <c r="GT1106" s="29"/>
      <c r="GU1106" s="29"/>
      <c r="GV1106" s="29"/>
      <c r="GW1106" s="29"/>
      <c r="GX1106" s="29"/>
      <c r="GY1106" s="29"/>
      <c r="GZ1106" s="29"/>
      <c r="HA1106" s="29"/>
      <c r="HB1106" s="29"/>
      <c r="HC1106" s="29"/>
    </row>
    <row r="1107" spans="1:211" s="30" customFormat="1" x14ac:dyDescent="0.25">
      <c r="A1107" s="30" t="e">
        <f t="shared" si="198"/>
        <v>#REF!</v>
      </c>
      <c r="B1107" s="31" t="s">
        <v>51</v>
      </c>
      <c r="C1107" s="31" t="s">
        <v>52</v>
      </c>
      <c r="D1107" s="33" t="s">
        <v>623</v>
      </c>
      <c r="E1107" s="34" t="s">
        <v>577</v>
      </c>
      <c r="F1107" s="31" t="s">
        <v>171</v>
      </c>
      <c r="G1107" s="31" t="s">
        <v>445</v>
      </c>
      <c r="H1107" s="31" t="s">
        <v>417</v>
      </c>
      <c r="I1107" s="31" t="s">
        <v>535</v>
      </c>
      <c r="J1107" s="31" t="s">
        <v>541</v>
      </c>
      <c r="K1107" s="47" t="s">
        <v>440</v>
      </c>
      <c r="L1107" s="41">
        <v>-28279518.18</v>
      </c>
      <c r="M1107" s="41">
        <v>-29152059.809999999</v>
      </c>
      <c r="N1107" s="41">
        <v>-36324516.119999997</v>
      </c>
      <c r="O1107" s="41">
        <v>-29967514.039999999</v>
      </c>
      <c r="P1107" s="41">
        <v>-34640420.439999998</v>
      </c>
      <c r="Q1107" s="41">
        <v>-30813149.77</v>
      </c>
      <c r="R1107" s="41">
        <v>-31077893.760000002</v>
      </c>
      <c r="S1107" s="41">
        <v>-30866306.460000001</v>
      </c>
      <c r="T1107" s="41">
        <v>-17559492.149999999</v>
      </c>
      <c r="U1107" s="41">
        <v>-21507004.800000001</v>
      </c>
      <c r="V1107" s="41">
        <v>-14038310.83</v>
      </c>
      <c r="W1107" s="41">
        <v>-10314919.470000001</v>
      </c>
      <c r="X1107" s="41">
        <v>-28495291.140000001</v>
      </c>
      <c r="Y1107" s="41">
        <v>-29286960.73</v>
      </c>
      <c r="Z1107" s="41">
        <v>-26093280.829999998</v>
      </c>
      <c r="AA1107" s="41">
        <v>-36036956.32</v>
      </c>
      <c r="AB1107" s="41">
        <v>-29835996.73</v>
      </c>
      <c r="AC1107" s="41">
        <v>-32261763.5</v>
      </c>
      <c r="AD1107" s="41">
        <v>-34226954.990000002</v>
      </c>
      <c r="AE1107" s="41">
        <v>-27502522.829999998</v>
      </c>
      <c r="AF1107" s="41">
        <v>-21705188.469999999</v>
      </c>
      <c r="AG1107" s="41">
        <v>-19370449</v>
      </c>
      <c r="AH1107" s="41">
        <v>-12128472.48</v>
      </c>
      <c r="AI1107" s="41">
        <v>-9503445.7799999993</v>
      </c>
      <c r="AJ1107" s="41">
        <v>-31682424.600000001</v>
      </c>
      <c r="AK1107" s="41">
        <v>-29834119.890000001</v>
      </c>
      <c r="AL1107" s="41">
        <v>-29915679.579999998</v>
      </c>
      <c r="AM1107" s="41">
        <v>-35425951.719999999</v>
      </c>
      <c r="AN1107" s="41">
        <v>-32440087.780000001</v>
      </c>
      <c r="AO1107" s="41">
        <v>-31206576.387341298</v>
      </c>
      <c r="AP1107" s="41">
        <v>-37042314.808813564</v>
      </c>
      <c r="AQ1107" s="41">
        <v>-27958497.263859525</v>
      </c>
      <c r="AR1107" s="41">
        <v>-22053830.341595035</v>
      </c>
      <c r="AS1107" s="41">
        <v>-19949343.790373437</v>
      </c>
      <c r="AT1107" s="41">
        <v>-11443885.73547486</v>
      </c>
      <c r="AU1107" s="41">
        <v>-10238202.913815401</v>
      </c>
      <c r="AV1107" s="41">
        <v>-36277683.348079033</v>
      </c>
      <c r="AW1107" s="41">
        <v>-30108796.086359363</v>
      </c>
      <c r="AX1107" s="41">
        <v>-32325393.782107353</v>
      </c>
      <c r="AY1107" s="41">
        <v>-36562882.808831461</v>
      </c>
      <c r="AZ1107" s="41">
        <v>-33831508.017200433</v>
      </c>
      <c r="BA1107" s="41">
        <v>-32997735.849781409</v>
      </c>
      <c r="BB1107" s="41">
        <v>-39127394.207578287</v>
      </c>
      <c r="BC1107" s="41">
        <v>-29538081.862626661</v>
      </c>
      <c r="BD1107" s="41">
        <v>-23368402.860721324</v>
      </c>
      <c r="BE1107" s="41">
        <v>-21323665.996775635</v>
      </c>
      <c r="BF1107" s="41">
        <v>-12374836.208498668</v>
      </c>
      <c r="BG1107" s="41">
        <v>-11168396.295044055</v>
      </c>
      <c r="BH1107" s="41">
        <v>-38518946.775297925</v>
      </c>
      <c r="BI1107" s="41">
        <v>-31914690.559804525</v>
      </c>
      <c r="BJ1107" s="41">
        <v>-34325332.248952717</v>
      </c>
      <c r="BK1107" s="41">
        <v>-38782584.915526137</v>
      </c>
      <c r="BL1107" s="41">
        <v>-35982578.548294514</v>
      </c>
      <c r="BM1107" s="41">
        <v>-35095634.410537958</v>
      </c>
      <c r="BN1107" s="41">
        <v>-41585234.473691933</v>
      </c>
      <c r="BO1107" s="41">
        <v>-31394734.389093533</v>
      </c>
      <c r="BP1107" s="41">
        <v>-24832954.452841155</v>
      </c>
      <c r="BQ1107" s="41">
        <v>-22679864.757853944</v>
      </c>
      <c r="BR1107" s="41">
        <v>-13129244.018341854</v>
      </c>
      <c r="BS1107" s="41">
        <v>-11848850.973211722</v>
      </c>
      <c r="BT1107" s="43"/>
      <c r="BU1107" s="39">
        <f t="shared" si="203"/>
        <v>-314541105.82999998</v>
      </c>
      <c r="BV1107" s="39">
        <f t="shared" si="200"/>
        <v>-306447282.79999995</v>
      </c>
      <c r="BW1107" s="39">
        <f t="shared" si="202"/>
        <v>-319190914.81127316</v>
      </c>
      <c r="BX1107" s="39">
        <f t="shared" si="199"/>
        <v>-339004777.32360375</v>
      </c>
      <c r="BY1107" s="39">
        <f t="shared" si="201"/>
        <v>-360090650.52344787</v>
      </c>
      <c r="BZ1107" s="35"/>
      <c r="CA1107" s="35"/>
      <c r="CB1107" s="35"/>
      <c r="CC1107" s="35"/>
      <c r="CD1107" s="35"/>
      <c r="CE1107" s="35"/>
      <c r="CF1107" s="35"/>
      <c r="CG1107" s="35"/>
      <c r="CH1107" s="35"/>
      <c r="CI1107" s="35"/>
      <c r="CJ1107" s="35"/>
      <c r="CK1107" s="35"/>
      <c r="CL1107" s="35"/>
      <c r="CM1107" s="35"/>
      <c r="CN1107" s="35"/>
      <c r="CO1107" s="35"/>
      <c r="CP1107" s="35"/>
      <c r="CQ1107" s="35"/>
      <c r="CR1107" s="35"/>
      <c r="CS1107" s="35"/>
      <c r="CT1107" s="35"/>
      <c r="CU1107" s="35"/>
      <c r="CV1107" s="35"/>
      <c r="CW1107" s="35"/>
      <c r="CX1107" s="35"/>
      <c r="CY1107" s="35"/>
      <c r="CZ1107" s="35"/>
      <c r="DA1107" s="35"/>
      <c r="DB1107" s="35"/>
      <c r="DC1107" s="35"/>
      <c r="DD1107" s="35"/>
      <c r="DE1107" s="35"/>
      <c r="DF1107" s="35"/>
      <c r="DG1107" s="35"/>
      <c r="DH1107" s="35"/>
      <c r="DI1107" s="35"/>
      <c r="DJ1107" s="35"/>
      <c r="DK1107" s="35"/>
      <c r="DL1107" s="35"/>
      <c r="DM1107" s="35"/>
      <c r="DN1107" s="35"/>
      <c r="DO1107" s="35"/>
      <c r="DP1107" s="35"/>
      <c r="DQ1107" s="35"/>
      <c r="DR1107" s="35"/>
      <c r="DS1107" s="35"/>
      <c r="DT1107" s="35"/>
      <c r="DU1107" s="35"/>
      <c r="DV1107" s="35"/>
      <c r="DW1107" s="35"/>
      <c r="DX1107" s="35"/>
      <c r="DY1107" s="35"/>
      <c r="DZ1107" s="35"/>
      <c r="EA1107" s="35"/>
      <c r="EB1107" s="35"/>
      <c r="EC1107" s="35"/>
      <c r="ED1107" s="35"/>
      <c r="EE1107" s="35"/>
      <c r="EF1107" s="35"/>
      <c r="EG1107" s="35"/>
      <c r="EH1107" s="35"/>
      <c r="EI1107" s="35"/>
      <c r="EJ1107" s="35"/>
      <c r="EK1107" s="35"/>
      <c r="EL1107" s="35"/>
      <c r="EM1107" s="35"/>
      <c r="EN1107" s="35"/>
      <c r="EO1107" s="35"/>
      <c r="EP1107" s="35"/>
      <c r="EQ1107" s="35"/>
      <c r="ER1107" s="35"/>
      <c r="ES1107" s="35"/>
      <c r="ET1107" s="35"/>
      <c r="EU1107" s="35"/>
      <c r="EV1107" s="35"/>
      <c r="EW1107" s="35"/>
      <c r="EX1107" s="35"/>
      <c r="EY1107" s="35"/>
      <c r="EZ1107" s="35"/>
      <c r="FA1107" s="35"/>
      <c r="FB1107" s="35"/>
      <c r="FC1107" s="35"/>
      <c r="FD1107" s="35"/>
      <c r="FE1107" s="35"/>
      <c r="FF1107" s="35"/>
      <c r="FG1107" s="35"/>
      <c r="FH1107" s="35"/>
      <c r="FI1107" s="35"/>
      <c r="FJ1107" s="35"/>
      <c r="FK1107" s="35"/>
      <c r="FL1107" s="35"/>
      <c r="FM1107" s="35"/>
      <c r="FN1107" s="35"/>
      <c r="FO1107" s="35"/>
      <c r="FP1107" s="35"/>
      <c r="FQ1107" s="35"/>
      <c r="FR1107" s="35"/>
      <c r="FS1107" s="35"/>
      <c r="FT1107" s="35"/>
      <c r="FU1107" s="35"/>
      <c r="FV1107" s="35"/>
      <c r="FW1107" s="35"/>
      <c r="FX1107" s="35"/>
      <c r="FY1107" s="35"/>
      <c r="FZ1107" s="35"/>
      <c r="GA1107" s="35"/>
      <c r="GB1107" s="35"/>
      <c r="GC1107" s="35"/>
      <c r="GD1107" s="35"/>
      <c r="GE1107" s="35"/>
      <c r="GF1107" s="35"/>
      <c r="GG1107" s="35"/>
      <c r="GH1107" s="35"/>
      <c r="GI1107" s="35"/>
      <c r="GJ1107" s="35"/>
      <c r="GK1107" s="35"/>
      <c r="GL1107" s="35"/>
      <c r="GM1107" s="35"/>
      <c r="GN1107" s="35"/>
      <c r="GO1107" s="35"/>
      <c r="GP1107" s="35"/>
      <c r="GQ1107" s="35"/>
      <c r="GR1107" s="35"/>
      <c r="GS1107" s="35"/>
      <c r="GT1107" s="35"/>
      <c r="GU1107" s="35"/>
      <c r="GV1107" s="35"/>
      <c r="GW1107" s="35"/>
      <c r="GX1107" s="35"/>
      <c r="GY1107" s="35"/>
      <c r="GZ1107" s="35"/>
      <c r="HA1107" s="35"/>
      <c r="HB1107" s="35"/>
      <c r="HC1107" s="35"/>
    </row>
    <row r="1108" spans="1:211" s="26" customFormat="1" x14ac:dyDescent="0.25">
      <c r="A1108" s="26" t="e">
        <f t="shared" si="198"/>
        <v>#REF!</v>
      </c>
      <c r="B1108" s="15" t="s">
        <v>51</v>
      </c>
      <c r="C1108" s="15" t="s">
        <v>52</v>
      </c>
      <c r="D1108" s="27" t="s">
        <v>623</v>
      </c>
      <c r="E1108" s="16" t="s">
        <v>577</v>
      </c>
      <c r="F1108" s="15" t="s">
        <v>171</v>
      </c>
      <c r="G1108" s="15" t="s">
        <v>446</v>
      </c>
      <c r="H1108" s="15" t="s">
        <v>417</v>
      </c>
      <c r="I1108" s="15" t="s">
        <v>535</v>
      </c>
      <c r="J1108" s="15" t="s">
        <v>540</v>
      </c>
      <c r="K1108" s="47" t="s">
        <v>440</v>
      </c>
      <c r="L1108" s="42">
        <v>-5231905.04</v>
      </c>
      <c r="M1108" s="42">
        <v>-6042145.3600000003</v>
      </c>
      <c r="N1108" s="42">
        <v>-7011120.4400000004</v>
      </c>
      <c r="O1108" s="42">
        <v>-6213981.2599999998</v>
      </c>
      <c r="P1108" s="42">
        <v>-6695434.8700000001</v>
      </c>
      <c r="Q1108" s="42">
        <v>-6409261.9100000001</v>
      </c>
      <c r="R1108" s="42">
        <v>-6122617.4299999997</v>
      </c>
      <c r="S1108" s="42">
        <v>-5969783.8799999999</v>
      </c>
      <c r="T1108" s="42">
        <v>-8008682.0199999996</v>
      </c>
      <c r="U1108" s="42">
        <v>87666.559999999998</v>
      </c>
      <c r="V1108" s="42">
        <v>-2797439.12</v>
      </c>
      <c r="W1108" s="42">
        <v>-2514288.42</v>
      </c>
      <c r="X1108" s="42">
        <v>-4052303.8</v>
      </c>
      <c r="Y1108" s="42">
        <v>-6263243.9400000004</v>
      </c>
      <c r="Z1108" s="42">
        <v>-5427942.6100000003</v>
      </c>
      <c r="AA1108" s="42">
        <v>-7545517.2300000004</v>
      </c>
      <c r="AB1108" s="42">
        <v>-5653642.7199999997</v>
      </c>
      <c r="AC1108" s="42">
        <v>-5957563.7400000002</v>
      </c>
      <c r="AD1108" s="42">
        <v>-7199041.5199999996</v>
      </c>
      <c r="AE1108" s="42">
        <v>-5303727.47</v>
      </c>
      <c r="AF1108" s="42">
        <v>-5440123.5099999998</v>
      </c>
      <c r="AG1108" s="42">
        <v>-3480947.36</v>
      </c>
      <c r="AH1108" s="42">
        <v>-2388903.77</v>
      </c>
      <c r="AI1108" s="42">
        <v>-2683995.14</v>
      </c>
      <c r="AJ1108" s="42">
        <v>-4199107.2300000004</v>
      </c>
      <c r="AK1108" s="42">
        <v>-7539108.3399999999</v>
      </c>
      <c r="AL1108" s="42">
        <v>-4677913.83</v>
      </c>
      <c r="AM1108" s="42">
        <v>-7676589.5300000003</v>
      </c>
      <c r="AN1108" s="42">
        <v>-6294165.9100000001</v>
      </c>
      <c r="AO1108" s="42">
        <v>-6241315.2774682604</v>
      </c>
      <c r="AP1108" s="42">
        <v>-7408462.9617627133</v>
      </c>
      <c r="AQ1108" s="42">
        <v>-5591699.4527719058</v>
      </c>
      <c r="AR1108" s="42">
        <v>-4410766.0683190068</v>
      </c>
      <c r="AS1108" s="42">
        <v>-3989868.7580746878</v>
      </c>
      <c r="AT1108" s="42">
        <v>-2288777.147094972</v>
      </c>
      <c r="AU1108" s="42">
        <v>-2047640.5827630805</v>
      </c>
      <c r="AV1108" s="42">
        <v>-7255536.669615807</v>
      </c>
      <c r="AW1108" s="42">
        <v>-6021759.2172718728</v>
      </c>
      <c r="AX1108" s="42">
        <v>-6465078.756421471</v>
      </c>
      <c r="AY1108" s="42">
        <v>-7312576.5617662929</v>
      </c>
      <c r="AZ1108" s="42">
        <v>-6766301.6034400873</v>
      </c>
      <c r="BA1108" s="42">
        <v>-6599547.1699562818</v>
      </c>
      <c r="BB1108" s="42">
        <v>-7825478.8415156575</v>
      </c>
      <c r="BC1108" s="42">
        <v>-5907616.3725253325</v>
      </c>
      <c r="BD1108" s="42">
        <v>-4673680.5721442653</v>
      </c>
      <c r="BE1108" s="42">
        <v>-4264733.1993551273</v>
      </c>
      <c r="BF1108" s="42">
        <v>-2474967.2416997338</v>
      </c>
      <c r="BG1108" s="42">
        <v>-2233679.2590088113</v>
      </c>
      <c r="BH1108" s="42">
        <v>-7703789.3550595855</v>
      </c>
      <c r="BI1108" s="42">
        <v>-6382938.1119609056</v>
      </c>
      <c r="BJ1108" s="42">
        <v>-6865066.4497905439</v>
      </c>
      <c r="BK1108" s="42">
        <v>-7756516.9831052274</v>
      </c>
      <c r="BL1108" s="42">
        <v>-7196515.7096589031</v>
      </c>
      <c r="BM1108" s="42">
        <v>-7019126.8821075922</v>
      </c>
      <c r="BN1108" s="42">
        <v>-8317046.8947383873</v>
      </c>
      <c r="BO1108" s="42">
        <v>-6278946.8778187074</v>
      </c>
      <c r="BP1108" s="42">
        <v>-4966590.8905682312</v>
      </c>
      <c r="BQ1108" s="42">
        <v>-4535972.9515707893</v>
      </c>
      <c r="BR1108" s="42">
        <v>-2625848.8036683709</v>
      </c>
      <c r="BS1108" s="42">
        <v>-2369770.1946423445</v>
      </c>
      <c r="BT1108" s="43"/>
      <c r="BU1108" s="40">
        <f t="shared" si="203"/>
        <v>-62928993.190000005</v>
      </c>
      <c r="BV1108" s="40">
        <f t="shared" si="200"/>
        <v>-61396952.810000002</v>
      </c>
      <c r="BW1108" s="40">
        <f t="shared" si="202"/>
        <v>-62365415.088254631</v>
      </c>
      <c r="BX1108" s="40">
        <f t="shared" si="199"/>
        <v>-67800955.464720741</v>
      </c>
      <c r="BY1108" s="40">
        <f t="shared" si="201"/>
        <v>-72018130.104689583</v>
      </c>
      <c r="BZ1108" s="29"/>
      <c r="CA1108" s="29"/>
      <c r="CB1108" s="29"/>
      <c r="CC1108" s="29"/>
      <c r="CD1108" s="29"/>
      <c r="CE1108" s="29"/>
      <c r="CF1108" s="29"/>
      <c r="CG1108" s="29"/>
      <c r="CH1108" s="29"/>
      <c r="CI1108" s="29"/>
      <c r="CJ1108" s="29"/>
      <c r="CK1108" s="29"/>
      <c r="CL1108" s="29"/>
      <c r="CM1108" s="29"/>
      <c r="CN1108" s="29"/>
      <c r="CO1108" s="29"/>
      <c r="CP1108" s="29"/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/>
      <c r="DH1108" s="29"/>
      <c r="DI1108" s="29"/>
      <c r="DJ1108" s="29"/>
      <c r="DK1108" s="29"/>
      <c r="DL1108" s="29"/>
      <c r="DM1108" s="29"/>
      <c r="DN1108" s="29"/>
      <c r="DO1108" s="29"/>
      <c r="DP1108" s="29"/>
      <c r="DQ1108" s="29"/>
      <c r="DR1108" s="29"/>
      <c r="DS1108" s="29"/>
      <c r="DT1108" s="29"/>
      <c r="DU1108" s="29"/>
      <c r="DV1108" s="29"/>
      <c r="DW1108" s="29"/>
      <c r="DX1108" s="29"/>
      <c r="DY1108" s="29"/>
      <c r="DZ1108" s="29"/>
      <c r="EA1108" s="29"/>
      <c r="EB1108" s="29"/>
      <c r="EC1108" s="29"/>
      <c r="ED1108" s="29"/>
      <c r="EE1108" s="29"/>
      <c r="EF1108" s="29"/>
      <c r="EG1108" s="29"/>
      <c r="EH1108" s="29"/>
      <c r="EI1108" s="29"/>
      <c r="EJ1108" s="29"/>
      <c r="EK1108" s="29"/>
      <c r="EL1108" s="29"/>
      <c r="EM1108" s="29"/>
      <c r="EN1108" s="29"/>
      <c r="EO1108" s="29"/>
      <c r="EP1108" s="29"/>
      <c r="EQ1108" s="29"/>
      <c r="ER1108" s="29"/>
      <c r="ES1108" s="29"/>
      <c r="ET1108" s="29"/>
      <c r="EU1108" s="29"/>
      <c r="EV1108" s="29"/>
      <c r="EW1108" s="29"/>
      <c r="EX1108" s="29"/>
      <c r="EY1108" s="29"/>
      <c r="EZ1108" s="29"/>
      <c r="FA1108" s="29"/>
      <c r="FB1108" s="29"/>
      <c r="FC1108" s="29"/>
      <c r="FD1108" s="29"/>
      <c r="FE1108" s="29"/>
      <c r="FF1108" s="29"/>
      <c r="FG1108" s="29"/>
      <c r="FH1108" s="29"/>
      <c r="FI1108" s="29"/>
      <c r="FJ1108" s="29"/>
      <c r="FK1108" s="29"/>
      <c r="FL1108" s="29"/>
      <c r="FM1108" s="29"/>
      <c r="FN1108" s="29"/>
      <c r="FO1108" s="29"/>
      <c r="FP1108" s="29"/>
      <c r="FQ1108" s="29"/>
      <c r="FR1108" s="29"/>
      <c r="FS1108" s="29"/>
      <c r="FT1108" s="29"/>
      <c r="FU1108" s="29"/>
      <c r="FV1108" s="29"/>
      <c r="FW1108" s="29"/>
      <c r="FX1108" s="29"/>
      <c r="FY1108" s="29"/>
      <c r="FZ1108" s="29"/>
      <c r="GA1108" s="29"/>
      <c r="GB1108" s="29"/>
      <c r="GC1108" s="29"/>
      <c r="GD1108" s="29"/>
      <c r="GE1108" s="29"/>
      <c r="GF1108" s="29"/>
      <c r="GG1108" s="29"/>
      <c r="GH1108" s="29"/>
      <c r="GI1108" s="29"/>
      <c r="GJ1108" s="29"/>
      <c r="GK1108" s="29"/>
      <c r="GL1108" s="29"/>
      <c r="GM1108" s="29"/>
      <c r="GN1108" s="29"/>
      <c r="GO1108" s="29"/>
      <c r="GP1108" s="29"/>
      <c r="GQ1108" s="29"/>
      <c r="GR1108" s="29"/>
      <c r="GS1108" s="29"/>
      <c r="GT1108" s="29"/>
      <c r="GU1108" s="29"/>
      <c r="GV1108" s="29"/>
      <c r="GW1108" s="29"/>
      <c r="GX1108" s="29"/>
      <c r="GY1108" s="29"/>
      <c r="GZ1108" s="29"/>
      <c r="HA1108" s="29"/>
      <c r="HB1108" s="29"/>
      <c r="HC1108" s="29"/>
    </row>
    <row r="1109" spans="1:211" s="30" customFormat="1" x14ac:dyDescent="0.25">
      <c r="A1109" s="30" t="e">
        <f t="shared" si="198"/>
        <v>#REF!</v>
      </c>
      <c r="B1109" s="31" t="s">
        <v>51</v>
      </c>
      <c r="C1109" s="31" t="s">
        <v>52</v>
      </c>
      <c r="D1109" s="33" t="s">
        <v>623</v>
      </c>
      <c r="E1109" s="34" t="s">
        <v>577</v>
      </c>
      <c r="F1109" s="31" t="s">
        <v>173</v>
      </c>
      <c r="G1109" s="31" t="s">
        <v>446</v>
      </c>
      <c r="H1109" s="31" t="s">
        <v>418</v>
      </c>
      <c r="I1109" s="31" t="s">
        <v>535</v>
      </c>
      <c r="J1109" s="31" t="s">
        <v>540</v>
      </c>
      <c r="K1109" s="46" t="s">
        <v>440</v>
      </c>
      <c r="L1109" s="41">
        <v>-351370.11</v>
      </c>
      <c r="M1109" s="41">
        <v>-298147.94</v>
      </c>
      <c r="N1109" s="41">
        <v>-1137033.94</v>
      </c>
      <c r="O1109" s="41">
        <v>-422855.04</v>
      </c>
      <c r="P1109" s="41">
        <v>-472396.38</v>
      </c>
      <c r="Q1109" s="41">
        <v>-904365.06</v>
      </c>
      <c r="R1109" s="41">
        <v>-472550.13</v>
      </c>
      <c r="S1109" s="41">
        <v>-500567.59</v>
      </c>
      <c r="T1109" s="41">
        <v>-549279.18999999994</v>
      </c>
      <c r="U1109" s="41">
        <v>-176593.02</v>
      </c>
      <c r="V1109" s="41">
        <v>-308913.45</v>
      </c>
      <c r="W1109" s="41">
        <v>-836404.6</v>
      </c>
      <c r="X1109" s="41">
        <v>-290299.02</v>
      </c>
      <c r="Y1109" s="41">
        <v>-327817.55</v>
      </c>
      <c r="Z1109" s="41">
        <v>-510470.93</v>
      </c>
      <c r="AA1109" s="41">
        <v>-457322.1</v>
      </c>
      <c r="AB1109" s="41">
        <v>-265606.57</v>
      </c>
      <c r="AC1109" s="41">
        <v>-537393.19999999995</v>
      </c>
      <c r="AD1109" s="41">
        <v>-542950.22</v>
      </c>
      <c r="AE1109" s="41">
        <v>-1285935.33</v>
      </c>
      <c r="AF1109" s="41">
        <v>-610623.57999999996</v>
      </c>
      <c r="AG1109" s="41">
        <v>-710977.42</v>
      </c>
      <c r="AH1109" s="41">
        <v>-565500.30000000005</v>
      </c>
      <c r="AI1109" s="41">
        <v>-1017294.53</v>
      </c>
      <c r="AJ1109" s="41">
        <v>-454294.92</v>
      </c>
      <c r="AK1109" s="41">
        <v>-980166.32</v>
      </c>
      <c r="AL1109" s="41">
        <v>-514616.53</v>
      </c>
      <c r="AM1109" s="41">
        <v>-633625.26</v>
      </c>
      <c r="AN1109" s="41">
        <v>-378486.92</v>
      </c>
      <c r="AO1109" s="41">
        <v>-462715.45039951766</v>
      </c>
      <c r="AP1109" s="41">
        <v>-464503.54155263427</v>
      </c>
      <c r="AQ1109" s="41">
        <v>-460963.68732578331</v>
      </c>
      <c r="AR1109" s="41">
        <v>-459433.46814378782</v>
      </c>
      <c r="AS1109" s="41">
        <v>-457713.27426039171</v>
      </c>
      <c r="AT1109" s="41">
        <v>-461124.68102045939</v>
      </c>
      <c r="AU1109" s="41">
        <v>-457419.01366912847</v>
      </c>
      <c r="AV1109" s="41">
        <v>-561646.37688805989</v>
      </c>
      <c r="AW1109" s="41">
        <v>-556954.48629436351</v>
      </c>
      <c r="AX1109" s="41">
        <v>-555061.33904503228</v>
      </c>
      <c r="AY1109" s="41">
        <v>-556149.0707454338</v>
      </c>
      <c r="AZ1109" s="41">
        <v>-563117.21599981072</v>
      </c>
      <c r="BA1109" s="41">
        <v>-577672.65507024562</v>
      </c>
      <c r="BB1109" s="41">
        <v>-586784.94556590705</v>
      </c>
      <c r="BC1109" s="41">
        <v>-600372.95544067549</v>
      </c>
      <c r="BD1109" s="41">
        <v>-605267.4990211596</v>
      </c>
      <c r="BE1109" s="41">
        <v>-618251.80149126693</v>
      </c>
      <c r="BF1109" s="41">
        <v>-621420.27179955028</v>
      </c>
      <c r="BG1109" s="41">
        <v>-626555.62404946354</v>
      </c>
      <c r="BH1109" s="41">
        <v>-723965.79374191514</v>
      </c>
      <c r="BI1109" s="41">
        <v>-722032.94289805368</v>
      </c>
      <c r="BJ1109" s="41">
        <v>-721482.06234423781</v>
      </c>
      <c r="BK1109" s="41">
        <v>-733560.53844820755</v>
      </c>
      <c r="BL1109" s="41">
        <v>-733285.90087418992</v>
      </c>
      <c r="BM1109" s="41">
        <v>-736069.70658502262</v>
      </c>
      <c r="BN1109" s="41">
        <v>-737709.12260637956</v>
      </c>
      <c r="BO1109" s="41">
        <v>-737118.45989374665</v>
      </c>
      <c r="BP1109" s="41">
        <v>-739935.18259525253</v>
      </c>
      <c r="BQ1109" s="41">
        <v>-751085.05506182869</v>
      </c>
      <c r="BR1109" s="41">
        <v>-757338.50965555792</v>
      </c>
      <c r="BS1109" s="41">
        <v>-758220.31074335577</v>
      </c>
      <c r="BT1109" s="43"/>
      <c r="BU1109" s="39">
        <f t="shared" si="203"/>
        <v>-6430476.4499999983</v>
      </c>
      <c r="BV1109" s="39">
        <f t="shared" si="200"/>
        <v>-7122190.75</v>
      </c>
      <c r="BW1109" s="39">
        <f t="shared" si="202"/>
        <v>-6185063.0663717026</v>
      </c>
      <c r="BX1109" s="39">
        <f t="shared" si="199"/>
        <v>-7029254.2414109688</v>
      </c>
      <c r="BY1109" s="39">
        <f t="shared" si="201"/>
        <v>-8851803.5854477473</v>
      </c>
      <c r="BZ1109" s="35"/>
      <c r="CA1109" s="35"/>
      <c r="CB1109" s="35"/>
      <c r="CC1109" s="35"/>
      <c r="CD1109" s="35"/>
      <c r="CE1109" s="35"/>
      <c r="CF1109" s="35"/>
      <c r="CG1109" s="35"/>
      <c r="CH1109" s="35"/>
      <c r="CI1109" s="35"/>
      <c r="CJ1109" s="35"/>
      <c r="CK1109" s="35"/>
      <c r="CL1109" s="35"/>
      <c r="CM1109" s="35"/>
      <c r="CN1109" s="35"/>
      <c r="CO1109" s="35"/>
      <c r="CP1109" s="35"/>
      <c r="CQ1109" s="35"/>
      <c r="CR1109" s="35"/>
      <c r="CS1109" s="35"/>
      <c r="CT1109" s="35"/>
      <c r="CU1109" s="35"/>
      <c r="CV1109" s="35"/>
      <c r="CW1109" s="35"/>
      <c r="CX1109" s="35"/>
      <c r="CY1109" s="35"/>
      <c r="CZ1109" s="35"/>
      <c r="DA1109" s="35"/>
      <c r="DB1109" s="35"/>
      <c r="DC1109" s="35"/>
      <c r="DD1109" s="35"/>
      <c r="DE1109" s="35"/>
      <c r="DF1109" s="35"/>
      <c r="DG1109" s="35"/>
      <c r="DH1109" s="35"/>
      <c r="DI1109" s="35"/>
      <c r="DJ1109" s="35"/>
      <c r="DK1109" s="35"/>
      <c r="DL1109" s="35"/>
      <c r="DM1109" s="35"/>
      <c r="DN1109" s="35"/>
      <c r="DO1109" s="35"/>
      <c r="DP1109" s="35"/>
      <c r="DQ1109" s="35"/>
      <c r="DR1109" s="35"/>
      <c r="DS1109" s="35"/>
      <c r="DT1109" s="35"/>
      <c r="DU1109" s="35"/>
      <c r="DV1109" s="35"/>
      <c r="DW1109" s="35"/>
      <c r="DX1109" s="35"/>
      <c r="DY1109" s="35"/>
      <c r="DZ1109" s="35"/>
      <c r="EA1109" s="35"/>
      <c r="EB1109" s="35"/>
      <c r="EC1109" s="35"/>
      <c r="ED1109" s="35"/>
      <c r="EE1109" s="35"/>
      <c r="EF1109" s="35"/>
      <c r="EG1109" s="35"/>
      <c r="EH1109" s="35"/>
      <c r="EI1109" s="35"/>
      <c r="EJ1109" s="35"/>
      <c r="EK1109" s="35"/>
      <c r="EL1109" s="35"/>
      <c r="EM1109" s="35"/>
      <c r="EN1109" s="35"/>
      <c r="EO1109" s="35"/>
      <c r="EP1109" s="35"/>
      <c r="EQ1109" s="35"/>
      <c r="ER1109" s="35"/>
      <c r="ES1109" s="35"/>
      <c r="ET1109" s="35"/>
      <c r="EU1109" s="35"/>
      <c r="EV1109" s="35"/>
      <c r="EW1109" s="35"/>
      <c r="EX1109" s="35"/>
      <c r="EY1109" s="35"/>
      <c r="EZ1109" s="35"/>
      <c r="FA1109" s="35"/>
      <c r="FB1109" s="35"/>
      <c r="FC1109" s="35"/>
      <c r="FD1109" s="35"/>
      <c r="FE1109" s="35"/>
      <c r="FF1109" s="35"/>
      <c r="FG1109" s="35"/>
      <c r="FH1109" s="35"/>
      <c r="FI1109" s="35"/>
      <c r="FJ1109" s="35"/>
      <c r="FK1109" s="35"/>
      <c r="FL1109" s="35"/>
      <c r="FM1109" s="35"/>
      <c r="FN1109" s="35"/>
      <c r="FO1109" s="35"/>
      <c r="FP1109" s="35"/>
      <c r="FQ1109" s="35"/>
      <c r="FR1109" s="35"/>
      <c r="FS1109" s="35"/>
      <c r="FT1109" s="35"/>
      <c r="FU1109" s="35"/>
      <c r="FV1109" s="35"/>
      <c r="FW1109" s="35"/>
      <c r="FX1109" s="35"/>
      <c r="FY1109" s="35"/>
      <c r="FZ1109" s="35"/>
      <c r="GA1109" s="35"/>
      <c r="GB1109" s="35"/>
      <c r="GC1109" s="35"/>
      <c r="GD1109" s="35"/>
      <c r="GE1109" s="35"/>
      <c r="GF1109" s="35"/>
      <c r="GG1109" s="35"/>
      <c r="GH1109" s="35"/>
      <c r="GI1109" s="35"/>
      <c r="GJ1109" s="35"/>
      <c r="GK1109" s="35"/>
      <c r="GL1109" s="35"/>
      <c r="GM1109" s="35"/>
      <c r="GN1109" s="35"/>
      <c r="GO1109" s="35"/>
      <c r="GP1109" s="35"/>
      <c r="GQ1109" s="35"/>
      <c r="GR1109" s="35"/>
      <c r="GS1109" s="35"/>
      <c r="GT1109" s="35"/>
      <c r="GU1109" s="35"/>
      <c r="GV1109" s="35"/>
      <c r="GW1109" s="35"/>
      <c r="GX1109" s="35"/>
      <c r="GY1109" s="35"/>
      <c r="GZ1109" s="35"/>
      <c r="HA1109" s="35"/>
      <c r="HB1109" s="35"/>
      <c r="HC1109" s="35"/>
    </row>
    <row r="1110" spans="1:211" s="26" customFormat="1" x14ac:dyDescent="0.25">
      <c r="A1110" s="26" t="e">
        <f t="shared" si="198"/>
        <v>#REF!</v>
      </c>
      <c r="B1110" s="15" t="s">
        <v>51</v>
      </c>
      <c r="C1110" s="15" t="s">
        <v>52</v>
      </c>
      <c r="D1110" s="27" t="s">
        <v>623</v>
      </c>
      <c r="E1110" s="16" t="s">
        <v>577</v>
      </c>
      <c r="F1110" s="15" t="s">
        <v>183</v>
      </c>
      <c r="G1110" s="15" t="s">
        <v>445</v>
      </c>
      <c r="H1110" s="15" t="s">
        <v>419</v>
      </c>
      <c r="I1110" s="15" t="s">
        <v>535</v>
      </c>
      <c r="J1110" s="15" t="s">
        <v>541</v>
      </c>
      <c r="K1110" s="46" t="s">
        <v>440</v>
      </c>
      <c r="L1110" s="42">
        <v>-109273670.20999999</v>
      </c>
      <c r="M1110" s="42">
        <v>-96899533.239999995</v>
      </c>
      <c r="N1110" s="42">
        <v>-105901825.63</v>
      </c>
      <c r="O1110" s="42">
        <v>-130608090.68000001</v>
      </c>
      <c r="P1110" s="42">
        <v>-135517550.77000001</v>
      </c>
      <c r="Q1110" s="42">
        <v>-149207921.88</v>
      </c>
      <c r="R1110" s="42">
        <v>-149316299.94999999</v>
      </c>
      <c r="S1110" s="42">
        <v>-136663083.71000001</v>
      </c>
      <c r="T1110" s="42">
        <v>-143638131.06999999</v>
      </c>
      <c r="U1110" s="42">
        <v>-107724711.31</v>
      </c>
      <c r="V1110" s="42">
        <v>-108696796.08</v>
      </c>
      <c r="W1110" s="42">
        <v>-169218556.22</v>
      </c>
      <c r="X1110" s="42">
        <v>-136324428.19999999</v>
      </c>
      <c r="Y1110" s="42">
        <v>-149698138.81999999</v>
      </c>
      <c r="Z1110" s="42">
        <v>-121774001.68000001</v>
      </c>
      <c r="AA1110" s="42">
        <v>-146386186.05000001</v>
      </c>
      <c r="AB1110" s="42">
        <v>-159729115.93000001</v>
      </c>
      <c r="AC1110" s="42">
        <v>-158514679.75999999</v>
      </c>
      <c r="AD1110" s="42">
        <v>-167625234.78999999</v>
      </c>
      <c r="AE1110" s="42">
        <v>-187608828.31999999</v>
      </c>
      <c r="AF1110" s="42">
        <v>-144131917.22</v>
      </c>
      <c r="AG1110" s="42">
        <v>-137190517.19</v>
      </c>
      <c r="AH1110" s="42">
        <v>-155689220.78999999</v>
      </c>
      <c r="AI1110" s="42">
        <v>-202631118.52000001</v>
      </c>
      <c r="AJ1110" s="42">
        <v>-154099461.34</v>
      </c>
      <c r="AK1110" s="42">
        <v>-135965653.18000001</v>
      </c>
      <c r="AL1110" s="42">
        <v>-144441336.12</v>
      </c>
      <c r="AM1110" s="42">
        <v>-115636787.16</v>
      </c>
      <c r="AN1110" s="42">
        <v>-211461783.03999999</v>
      </c>
      <c r="AO1110" s="42">
        <v>-156695298.07255217</v>
      </c>
      <c r="AP1110" s="42">
        <v>-156765637.34689474</v>
      </c>
      <c r="AQ1110" s="42">
        <v>-157900371.38873044</v>
      </c>
      <c r="AR1110" s="42">
        <v>-159574741.48137799</v>
      </c>
      <c r="AS1110" s="42">
        <v>-159583858.81234151</v>
      </c>
      <c r="AT1110" s="42">
        <v>-160270927.61769196</v>
      </c>
      <c r="AU1110" s="42">
        <v>-161922141.09959286</v>
      </c>
      <c r="AV1110" s="42">
        <v>-161616103.93359381</v>
      </c>
      <c r="AW1110" s="42">
        <v>-162659181.10128403</v>
      </c>
      <c r="AX1110" s="42">
        <v>-163665777.14543</v>
      </c>
      <c r="AY1110" s="42">
        <v>-164329608.57283512</v>
      </c>
      <c r="AZ1110" s="42">
        <v>-164200563.7980445</v>
      </c>
      <c r="BA1110" s="42">
        <v>-165301460.55505434</v>
      </c>
      <c r="BB1110" s="42">
        <v>-166187733.11720812</v>
      </c>
      <c r="BC1110" s="42">
        <v>-168448939.09930372</v>
      </c>
      <c r="BD1110" s="42">
        <v>-170994025.34314698</v>
      </c>
      <c r="BE1110" s="42">
        <v>-172458289.77911666</v>
      </c>
      <c r="BF1110" s="42">
        <v>-173494564.37501922</v>
      </c>
      <c r="BG1110" s="42">
        <v>-176073704.50899091</v>
      </c>
      <c r="BH1110" s="42">
        <v>-177654259.87431958</v>
      </c>
      <c r="BI1110" s="42">
        <v>-179003725.67041242</v>
      </c>
      <c r="BJ1110" s="42">
        <v>-179984706.11882496</v>
      </c>
      <c r="BK1110" s="42">
        <v>-180937207.98784134</v>
      </c>
      <c r="BL1110" s="42">
        <v>-181110536.37492424</v>
      </c>
      <c r="BM1110" s="42">
        <v>-182907884.43512014</v>
      </c>
      <c r="BN1110" s="42">
        <v>-184761732.93855268</v>
      </c>
      <c r="BO1110" s="42">
        <v>-187393878.56654078</v>
      </c>
      <c r="BP1110" s="42">
        <v>-188547982.64535955</v>
      </c>
      <c r="BQ1110" s="42">
        <v>-189613035.81640533</v>
      </c>
      <c r="BR1110" s="42">
        <v>-190213716.2976785</v>
      </c>
      <c r="BS1110" s="42">
        <v>-191861141.99779665</v>
      </c>
      <c r="BT1110" s="43"/>
      <c r="BU1110" s="40">
        <f t="shared" si="203"/>
        <v>-1542666170.7499998</v>
      </c>
      <c r="BV1110" s="40">
        <f t="shared" si="200"/>
        <v>-1867303387.27</v>
      </c>
      <c r="BW1110" s="40">
        <f t="shared" si="202"/>
        <v>-1874317996.6591818</v>
      </c>
      <c r="BX1110" s="40">
        <f t="shared" si="199"/>
        <v>-2009429951.3290277</v>
      </c>
      <c r="BY1110" s="40">
        <f t="shared" si="201"/>
        <v>-2213989808.7237759</v>
      </c>
      <c r="BZ1110" s="29"/>
      <c r="CA1110" s="29"/>
      <c r="CB1110" s="29"/>
      <c r="CC1110" s="29"/>
      <c r="CD1110" s="29"/>
      <c r="CE1110" s="29"/>
      <c r="CF1110" s="29"/>
      <c r="CG1110" s="29"/>
      <c r="CH1110" s="29"/>
      <c r="CI1110" s="29"/>
      <c r="CJ1110" s="29"/>
      <c r="CK1110" s="29"/>
      <c r="CL1110" s="29"/>
      <c r="CM1110" s="29"/>
      <c r="CN1110" s="29"/>
      <c r="CO1110" s="29"/>
      <c r="CP1110" s="29"/>
      <c r="CQ1110" s="29"/>
      <c r="CR1110" s="29"/>
      <c r="CS1110" s="29"/>
      <c r="CT1110" s="29"/>
      <c r="CU1110" s="29"/>
      <c r="CV1110" s="29"/>
      <c r="CW1110" s="29"/>
      <c r="CX1110" s="29"/>
      <c r="CY1110" s="29"/>
      <c r="CZ1110" s="29"/>
      <c r="DA1110" s="29"/>
      <c r="DB1110" s="29"/>
      <c r="DC1110" s="29"/>
      <c r="DD1110" s="29"/>
      <c r="DE1110" s="29"/>
      <c r="DF1110" s="29"/>
      <c r="DG1110" s="29"/>
      <c r="DH1110" s="29"/>
      <c r="DI1110" s="29"/>
      <c r="DJ1110" s="29"/>
      <c r="DK1110" s="29"/>
      <c r="DL1110" s="29"/>
      <c r="DM1110" s="29"/>
      <c r="DN1110" s="29"/>
      <c r="DO1110" s="29"/>
      <c r="DP1110" s="29"/>
      <c r="DQ1110" s="29"/>
      <c r="DR1110" s="29"/>
      <c r="DS1110" s="29"/>
      <c r="DT1110" s="29"/>
      <c r="DU1110" s="29"/>
      <c r="DV1110" s="29"/>
      <c r="DW1110" s="29"/>
      <c r="DX1110" s="29"/>
      <c r="DY1110" s="29"/>
      <c r="DZ1110" s="29"/>
      <c r="EA1110" s="29"/>
      <c r="EB1110" s="29"/>
      <c r="EC1110" s="29"/>
      <c r="ED1110" s="29"/>
      <c r="EE1110" s="29"/>
      <c r="EF1110" s="29"/>
      <c r="EG1110" s="29"/>
      <c r="EH1110" s="29"/>
      <c r="EI1110" s="29"/>
      <c r="EJ1110" s="29"/>
      <c r="EK1110" s="29"/>
      <c r="EL1110" s="29"/>
      <c r="EM1110" s="29"/>
      <c r="EN1110" s="29"/>
      <c r="EO1110" s="29"/>
      <c r="EP1110" s="29"/>
      <c r="EQ1110" s="29"/>
      <c r="ER1110" s="29"/>
      <c r="ES1110" s="29"/>
      <c r="ET1110" s="29"/>
      <c r="EU1110" s="29"/>
      <c r="EV1110" s="29"/>
      <c r="EW1110" s="29"/>
      <c r="EX1110" s="29"/>
      <c r="EY1110" s="29"/>
      <c r="EZ1110" s="29"/>
      <c r="FA1110" s="29"/>
      <c r="FB1110" s="29"/>
      <c r="FC1110" s="29"/>
      <c r="FD1110" s="29"/>
      <c r="FE1110" s="29"/>
      <c r="FF1110" s="29"/>
      <c r="FG1110" s="29"/>
      <c r="FH1110" s="29"/>
      <c r="FI1110" s="29"/>
      <c r="FJ1110" s="29"/>
      <c r="FK1110" s="29"/>
      <c r="FL1110" s="29"/>
      <c r="FM1110" s="29"/>
      <c r="FN1110" s="29"/>
      <c r="FO1110" s="29"/>
      <c r="FP1110" s="29"/>
      <c r="FQ1110" s="29"/>
      <c r="FR1110" s="29"/>
      <c r="FS1110" s="29"/>
      <c r="FT1110" s="29"/>
      <c r="FU1110" s="29"/>
      <c r="FV1110" s="29"/>
      <c r="FW1110" s="29"/>
      <c r="FX1110" s="29"/>
      <c r="FY1110" s="29"/>
      <c r="FZ1110" s="29"/>
      <c r="GA1110" s="29"/>
      <c r="GB1110" s="29"/>
      <c r="GC1110" s="29"/>
      <c r="GD1110" s="29"/>
      <c r="GE1110" s="29"/>
      <c r="GF1110" s="29"/>
      <c r="GG1110" s="29"/>
      <c r="GH1110" s="29"/>
      <c r="GI1110" s="29"/>
      <c r="GJ1110" s="29"/>
      <c r="GK1110" s="29"/>
      <c r="GL1110" s="29"/>
      <c r="GM1110" s="29"/>
      <c r="GN1110" s="29"/>
      <c r="GO1110" s="29"/>
      <c r="GP1110" s="29"/>
      <c r="GQ1110" s="29"/>
      <c r="GR1110" s="29"/>
      <c r="GS1110" s="29"/>
      <c r="GT1110" s="29"/>
      <c r="GU1110" s="29"/>
      <c r="GV1110" s="29"/>
      <c r="GW1110" s="29"/>
      <c r="GX1110" s="29"/>
      <c r="GY1110" s="29"/>
      <c r="GZ1110" s="29"/>
      <c r="HA1110" s="29"/>
      <c r="HB1110" s="29"/>
      <c r="HC1110" s="29"/>
    </row>
    <row r="1111" spans="1:211" s="30" customFormat="1" x14ac:dyDescent="0.25">
      <c r="A1111" s="30" t="e">
        <f t="shared" si="198"/>
        <v>#REF!</v>
      </c>
      <c r="B1111" s="31" t="s">
        <v>51</v>
      </c>
      <c r="C1111" s="31" t="s">
        <v>52</v>
      </c>
      <c r="D1111" s="33" t="s">
        <v>623</v>
      </c>
      <c r="E1111" s="34" t="s">
        <v>577</v>
      </c>
      <c r="F1111" s="31" t="s">
        <v>183</v>
      </c>
      <c r="G1111" s="31" t="s">
        <v>446</v>
      </c>
      <c r="H1111" s="31" t="s">
        <v>419</v>
      </c>
      <c r="I1111" s="31" t="s">
        <v>535</v>
      </c>
      <c r="J1111" s="31" t="s">
        <v>540</v>
      </c>
      <c r="K1111" s="46" t="s">
        <v>440</v>
      </c>
      <c r="L1111" s="41">
        <v>-64477436.030000001</v>
      </c>
      <c r="M1111" s="41">
        <v>-63293805.600000001</v>
      </c>
      <c r="N1111" s="41">
        <v>-63295807.189999998</v>
      </c>
      <c r="O1111" s="41">
        <v>-78563475.829999998</v>
      </c>
      <c r="P1111" s="41">
        <v>-80499557.730000004</v>
      </c>
      <c r="Q1111" s="41">
        <v>-88001743.530000001</v>
      </c>
      <c r="R1111" s="41">
        <v>-89042544.439999998</v>
      </c>
      <c r="S1111" s="41">
        <v>-81475474.040000007</v>
      </c>
      <c r="T1111" s="41">
        <v>-85462803.25</v>
      </c>
      <c r="U1111" s="41">
        <v>-71253025.010000005</v>
      </c>
      <c r="V1111" s="41">
        <v>-62721428.100000001</v>
      </c>
      <c r="W1111" s="41">
        <v>-108988740.79000001</v>
      </c>
      <c r="X1111" s="41">
        <v>-84524570.680000007</v>
      </c>
      <c r="Y1111" s="41">
        <v>-86053688.140000001</v>
      </c>
      <c r="Z1111" s="41">
        <v>-73556943.519999996</v>
      </c>
      <c r="AA1111" s="41">
        <v>-93077532.700000003</v>
      </c>
      <c r="AB1111" s="41">
        <v>-91524086.920000002</v>
      </c>
      <c r="AC1111" s="41">
        <v>-64519737</v>
      </c>
      <c r="AD1111" s="41">
        <v>-137673879.41</v>
      </c>
      <c r="AE1111" s="41">
        <v>-107497916</v>
      </c>
      <c r="AF1111" s="41">
        <v>-94258921.120000005</v>
      </c>
      <c r="AG1111" s="41">
        <v>-76909368.170000002</v>
      </c>
      <c r="AH1111" s="41">
        <v>-63908805.130000003</v>
      </c>
      <c r="AI1111" s="41">
        <v>-154523629.37</v>
      </c>
      <c r="AJ1111" s="41">
        <v>-88394260.310000002</v>
      </c>
      <c r="AK1111" s="41">
        <v>-86890195.260000005</v>
      </c>
      <c r="AL1111" s="41">
        <v>-82532567.75</v>
      </c>
      <c r="AM1111" s="41">
        <v>-93206624.549999997</v>
      </c>
      <c r="AN1111" s="41">
        <v>-105640491.91</v>
      </c>
      <c r="AO1111" s="41">
        <v>-94017178.843531296</v>
      </c>
      <c r="AP1111" s="41">
        <v>-94059382.408136845</v>
      </c>
      <c r="AQ1111" s="41">
        <v>-94740222.833238259</v>
      </c>
      <c r="AR1111" s="41">
        <v>-95744844.888826787</v>
      </c>
      <c r="AS1111" s="41">
        <v>-95750315.28740491</v>
      </c>
      <c r="AT1111" s="41">
        <v>-96162556.570615172</v>
      </c>
      <c r="AU1111" s="41">
        <v>-97153284.659755722</v>
      </c>
      <c r="AV1111" s="41">
        <v>-96969662.360156283</v>
      </c>
      <c r="AW1111" s="41">
        <v>-97595508.660770416</v>
      </c>
      <c r="AX1111" s="41">
        <v>-98199466.287257999</v>
      </c>
      <c r="AY1111" s="41">
        <v>-98597765.143701062</v>
      </c>
      <c r="AZ1111" s="41">
        <v>-98520338.278826699</v>
      </c>
      <c r="BA1111" s="41">
        <v>-99180876.333032593</v>
      </c>
      <c r="BB1111" s="41">
        <v>-99712639.870324865</v>
      </c>
      <c r="BC1111" s="41">
        <v>-101069363.45958222</v>
      </c>
      <c r="BD1111" s="41">
        <v>-102596415.20588818</v>
      </c>
      <c r="BE1111" s="41">
        <v>-103474973.86747</v>
      </c>
      <c r="BF1111" s="41">
        <v>-104096738.62501153</v>
      </c>
      <c r="BG1111" s="41">
        <v>-105644222.70539455</v>
      </c>
      <c r="BH1111" s="41">
        <v>-106592555.92459175</v>
      </c>
      <c r="BI1111" s="41">
        <v>-107402235.40224744</v>
      </c>
      <c r="BJ1111" s="41">
        <v>-107990823.67129497</v>
      </c>
      <c r="BK1111" s="41">
        <v>-108562324.79270481</v>
      </c>
      <c r="BL1111" s="41">
        <v>-108666321.82495454</v>
      </c>
      <c r="BM1111" s="41">
        <v>-109744730.66107208</v>
      </c>
      <c r="BN1111" s="41">
        <v>-110857039.7631316</v>
      </c>
      <c r="BO1111" s="41">
        <v>-112436327.13992447</v>
      </c>
      <c r="BP1111" s="41">
        <v>-113128789.58721572</v>
      </c>
      <c r="BQ1111" s="41">
        <v>-113767821.48984319</v>
      </c>
      <c r="BR1111" s="41">
        <v>-114128229.7786071</v>
      </c>
      <c r="BS1111" s="41">
        <v>-115116685.19867799</v>
      </c>
      <c r="BT1111" s="43"/>
      <c r="BU1111" s="39">
        <f t="shared" si="203"/>
        <v>-937075841.53999996</v>
      </c>
      <c r="BV1111" s="39">
        <f t="shared" si="200"/>
        <v>-1128029078.1599998</v>
      </c>
      <c r="BW1111" s="39">
        <f t="shared" si="202"/>
        <v>-1124291925.2715089</v>
      </c>
      <c r="BX1111" s="39">
        <f t="shared" si="199"/>
        <v>-1205657970.7974164</v>
      </c>
      <c r="BY1111" s="39">
        <f t="shared" si="201"/>
        <v>-1328393885.2342658</v>
      </c>
      <c r="BZ1111" s="35"/>
      <c r="CA1111" s="35"/>
      <c r="CB1111" s="35"/>
      <c r="CC1111" s="35"/>
      <c r="CD1111" s="35"/>
      <c r="CE1111" s="35"/>
      <c r="CF1111" s="35"/>
      <c r="CG1111" s="35"/>
      <c r="CH1111" s="35"/>
      <c r="CI1111" s="35"/>
      <c r="CJ1111" s="35"/>
      <c r="CK1111" s="35"/>
      <c r="CL1111" s="35"/>
      <c r="CM1111" s="35"/>
      <c r="CN1111" s="35"/>
      <c r="CO1111" s="35"/>
      <c r="CP1111" s="35"/>
      <c r="CQ1111" s="35"/>
      <c r="CR1111" s="35"/>
      <c r="CS1111" s="35"/>
      <c r="CT1111" s="35"/>
      <c r="CU1111" s="35"/>
      <c r="CV1111" s="35"/>
      <c r="CW1111" s="35"/>
      <c r="CX1111" s="35"/>
      <c r="CY1111" s="35"/>
      <c r="CZ1111" s="35"/>
      <c r="DA1111" s="35"/>
      <c r="DB1111" s="35"/>
      <c r="DC1111" s="35"/>
      <c r="DD1111" s="35"/>
      <c r="DE1111" s="35"/>
      <c r="DF1111" s="35"/>
      <c r="DG1111" s="35"/>
      <c r="DH1111" s="35"/>
      <c r="DI1111" s="35"/>
      <c r="DJ1111" s="35"/>
      <c r="DK1111" s="35"/>
      <c r="DL1111" s="35"/>
      <c r="DM1111" s="35"/>
      <c r="DN1111" s="35"/>
      <c r="DO1111" s="35"/>
      <c r="DP1111" s="35"/>
      <c r="DQ1111" s="35"/>
      <c r="DR1111" s="35"/>
      <c r="DS1111" s="35"/>
      <c r="DT1111" s="35"/>
      <c r="DU1111" s="35"/>
      <c r="DV1111" s="35"/>
      <c r="DW1111" s="35"/>
      <c r="DX1111" s="35"/>
      <c r="DY1111" s="35"/>
      <c r="DZ1111" s="35"/>
      <c r="EA1111" s="35"/>
      <c r="EB1111" s="35"/>
      <c r="EC1111" s="35"/>
      <c r="ED1111" s="35"/>
      <c r="EE1111" s="35"/>
      <c r="EF1111" s="35"/>
      <c r="EG1111" s="35"/>
      <c r="EH1111" s="35"/>
      <c r="EI1111" s="35"/>
      <c r="EJ1111" s="35"/>
      <c r="EK1111" s="35"/>
      <c r="EL1111" s="35"/>
      <c r="EM1111" s="35"/>
      <c r="EN1111" s="35"/>
      <c r="EO1111" s="35"/>
      <c r="EP1111" s="35"/>
      <c r="EQ1111" s="35"/>
      <c r="ER1111" s="35"/>
      <c r="ES1111" s="35"/>
      <c r="ET1111" s="35"/>
      <c r="EU1111" s="35"/>
      <c r="EV1111" s="35"/>
      <c r="EW1111" s="35"/>
      <c r="EX1111" s="35"/>
      <c r="EY1111" s="35"/>
      <c r="EZ1111" s="35"/>
      <c r="FA1111" s="35"/>
      <c r="FB1111" s="35"/>
      <c r="FC1111" s="35"/>
      <c r="FD1111" s="35"/>
      <c r="FE1111" s="35"/>
      <c r="FF1111" s="35"/>
      <c r="FG1111" s="35"/>
      <c r="FH1111" s="35"/>
      <c r="FI1111" s="35"/>
      <c r="FJ1111" s="35"/>
      <c r="FK1111" s="35"/>
      <c r="FL1111" s="35"/>
      <c r="FM1111" s="35"/>
      <c r="FN1111" s="35"/>
      <c r="FO1111" s="35"/>
      <c r="FP1111" s="35"/>
      <c r="FQ1111" s="35"/>
      <c r="FR1111" s="35"/>
      <c r="FS1111" s="35"/>
      <c r="FT1111" s="35"/>
      <c r="FU1111" s="35"/>
      <c r="FV1111" s="35"/>
      <c r="FW1111" s="35"/>
      <c r="FX1111" s="35"/>
      <c r="FY1111" s="35"/>
      <c r="FZ1111" s="35"/>
      <c r="GA1111" s="35"/>
      <c r="GB1111" s="35"/>
      <c r="GC1111" s="35"/>
      <c r="GD1111" s="35"/>
      <c r="GE1111" s="35"/>
      <c r="GF1111" s="35"/>
      <c r="GG1111" s="35"/>
      <c r="GH1111" s="35"/>
      <c r="GI1111" s="35"/>
      <c r="GJ1111" s="35"/>
      <c r="GK1111" s="35"/>
      <c r="GL1111" s="35"/>
      <c r="GM1111" s="35"/>
      <c r="GN1111" s="35"/>
      <c r="GO1111" s="35"/>
      <c r="GP1111" s="35"/>
      <c r="GQ1111" s="35"/>
      <c r="GR1111" s="35"/>
      <c r="GS1111" s="35"/>
      <c r="GT1111" s="35"/>
      <c r="GU1111" s="35"/>
      <c r="GV1111" s="35"/>
      <c r="GW1111" s="35"/>
      <c r="GX1111" s="35"/>
      <c r="GY1111" s="35"/>
      <c r="GZ1111" s="35"/>
      <c r="HA1111" s="35"/>
      <c r="HB1111" s="35"/>
      <c r="HC1111" s="35"/>
    </row>
    <row r="1112" spans="1:211" s="26" customFormat="1" x14ac:dyDescent="0.25">
      <c r="A1112" s="26" t="e">
        <f t="shared" si="198"/>
        <v>#REF!</v>
      </c>
      <c r="B1112" s="15" t="s">
        <v>51</v>
      </c>
      <c r="C1112" s="15" t="s">
        <v>52</v>
      </c>
      <c r="D1112" s="27" t="s">
        <v>623</v>
      </c>
      <c r="E1112" s="16" t="s">
        <v>577</v>
      </c>
      <c r="F1112" s="15" t="s">
        <v>252</v>
      </c>
      <c r="G1112" s="15" t="s">
        <v>446</v>
      </c>
      <c r="H1112" s="15" t="s">
        <v>420</v>
      </c>
      <c r="I1112" s="15" t="s">
        <v>535</v>
      </c>
      <c r="J1112" s="15" t="s">
        <v>540</v>
      </c>
      <c r="K1112" s="46" t="s">
        <v>440</v>
      </c>
      <c r="L1112" s="42">
        <v>-82211136.540000007</v>
      </c>
      <c r="M1112" s="42">
        <v>-114870540.8</v>
      </c>
      <c r="N1112" s="42">
        <v>-68802426.090000004</v>
      </c>
      <c r="O1112" s="42">
        <v>-79321986.040000007</v>
      </c>
      <c r="P1112" s="42">
        <v>-87015813.128000006</v>
      </c>
      <c r="Q1112" s="42">
        <v>-82108940.519999996</v>
      </c>
      <c r="R1112" s="42">
        <v>-61314380.920000002</v>
      </c>
      <c r="S1112" s="42">
        <v>-70320021.209999993</v>
      </c>
      <c r="T1112" s="42">
        <v>-61670345.517999999</v>
      </c>
      <c r="U1112" s="42">
        <v>-66593718.280000001</v>
      </c>
      <c r="V1112" s="42">
        <v>-87916636.354000002</v>
      </c>
      <c r="W1112" s="42">
        <v>-96333293.802000001</v>
      </c>
      <c r="X1112" s="42">
        <v>-89799955.33600001</v>
      </c>
      <c r="Y1112" s="42">
        <v>-121778663.3</v>
      </c>
      <c r="Z1112" s="42">
        <v>-76014368.599999994</v>
      </c>
      <c r="AA1112" s="42">
        <v>-79748254.930000007</v>
      </c>
      <c r="AB1112" s="42">
        <v>-92820265.540000007</v>
      </c>
      <c r="AC1112" s="42">
        <v>-99483700.290000007</v>
      </c>
      <c r="AD1112" s="42">
        <v>-64543495.630000003</v>
      </c>
      <c r="AE1112" s="42">
        <v>-84337360.969999999</v>
      </c>
      <c r="AF1112" s="42">
        <v>-68923273.609999999</v>
      </c>
      <c r="AG1112" s="42">
        <v>-73515131.859999999</v>
      </c>
      <c r="AH1112" s="42">
        <v>-94004120.189999998</v>
      </c>
      <c r="AI1112" s="42">
        <v>-105532040.78</v>
      </c>
      <c r="AJ1112" s="42">
        <v>-96924325.230000004</v>
      </c>
      <c r="AK1112" s="42">
        <v>-131708775.5</v>
      </c>
      <c r="AL1112" s="42">
        <v>-86403359.519999996</v>
      </c>
      <c r="AM1112" s="42">
        <v>-87579234.25</v>
      </c>
      <c r="AN1112" s="42">
        <v>-111927042.73999999</v>
      </c>
      <c r="AO1112" s="42">
        <v>-113252043.00560728</v>
      </c>
      <c r="AP1112" s="42">
        <v>-73476023.894879997</v>
      </c>
      <c r="AQ1112" s="42">
        <v>-96008655.341653287</v>
      </c>
      <c r="AR1112" s="42">
        <v>-78461288.147460282</v>
      </c>
      <c r="AS1112" s="42">
        <v>-83688543.931496322</v>
      </c>
      <c r="AT1112" s="42">
        <v>-107013906.27735196</v>
      </c>
      <c r="AU1112" s="42">
        <v>-116331176.78317736</v>
      </c>
      <c r="AV1112" s="42">
        <v>-103119195.03831895</v>
      </c>
      <c r="AW1112" s="42">
        <v>-140126876.05722868</v>
      </c>
      <c r="AX1112" s="42">
        <v>-91925787.065447152</v>
      </c>
      <c r="AY1112" s="42">
        <v>-93176817.243005574</v>
      </c>
      <c r="AZ1112" s="42">
        <v>-119080803.75363445</v>
      </c>
      <c r="BA1112" s="42">
        <v>-120490490.70828915</v>
      </c>
      <c r="BB1112" s="42">
        <v>-78172207.224109292</v>
      </c>
      <c r="BC1112" s="42">
        <v>-102145000.54348737</v>
      </c>
      <c r="BD1112" s="42">
        <v>-83476102.148761123</v>
      </c>
      <c r="BE1112" s="42">
        <v>-89037455.372605935</v>
      </c>
      <c r="BF1112" s="42">
        <v>-113853646.59011574</v>
      </c>
      <c r="BG1112" s="42">
        <v>-123766425.78168574</v>
      </c>
      <c r="BH1112" s="42">
        <v>-109388842.09664875</v>
      </c>
      <c r="BI1112" s="42">
        <v>-148646590.12150821</v>
      </c>
      <c r="BJ1112" s="42">
        <v>-97514874.91902633</v>
      </c>
      <c r="BK1112" s="42">
        <v>-98841967.731380299</v>
      </c>
      <c r="BL1112" s="42">
        <v>-126320916.62185544</v>
      </c>
      <c r="BM1112" s="42">
        <v>-127816312.54335314</v>
      </c>
      <c r="BN1112" s="42">
        <v>-82925077.423335135</v>
      </c>
      <c r="BO1112" s="42">
        <v>-108355416.57653141</v>
      </c>
      <c r="BP1112" s="42">
        <v>-88551449.159405798</v>
      </c>
      <c r="BQ1112" s="42">
        <v>-94450932.659260377</v>
      </c>
      <c r="BR1112" s="42">
        <v>-120775948.30279477</v>
      </c>
      <c r="BS1112" s="42">
        <v>-131291424.46921223</v>
      </c>
      <c r="BT1112" s="43"/>
      <c r="BU1112" s="40">
        <f t="shared" si="203"/>
        <v>-958479239.20200002</v>
      </c>
      <c r="BV1112" s="40">
        <f t="shared" si="200"/>
        <v>-1050500631.036</v>
      </c>
      <c r="BW1112" s="40">
        <f t="shared" si="202"/>
        <v>-1182774374.6216264</v>
      </c>
      <c r="BX1112" s="40">
        <f t="shared" si="199"/>
        <v>-1258370807.5266893</v>
      </c>
      <c r="BY1112" s="40">
        <f t="shared" si="201"/>
        <v>-1334879752.6243119</v>
      </c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9"/>
      <c r="EB1112" s="29"/>
      <c r="EC1112" s="29"/>
      <c r="ED1112" s="29"/>
      <c r="EE1112" s="29"/>
      <c r="EF1112" s="29"/>
      <c r="EG1112" s="29"/>
      <c r="EH1112" s="29"/>
      <c r="EI1112" s="29"/>
      <c r="EJ1112" s="29"/>
      <c r="EK1112" s="29"/>
      <c r="EL1112" s="29"/>
      <c r="EM1112" s="29"/>
      <c r="EN1112" s="29"/>
      <c r="EO1112" s="29"/>
      <c r="EP1112" s="29"/>
      <c r="EQ1112" s="29"/>
      <c r="ER1112" s="29"/>
      <c r="ES1112" s="29"/>
      <c r="ET1112" s="29"/>
      <c r="EU1112" s="29"/>
      <c r="EV1112" s="29"/>
      <c r="EW1112" s="29"/>
      <c r="EX1112" s="29"/>
      <c r="EY1112" s="29"/>
      <c r="EZ1112" s="29"/>
      <c r="FA1112" s="29"/>
      <c r="FB1112" s="29"/>
      <c r="FC1112" s="29"/>
      <c r="FD1112" s="29"/>
      <c r="FE1112" s="29"/>
      <c r="FF1112" s="29"/>
      <c r="FG1112" s="29"/>
      <c r="FH1112" s="29"/>
      <c r="FI1112" s="29"/>
      <c r="FJ1112" s="29"/>
      <c r="FK1112" s="29"/>
      <c r="FL1112" s="29"/>
      <c r="FM1112" s="29"/>
      <c r="FN1112" s="29"/>
      <c r="FO1112" s="29"/>
      <c r="FP1112" s="29"/>
      <c r="FQ1112" s="29"/>
      <c r="FR1112" s="29"/>
      <c r="FS1112" s="29"/>
      <c r="FT1112" s="29"/>
      <c r="FU1112" s="29"/>
      <c r="FV1112" s="29"/>
      <c r="FW1112" s="29"/>
      <c r="FX1112" s="29"/>
      <c r="FY1112" s="29"/>
      <c r="FZ1112" s="29"/>
      <c r="GA1112" s="29"/>
      <c r="GB1112" s="29"/>
      <c r="GC1112" s="29"/>
      <c r="GD1112" s="29"/>
      <c r="GE1112" s="29"/>
      <c r="GF1112" s="29"/>
      <c r="GG1112" s="29"/>
      <c r="GH1112" s="29"/>
      <c r="GI1112" s="29"/>
      <c r="GJ1112" s="29"/>
      <c r="GK1112" s="29"/>
      <c r="GL1112" s="29"/>
      <c r="GM1112" s="29"/>
      <c r="GN1112" s="29"/>
      <c r="GO1112" s="29"/>
      <c r="GP1112" s="29"/>
      <c r="GQ1112" s="29"/>
      <c r="GR1112" s="29"/>
      <c r="GS1112" s="29"/>
      <c r="GT1112" s="29"/>
      <c r="GU1112" s="29"/>
      <c r="GV1112" s="29"/>
      <c r="GW1112" s="29"/>
      <c r="GX1112" s="29"/>
      <c r="GY1112" s="29"/>
      <c r="GZ1112" s="29"/>
      <c r="HA1112" s="29"/>
      <c r="HB1112" s="29"/>
      <c r="HC1112" s="29"/>
    </row>
    <row r="1113" spans="1:211" s="30" customFormat="1" x14ac:dyDescent="0.25">
      <c r="A1113" s="30" t="e">
        <f t="shared" si="198"/>
        <v>#REF!</v>
      </c>
      <c r="B1113" s="31" t="s">
        <v>51</v>
      </c>
      <c r="C1113" s="31" t="s">
        <v>52</v>
      </c>
      <c r="D1113" s="33" t="s">
        <v>623</v>
      </c>
      <c r="E1113" s="34" t="s">
        <v>577</v>
      </c>
      <c r="F1113" s="31" t="s">
        <v>254</v>
      </c>
      <c r="G1113" s="31" t="s">
        <v>445</v>
      </c>
      <c r="H1113" s="31" t="s">
        <v>421</v>
      </c>
      <c r="I1113" s="31" t="s">
        <v>535</v>
      </c>
      <c r="J1113" s="31" t="s">
        <v>541</v>
      </c>
      <c r="K1113" s="46" t="s">
        <v>440</v>
      </c>
      <c r="L1113" s="41">
        <v>-519622.52</v>
      </c>
      <c r="M1113" s="41">
        <v>-370553.36</v>
      </c>
      <c r="N1113" s="41">
        <v>-459231.67</v>
      </c>
      <c r="O1113" s="41">
        <v>-489573.93</v>
      </c>
      <c r="P1113" s="41">
        <v>-440253.5625</v>
      </c>
      <c r="Q1113" s="41">
        <v>-548984.52</v>
      </c>
      <c r="R1113" s="41">
        <v>-498770.3</v>
      </c>
      <c r="S1113" s="41">
        <v>-443955.05249999999</v>
      </c>
      <c r="T1113" s="41">
        <v>-659969.30000000005</v>
      </c>
      <c r="U1113" s="41">
        <v>-642760.72</v>
      </c>
      <c r="V1113" s="41">
        <v>-526662.21</v>
      </c>
      <c r="W1113" s="41">
        <v>-573372.28</v>
      </c>
      <c r="X1113" s="41">
        <v>-529503.005</v>
      </c>
      <c r="Y1113" s="41">
        <v>-550711.80000000005</v>
      </c>
      <c r="Z1113" s="41">
        <v>-646986</v>
      </c>
      <c r="AA1113" s="41">
        <v>-559512.90249999997</v>
      </c>
      <c r="AB1113" s="41">
        <v>-588906.22</v>
      </c>
      <c r="AC1113" s="41">
        <v>-740000.87</v>
      </c>
      <c r="AD1113" s="41">
        <v>-654097.25</v>
      </c>
      <c r="AE1113" s="41">
        <v>-885212.02</v>
      </c>
      <c r="AF1113" s="41">
        <v>-966298.37</v>
      </c>
      <c r="AG1113" s="41">
        <v>-656049.25</v>
      </c>
      <c r="AH1113" s="41">
        <v>-728564</v>
      </c>
      <c r="AI1113" s="41">
        <v>-855335.8</v>
      </c>
      <c r="AJ1113" s="41">
        <v>-730162.15</v>
      </c>
      <c r="AK1113" s="41">
        <v>-826548.43</v>
      </c>
      <c r="AL1113" s="41">
        <v>-900135.47</v>
      </c>
      <c r="AM1113" s="41">
        <v>-845122.79</v>
      </c>
      <c r="AN1113" s="41">
        <v>-821053.5</v>
      </c>
      <c r="AO1113" s="41">
        <v>-797266.51812575036</v>
      </c>
      <c r="AP1113" s="41">
        <v>-704715.17015418469</v>
      </c>
      <c r="AQ1113" s="41">
        <v>-953714.96656275843</v>
      </c>
      <c r="AR1113" s="41">
        <v>-1041077.6077828152</v>
      </c>
      <c r="AS1113" s="41">
        <v>-706816.87804415997</v>
      </c>
      <c r="AT1113" s="41">
        <v>-784944.59811234474</v>
      </c>
      <c r="AU1113" s="41">
        <v>-921526.74509847118</v>
      </c>
      <c r="AV1113" s="41">
        <v>-776830.10139596113</v>
      </c>
      <c r="AW1113" s="41">
        <v>-879376.85696944862</v>
      </c>
      <c r="AX1113" s="41">
        <v>-957667.1731777424</v>
      </c>
      <c r="AY1113" s="41">
        <v>-899138.39322124107</v>
      </c>
      <c r="AZ1113" s="41">
        <v>-873530.72126596374</v>
      </c>
      <c r="BA1113" s="41">
        <v>-848223.40899849858</v>
      </c>
      <c r="BB1113" s="41">
        <v>-749756.68789700419</v>
      </c>
      <c r="BC1113" s="41">
        <v>-1014671.1817931337</v>
      </c>
      <c r="BD1113" s="41">
        <v>-1107617.5625454499</v>
      </c>
      <c r="BE1113" s="41">
        <v>-751992.72539591335</v>
      </c>
      <c r="BF1113" s="41">
        <v>-835113.93962839607</v>
      </c>
      <c r="BG1113" s="41">
        <v>-980425.66624806728</v>
      </c>
      <c r="BH1113" s="41">
        <v>-824061.37156083551</v>
      </c>
      <c r="BI1113" s="41">
        <v>-932842.96987319109</v>
      </c>
      <c r="BJ1113" s="41">
        <v>-1015893.3373069491</v>
      </c>
      <c r="BK1113" s="41">
        <v>-953806.00752909249</v>
      </c>
      <c r="BL1113" s="41">
        <v>-926641.38911893428</v>
      </c>
      <c r="BM1113" s="41">
        <v>-899795.39226560725</v>
      </c>
      <c r="BN1113" s="41">
        <v>-795341.89452114201</v>
      </c>
      <c r="BO1113" s="41">
        <v>-1076363.1896461563</v>
      </c>
      <c r="BP1113" s="41">
        <v>-1174960.7103482133</v>
      </c>
      <c r="BQ1113" s="41">
        <v>-797713.88309998484</v>
      </c>
      <c r="BR1113" s="41">
        <v>-885888.86715780257</v>
      </c>
      <c r="BS1113" s="41">
        <v>-1040035.5467559497</v>
      </c>
      <c r="BT1113" s="43"/>
      <c r="BU1113" s="39">
        <f t="shared" si="203"/>
        <v>-6173709.4249999998</v>
      </c>
      <c r="BV1113" s="39">
        <f t="shared" si="200"/>
        <v>-8361177.4875000007</v>
      </c>
      <c r="BW1113" s="39">
        <f t="shared" si="202"/>
        <v>-10033084.823880486</v>
      </c>
      <c r="BX1113" s="39">
        <f t="shared" si="199"/>
        <v>-10674344.41853682</v>
      </c>
      <c r="BY1113" s="39">
        <f t="shared" si="201"/>
        <v>-11323344.559183858</v>
      </c>
      <c r="BZ1113" s="35"/>
      <c r="CA1113" s="35"/>
      <c r="CB1113" s="35"/>
      <c r="CC1113" s="35"/>
      <c r="CD1113" s="35"/>
      <c r="CE1113" s="35"/>
      <c r="CF1113" s="35"/>
      <c r="CG1113" s="35"/>
      <c r="CH1113" s="35"/>
      <c r="CI1113" s="35"/>
      <c r="CJ1113" s="35"/>
      <c r="CK1113" s="35"/>
      <c r="CL1113" s="35"/>
      <c r="CM1113" s="35"/>
      <c r="CN1113" s="35"/>
      <c r="CO1113" s="35"/>
      <c r="CP1113" s="35"/>
      <c r="CQ1113" s="35"/>
      <c r="CR1113" s="35"/>
      <c r="CS1113" s="35"/>
      <c r="CT1113" s="35"/>
      <c r="CU1113" s="35"/>
      <c r="CV1113" s="35"/>
      <c r="CW1113" s="35"/>
      <c r="CX1113" s="35"/>
      <c r="CY1113" s="35"/>
      <c r="CZ1113" s="35"/>
      <c r="DA1113" s="35"/>
      <c r="DB1113" s="35"/>
      <c r="DC1113" s="35"/>
      <c r="DD1113" s="35"/>
      <c r="DE1113" s="35"/>
      <c r="DF1113" s="35"/>
      <c r="DG1113" s="35"/>
      <c r="DH1113" s="35"/>
      <c r="DI1113" s="35"/>
      <c r="DJ1113" s="35"/>
      <c r="DK1113" s="35"/>
      <c r="DL1113" s="35"/>
      <c r="DM1113" s="35"/>
      <c r="DN1113" s="35"/>
      <c r="DO1113" s="35"/>
      <c r="DP1113" s="35"/>
      <c r="DQ1113" s="35"/>
      <c r="DR1113" s="35"/>
      <c r="DS1113" s="35"/>
      <c r="DT1113" s="35"/>
      <c r="DU1113" s="35"/>
      <c r="DV1113" s="35"/>
      <c r="DW1113" s="35"/>
      <c r="DX1113" s="35"/>
      <c r="DY1113" s="35"/>
      <c r="DZ1113" s="35"/>
      <c r="EA1113" s="35"/>
      <c r="EB1113" s="35"/>
      <c r="EC1113" s="35"/>
      <c r="ED1113" s="35"/>
      <c r="EE1113" s="35"/>
      <c r="EF1113" s="35"/>
      <c r="EG1113" s="35"/>
      <c r="EH1113" s="35"/>
      <c r="EI1113" s="35"/>
      <c r="EJ1113" s="35"/>
      <c r="EK1113" s="35"/>
      <c r="EL1113" s="35"/>
      <c r="EM1113" s="35"/>
      <c r="EN1113" s="35"/>
      <c r="EO1113" s="35"/>
      <c r="EP1113" s="35"/>
      <c r="EQ1113" s="35"/>
      <c r="ER1113" s="35"/>
      <c r="ES1113" s="35"/>
      <c r="ET1113" s="35"/>
      <c r="EU1113" s="35"/>
      <c r="EV1113" s="35"/>
      <c r="EW1113" s="35"/>
      <c r="EX1113" s="35"/>
      <c r="EY1113" s="35"/>
      <c r="EZ1113" s="35"/>
      <c r="FA1113" s="35"/>
      <c r="FB1113" s="35"/>
      <c r="FC1113" s="35"/>
      <c r="FD1113" s="35"/>
      <c r="FE1113" s="35"/>
      <c r="FF1113" s="35"/>
      <c r="FG1113" s="35"/>
      <c r="FH1113" s="35"/>
      <c r="FI1113" s="35"/>
      <c r="FJ1113" s="35"/>
      <c r="FK1113" s="35"/>
      <c r="FL1113" s="35"/>
      <c r="FM1113" s="35"/>
      <c r="FN1113" s="35"/>
      <c r="FO1113" s="35"/>
      <c r="FP1113" s="35"/>
      <c r="FQ1113" s="35"/>
      <c r="FR1113" s="35"/>
      <c r="FS1113" s="35"/>
      <c r="FT1113" s="35"/>
      <c r="FU1113" s="35"/>
      <c r="FV1113" s="35"/>
      <c r="FW1113" s="35"/>
      <c r="FX1113" s="35"/>
      <c r="FY1113" s="35"/>
      <c r="FZ1113" s="35"/>
      <c r="GA1113" s="35"/>
      <c r="GB1113" s="35"/>
      <c r="GC1113" s="35"/>
      <c r="GD1113" s="35"/>
      <c r="GE1113" s="35"/>
      <c r="GF1113" s="35"/>
      <c r="GG1113" s="35"/>
      <c r="GH1113" s="35"/>
      <c r="GI1113" s="35"/>
      <c r="GJ1113" s="35"/>
      <c r="GK1113" s="35"/>
      <c r="GL1113" s="35"/>
      <c r="GM1113" s="35"/>
      <c r="GN1113" s="35"/>
      <c r="GO1113" s="35"/>
      <c r="GP1113" s="35"/>
      <c r="GQ1113" s="35"/>
      <c r="GR1113" s="35"/>
      <c r="GS1113" s="35"/>
      <c r="GT1113" s="35"/>
      <c r="GU1113" s="35"/>
      <c r="GV1113" s="35"/>
      <c r="GW1113" s="35"/>
      <c r="GX1113" s="35"/>
      <c r="GY1113" s="35"/>
      <c r="GZ1113" s="35"/>
      <c r="HA1113" s="35"/>
      <c r="HB1113" s="35"/>
      <c r="HC1113" s="35"/>
    </row>
    <row r="1114" spans="1:211" s="26" customFormat="1" x14ac:dyDescent="0.25">
      <c r="A1114" s="26" t="e">
        <f t="shared" si="198"/>
        <v>#REF!</v>
      </c>
      <c r="B1114" s="15" t="s">
        <v>51</v>
      </c>
      <c r="C1114" s="15" t="s">
        <v>52</v>
      </c>
      <c r="D1114" s="27" t="s">
        <v>623</v>
      </c>
      <c r="E1114" s="16" t="s">
        <v>577</v>
      </c>
      <c r="F1114" s="15" t="s">
        <v>254</v>
      </c>
      <c r="G1114" s="15" t="s">
        <v>446</v>
      </c>
      <c r="H1114" s="15" t="s">
        <v>421</v>
      </c>
      <c r="I1114" s="15" t="s">
        <v>535</v>
      </c>
      <c r="J1114" s="15" t="s">
        <v>540</v>
      </c>
      <c r="K1114" s="46" t="s">
        <v>440</v>
      </c>
      <c r="L1114" s="42">
        <v>-311773.51</v>
      </c>
      <c r="M1114" s="42">
        <v>-222332.01</v>
      </c>
      <c r="N1114" s="42">
        <v>-275538.98</v>
      </c>
      <c r="O1114" s="42">
        <v>-293744.34999999998</v>
      </c>
      <c r="P1114" s="42">
        <v>-264152.13750000001</v>
      </c>
      <c r="Q1114" s="42">
        <v>-329390.7</v>
      </c>
      <c r="R1114" s="42">
        <v>-299262.17</v>
      </c>
      <c r="S1114" s="42">
        <v>-266373.03149999998</v>
      </c>
      <c r="T1114" s="42">
        <v>-345219.84000000003</v>
      </c>
      <c r="U1114" s="42">
        <v>-385656.42</v>
      </c>
      <c r="V1114" s="42">
        <v>-315997.31</v>
      </c>
      <c r="W1114" s="42">
        <v>-344023.36800000002</v>
      </c>
      <c r="X1114" s="42">
        <v>-317701.80300000001</v>
      </c>
      <c r="Y1114" s="42">
        <v>-330427.07</v>
      </c>
      <c r="Z1114" s="42">
        <v>-388191.59</v>
      </c>
      <c r="AA1114" s="42">
        <v>-335707.74149999995</v>
      </c>
      <c r="AB1114" s="42">
        <v>-353343.71</v>
      </c>
      <c r="AC1114" s="42">
        <v>-444000.51</v>
      </c>
      <c r="AD1114" s="42">
        <v>-392458.34</v>
      </c>
      <c r="AE1114" s="42">
        <v>-531127.19999999995</v>
      </c>
      <c r="AF1114" s="42">
        <v>-579779.02</v>
      </c>
      <c r="AG1114" s="42">
        <v>-393629.54</v>
      </c>
      <c r="AH1114" s="42">
        <v>-437138.38</v>
      </c>
      <c r="AI1114" s="42">
        <v>-513201.47</v>
      </c>
      <c r="AJ1114" s="42">
        <v>-438097.28</v>
      </c>
      <c r="AK1114" s="42">
        <v>-495929.04</v>
      </c>
      <c r="AL1114" s="42">
        <v>-540081.26</v>
      </c>
      <c r="AM1114" s="42">
        <v>-507073.66</v>
      </c>
      <c r="AN1114" s="42">
        <v>-492632.08</v>
      </c>
      <c r="AO1114" s="42">
        <v>-478359.91087545018</v>
      </c>
      <c r="AP1114" s="42">
        <v>-422829.10209251079</v>
      </c>
      <c r="AQ1114" s="42">
        <v>-572228.97993765504</v>
      </c>
      <c r="AR1114" s="42">
        <v>-624646.56466968916</v>
      </c>
      <c r="AS1114" s="42">
        <v>-424090.12682649598</v>
      </c>
      <c r="AT1114" s="42">
        <v>-470966.75886740681</v>
      </c>
      <c r="AU1114" s="42">
        <v>-552916.04705908266</v>
      </c>
      <c r="AV1114" s="42">
        <v>-466098.06083757669</v>
      </c>
      <c r="AW1114" s="42">
        <v>-527626.1141816692</v>
      </c>
      <c r="AX1114" s="42">
        <v>-574600.30390664539</v>
      </c>
      <c r="AY1114" s="42">
        <v>-539483.03593274462</v>
      </c>
      <c r="AZ1114" s="42">
        <v>-524118.43275957822</v>
      </c>
      <c r="BA1114" s="42">
        <v>-508934.04539909912</v>
      </c>
      <c r="BB1114" s="42">
        <v>-449854.01273820252</v>
      </c>
      <c r="BC1114" s="42">
        <v>-608802.70907588024</v>
      </c>
      <c r="BD1114" s="42">
        <v>-664570.53752726992</v>
      </c>
      <c r="BE1114" s="42">
        <v>-451195.63523754798</v>
      </c>
      <c r="BF1114" s="42">
        <v>-501068.36377703759</v>
      </c>
      <c r="BG1114" s="42">
        <v>-588255.39974884037</v>
      </c>
      <c r="BH1114" s="42">
        <v>-494436.8229365013</v>
      </c>
      <c r="BI1114" s="42">
        <v>-559705.78192391468</v>
      </c>
      <c r="BJ1114" s="42">
        <v>-609536.00238416938</v>
      </c>
      <c r="BK1114" s="42">
        <v>-572283.60451745545</v>
      </c>
      <c r="BL1114" s="42">
        <v>-555984.8334713605</v>
      </c>
      <c r="BM1114" s="42">
        <v>-539877.23535936431</v>
      </c>
      <c r="BN1114" s="42">
        <v>-477205.13671268517</v>
      </c>
      <c r="BO1114" s="42">
        <v>-645817.91378769372</v>
      </c>
      <c r="BP1114" s="42">
        <v>-704976.42620892799</v>
      </c>
      <c r="BQ1114" s="42">
        <v>-478628.32985999086</v>
      </c>
      <c r="BR1114" s="42">
        <v>-531533.32029468147</v>
      </c>
      <c r="BS1114" s="42">
        <v>-624021.32805356977</v>
      </c>
      <c r="BT1114" s="43"/>
      <c r="BU1114" s="40">
        <f t="shared" si="203"/>
        <v>-3653463.8269999996</v>
      </c>
      <c r="BV1114" s="40">
        <f t="shared" si="200"/>
        <v>-5016706.3744999999</v>
      </c>
      <c r="BW1114" s="40">
        <f t="shared" si="202"/>
        <v>-6019850.8103282908</v>
      </c>
      <c r="BX1114" s="40">
        <f t="shared" si="199"/>
        <v>-6404606.6511220923</v>
      </c>
      <c r="BY1114" s="40">
        <f t="shared" si="201"/>
        <v>-6794006.7355103139</v>
      </c>
      <c r="BZ1114" s="29"/>
      <c r="CA1114" s="29"/>
      <c r="CB1114" s="29"/>
      <c r="CC1114" s="29"/>
      <c r="CD1114" s="29"/>
      <c r="CE1114" s="29"/>
      <c r="CF1114" s="29"/>
      <c r="CG1114" s="29"/>
      <c r="CH1114" s="29"/>
      <c r="CI1114" s="29"/>
      <c r="CJ1114" s="29"/>
      <c r="CK1114" s="29"/>
      <c r="CL1114" s="29"/>
      <c r="CM1114" s="29"/>
      <c r="CN1114" s="29"/>
      <c r="CO1114" s="29"/>
      <c r="CP1114" s="29"/>
      <c r="CQ1114" s="29"/>
      <c r="CR1114" s="29"/>
      <c r="CS1114" s="29"/>
      <c r="CT1114" s="29"/>
      <c r="CU1114" s="29"/>
      <c r="CV1114" s="29"/>
      <c r="CW1114" s="29"/>
      <c r="CX1114" s="29"/>
      <c r="CY1114" s="29"/>
      <c r="CZ1114" s="29"/>
      <c r="DA1114" s="29"/>
      <c r="DB1114" s="29"/>
      <c r="DC1114" s="29"/>
      <c r="DD1114" s="29"/>
      <c r="DE1114" s="29"/>
      <c r="DF1114" s="29"/>
      <c r="DG1114" s="29"/>
      <c r="DH1114" s="29"/>
      <c r="DI1114" s="29"/>
      <c r="DJ1114" s="29"/>
      <c r="DK1114" s="29"/>
      <c r="DL1114" s="29"/>
      <c r="DM1114" s="29"/>
      <c r="DN1114" s="29"/>
      <c r="DO1114" s="29"/>
      <c r="DP1114" s="29"/>
      <c r="DQ1114" s="29"/>
      <c r="DR1114" s="29"/>
      <c r="DS1114" s="29"/>
      <c r="DT1114" s="29"/>
      <c r="DU1114" s="29"/>
      <c r="DV1114" s="29"/>
      <c r="DW1114" s="29"/>
      <c r="DX1114" s="29"/>
      <c r="DY1114" s="29"/>
      <c r="DZ1114" s="29"/>
      <c r="EA1114" s="29"/>
      <c r="EB1114" s="29"/>
      <c r="EC1114" s="29"/>
      <c r="ED1114" s="29"/>
      <c r="EE1114" s="29"/>
      <c r="EF1114" s="29"/>
      <c r="EG1114" s="29"/>
      <c r="EH1114" s="29"/>
      <c r="EI1114" s="29"/>
      <c r="EJ1114" s="29"/>
      <c r="EK1114" s="29"/>
      <c r="EL1114" s="29"/>
      <c r="EM1114" s="29"/>
      <c r="EN1114" s="29"/>
      <c r="EO1114" s="29"/>
      <c r="EP1114" s="29"/>
      <c r="EQ1114" s="29"/>
      <c r="ER1114" s="29"/>
      <c r="ES1114" s="29"/>
      <c r="ET1114" s="29"/>
      <c r="EU1114" s="29"/>
      <c r="EV1114" s="29"/>
      <c r="EW1114" s="29"/>
      <c r="EX1114" s="29"/>
      <c r="EY1114" s="29"/>
      <c r="EZ1114" s="29"/>
      <c r="FA1114" s="29"/>
      <c r="FB1114" s="29"/>
      <c r="FC1114" s="29"/>
      <c r="FD1114" s="29"/>
      <c r="FE1114" s="29"/>
      <c r="FF1114" s="29"/>
      <c r="FG1114" s="29"/>
      <c r="FH1114" s="29"/>
      <c r="FI1114" s="29"/>
      <c r="FJ1114" s="29"/>
      <c r="FK1114" s="29"/>
      <c r="FL1114" s="29"/>
      <c r="FM1114" s="29"/>
      <c r="FN1114" s="29"/>
      <c r="FO1114" s="29"/>
      <c r="FP1114" s="29"/>
      <c r="FQ1114" s="29"/>
      <c r="FR1114" s="29"/>
      <c r="FS1114" s="29"/>
      <c r="FT1114" s="29"/>
      <c r="FU1114" s="29"/>
      <c r="FV1114" s="29"/>
      <c r="FW1114" s="29"/>
      <c r="FX1114" s="29"/>
      <c r="FY1114" s="29"/>
      <c r="FZ1114" s="29"/>
      <c r="GA1114" s="29"/>
      <c r="GB1114" s="29"/>
      <c r="GC1114" s="29"/>
      <c r="GD1114" s="29"/>
      <c r="GE1114" s="29"/>
      <c r="GF1114" s="29"/>
      <c r="GG1114" s="29"/>
      <c r="GH1114" s="29"/>
      <c r="GI1114" s="29"/>
      <c r="GJ1114" s="29"/>
      <c r="GK1114" s="29"/>
      <c r="GL1114" s="29"/>
      <c r="GM1114" s="29"/>
      <c r="GN1114" s="29"/>
      <c r="GO1114" s="29"/>
      <c r="GP1114" s="29"/>
      <c r="GQ1114" s="29"/>
      <c r="GR1114" s="29"/>
      <c r="GS1114" s="29"/>
      <c r="GT1114" s="29"/>
      <c r="GU1114" s="29"/>
      <c r="GV1114" s="29"/>
      <c r="GW1114" s="29"/>
      <c r="GX1114" s="29"/>
      <c r="GY1114" s="29"/>
      <c r="GZ1114" s="29"/>
      <c r="HA1114" s="29"/>
      <c r="HB1114" s="29"/>
      <c r="HC1114" s="29"/>
    </row>
    <row r="1115" spans="1:211" s="30" customFormat="1" ht="18" customHeight="1" x14ac:dyDescent="0.25">
      <c r="A1115" s="30" t="e">
        <f t="shared" si="198"/>
        <v>#REF!</v>
      </c>
      <c r="B1115" s="31" t="s">
        <v>35</v>
      </c>
      <c r="C1115" s="31" t="s">
        <v>36</v>
      </c>
      <c r="D1115" s="33" t="s">
        <v>636</v>
      </c>
      <c r="E1115" s="34" t="s">
        <v>585</v>
      </c>
      <c r="F1115" s="31" t="s">
        <v>256</v>
      </c>
      <c r="G1115" s="31" t="s">
        <v>445</v>
      </c>
      <c r="H1115" s="31" t="s">
        <v>422</v>
      </c>
      <c r="I1115" s="31" t="s">
        <v>535</v>
      </c>
      <c r="J1115" s="31" t="s">
        <v>541</v>
      </c>
      <c r="K1115" s="46" t="s">
        <v>440</v>
      </c>
      <c r="L1115" s="41">
        <v>-16464.77</v>
      </c>
      <c r="M1115" s="41">
        <v>0</v>
      </c>
      <c r="N1115" s="41"/>
      <c r="O1115" s="41">
        <v>0</v>
      </c>
      <c r="P1115" s="41">
        <v>0</v>
      </c>
      <c r="Q1115" s="41">
        <v>0</v>
      </c>
      <c r="R1115" s="41">
        <v>0</v>
      </c>
      <c r="S1115" s="41">
        <v>0</v>
      </c>
      <c r="T1115" s="41">
        <v>0</v>
      </c>
      <c r="U1115" s="41">
        <v>0</v>
      </c>
      <c r="V1115" s="41"/>
      <c r="W1115" s="41">
        <v>0</v>
      </c>
      <c r="X1115" s="41">
        <v>-780942.29249999998</v>
      </c>
      <c r="Y1115" s="41">
        <v>0</v>
      </c>
      <c r="Z1115" s="41">
        <v>0</v>
      </c>
      <c r="AA1115" s="41">
        <v>-748975.49750000006</v>
      </c>
      <c r="AB1115" s="41">
        <v>0</v>
      </c>
      <c r="AC1115" s="41">
        <v>0</v>
      </c>
      <c r="AD1115" s="41">
        <v>-726674.79</v>
      </c>
      <c r="AE1115" s="82">
        <v>0</v>
      </c>
      <c r="AF1115" s="41">
        <v>0</v>
      </c>
      <c r="AG1115" s="41">
        <v>0</v>
      </c>
      <c r="AH1115" s="41">
        <v>0</v>
      </c>
      <c r="AI1115" s="41">
        <v>0</v>
      </c>
      <c r="AJ1115" s="41">
        <v>-798248.67</v>
      </c>
      <c r="AK1115" s="41">
        <v>0</v>
      </c>
      <c r="AL1115" s="41">
        <v>0</v>
      </c>
      <c r="AM1115" s="41">
        <v>-740963.87</v>
      </c>
      <c r="AN1115" s="41">
        <v>0</v>
      </c>
      <c r="AO1115" s="41">
        <v>0</v>
      </c>
      <c r="AP1115" s="41">
        <v>-483369.44942584896</v>
      </c>
      <c r="AQ1115" s="41">
        <v>0</v>
      </c>
      <c r="AR1115" s="41">
        <v>0</v>
      </c>
      <c r="AS1115" s="41">
        <v>-573623.33495009097</v>
      </c>
      <c r="AT1115" s="41">
        <v>0</v>
      </c>
      <c r="AU1115" s="41">
        <v>0</v>
      </c>
      <c r="AV1115" s="41">
        <v>-569454.19681434066</v>
      </c>
      <c r="AW1115" s="41">
        <v>0</v>
      </c>
      <c r="AX1115" s="41">
        <v>0</v>
      </c>
      <c r="AY1115" s="41">
        <v>-562285.48824957293</v>
      </c>
      <c r="AZ1115" s="41">
        <v>0</v>
      </c>
      <c r="BA1115" s="41">
        <v>0</v>
      </c>
      <c r="BB1115" s="41">
        <v>-490453.38774163235</v>
      </c>
      <c r="BC1115" s="41">
        <v>0</v>
      </c>
      <c r="BD1115" s="41">
        <v>0</v>
      </c>
      <c r="BE1115" s="41">
        <v>-555730.34448590782</v>
      </c>
      <c r="BF1115" s="41">
        <v>0</v>
      </c>
      <c r="BG1115" s="41">
        <v>0</v>
      </c>
      <c r="BH1115" s="41">
        <v>-619222.08174333046</v>
      </c>
      <c r="BI1115" s="41">
        <v>0</v>
      </c>
      <c r="BJ1115" s="41">
        <v>0</v>
      </c>
      <c r="BK1115" s="41">
        <v>-622321.34980382933</v>
      </c>
      <c r="BL1115" s="41">
        <v>0</v>
      </c>
      <c r="BM1115" s="41">
        <v>0</v>
      </c>
      <c r="BN1115" s="41">
        <v>-512896.93359025283</v>
      </c>
      <c r="BO1115" s="41">
        <v>0</v>
      </c>
      <c r="BP1115" s="41">
        <v>0</v>
      </c>
      <c r="BQ1115" s="41">
        <v>-542475.53287714149</v>
      </c>
      <c r="BR1115" s="41">
        <v>0</v>
      </c>
      <c r="BS1115" s="41">
        <v>0</v>
      </c>
      <c r="BT1115" s="43"/>
      <c r="BU1115" s="39">
        <f t="shared" si="203"/>
        <v>-16464.77</v>
      </c>
      <c r="BV1115" s="39">
        <f t="shared" si="200"/>
        <v>-2256592.58</v>
      </c>
      <c r="BW1115" s="39">
        <f t="shared" si="202"/>
        <v>-2596205.32437594</v>
      </c>
      <c r="BX1115" s="39">
        <f t="shared" si="199"/>
        <v>-2177923.4172914536</v>
      </c>
      <c r="BY1115" s="39">
        <f t="shared" si="201"/>
        <v>-2296915.8980145543</v>
      </c>
      <c r="BZ1115" s="35"/>
      <c r="CA1115" s="35"/>
      <c r="CB1115" s="35"/>
      <c r="CC1115" s="35"/>
      <c r="CD1115" s="35"/>
      <c r="CE1115" s="35"/>
      <c r="CF1115" s="35"/>
      <c r="CG1115" s="35"/>
      <c r="CH1115" s="35"/>
      <c r="CI1115" s="35"/>
      <c r="CJ1115" s="35"/>
      <c r="CK1115" s="35"/>
      <c r="CL1115" s="35"/>
      <c r="CM1115" s="35"/>
      <c r="CN1115" s="35"/>
      <c r="CO1115" s="35"/>
      <c r="CP1115" s="35"/>
      <c r="CQ1115" s="35"/>
      <c r="CR1115" s="35"/>
      <c r="CS1115" s="35"/>
      <c r="CT1115" s="35"/>
      <c r="CU1115" s="35"/>
      <c r="CV1115" s="35"/>
      <c r="CW1115" s="35"/>
      <c r="CX1115" s="35"/>
      <c r="CY1115" s="35"/>
      <c r="CZ1115" s="35"/>
      <c r="DA1115" s="35"/>
      <c r="DB1115" s="35"/>
      <c r="DC1115" s="35"/>
      <c r="DD1115" s="35"/>
      <c r="DE1115" s="35"/>
      <c r="DF1115" s="35"/>
      <c r="DG1115" s="35"/>
      <c r="DH1115" s="35"/>
      <c r="DI1115" s="35"/>
      <c r="DJ1115" s="35"/>
      <c r="DK1115" s="35"/>
      <c r="DL1115" s="35"/>
      <c r="DM1115" s="35"/>
      <c r="DN1115" s="35"/>
      <c r="DO1115" s="35"/>
      <c r="DP1115" s="35"/>
      <c r="DQ1115" s="35"/>
      <c r="DR1115" s="35"/>
      <c r="DS1115" s="35"/>
      <c r="DT1115" s="35"/>
      <c r="DU1115" s="35"/>
      <c r="DV1115" s="35"/>
      <c r="DW1115" s="35"/>
      <c r="DX1115" s="35"/>
      <c r="DY1115" s="35"/>
      <c r="DZ1115" s="35"/>
      <c r="EA1115" s="35"/>
      <c r="EB1115" s="35"/>
      <c r="EC1115" s="35"/>
      <c r="ED1115" s="35"/>
      <c r="EE1115" s="35"/>
      <c r="EF1115" s="35"/>
      <c r="EG1115" s="35"/>
      <c r="EH1115" s="35"/>
      <c r="EI1115" s="35"/>
      <c r="EJ1115" s="35"/>
      <c r="EK1115" s="35"/>
      <c r="EL1115" s="35"/>
      <c r="EM1115" s="35"/>
      <c r="EN1115" s="35"/>
      <c r="EO1115" s="35"/>
      <c r="EP1115" s="35"/>
      <c r="EQ1115" s="35"/>
      <c r="ER1115" s="35"/>
      <c r="ES1115" s="35"/>
      <c r="ET1115" s="35"/>
      <c r="EU1115" s="35"/>
      <c r="EV1115" s="35"/>
      <c r="EW1115" s="35"/>
      <c r="EX1115" s="35"/>
      <c r="EY1115" s="35"/>
      <c r="EZ1115" s="35"/>
      <c r="FA1115" s="35"/>
      <c r="FB1115" s="35"/>
      <c r="FC1115" s="35"/>
      <c r="FD1115" s="35"/>
      <c r="FE1115" s="35"/>
      <c r="FF1115" s="35"/>
      <c r="FG1115" s="35"/>
      <c r="FH1115" s="35"/>
      <c r="FI1115" s="35"/>
      <c r="FJ1115" s="35"/>
      <c r="FK1115" s="35"/>
      <c r="FL1115" s="35"/>
      <c r="FM1115" s="35"/>
      <c r="FN1115" s="35"/>
      <c r="FO1115" s="35"/>
      <c r="FP1115" s="35"/>
      <c r="FQ1115" s="35"/>
      <c r="FR1115" s="35"/>
      <c r="FS1115" s="35"/>
      <c r="FT1115" s="35"/>
      <c r="FU1115" s="35"/>
      <c r="FV1115" s="35"/>
      <c r="FW1115" s="35"/>
      <c r="FX1115" s="35"/>
      <c r="FY1115" s="35"/>
      <c r="FZ1115" s="35"/>
      <c r="GA1115" s="35"/>
      <c r="GB1115" s="35"/>
      <c r="GC1115" s="35"/>
      <c r="GD1115" s="35"/>
      <c r="GE1115" s="35"/>
      <c r="GF1115" s="35"/>
      <c r="GG1115" s="35"/>
      <c r="GH1115" s="35"/>
      <c r="GI1115" s="35"/>
      <c r="GJ1115" s="35"/>
      <c r="GK1115" s="35"/>
      <c r="GL1115" s="35"/>
      <c r="GM1115" s="35"/>
      <c r="GN1115" s="35"/>
      <c r="GO1115" s="35"/>
      <c r="GP1115" s="35"/>
      <c r="GQ1115" s="35"/>
      <c r="GR1115" s="35"/>
      <c r="GS1115" s="35"/>
      <c r="GT1115" s="35"/>
      <c r="GU1115" s="35"/>
      <c r="GV1115" s="35"/>
      <c r="GW1115" s="35"/>
      <c r="GX1115" s="35"/>
      <c r="GY1115" s="35"/>
      <c r="GZ1115" s="35"/>
      <c r="HA1115" s="35"/>
      <c r="HB1115" s="35"/>
      <c r="HC1115" s="35"/>
    </row>
    <row r="1116" spans="1:211" customFormat="1" ht="13.5" customHeight="1" x14ac:dyDescent="0.25">
      <c r="A1116" s="13"/>
      <c r="B1116" s="48" t="s">
        <v>415</v>
      </c>
      <c r="C1116" s="13"/>
      <c r="D1116" s="67"/>
      <c r="E1116" s="67"/>
      <c r="F1116" s="13"/>
      <c r="G1116" s="13"/>
      <c r="H1116" s="13"/>
      <c r="I1116" s="13"/>
      <c r="J1116" s="13"/>
      <c r="K1116" s="13"/>
      <c r="L1116" s="49">
        <f t="shared" ref="L1116:AM1116" si="204">SUM(L10:L1115)</f>
        <v>975893132.41999793</v>
      </c>
      <c r="M1116" s="49">
        <f t="shared" si="204"/>
        <v>1184134739.2500007</v>
      </c>
      <c r="N1116" s="49">
        <f t="shared" si="204"/>
        <v>1095628420.5200002</v>
      </c>
      <c r="O1116" s="49">
        <f t="shared" si="204"/>
        <v>1168850518.1800001</v>
      </c>
      <c r="P1116" s="49">
        <f t="shared" si="204"/>
        <v>1266571220.2119994</v>
      </c>
      <c r="Q1116" s="49">
        <f t="shared" si="204"/>
        <v>1231278412.4399981</v>
      </c>
      <c r="R1116" s="49">
        <f t="shared" si="204"/>
        <v>1099309631.3199992</v>
      </c>
      <c r="S1116" s="49">
        <f t="shared" si="204"/>
        <v>1133647944.5759995</v>
      </c>
      <c r="T1116" s="49">
        <f t="shared" si="204"/>
        <v>1080266916.9020004</v>
      </c>
      <c r="U1116" s="49">
        <f t="shared" si="204"/>
        <v>1090714052.4700012</v>
      </c>
      <c r="V1116" s="49">
        <f t="shared" si="204"/>
        <v>1248917841.0760014</v>
      </c>
      <c r="W1116" s="49">
        <f t="shared" si="204"/>
        <v>1467199938.2199993</v>
      </c>
      <c r="X1116" s="49">
        <f t="shared" si="204"/>
        <v>1225060154.2535002</v>
      </c>
      <c r="Y1116" s="49">
        <f t="shared" si="204"/>
        <v>1450553046.9099998</v>
      </c>
      <c r="Z1116" s="49">
        <f t="shared" si="204"/>
        <v>1164122436.5600004</v>
      </c>
      <c r="AA1116" s="49">
        <f t="shared" si="204"/>
        <v>1294841285.5385003</v>
      </c>
      <c r="AB1116" s="49">
        <f t="shared" si="204"/>
        <v>1416183506.8599999</v>
      </c>
      <c r="AC1116" s="49">
        <f t="shared" si="204"/>
        <v>1401106135.8399997</v>
      </c>
      <c r="AD1116" s="49">
        <f t="shared" si="204"/>
        <v>1241809656.3299997</v>
      </c>
      <c r="AE1116" s="49">
        <f t="shared" si="204"/>
        <v>1401573756.6100008</v>
      </c>
      <c r="AF1116" s="49">
        <f t="shared" si="204"/>
        <v>1199273790.4800007</v>
      </c>
      <c r="AG1116" s="49">
        <f t="shared" si="204"/>
        <v>1219978194.0700002</v>
      </c>
      <c r="AH1116" s="49">
        <f t="shared" si="204"/>
        <v>1366355747.4999998</v>
      </c>
      <c r="AI1116" s="49">
        <f t="shared" si="204"/>
        <v>1814490070.269995</v>
      </c>
      <c r="AJ1116" s="49">
        <f t="shared" si="204"/>
        <v>1312474081.5999994</v>
      </c>
      <c r="AK1116" s="49">
        <f t="shared" si="204"/>
        <v>1511998489.8500018</v>
      </c>
      <c r="AL1116" s="49">
        <f t="shared" si="204"/>
        <v>1377092728.3499975</v>
      </c>
      <c r="AM1116" s="49">
        <f t="shared" si="204"/>
        <v>1344711049.3500006</v>
      </c>
      <c r="AN1116" s="49">
        <f t="shared" ref="AN1116:BS1116" si="205">SUM(AN10:AN1115)</f>
        <v>1525051104.2100008</v>
      </c>
      <c r="AO1116" s="49">
        <f t="shared" si="205"/>
        <v>1415073075.1871803</v>
      </c>
      <c r="AP1116" s="49">
        <f t="shared" si="205"/>
        <v>1419006552.5676477</v>
      </c>
      <c r="AQ1116" s="49">
        <f t="shared" si="205"/>
        <v>1376570837.4905243</v>
      </c>
      <c r="AR1116" s="49">
        <f t="shared" si="205"/>
        <v>1301649386.8025327</v>
      </c>
      <c r="AS1116" s="49">
        <f t="shared" si="205"/>
        <v>1318080671.4744658</v>
      </c>
      <c r="AT1116" s="49">
        <f t="shared" si="205"/>
        <v>1401706866.5615888</v>
      </c>
      <c r="AU1116" s="49">
        <f t="shared" si="205"/>
        <v>1678582231.0655937</v>
      </c>
      <c r="AV1116" s="49">
        <f t="shared" si="205"/>
        <v>1325428551.641118</v>
      </c>
      <c r="AW1116" s="49">
        <f t="shared" si="205"/>
        <v>1574290746.119416</v>
      </c>
      <c r="AX1116" s="49">
        <f t="shared" si="205"/>
        <v>1418687789.114578</v>
      </c>
      <c r="AY1116" s="49">
        <f t="shared" si="205"/>
        <v>1365101754.7087824</v>
      </c>
      <c r="AZ1116" s="49">
        <f t="shared" si="205"/>
        <v>1541304027.5835991</v>
      </c>
      <c r="BA1116" s="49">
        <f t="shared" si="205"/>
        <v>1489865045.2448862</v>
      </c>
      <c r="BB1116" s="49">
        <f t="shared" si="205"/>
        <v>1334850490.0814669</v>
      </c>
      <c r="BC1116" s="49">
        <f t="shared" si="205"/>
        <v>1447722916.8796339</v>
      </c>
      <c r="BD1116" s="49">
        <f t="shared" si="205"/>
        <v>1374142771.4391589</v>
      </c>
      <c r="BE1116" s="49">
        <f t="shared" si="205"/>
        <v>1393166803.7969537</v>
      </c>
      <c r="BF1116" s="49">
        <f t="shared" si="205"/>
        <v>1481063021.7480628</v>
      </c>
      <c r="BG1116" s="49">
        <f t="shared" si="205"/>
        <v>1781025469.9667418</v>
      </c>
      <c r="BH1116" s="49">
        <f t="shared" si="205"/>
        <v>1417588564.5166545</v>
      </c>
      <c r="BI1116" s="49">
        <f t="shared" si="205"/>
        <v>1682127755.8374896</v>
      </c>
      <c r="BJ1116" s="49">
        <f t="shared" si="205"/>
        <v>1519411665.4855084</v>
      </c>
      <c r="BK1116" s="49">
        <f t="shared" si="205"/>
        <v>1462086570.1363893</v>
      </c>
      <c r="BL1116" s="49">
        <f t="shared" si="205"/>
        <v>1651486683.108032</v>
      </c>
      <c r="BM1116" s="49">
        <f t="shared" si="205"/>
        <v>1596845388.861515</v>
      </c>
      <c r="BN1116" s="49">
        <f t="shared" si="205"/>
        <v>1437647055.3448071</v>
      </c>
      <c r="BO1116" s="49">
        <f t="shared" si="205"/>
        <v>1556751215.6813142</v>
      </c>
      <c r="BP1116" s="49">
        <f t="shared" si="205"/>
        <v>1476974360.3456383</v>
      </c>
      <c r="BQ1116" s="49">
        <f t="shared" si="205"/>
        <v>1495329643.8235846</v>
      </c>
      <c r="BR1116" s="49">
        <f t="shared" si="205"/>
        <v>1589171198.4781699</v>
      </c>
      <c r="BS1116" s="49">
        <f t="shared" si="205"/>
        <v>1900865767.0974765</v>
      </c>
      <c r="BT1116" s="43"/>
      <c r="BU1116" s="49">
        <f t="shared" ref="BU1116:BY1116" si="206">SUM(BU10:BU1115)</f>
        <v>14042412767.585999</v>
      </c>
      <c r="BV1116" s="49">
        <f t="shared" si="206"/>
        <v>16195347781.222029</v>
      </c>
      <c r="BW1116" s="49">
        <f t="shared" si="206"/>
        <v>16981997074.509523</v>
      </c>
      <c r="BX1116" s="49">
        <f t="shared" si="206"/>
        <v>17526649388.324394</v>
      </c>
      <c r="BY1116" s="49">
        <f t="shared" si="206"/>
        <v>18786285868.716587</v>
      </c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</row>
    <row r="1117" spans="1:211" x14ac:dyDescent="0.25">
      <c r="BU1117" s="53"/>
      <c r="BV1117" s="53">
        <f t="shared" ref="BV1117:BY1117" si="207">(BV1116/BU1116)-1</f>
        <v>0.15331660230111122</v>
      </c>
      <c r="BW1117" s="53">
        <f t="shared" si="207"/>
        <v>4.8572547123661547E-2</v>
      </c>
      <c r="BX1117" s="53">
        <f t="shared" si="207"/>
        <v>3.2072335863984502E-2</v>
      </c>
      <c r="BY1117" s="53">
        <f t="shared" si="207"/>
        <v>7.1869782551325256E-2</v>
      </c>
    </row>
    <row r="1118" spans="1:211" x14ac:dyDescent="0.25">
      <c r="BV1118" s="61"/>
      <c r="BW1118" s="61"/>
      <c r="BX1118" s="61"/>
      <c r="BY1118" s="61"/>
    </row>
    <row r="1119" spans="1:211" x14ac:dyDescent="0.25">
      <c r="BT1119" s="50"/>
      <c r="BV1119" s="126"/>
    </row>
    <row r="1120" spans="1:211" x14ac:dyDescent="0.25">
      <c r="BT1120" s="50"/>
      <c r="BU1120" s="53"/>
      <c r="BV1120" s="53"/>
      <c r="BW1120" s="53"/>
      <c r="BX1120" s="53"/>
      <c r="BY1120" s="53">
        <f t="shared" ref="BY1120" si="208">BY8/BX8-1</f>
        <v>7.1869782551325256E-2</v>
      </c>
    </row>
    <row r="1121" spans="12:77" x14ac:dyDescent="0.25">
      <c r="L1121" s="62"/>
      <c r="BU1121" s="61"/>
      <c r="BV1121" s="61"/>
      <c r="BW1121" s="61"/>
      <c r="BX1121" s="61"/>
      <c r="BY1121" s="61"/>
    </row>
    <row r="1122" spans="12:77" x14ac:dyDescent="0.25"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</row>
    <row r="1123" spans="12:77" x14ac:dyDescent="0.25">
      <c r="L1123" s="61"/>
      <c r="BY1123" s="155">
        <f t="shared" ref="BY1123:BY1124" si="209">BY1107/(SUM(BY$10:BY$14))</f>
        <v>-0.49999999999999994</v>
      </c>
    </row>
    <row r="1124" spans="12:77" x14ac:dyDescent="0.25">
      <c r="L1124" s="61"/>
      <c r="BY1124" s="155">
        <f t="shared" si="209"/>
        <v>-9.9999999999999992E-2</v>
      </c>
    </row>
    <row r="1125" spans="12:77" x14ac:dyDescent="0.25">
      <c r="L1125" s="61"/>
      <c r="BY1125" s="53">
        <f>BY1109/(SUM(BY15:BY20))</f>
        <v>-0.2</v>
      </c>
    </row>
    <row r="1126" spans="12:77" ht="15.6" customHeight="1" x14ac:dyDescent="0.25">
      <c r="BY1126" s="53">
        <f t="shared" ref="BY1126:BY1127" si="210">BY1110/SUM(BY$25:BY$31)</f>
        <v>-0.24999999999999994</v>
      </c>
    </row>
    <row r="1127" spans="12:77" ht="11.45" customHeight="1" x14ac:dyDescent="0.25">
      <c r="BY1127" s="53">
        <f t="shared" si="210"/>
        <v>-0.15</v>
      </c>
    </row>
    <row r="1128" spans="12:77" x14ac:dyDescent="0.25">
      <c r="BY1128" s="53">
        <f t="shared" ref="BY1128:BY1129" si="211">BY1112/BY469</f>
        <v>-0.2</v>
      </c>
    </row>
    <row r="1129" spans="12:77" x14ac:dyDescent="0.25">
      <c r="BY1129" s="53">
        <f t="shared" si="211"/>
        <v>-0.25</v>
      </c>
    </row>
    <row r="1130" spans="12:77" x14ac:dyDescent="0.25">
      <c r="BY1130" s="53">
        <f t="shared" ref="BY1130:BY1131" si="212">BY1114/BY470</f>
        <v>-0.14999999999999997</v>
      </c>
    </row>
    <row r="1131" spans="12:77" x14ac:dyDescent="0.25">
      <c r="BY1131" s="53">
        <f t="shared" si="212"/>
        <v>-0.25</v>
      </c>
    </row>
  </sheetData>
  <autoFilter ref="A9:HC1118" xr:uid="{ED19DEC8-88BA-4F89-921C-D5020A290ACE}"/>
  <mergeCells count="4">
    <mergeCell ref="AJ7:AU7"/>
    <mergeCell ref="BU7:BX7"/>
    <mergeCell ref="L7:W7"/>
    <mergeCell ref="X7:AI7"/>
  </mergeCells>
  <phoneticPr fontId="10" type="noConversion"/>
  <conditionalFormatting sqref="F909">
    <cfRule type="duplicateValues" dxfId="13" priority="84"/>
  </conditionalFormatting>
  <conditionalFormatting sqref="G598:G599">
    <cfRule type="duplicateValues" dxfId="12" priority="16516"/>
  </conditionalFormatting>
  <conditionalFormatting sqref="L6:P6">
    <cfRule type="cellIs" dxfId="11" priority="19" operator="lessThan">
      <formula>0</formula>
    </cfRule>
  </conditionalFormatting>
  <conditionalFormatting sqref="L1119:W1120">
    <cfRule type="cellIs" dxfId="10" priority="22" operator="lessThan">
      <formula>0</formula>
    </cfRule>
  </conditionalFormatting>
  <conditionalFormatting sqref="L4:BS5">
    <cfRule type="cellIs" dxfId="9" priority="14" operator="lessThan">
      <formula>0</formula>
    </cfRule>
  </conditionalFormatting>
  <conditionalFormatting sqref="L10:BS10 L11:N26 O11:BS597 L27:M81 N27:N1091 L83:M86 L83:L519 M85:M258 L89:M179 L186:M255 L257:M597 L600:M1091 O600:BS1091 L1092:BS1104 L1105:M1106 L1107:BS1115 BU1116:BY1116">
    <cfRule type="cellIs" dxfId="8" priority="173" operator="lessThan">
      <formula>0</formula>
    </cfRule>
  </conditionalFormatting>
  <conditionalFormatting sqref="O4 L181:M184 M598:M599 O1105:BS1106 N1105:N1115 M1116:BS1116">
    <cfRule type="cellIs" dxfId="7" priority="220" operator="lessThan">
      <formula>0</formula>
    </cfRule>
  </conditionalFormatting>
  <conditionalFormatting sqref="W599:AA599">
    <cfRule type="cellIs" dxfId="6" priority="1" operator="lessThan">
      <formula>0</formula>
    </cfRule>
  </conditionalFormatting>
  <conditionalFormatting sqref="X6:AI6">
    <cfRule type="cellIs" dxfId="5" priority="11" operator="lessThan">
      <formula>0</formula>
    </cfRule>
  </conditionalFormatting>
  <conditionalFormatting sqref="BT10:BT597 BT600:BT1116">
    <cfRule type="cellIs" dxfId="4" priority="181" operator="greaterThan">
      <formula>0.3</formula>
    </cfRule>
    <cfRule type="cellIs" dxfId="3" priority="182" operator="greaterThan">
      <formula>0.3</formula>
    </cfRule>
    <cfRule type="cellIs" dxfId="2" priority="183" operator="lessThan">
      <formula>-0.3</formula>
    </cfRule>
    <cfRule type="cellIs" dxfId="1" priority="184" operator="greaterThan">
      <formula>30</formula>
    </cfRule>
  </conditionalFormatting>
  <conditionalFormatting sqref="BZ598:XFD599 L598:L599 O598:BT598 O599:V599 AB599:BT599">
    <cfRule type="duplicateValues" dxfId="0" priority="83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40C6-430B-4B61-B06E-B8CB3EA6AA85}">
  <sheetPr>
    <tabColor rgb="FF92D050"/>
  </sheetPr>
  <dimension ref="A2:K50"/>
  <sheetViews>
    <sheetView topLeftCell="A11" zoomScale="85" zoomScaleNormal="85" workbookViewId="0">
      <selection activeCell="I14" sqref="I14"/>
    </sheetView>
  </sheetViews>
  <sheetFormatPr defaultColWidth="9.140625" defaultRowHeight="15" x14ac:dyDescent="0.25"/>
  <cols>
    <col min="1" max="1" width="6.140625" customWidth="1"/>
    <col min="2" max="2" width="53.140625" customWidth="1"/>
    <col min="3" max="3" width="6" customWidth="1"/>
    <col min="4" max="4" width="13.7109375" customWidth="1"/>
    <col min="5" max="9" width="11.42578125" customWidth="1"/>
  </cols>
  <sheetData>
    <row r="2" spans="1:11" x14ac:dyDescent="0.25">
      <c r="A2" t="s">
        <v>447</v>
      </c>
      <c r="B2" s="3" t="s">
        <v>448</v>
      </c>
      <c r="C2" s="3"/>
    </row>
    <row r="3" spans="1:11" x14ac:dyDescent="0.25">
      <c r="A3" t="s">
        <v>449</v>
      </c>
      <c r="B3" t="s">
        <v>660</v>
      </c>
    </row>
    <row r="4" spans="1:11" x14ac:dyDescent="0.25">
      <c r="B4" t="s">
        <v>450</v>
      </c>
    </row>
    <row r="5" spans="1:11" x14ac:dyDescent="0.25">
      <c r="B5" t="s">
        <v>661</v>
      </c>
    </row>
    <row r="7" spans="1:11" x14ac:dyDescent="0.25">
      <c r="A7" t="s">
        <v>451</v>
      </c>
      <c r="B7" s="3" t="s">
        <v>432</v>
      </c>
      <c r="C7" s="3"/>
    </row>
    <row r="8" spans="1:11" x14ac:dyDescent="0.25">
      <c r="A8" t="s">
        <v>452</v>
      </c>
      <c r="B8" t="s">
        <v>453</v>
      </c>
    </row>
    <row r="9" spans="1:11" x14ac:dyDescent="0.25">
      <c r="A9" t="s">
        <v>454</v>
      </c>
    </row>
    <row r="11" spans="1:11" x14ac:dyDescent="0.25">
      <c r="A11" t="s">
        <v>455</v>
      </c>
      <c r="B11" s="3" t="s">
        <v>433</v>
      </c>
      <c r="C11" s="3"/>
      <c r="E11" s="6">
        <v>2022</v>
      </c>
      <c r="F11" s="6">
        <v>2023</v>
      </c>
      <c r="G11" s="6">
        <v>2024</v>
      </c>
      <c r="H11" s="6">
        <v>2025</v>
      </c>
      <c r="I11" s="6">
        <v>2026</v>
      </c>
      <c r="J11" s="6">
        <v>2027</v>
      </c>
      <c r="K11" s="6">
        <v>2028</v>
      </c>
    </row>
    <row r="12" spans="1:11" x14ac:dyDescent="0.25">
      <c r="A12" t="s">
        <v>456</v>
      </c>
      <c r="B12" t="s">
        <v>457</v>
      </c>
      <c r="D12" t="s">
        <v>458</v>
      </c>
      <c r="E12" s="112">
        <v>0.125</v>
      </c>
      <c r="F12" s="112">
        <v>0.125</v>
      </c>
      <c r="G12" s="112">
        <v>0.10249999999999999</v>
      </c>
      <c r="H12" s="112">
        <v>0.15</v>
      </c>
      <c r="I12" s="112">
        <v>0.125</v>
      </c>
      <c r="J12" s="112">
        <v>0.105</v>
      </c>
      <c r="K12" s="112">
        <v>0.1</v>
      </c>
    </row>
    <row r="13" spans="1:11" x14ac:dyDescent="0.25">
      <c r="B13" t="s">
        <v>459</v>
      </c>
      <c r="D13" t="s">
        <v>460</v>
      </c>
      <c r="E13" s="112">
        <f t="shared" ref="E13:J13" si="0">E12*0.9</f>
        <v>0.1125</v>
      </c>
      <c r="F13" s="112">
        <f t="shared" si="0"/>
        <v>0.1125</v>
      </c>
      <c r="G13" s="112">
        <f t="shared" si="0"/>
        <v>9.2249999999999999E-2</v>
      </c>
      <c r="H13" s="112">
        <f t="shared" si="0"/>
        <v>0.13500000000000001</v>
      </c>
      <c r="I13" s="112">
        <f t="shared" si="0"/>
        <v>0.1125</v>
      </c>
      <c r="J13" s="112">
        <f t="shared" si="0"/>
        <v>9.4500000000000001E-2</v>
      </c>
      <c r="K13" s="112">
        <f t="shared" ref="K13" si="1">K12*0.9</f>
        <v>9.0000000000000011E-2</v>
      </c>
    </row>
    <row r="14" spans="1:11" x14ac:dyDescent="0.25">
      <c r="A14" t="s">
        <v>461</v>
      </c>
      <c r="B14" s="3" t="s">
        <v>462</v>
      </c>
      <c r="C14" s="3"/>
      <c r="D14" s="10" t="s">
        <v>463</v>
      </c>
      <c r="E14" s="120">
        <f t="shared" ref="E14:J14" si="2">(1+E13)</f>
        <v>1.1125</v>
      </c>
      <c r="F14" s="120">
        <f t="shared" si="2"/>
        <v>1.1125</v>
      </c>
      <c r="G14" s="10">
        <f t="shared" si="2"/>
        <v>1.0922499999999999</v>
      </c>
      <c r="H14" s="10">
        <f t="shared" si="2"/>
        <v>1.135</v>
      </c>
      <c r="I14" s="10">
        <f t="shared" si="2"/>
        <v>1.1125</v>
      </c>
      <c r="J14" s="10">
        <f t="shared" si="2"/>
        <v>1.0945</v>
      </c>
      <c r="K14" s="10">
        <f t="shared" ref="K14" si="3">(1+K13)</f>
        <v>1.0900000000000001</v>
      </c>
    </row>
    <row r="15" spans="1:11" x14ac:dyDescent="0.25">
      <c r="A15" t="s">
        <v>464</v>
      </c>
      <c r="B15" t="s">
        <v>465</v>
      </c>
    </row>
    <row r="16" spans="1:11" x14ac:dyDescent="0.25">
      <c r="A16" t="s">
        <v>466</v>
      </c>
      <c r="F16" s="24" t="s">
        <v>754</v>
      </c>
      <c r="G16" s="23"/>
      <c r="H16" s="23"/>
      <c r="I16" s="23"/>
    </row>
    <row r="17" spans="1:11" x14ac:dyDescent="0.25">
      <c r="A17" t="s">
        <v>467</v>
      </c>
      <c r="B17" s="3" t="s">
        <v>428</v>
      </c>
      <c r="C17" s="3"/>
      <c r="E17" s="6">
        <v>2022</v>
      </c>
      <c r="F17" s="6">
        <v>2023</v>
      </c>
      <c r="G17" s="6">
        <v>2024</v>
      </c>
      <c r="H17" s="6">
        <v>2025</v>
      </c>
      <c r="I17" s="6">
        <v>2026</v>
      </c>
      <c r="J17" s="6">
        <v>2027</v>
      </c>
      <c r="K17" s="6">
        <v>2028</v>
      </c>
    </row>
    <row r="18" spans="1:11" x14ac:dyDescent="0.25">
      <c r="A18" t="s">
        <v>468</v>
      </c>
      <c r="B18" t="s">
        <v>469</v>
      </c>
      <c r="D18" s="4" t="s">
        <v>428</v>
      </c>
      <c r="E18" s="7">
        <f t="shared" ref="E18:J18" si="4">(1+E19)*(1+E20)</f>
        <v>1.0620150300000002</v>
      </c>
      <c r="F18" s="7">
        <f t="shared" si="4"/>
        <v>1.0620150300000002</v>
      </c>
      <c r="G18" s="7">
        <f t="shared" si="4"/>
        <v>1.0607150999999999</v>
      </c>
      <c r="H18" s="149">
        <f t="shared" si="4"/>
        <v>1.07738592</v>
      </c>
      <c r="I18" s="149">
        <f t="shared" si="4"/>
        <v>1.0639144999999999</v>
      </c>
      <c r="J18" s="149">
        <f t="shared" si="4"/>
        <v>1.0608</v>
      </c>
      <c r="K18" s="149">
        <f t="shared" ref="K18" si="5">(1+K19)*(1+K20)</f>
        <v>1.0582500000000001</v>
      </c>
    </row>
    <row r="19" spans="1:11" x14ac:dyDescent="0.25">
      <c r="A19" t="s">
        <v>470</v>
      </c>
      <c r="B19" t="s">
        <v>471</v>
      </c>
      <c r="D19" t="s">
        <v>472</v>
      </c>
      <c r="E19" s="112">
        <v>5.3900000000000003E-2</v>
      </c>
      <c r="F19" s="112">
        <v>5.3900000000000003E-2</v>
      </c>
      <c r="G19" s="112">
        <v>3.9E-2</v>
      </c>
      <c r="H19" s="112">
        <v>5.4399999999999997E-2</v>
      </c>
      <c r="I19" s="112">
        <v>4.4999999999999998E-2</v>
      </c>
      <c r="J19" s="112">
        <v>0.04</v>
      </c>
      <c r="K19" s="112">
        <v>3.7499999999999999E-2</v>
      </c>
    </row>
    <row r="20" spans="1:11" x14ac:dyDescent="0.25">
      <c r="A20" t="s">
        <v>473</v>
      </c>
      <c r="B20" t="s">
        <v>576</v>
      </c>
      <c r="D20" t="s">
        <v>474</v>
      </c>
      <c r="E20" s="112">
        <v>7.7000000000000002E-3</v>
      </c>
      <c r="F20" s="112">
        <v>7.7000000000000002E-3</v>
      </c>
      <c r="G20" s="112">
        <v>2.0899999999999998E-2</v>
      </c>
      <c r="H20" s="112">
        <v>2.18E-2</v>
      </c>
      <c r="I20" s="112">
        <v>1.8100000000000002E-2</v>
      </c>
      <c r="J20" s="112">
        <v>0.02</v>
      </c>
      <c r="K20" s="112">
        <v>0.02</v>
      </c>
    </row>
    <row r="21" spans="1:11" x14ac:dyDescent="0.25">
      <c r="A21" t="s">
        <v>475</v>
      </c>
      <c r="B21" s="5" t="s">
        <v>476</v>
      </c>
      <c r="F21" s="9"/>
      <c r="G21" s="9"/>
      <c r="H21" s="9"/>
    </row>
    <row r="22" spans="1:11" x14ac:dyDescent="0.25">
      <c r="A22" t="s">
        <v>477</v>
      </c>
      <c r="B22" t="s">
        <v>478</v>
      </c>
    </row>
    <row r="23" spans="1:11" x14ac:dyDescent="0.25">
      <c r="A23" t="s">
        <v>663</v>
      </c>
      <c r="B23" t="s">
        <v>665</v>
      </c>
    </row>
    <row r="24" spans="1:11" x14ac:dyDescent="0.25">
      <c r="A24" t="s">
        <v>479</v>
      </c>
    </row>
    <row r="25" spans="1:11" x14ac:dyDescent="0.25">
      <c r="A25" t="s">
        <v>480</v>
      </c>
      <c r="B25" s="3" t="s">
        <v>481</v>
      </c>
      <c r="C25" s="3"/>
    </row>
    <row r="26" spans="1:11" x14ac:dyDescent="0.25">
      <c r="A26" t="s">
        <v>482</v>
      </c>
    </row>
    <row r="27" spans="1:11" x14ac:dyDescent="0.25">
      <c r="A27" t="s">
        <v>483</v>
      </c>
      <c r="I27" s="8"/>
    </row>
    <row r="28" spans="1:11" x14ac:dyDescent="0.25">
      <c r="A28" t="s">
        <v>484</v>
      </c>
      <c r="B28" s="3" t="s">
        <v>485</v>
      </c>
      <c r="C28" s="3"/>
      <c r="I28" s="8"/>
    </row>
    <row r="29" spans="1:11" x14ac:dyDescent="0.25">
      <c r="A29" t="s">
        <v>486</v>
      </c>
      <c r="I29" s="8"/>
    </row>
    <row r="30" spans="1:11" x14ac:dyDescent="0.25">
      <c r="A30" t="s">
        <v>487</v>
      </c>
      <c r="I30" s="8"/>
    </row>
    <row r="31" spans="1:11" x14ac:dyDescent="0.25">
      <c r="A31" t="s">
        <v>488</v>
      </c>
      <c r="B31" s="3" t="s">
        <v>489</v>
      </c>
      <c r="C31" s="3"/>
      <c r="I31" s="8"/>
    </row>
    <row r="32" spans="1:11" x14ac:dyDescent="0.25">
      <c r="B32" t="s">
        <v>490</v>
      </c>
    </row>
    <row r="33" spans="1:4" x14ac:dyDescent="0.25">
      <c r="A33" t="s">
        <v>491</v>
      </c>
    </row>
    <row r="34" spans="1:4" x14ac:dyDescent="0.25">
      <c r="A34" t="s">
        <v>492</v>
      </c>
      <c r="B34" s="3" t="s">
        <v>493</v>
      </c>
      <c r="C34" s="3"/>
    </row>
    <row r="35" spans="1:4" x14ac:dyDescent="0.25">
      <c r="A35" t="s">
        <v>494</v>
      </c>
      <c r="B35" t="s">
        <v>495</v>
      </c>
      <c r="D35" t="s">
        <v>496</v>
      </c>
    </row>
    <row r="36" spans="1:4" x14ac:dyDescent="0.25">
      <c r="A36" t="s">
        <v>497</v>
      </c>
      <c r="B36" t="s">
        <v>498</v>
      </c>
      <c r="D36" t="s">
        <v>499</v>
      </c>
    </row>
    <row r="37" spans="1:4" x14ac:dyDescent="0.25">
      <c r="A37" t="s">
        <v>500</v>
      </c>
      <c r="B37" t="s">
        <v>501</v>
      </c>
    </row>
    <row r="38" spans="1:4" x14ac:dyDescent="0.25">
      <c r="A38" t="s">
        <v>502</v>
      </c>
      <c r="B38" s="5" t="s">
        <v>503</v>
      </c>
    </row>
    <row r="39" spans="1:4" x14ac:dyDescent="0.25">
      <c r="A39" t="s">
        <v>504</v>
      </c>
      <c r="B39" t="s">
        <v>505</v>
      </c>
    </row>
    <row r="40" spans="1:4" x14ac:dyDescent="0.25">
      <c r="A40" t="s">
        <v>544</v>
      </c>
      <c r="B40" t="s">
        <v>545</v>
      </c>
    </row>
    <row r="41" spans="1:4" x14ac:dyDescent="0.25">
      <c r="A41" t="s">
        <v>506</v>
      </c>
      <c r="B41" s="3" t="s">
        <v>507</v>
      </c>
      <c r="C41" s="3"/>
    </row>
    <row r="42" spans="1:4" x14ac:dyDescent="0.25">
      <c r="A42" t="s">
        <v>508</v>
      </c>
      <c r="B42" t="s">
        <v>509</v>
      </c>
    </row>
    <row r="43" spans="1:4" x14ac:dyDescent="0.25">
      <c r="A43" t="s">
        <v>510</v>
      </c>
      <c r="B43" t="s">
        <v>511</v>
      </c>
    </row>
    <row r="45" spans="1:4" x14ac:dyDescent="0.25">
      <c r="A45" s="1">
        <v>10</v>
      </c>
      <c r="B45" s="3" t="s">
        <v>512</v>
      </c>
    </row>
    <row r="46" spans="1:4" x14ac:dyDescent="0.25">
      <c r="A46" t="s">
        <v>513</v>
      </c>
      <c r="B46" t="s">
        <v>659</v>
      </c>
    </row>
    <row r="48" spans="1:4" x14ac:dyDescent="0.25">
      <c r="A48" s="1">
        <v>11</v>
      </c>
      <c r="B48" s="3" t="s">
        <v>411</v>
      </c>
    </row>
    <row r="49" spans="1:2" x14ac:dyDescent="0.25">
      <c r="A49" t="s">
        <v>514</v>
      </c>
      <c r="B49" t="s">
        <v>515</v>
      </c>
    </row>
    <row r="50" spans="1:2" x14ac:dyDescent="0.25">
      <c r="A50" t="s">
        <v>516</v>
      </c>
    </row>
  </sheetData>
  <phoneticPr fontId="10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AD279-BB0D-4A6D-82D4-0E6DEACA153F}">
  <sheetPr>
    <tabColor theme="5"/>
  </sheetPr>
  <dimension ref="B1:Q31"/>
  <sheetViews>
    <sheetView zoomScale="85" zoomScaleNormal="85" workbookViewId="0">
      <pane ySplit="2" topLeftCell="A3" activePane="bottomLeft" state="frozen"/>
      <selection activeCell="E26" sqref="E26"/>
      <selection pane="bottomLeft" activeCell="L7" sqref="L7"/>
    </sheetView>
  </sheetViews>
  <sheetFormatPr defaultColWidth="9.140625" defaultRowHeight="15" x14ac:dyDescent="0.25"/>
  <cols>
    <col min="1" max="1" width="4" style="74" customWidth="1"/>
    <col min="2" max="2" width="11" style="74" bestFit="1" customWidth="1"/>
    <col min="3" max="3" width="29" style="74" customWidth="1"/>
    <col min="4" max="4" width="36.85546875" style="74" customWidth="1"/>
    <col min="5" max="5" width="104.42578125" style="74" customWidth="1"/>
    <col min="6" max="6" width="16.42578125" style="74" hidden="1" customWidth="1"/>
    <col min="7" max="9" width="16.42578125" style="74" customWidth="1"/>
    <col min="10" max="10" width="32.7109375" style="74" customWidth="1"/>
    <col min="11" max="11" width="9.140625" style="94"/>
    <col min="12" max="12" width="11" style="74" customWidth="1"/>
    <col min="13" max="13" width="9.140625" style="74"/>
    <col min="14" max="14" width="9.7109375" style="74" bestFit="1" customWidth="1"/>
    <col min="15" max="15" width="9.28515625" style="74" bestFit="1" customWidth="1"/>
    <col min="16" max="17" width="9.7109375" style="74" bestFit="1" customWidth="1"/>
    <col min="18" max="16384" width="9.140625" style="74"/>
  </cols>
  <sheetData>
    <row r="1" spans="2:11" ht="18.75" x14ac:dyDescent="0.25">
      <c r="B1" s="159" t="s">
        <v>517</v>
      </c>
      <c r="C1" s="159"/>
      <c r="D1" s="159"/>
      <c r="E1" s="159"/>
      <c r="F1" s="159"/>
      <c r="G1" s="159"/>
      <c r="H1" s="159"/>
      <c r="I1" s="159"/>
      <c r="J1" s="159"/>
    </row>
    <row r="2" spans="2:11" ht="16.5" thickBot="1" x14ac:dyDescent="0.3">
      <c r="B2" s="95" t="s">
        <v>518</v>
      </c>
      <c r="C2" s="95" t="s">
        <v>519</v>
      </c>
      <c r="D2" s="95" t="s">
        <v>520</v>
      </c>
      <c r="E2" s="95" t="s">
        <v>521</v>
      </c>
      <c r="F2" s="95">
        <v>2025</v>
      </c>
      <c r="G2" s="95">
        <v>2026</v>
      </c>
      <c r="H2" s="95">
        <v>2027</v>
      </c>
      <c r="I2" s="95">
        <v>2028</v>
      </c>
      <c r="J2" s="95" t="s">
        <v>522</v>
      </c>
    </row>
    <row r="3" spans="2:11" ht="31.5" customHeight="1" thickBot="1" x14ac:dyDescent="0.3">
      <c r="B3" s="96" t="s">
        <v>523</v>
      </c>
      <c r="C3" s="97" t="s">
        <v>526</v>
      </c>
      <c r="D3" s="97" t="s">
        <v>524</v>
      </c>
      <c r="E3" s="98" t="s">
        <v>702</v>
      </c>
      <c r="F3" s="99">
        <v>67384701.180000007</v>
      </c>
      <c r="G3" s="100">
        <f t="shared" ref="G3:G9" si="0">F3*$G$17</f>
        <v>71545571.708462641</v>
      </c>
      <c r="H3" s="100">
        <f t="shared" ref="H3:H9" si="1">G3*$H$17</f>
        <v>75895542.468337163</v>
      </c>
      <c r="I3" s="100">
        <f t="shared" ref="I3:I9" si="2">H3*$I$17</f>
        <v>80316457.81711781</v>
      </c>
      <c r="J3" s="160" t="s">
        <v>671</v>
      </c>
      <c r="K3" s="94" t="s">
        <v>703</v>
      </c>
    </row>
    <row r="4" spans="2:11" ht="35.25" customHeight="1" thickBot="1" x14ac:dyDescent="0.3">
      <c r="B4" s="96" t="s">
        <v>523</v>
      </c>
      <c r="C4" s="97" t="s">
        <v>704</v>
      </c>
      <c r="D4" s="97" t="s">
        <v>664</v>
      </c>
      <c r="E4" s="102" t="s">
        <v>705</v>
      </c>
      <c r="F4" s="101">
        <v>7667831.6579999998</v>
      </c>
      <c r="G4" s="100">
        <f t="shared" si="0"/>
        <v>8141304.9272181829</v>
      </c>
      <c r="H4" s="100">
        <f t="shared" si="1"/>
        <v>8636296.266793048</v>
      </c>
      <c r="I4" s="100">
        <f t="shared" si="2"/>
        <v>9139360.5243337434</v>
      </c>
      <c r="J4" s="160"/>
      <c r="K4" s="94" t="s">
        <v>706</v>
      </c>
    </row>
    <row r="5" spans="2:11" ht="48" customHeight="1" thickBot="1" x14ac:dyDescent="0.3">
      <c r="B5" s="129" t="s">
        <v>523</v>
      </c>
      <c r="C5" s="132" t="s">
        <v>525</v>
      </c>
      <c r="D5" s="132" t="s">
        <v>728</v>
      </c>
      <c r="E5" s="128" t="s">
        <v>729</v>
      </c>
      <c r="F5" s="131">
        <v>10866373.119999999</v>
      </c>
      <c r="G5" s="100">
        <f t="shared" si="0"/>
        <v>11537349.927413758</v>
      </c>
      <c r="H5" s="100">
        <f t="shared" si="1"/>
        <v>12238820.803000513</v>
      </c>
      <c r="I5" s="100">
        <f t="shared" si="2"/>
        <v>12951732.114775294</v>
      </c>
      <c r="J5" s="160"/>
      <c r="K5" s="94" t="s">
        <v>739</v>
      </c>
    </row>
    <row r="6" spans="2:11" ht="48" customHeight="1" thickBot="1" x14ac:dyDescent="0.3">
      <c r="B6" s="129" t="s">
        <v>523</v>
      </c>
      <c r="C6" s="146" t="s">
        <v>525</v>
      </c>
      <c r="D6" s="146" t="s">
        <v>728</v>
      </c>
      <c r="E6" s="147" t="s">
        <v>743</v>
      </c>
      <c r="F6" s="131">
        <v>40426215.539999999</v>
      </c>
      <c r="G6" s="100">
        <f t="shared" si="0"/>
        <v>42922453.497163914</v>
      </c>
      <c r="H6" s="100">
        <f t="shared" si="1"/>
        <v>45532138.669791475</v>
      </c>
      <c r="I6" s="100">
        <f t="shared" si="2"/>
        <v>48184385.747306831</v>
      </c>
      <c r="J6" s="160"/>
      <c r="K6" s="94" t="s">
        <v>744</v>
      </c>
    </row>
    <row r="7" spans="2:11" ht="48" customHeight="1" thickBot="1" x14ac:dyDescent="0.3">
      <c r="B7" s="129" t="s">
        <v>523</v>
      </c>
      <c r="C7" s="132" t="s">
        <v>531</v>
      </c>
      <c r="D7" s="132" t="s">
        <v>730</v>
      </c>
      <c r="E7" s="130" t="s">
        <v>731</v>
      </c>
      <c r="F7" s="131">
        <v>1011916.61</v>
      </c>
      <c r="G7" s="100">
        <f t="shared" si="0"/>
        <v>1074400.4368342799</v>
      </c>
      <c r="H7" s="100">
        <f t="shared" si="1"/>
        <v>1139723.9833938042</v>
      </c>
      <c r="I7" s="100">
        <f t="shared" si="2"/>
        <v>1206112.9054264934</v>
      </c>
      <c r="J7" s="160"/>
      <c r="K7" s="145" t="s">
        <v>741</v>
      </c>
    </row>
    <row r="8" spans="2:11" ht="48" customHeight="1" thickBot="1" x14ac:dyDescent="0.3">
      <c r="B8" s="129" t="s">
        <v>523</v>
      </c>
      <c r="C8" s="132" t="s">
        <v>525</v>
      </c>
      <c r="D8" s="132" t="s">
        <v>732</v>
      </c>
      <c r="E8" s="130" t="s">
        <v>733</v>
      </c>
      <c r="F8" s="131">
        <v>1867069.31</v>
      </c>
      <c r="G8" s="100">
        <f t="shared" si="0"/>
        <v>1982357.10575388</v>
      </c>
      <c r="H8" s="100">
        <f t="shared" si="1"/>
        <v>2102884.4177837158</v>
      </c>
      <c r="I8" s="100">
        <f t="shared" si="2"/>
        <v>2225377.4351196173</v>
      </c>
      <c r="J8" s="160"/>
      <c r="K8" s="145" t="s">
        <v>740</v>
      </c>
    </row>
    <row r="9" spans="2:11" ht="48" customHeight="1" thickBot="1" x14ac:dyDescent="0.3">
      <c r="B9" s="129" t="s">
        <v>523</v>
      </c>
      <c r="C9" s="146" t="s">
        <v>525</v>
      </c>
      <c r="D9" s="146" t="s">
        <v>732</v>
      </c>
      <c r="E9" s="147" t="s">
        <v>745</v>
      </c>
      <c r="F9" s="131">
        <v>130478.39999999999</v>
      </c>
      <c r="G9" s="100">
        <f t="shared" si="0"/>
        <v>138535.18024319998</v>
      </c>
      <c r="H9" s="100">
        <f t="shared" si="1"/>
        <v>146958.11920198653</v>
      </c>
      <c r="I9" s="100">
        <f t="shared" si="2"/>
        <v>155518.42964550227</v>
      </c>
      <c r="J9" s="160"/>
      <c r="K9" s="145" t="s">
        <v>746</v>
      </c>
    </row>
    <row r="10" spans="2:11" ht="42.75" customHeight="1" thickBot="1" x14ac:dyDescent="0.3">
      <c r="B10" s="96" t="s">
        <v>523</v>
      </c>
      <c r="C10" s="146" t="s">
        <v>751</v>
      </c>
      <c r="D10" s="146" t="s">
        <v>752</v>
      </c>
      <c r="E10" s="147" t="s">
        <v>753</v>
      </c>
      <c r="F10" s="131">
        <v>0</v>
      </c>
      <c r="G10" s="100">
        <v>21077753.04936</v>
      </c>
      <c r="H10" s="100">
        <v>5854931.4026000006</v>
      </c>
      <c r="I10" s="100">
        <v>5854931.4026000006</v>
      </c>
      <c r="J10" s="160"/>
      <c r="K10" s="103" t="s">
        <v>707</v>
      </c>
    </row>
    <row r="11" spans="2:11" ht="15.75" thickBot="1" x14ac:dyDescent="0.3">
      <c r="B11" s="138" t="s">
        <v>523</v>
      </c>
      <c r="C11" s="139" t="s">
        <v>525</v>
      </c>
      <c r="D11" s="139" t="s">
        <v>708</v>
      </c>
      <c r="E11" s="143" t="s">
        <v>709</v>
      </c>
      <c r="F11" s="99">
        <v>941304.67</v>
      </c>
      <c r="G11" s="100">
        <v>0</v>
      </c>
      <c r="H11" s="100">
        <v>0</v>
      </c>
      <c r="I11" s="100">
        <v>0</v>
      </c>
      <c r="J11" s="160"/>
      <c r="K11" s="103" t="s">
        <v>710</v>
      </c>
    </row>
    <row r="12" spans="2:11" ht="15.75" thickBot="1" x14ac:dyDescent="0.3">
      <c r="B12" s="140" t="s">
        <v>734</v>
      </c>
      <c r="C12" s="141" t="s">
        <v>525</v>
      </c>
      <c r="D12" s="141" t="s">
        <v>735</v>
      </c>
      <c r="E12" s="142" t="s">
        <v>736</v>
      </c>
      <c r="F12" s="133">
        <v>10651200</v>
      </c>
      <c r="G12" s="134">
        <v>5416000</v>
      </c>
      <c r="H12" s="100">
        <v>0</v>
      </c>
      <c r="I12" s="100">
        <f>H12*$I$17</f>
        <v>0</v>
      </c>
      <c r="J12" s="161"/>
      <c r="K12" s="144" t="s">
        <v>742</v>
      </c>
    </row>
    <row r="13" spans="2:11" ht="30.75" thickBot="1" x14ac:dyDescent="0.3">
      <c r="B13" s="140" t="s">
        <v>527</v>
      </c>
      <c r="C13" s="141" t="s">
        <v>749</v>
      </c>
      <c r="D13" s="141" t="s">
        <v>532</v>
      </c>
      <c r="E13" s="142" t="s">
        <v>750</v>
      </c>
      <c r="F13" s="133">
        <v>3383207.46</v>
      </c>
      <c r="G13" s="134">
        <v>0</v>
      </c>
      <c r="H13" s="100">
        <f>G13*$H$17</f>
        <v>0</v>
      </c>
      <c r="I13" s="100">
        <f>H13*$H$17</f>
        <v>0</v>
      </c>
      <c r="J13" s="161"/>
      <c r="K13" s="144"/>
    </row>
    <row r="14" spans="2:11" ht="42" customHeight="1" thickBot="1" x14ac:dyDescent="0.3">
      <c r="B14" s="138" t="s">
        <v>527</v>
      </c>
      <c r="C14" s="139" t="s">
        <v>525</v>
      </c>
      <c r="D14" s="139" t="s">
        <v>532</v>
      </c>
      <c r="E14" s="139" t="s">
        <v>738</v>
      </c>
      <c r="F14" s="99">
        <v>421200</v>
      </c>
      <c r="G14" s="100">
        <v>0</v>
      </c>
      <c r="H14" s="100">
        <v>0</v>
      </c>
      <c r="I14" s="100">
        <v>0</v>
      </c>
      <c r="J14" s="161"/>
      <c r="K14" s="94" t="s">
        <v>711</v>
      </c>
    </row>
    <row r="15" spans="2:11" ht="30.75" customHeight="1" x14ac:dyDescent="0.25">
      <c r="B15" s="162" t="s">
        <v>528</v>
      </c>
      <c r="C15" s="163"/>
      <c r="D15" s="163"/>
      <c r="E15" s="163"/>
      <c r="F15" s="104">
        <f>SUM(F3:F14)</f>
        <v>144751497.94800001</v>
      </c>
      <c r="G15" s="104">
        <f>SUM(G3:G14)</f>
        <v>163835725.83244985</v>
      </c>
      <c r="H15" s="104">
        <f>SUM(H3:H14)</f>
        <v>151547296.13090169</v>
      </c>
      <c r="I15" s="104">
        <f>SUM(I3:I14)</f>
        <v>160033876.37632531</v>
      </c>
      <c r="J15" s="161"/>
    </row>
    <row r="16" spans="2:11" ht="59.25" customHeight="1" x14ac:dyDescent="0.25">
      <c r="B16" s="164" t="s">
        <v>529</v>
      </c>
      <c r="C16" s="165"/>
      <c r="D16" s="165"/>
      <c r="E16" s="165"/>
      <c r="F16" s="165"/>
      <c r="G16" s="165"/>
      <c r="H16" s="165"/>
      <c r="I16" s="127"/>
      <c r="J16" s="105"/>
    </row>
    <row r="17" spans="2:17" x14ac:dyDescent="0.25">
      <c r="F17" s="106"/>
      <c r="G17" s="137">
        <v>1.0617479999999999</v>
      </c>
      <c r="H17" s="137">
        <v>1.0608</v>
      </c>
      <c r="I17" s="137">
        <v>1.0582500000000001</v>
      </c>
    </row>
    <row r="18" spans="2:17" ht="15.75" x14ac:dyDescent="0.25">
      <c r="B18" s="107"/>
      <c r="C18" s="107"/>
      <c r="D18" s="108" t="s">
        <v>670</v>
      </c>
      <c r="E18" s="109">
        <v>4239583.03</v>
      </c>
      <c r="F18" s="109">
        <f>E18*[1]metodologia!$G$18</f>
        <v>4477699.2108799508</v>
      </c>
      <c r="G18" s="109">
        <f>F18*[1]metodologia!$H$18</f>
        <v>4727563.782245473</v>
      </c>
      <c r="H18" s="109">
        <f>G18*[1]metodologia!$I$18</f>
        <v>4990889.0849165451</v>
      </c>
      <c r="I18" s="106"/>
    </row>
    <row r="19" spans="2:17" ht="16.5" thickBot="1" x14ac:dyDescent="0.3">
      <c r="B19" s="107"/>
      <c r="C19" s="107"/>
      <c r="D19" s="107"/>
      <c r="F19" s="106"/>
      <c r="G19" s="110"/>
      <c r="H19" s="110"/>
      <c r="I19" s="110"/>
      <c r="J19" s="111">
        <v>72487471.670000002</v>
      </c>
      <c r="K19" s="94" t="s">
        <v>666</v>
      </c>
    </row>
    <row r="20" spans="2:17" ht="15.75" x14ac:dyDescent="0.25">
      <c r="B20" s="107"/>
      <c r="C20" s="107"/>
      <c r="D20" s="107"/>
      <c r="E20" s="107"/>
      <c r="F20" s="107"/>
      <c r="G20" s="107"/>
      <c r="J20" s="109">
        <v>4239583.03</v>
      </c>
      <c r="K20" s="94" t="s">
        <v>667</v>
      </c>
    </row>
    <row r="21" spans="2:17" ht="15" customHeight="1" x14ac:dyDescent="0.25">
      <c r="C21" s="107"/>
      <c r="D21" s="107"/>
      <c r="J21" s="112">
        <f>E18/J19</f>
        <v>5.8487114149887137E-2</v>
      </c>
      <c r="M21" s="106"/>
      <c r="N21" s="136">
        <v>2025</v>
      </c>
      <c r="O21" s="136">
        <v>2026</v>
      </c>
      <c r="P21" s="136">
        <v>2027</v>
      </c>
      <c r="Q21" s="136">
        <v>2028</v>
      </c>
    </row>
    <row r="22" spans="2:17" ht="15" customHeight="1" x14ac:dyDescent="0.25">
      <c r="C22" s="107"/>
      <c r="D22" s="107"/>
      <c r="E22" s="113" t="s">
        <v>167</v>
      </c>
      <c r="F22" s="148"/>
      <c r="J22" s="114">
        <f>J21*J19</f>
        <v>4239583.03</v>
      </c>
      <c r="N22" s="137">
        <v>1.0780416799999999</v>
      </c>
      <c r="O22" s="137">
        <v>1.0617479999999999</v>
      </c>
      <c r="P22" s="137">
        <v>1.0608</v>
      </c>
      <c r="Q22" s="137">
        <v>1.0582500000000001</v>
      </c>
    </row>
    <row r="23" spans="2:17" ht="15" customHeight="1" x14ac:dyDescent="0.25">
      <c r="C23" s="107"/>
      <c r="D23" s="107"/>
      <c r="E23" s="115" t="s">
        <v>523</v>
      </c>
      <c r="F23" s="116">
        <f>SUMIF(B3:B14,E23,F3:F14)</f>
        <v>130295890.48800001</v>
      </c>
      <c r="G23" s="116">
        <f>SUMIF($B$3:$B$14,E23,G3:G14)</f>
        <v>158419725.83244985</v>
      </c>
      <c r="H23" s="116">
        <f>SUMIF($B$3:$B$14,E23,H3:H14)</f>
        <v>151547296.13090169</v>
      </c>
      <c r="I23" s="116">
        <f>SUMIF($B$3:$B$14,E23,I3:I14)</f>
        <v>160033876.37632531</v>
      </c>
      <c r="J23" s="106"/>
    </row>
    <row r="24" spans="2:17" ht="15" customHeight="1" x14ac:dyDescent="0.25">
      <c r="C24" s="107"/>
      <c r="D24" s="107"/>
      <c r="E24" s="115" t="s">
        <v>734</v>
      </c>
      <c r="F24" s="116">
        <f>SUMIF(B3:B14,E24,F3:F14)</f>
        <v>10651200</v>
      </c>
      <c r="G24" s="116">
        <f>SUMIF($B$3:$B$14,$E$24,G3:G14)</f>
        <v>5416000</v>
      </c>
      <c r="H24" s="116">
        <f>SUMIF($B$3:$B$14,$E$24,H3:H14)</f>
        <v>0</v>
      </c>
      <c r="I24" s="116">
        <f>SUMIF($B$3:$B$14,$E$24,I3:I14)</f>
        <v>0</v>
      </c>
      <c r="J24" s="106"/>
      <c r="L24" s="112"/>
    </row>
    <row r="25" spans="2:17" ht="15" customHeight="1" x14ac:dyDescent="0.25">
      <c r="C25" s="107"/>
      <c r="D25" s="107"/>
      <c r="E25" s="115" t="s">
        <v>527</v>
      </c>
      <c r="F25" s="116">
        <f>SUMIF(B3:B14,E25,F3:F14)</f>
        <v>3804407.46</v>
      </c>
      <c r="G25" s="116">
        <f>SUMIF($B$3:$B$14,$E$25,G3:G14)</f>
        <v>0</v>
      </c>
      <c r="H25" s="116">
        <f>SUMIF($B$3:$B$14,$E$25,H3:H14)</f>
        <v>0</v>
      </c>
      <c r="I25" s="116">
        <f>SUMIF($B$3:$B$14,$E$25,I3:I14)</f>
        <v>0</v>
      </c>
      <c r="J25" s="106">
        <v>143736877.66</v>
      </c>
      <c r="K25" s="94" t="s">
        <v>668</v>
      </c>
    </row>
    <row r="26" spans="2:17" ht="15" customHeight="1" x14ac:dyDescent="0.25">
      <c r="C26" s="107"/>
      <c r="D26" s="107"/>
      <c r="F26" s="117">
        <f>SUM(F23:F25)</f>
        <v>144751497.94800001</v>
      </c>
      <c r="G26" s="117">
        <f t="shared" ref="G26:H26" si="3">SUM(G23:G25)</f>
        <v>163835725.83244985</v>
      </c>
      <c r="H26" s="117">
        <f t="shared" si="3"/>
        <v>151547296.13090169</v>
      </c>
      <c r="I26" s="117">
        <f t="shared" ref="I26" si="4">SUM(I23:I25)</f>
        <v>160033876.37632531</v>
      </c>
      <c r="J26" s="106">
        <v>19364930.82</v>
      </c>
      <c r="K26" s="94" t="s">
        <v>669</v>
      </c>
    </row>
    <row r="27" spans="2:17" ht="15" customHeight="1" thickBot="1" x14ac:dyDescent="0.3">
      <c r="E27" s="115"/>
      <c r="F27" s="118"/>
      <c r="G27" s="119">
        <f>G26-G15</f>
        <v>0</v>
      </c>
      <c r="H27" s="119">
        <f>H26-H15</f>
        <v>0</v>
      </c>
      <c r="I27" s="119"/>
      <c r="J27" s="114">
        <f>SUM(J25:J26)</f>
        <v>163101808.47999999</v>
      </c>
    </row>
    <row r="30" spans="2:17" x14ac:dyDescent="0.25">
      <c r="J30" s="106"/>
    </row>
    <row r="31" spans="2:17" x14ac:dyDescent="0.25">
      <c r="J31" s="106"/>
    </row>
  </sheetData>
  <autoFilter ref="B2:H15" xr:uid="{924A1D82-43E9-48A1-A16D-B843713CF2B4}"/>
  <mergeCells count="4">
    <mergeCell ref="B1:J1"/>
    <mergeCell ref="J3:J15"/>
    <mergeCell ref="B15:E15"/>
    <mergeCell ref="B16:H1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Projeção</vt:lpstr>
      <vt:lpstr>metodologia</vt:lpstr>
      <vt:lpstr>Renúncia Potencial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Pedro José Araújo dos Santos Rodrigues</cp:lastModifiedBy>
  <cp:revision/>
  <cp:lastPrinted>2023-02-13T15:52:19Z</cp:lastPrinted>
  <dcterms:created xsi:type="dcterms:W3CDTF">2021-02-16T15:44:54Z</dcterms:created>
  <dcterms:modified xsi:type="dcterms:W3CDTF">2025-08-21T16:23:58Z</dcterms:modified>
  <cp:category/>
  <cp:contentStatus/>
</cp:coreProperties>
</file>