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dro\OneDrive\Documentos\CzechGlobe\Literature (FABLE)\"/>
    </mc:Choice>
  </mc:AlternateContent>
  <bookViews>
    <workbookView xWindow="0" yWindow="0" windowWidth="23040" windowHeight="8784"/>
  </bookViews>
  <sheets>
    <sheet name="Resume" sheetId="7" r:id="rId1"/>
    <sheet name="NAS-NAP" sheetId="2" r:id="rId2"/>
    <sheet name="NECP" sheetId="3" r:id="rId3"/>
    <sheet name="Biodiversity" sheetId="10" r:id="rId4"/>
    <sheet name="Climate Action" sheetId="14" r:id="rId5"/>
    <sheet name="Hydrogen" sheetId="4"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3" l="1"/>
  <c r="M42" i="3"/>
  <c r="M41" i="3"/>
  <c r="M15" i="3"/>
  <c r="M28" i="3" l="1"/>
  <c r="M6" i="3" l="1"/>
  <c r="D34" i="4" l="1"/>
  <c r="E34" i="4"/>
  <c r="F34" i="4"/>
  <c r="G34" i="4"/>
  <c r="H34" i="4"/>
  <c r="I34" i="4"/>
  <c r="C34" i="4"/>
</calcChain>
</file>

<file path=xl/sharedStrings.xml><?xml version="1.0" encoding="utf-8"?>
<sst xmlns="http://schemas.openxmlformats.org/spreadsheetml/2006/main" count="3803" uniqueCount="1901">
  <si>
    <t>Source</t>
  </si>
  <si>
    <t>Type</t>
  </si>
  <si>
    <t>Climate Protection Policy of the Czech Republic</t>
  </si>
  <si>
    <t>Adaptation</t>
  </si>
  <si>
    <t>Mitigation</t>
  </si>
  <si>
    <t>National Adaptation Strategy (NAS)</t>
  </si>
  <si>
    <t>Agriculture</t>
  </si>
  <si>
    <t>Specific objectives</t>
  </si>
  <si>
    <t>SC</t>
  </si>
  <si>
    <t>National Energy and Climate Plan (NECP)</t>
  </si>
  <si>
    <t>WAM = with existing and additional measures</t>
  </si>
  <si>
    <t>WEM = with existing measures</t>
  </si>
  <si>
    <t>Historical emissions</t>
  </si>
  <si>
    <t>2050 Target</t>
  </si>
  <si>
    <t>2023 Target</t>
  </si>
  <si>
    <t>Scenario [Mt CO2eq.]</t>
  </si>
  <si>
    <t>Czech Hydro Metereological Institute (CHMI)</t>
  </si>
  <si>
    <t>Reported and projected emissions of GHG – WEM and WAM (including LULUCF)</t>
  </si>
  <si>
    <t>GHG emissions projections</t>
  </si>
  <si>
    <t>In the area of greenhouse gas emission reductions, Regulation 2021/1119 establishing the framework for
achieving climate neutrality sets an EU-wide target of at least 55 % reduction in greenhouse gas
emissions by 2030 compared to 1990 and climate neutrality by 2050</t>
  </si>
  <si>
    <t>Neutrality</t>
  </si>
  <si>
    <t>Breakdown of reported and projected emissions of GHG by gases - WEM scenario (including
LULUCF)</t>
  </si>
  <si>
    <t>NO</t>
  </si>
  <si>
    <t>CO2</t>
  </si>
  <si>
    <t>CH4</t>
  </si>
  <si>
    <t>N2O</t>
  </si>
  <si>
    <t>HFCs</t>
  </si>
  <si>
    <t>PFCs</t>
  </si>
  <si>
    <t>SF6</t>
  </si>
  <si>
    <t>NF3</t>
  </si>
  <si>
    <t>Total</t>
  </si>
  <si>
    <t xml:space="preserve"> Breakdown of reported and projected emissions of GHG by gases - WAM scenario (including
LULUCF)</t>
  </si>
  <si>
    <t>Strategic goals</t>
  </si>
  <si>
    <t>Support for economic growth and increasing the competitiveness of the Czech Republic</t>
  </si>
  <si>
    <t>Accumulated installed performance electrolysers (MWE)</t>
  </si>
  <si>
    <t>Expected cumulated installed power of electrolysers for renewable hydrogen production
(electric)</t>
  </si>
  <si>
    <t>Hydrogen strategy of the Czech Republic</t>
  </si>
  <si>
    <t>Breakdown of reported and projected emissions of GHG by sectors - WEM scenario (including
LULUCF)</t>
  </si>
  <si>
    <t>Energy</t>
  </si>
  <si>
    <t>IPPU</t>
  </si>
  <si>
    <t>LULUCF</t>
  </si>
  <si>
    <t>Waste</t>
  </si>
  <si>
    <t>Breakdown of reported and projected emissions of GHG by sectors - WAM scenario (including
LULUCF)</t>
  </si>
  <si>
    <t>In the area of reducing greenhouse gas emissions, the Czech Republic has committed to joining the EU's joint effort to reduce emissionsby 55% by 2030 compared to 1990 levels and to achieve carbon neutrality by 2050.</t>
  </si>
  <si>
    <t>In addition to protecting existing industry and adapting it to new trends, the development of hydrogen technologies offers considerable potential for exploiting the industrial and technological potential of the Czech Republic. With the advent of hydrogen technologies in the Czech Republic, innovative companies will expand their know-how, which they can then use to expand abroad</t>
  </si>
  <si>
    <t>Strategic parts</t>
  </si>
  <si>
    <t>O1: Create effective support tools that will enable the completion of the construction of electrolysers for hydrogen production with an installed capacity of at least 400 MWe by 2030 (preferably by the end of 2027 due to simpler rules), in cases where it is necessary to meet binding EU targets or where there is a demonstrable contribution to decarbonization, including relevant renewable sources, infrastructure for storage, distribution, and consumption of hydrogen as close as possible to the place of production (creation of hydrogen valleys and clusters). Coordinate the construction of electrolysers with the development of acceleration zones.</t>
  </si>
  <si>
    <t>O2: Prepare the gas network for blending hydrogen into natural gas.</t>
  </si>
  <si>
    <t>Hydrogen transport pillar</t>
  </si>
  <si>
    <t>Production pillar</t>
  </si>
  <si>
    <t>Pillars</t>
  </si>
  <si>
    <t>Hydrogen consumption pillar</t>
  </si>
  <si>
    <t>O3: By 2030, stimulate demand for renewable and low-carbon hydrogen in transport and industry in the Czech Republic in a minimum volume of 40,000 tons/year (1,320 GWh)</t>
  </si>
  <si>
    <t>O4: Analyze the potential for converting gas boilers in households to a blend of natural gas and later to pure hydrogen, and assess the possibilities for financing the transition</t>
  </si>
  <si>
    <t>Technology pillar and other cross-cutting pillars</t>
  </si>
  <si>
    <t>O5: Preparation and creation of a comprehensive legislative framework for the hydrogen economy in the Czech Republic, including certification of hydrogen production</t>
  </si>
  <si>
    <t>Local</t>
  </si>
  <si>
    <t>Global</t>
  </si>
  <si>
    <t>Production/import</t>
  </si>
  <si>
    <t>M1: Create conditions for the internationalization of Czech companies, the export of technologies, and the efficient production of renewable hydrogen in foreign regions</t>
  </si>
  <si>
    <t>M2: Ensure sufficient, predictable, and price-stable supplies of renewable and low-carbon hydrogen depending on demand in the Czech Republic, which is currently estimated at 1,000,000 tons (33 TWh) for 2040</t>
  </si>
  <si>
    <t>M3: Repurposing selected parts of the gas transmission system in the Czech Republic for hydrogen imports to supply consumers in the Czech Republic from 2030 and to ensure the transit of clean hydrogen through the Czech Republic.</t>
  </si>
  <si>
    <t>M4: Cost-effective repurposing of gas distribution systems and their connectionto the hydrogen gas transmission system by 2028 and beyond.</t>
  </si>
  <si>
    <t>M5: Create conditions for the construction or purchase of storage capacity for seasonal hydrogen storage.</t>
  </si>
  <si>
    <t>Scenario of hydrogen consumption by sector</t>
  </si>
  <si>
    <t>Consumption type</t>
  </si>
  <si>
    <t>Transport</t>
  </si>
  <si>
    <t>Hydrogen buses consumption (kt/y)</t>
  </si>
  <si>
    <t>Consumption of hydrogen passenger cars (kt/y)</t>
  </si>
  <si>
    <t>bus mileage 60 000 km/y
bus consumption 10 kg H2/100 km</t>
  </si>
  <si>
    <t>Note</t>
  </si>
  <si>
    <t xml:space="preserve"> passenger car mileage 20 000 km/y consumption of passenger car 0,8 kg H2/100 km
</t>
  </si>
  <si>
    <t xml:space="preserve">Number of hydrogen trucks (kt/y)
</t>
  </si>
  <si>
    <t xml:space="preserve">truck mileage 116 000 km/y consumption of truck 10 kg H2/100 km
</t>
  </si>
  <si>
    <t>Hydrogen trains consumption (kt/y)</t>
  </si>
  <si>
    <t xml:space="preserve">Consumption in transport total (kt/y)
</t>
  </si>
  <si>
    <t>local trains and shunting locomotives</t>
  </si>
  <si>
    <t xml:space="preserve">Chemical industry </t>
  </si>
  <si>
    <t>Consumption of hydrogen in chemical production (kt/y)</t>
  </si>
  <si>
    <t>Consumption of hydrogen for high temperature heat production (kt/y)</t>
  </si>
  <si>
    <t xml:space="preserve">Consumption of hydrogen for heat production (kt/y)
</t>
  </si>
  <si>
    <t xml:space="preserve">Consumption in the chemical industry (kt/y)
</t>
  </si>
  <si>
    <t>Corresponding amount of hydrogen (kt/y)</t>
  </si>
  <si>
    <t>Iron and Steel sector</t>
  </si>
  <si>
    <t>Industry (excluding metallurgy and chemical industry)
consumption total (kt/y)</t>
  </si>
  <si>
    <t>Industry (excluding metallurgy and chemical industry)</t>
  </si>
  <si>
    <t>Production of electricity and heat</t>
  </si>
  <si>
    <t>Households</t>
  </si>
  <si>
    <t>Consumption of households total (kt/y)</t>
  </si>
  <si>
    <t>Consumption of low carbon hydrogen total (kt/y)</t>
  </si>
  <si>
    <t>Ministry of Industry and Trade of the Czech Republic</t>
  </si>
  <si>
    <t>Name of policy or measure</t>
  </si>
  <si>
    <t>Description</t>
  </si>
  <si>
    <t>Quantified objective</t>
  </si>
  <si>
    <t>Related Union Policy</t>
  </si>
  <si>
    <t>Sectors</t>
  </si>
  <si>
    <t>GHGs affected</t>
  </si>
  <si>
    <t>Type of policy instrument</t>
  </si>
  <si>
    <t>Status of implementation</t>
  </si>
  <si>
    <t>Implementation period start</t>
  </si>
  <si>
    <t>Implementation period finish</t>
  </si>
  <si>
    <t>Total GHG emissions reductions in 2030 kt CO2eq y</t>
  </si>
  <si>
    <t>Total GHG emissions reductions in 2040 kt CO2eq y</t>
  </si>
  <si>
    <t>Total GHG emissions reductions in 2050 kt CO2eq y</t>
  </si>
  <si>
    <t>CO₂</t>
  </si>
  <si>
    <t>Reduction of CO₂ emissions</t>
  </si>
  <si>
    <t>Approved</t>
  </si>
  <si>
    <t>Split of historic and projected EU ETS and ESD/ESR emissions – WEM scenario</t>
  </si>
  <si>
    <t>Split of historic and projected EU ETS and ESD/ESR emissions – WAM scenario</t>
  </si>
  <si>
    <t>EU ETS</t>
  </si>
  <si>
    <t>ESR</t>
  </si>
  <si>
    <t>Greenhouse gas emission reduction targets</t>
  </si>
  <si>
    <t>Reduction of total greenhouse gas emissions in line with the commitments of the Fit for 55 package. A 26 % reduction in greenhouse gas emissions in the non-ETS sectors compared to 2005. Reducing the share of  ossil fuels (used without capture technology) in primary energy consumption to 50 % by 2030.</t>
  </si>
  <si>
    <t>Moving towards climate neutrality by 2050 and reducing the share of fossil fuels (used without capture technology) in primary energy consumption to 0 %.</t>
  </si>
  <si>
    <t>RES targets (RES share in gross final consumption)</t>
  </si>
  <si>
    <t>Year publication</t>
  </si>
  <si>
    <t>Share of each fuel and energy type in primary energy consumption</t>
  </si>
  <si>
    <t>Main Objectives</t>
  </si>
  <si>
    <t>Roadmap adopted in 2023</t>
  </si>
  <si>
    <t>Type of energy</t>
  </si>
  <si>
    <t xml:space="preserve">Coal and coal derivatives </t>
  </si>
  <si>
    <t>Natural gas</t>
  </si>
  <si>
    <t>Oil and petroleum products</t>
  </si>
  <si>
    <t>Nuclear</t>
  </si>
  <si>
    <t>Renewables</t>
  </si>
  <si>
    <t>Share of each type of fuel and energy in gross electricity production</t>
  </si>
  <si>
    <t>Other 10</t>
  </si>
  <si>
    <t>The National Climate Change Adaptation Strategy</t>
  </si>
  <si>
    <t>SC1 Ecological stability and the provision of ecosystem services in agricultural landscapes are ensured, with an emphasis on reducing both degradation and land take and strengthening the natural water regime.</t>
  </si>
  <si>
    <t>SC2 The ecological stability and provision of forest ecosystem services is ensured, with an emphasis on avoiding soil degradation and strengthening the natural water regime.</t>
  </si>
  <si>
    <t>SC3 The ecological stability and provision of ecosystem services of water and water-related ecosystems is ensured, with an emphasis on strengthening the natural water regime of the landscape and with a view to meeting the needs of human society and sustainable water use.</t>
  </si>
  <si>
    <t>SC4 The resilience of human settlements, including their public and green infrastructure, is significantly strengthened, with an emphasis on the protection of human health.</t>
  </si>
  <si>
    <t>SC5 A high efficiency of the population’s early warning and responsible response system is achieved.</t>
  </si>
  <si>
    <t>National emission projections for 2025 and 2030 in kt/year</t>
  </si>
  <si>
    <t>Emissions 2021 (kt)</t>
  </si>
  <si>
    <t>Projection 2025 (kt)</t>
  </si>
  <si>
    <t>Projection 2030 (kt)</t>
  </si>
  <si>
    <t>NOx</t>
  </si>
  <si>
    <t>NMVOC</t>
  </si>
  <si>
    <r>
      <t>SO</t>
    </r>
    <r>
      <rPr>
        <vertAlign val="subscript"/>
        <sz val="11"/>
        <color theme="1"/>
        <rFont val="Calibri"/>
        <family val="2"/>
        <scheme val="minor"/>
      </rPr>
      <t>2</t>
    </r>
    <r>
      <rPr>
        <sz val="11"/>
        <color theme="1"/>
        <rFont val="Calibri"/>
        <family val="2"/>
        <scheme val="minor"/>
      </rPr>
      <t/>
    </r>
  </si>
  <si>
    <r>
      <t>NH</t>
    </r>
    <r>
      <rPr>
        <vertAlign val="subscript"/>
        <sz val="11"/>
        <color theme="1"/>
        <rFont val="Calibri"/>
        <family val="2"/>
        <scheme val="minor"/>
      </rPr>
      <t>3</t>
    </r>
    <r>
      <rPr>
        <sz val="11"/>
        <color theme="1"/>
        <rFont val="Calibri"/>
        <family val="2"/>
        <scheme val="minor"/>
      </rPr>
      <t/>
    </r>
  </si>
  <si>
    <r>
      <t>PM</t>
    </r>
    <r>
      <rPr>
        <vertAlign val="subscript"/>
        <sz val="11"/>
        <color theme="1"/>
        <rFont val="Calibri"/>
        <family val="2"/>
        <scheme val="minor"/>
      </rPr>
      <t>2.5</t>
    </r>
  </si>
  <si>
    <t>Emissions 2005 (kt)</t>
  </si>
  <si>
    <t>Ongoing</t>
  </si>
  <si>
    <t>Forestry</t>
  </si>
  <si>
    <t>N/A</t>
  </si>
  <si>
    <t>Planned</t>
  </si>
  <si>
    <t>LTS</t>
  </si>
  <si>
    <t>Baseline year emissions/production</t>
  </si>
  <si>
    <t>EU Biodiversity Strategy</t>
  </si>
  <si>
    <t>National Adaptation Plan (NAP) 2021 Update</t>
  </si>
  <si>
    <t>Regulatory, financial, technical</t>
  </si>
  <si>
    <t>Not quantified</t>
  </si>
  <si>
    <t>EU Green Deal, Adaptation Strategy</t>
  </si>
  <si>
    <t>Agriculture, Forestry, Land Use, Biodiversity</t>
  </si>
  <si>
    <t>Cross-sectoral strategy</t>
  </si>
  <si>
    <t>Not specified</t>
  </si>
  <si>
    <t>-</t>
  </si>
  <si>
    <t>Agriculture, Forestry</t>
  </si>
  <si>
    <t>All sectors including Agriculture, Forestry, LULUCF</t>
  </si>
  <si>
    <t>Cross-sectoral policy framework</t>
  </si>
  <si>
    <t>Agriculture, Forestry, LULUCF</t>
  </si>
  <si>
    <t>Annual</t>
  </si>
  <si>
    <t>Methodology and QA/QC Procedures</t>
  </si>
  <si>
    <t>Agriculture, Forestry, Land Use</t>
  </si>
  <si>
    <t>Analytical reporting</t>
  </si>
  <si>
    <t>Updated National Hydrogen Strategy Czechia</t>
  </si>
  <si>
    <t>Regulatory, planning, incentives</t>
  </si>
  <si>
    <t>Regulatory and planning</t>
  </si>
  <si>
    <t>Published</t>
  </si>
  <si>
    <t>Implementation of comprehensive land consolidation with regard to increasing retention capacity and ecological stability of the landscape</t>
  </si>
  <si>
    <t>Combine technical and nature-based measures within shared facilities to increase the water retention capacity of the landscape, with an emphasis on nature-based measures.</t>
  </si>
  <si>
    <t>NECP draft 2024</t>
  </si>
  <si>
    <t>Ecological stability and the provision of forest ecosystem services are ensured, with an emphasis on preventing soil degradation and strengthening the natural water regime.</t>
  </si>
  <si>
    <t>Contribution to the LTS/Notes</t>
  </si>
  <si>
    <t>Protected areas per type of area and associated water body (CZ, 2021)</t>
  </si>
  <si>
    <t>Protected area type</t>
  </si>
  <si>
    <t>Number of Water Bodies Associated with protected areas in</t>
  </si>
  <si>
    <t>Bathing waters</t>
  </si>
  <si>
    <t>Drinking water protection area</t>
  </si>
  <si>
    <t>Other protected habitat sites</t>
  </si>
  <si>
    <t>Rivers</t>
  </si>
  <si>
    <t>Lakes</t>
  </si>
  <si>
    <t>Groundwater</t>
  </si>
  <si>
    <t>https://water.europa.eu/freshwater/resources/metadata/wfd-dashboards/surface-water-bodies-ecological-status-or-potential-by-category-chart</t>
  </si>
  <si>
    <t xml:space="preserve">Restoration of forests after the bark beetle calamity using  ature-friendly practices with natural species composition in the given habitats. </t>
  </si>
  <si>
    <t>The forest restoration and reforestation strategy will stimulate the development of solutions for strengthening the ecosystem function of forests, also with regard to the restoration of forests after the bark beetle calamity</t>
  </si>
  <si>
    <t>Policy Statement of the Government of the Czech Republic</t>
  </si>
  <si>
    <t>EU Climate Law, Fit for 55, NECP</t>
  </si>
  <si>
    <t>Updated</t>
  </si>
  <si>
    <t>Climate neutrality</t>
  </si>
  <si>
    <t>Fit for 55, EU Climate Law</t>
  </si>
  <si>
    <t>Energy, heavy industry, aviation (intra-EU)</t>
  </si>
  <si>
    <t>Regulatory and strategic</t>
  </si>
  <si>
    <t>Critical for Czechia’s 2050 climate neutrality (LULUCF sector)</t>
  </si>
  <si>
    <t>No</t>
  </si>
  <si>
    <t xml:space="preserve"> LULUCF Regulation (EU) 2023/839</t>
  </si>
  <si>
    <t xml:space="preserve">The LULUCF Regulation is designed to ensure that emissions and removals from land use, land use change and forestry (LULUCF) activities are accurately accounted for in the EU’s climate targets. </t>
  </si>
  <si>
    <t>Fit for 55, EU Climate Law (2050 neutrality), EU Forest Strategy</t>
  </si>
  <si>
    <t>Forestry, croplands, grasslands, wetlands, harvested wood products</t>
  </si>
  <si>
    <t>Adopted</t>
  </si>
  <si>
    <t>Ensures Czechia’s forests/soils contribute to EU climate neutrality by 2050. Critical for offsetting hard-to-abate emissions in agriculture/industry.</t>
  </si>
  <si>
    <t>Net zero</t>
  </si>
  <si>
    <t>Reduction by 14% base on EU Regulation 2028/842</t>
  </si>
  <si>
    <t>Achieve a reduction in greenhouse gas emissions by 2030 in line with the commitments of the Fit for 55 package and to move towards climate neutrality by 2050.</t>
  </si>
  <si>
    <t>Fit for 55 Package</t>
  </si>
  <si>
    <t>Emission reduction targets</t>
  </si>
  <si>
    <t>Reduces non-ETS emissions, closing gap to net-zero and supports long-term decarbonization through carbon pricing</t>
  </si>
  <si>
    <t>Ministry of Industry &amp; Trade (MPO)</t>
  </si>
  <si>
    <t xml:space="preserve">Commitment to reduce emissions by 2030 (in % against 2005): SO2 by 66 %, NOx by 64 %, NH3  by 22 %, VOC by 50 % and PM2.5 by 60 %
</t>
  </si>
  <si>
    <t>144 (49%)</t>
  </si>
  <si>
    <t>102 (64%)</t>
  </si>
  <si>
    <t>266 (34%)</t>
  </si>
  <si>
    <t>171 (50%)</t>
  </si>
  <si>
    <t>94 (55%)</t>
  </si>
  <si>
    <t>71 (66%)</t>
  </si>
  <si>
    <t>46 (38%)</t>
  </si>
  <si>
    <t>64 (14%)</t>
  </si>
  <si>
    <t>58 (22%)</t>
  </si>
  <si>
    <t>30 (60%)</t>
  </si>
  <si>
    <t>Commitment 2025 (Reduction %)</t>
  </si>
  <si>
    <t>2030 Pledge (Reduction %)</t>
  </si>
  <si>
    <t>National Emission Reduction Programme</t>
  </si>
  <si>
    <t>The update of the National Emission Reduction Programme is currently under preparation. The preparation is coordinated with the preparation of the National Plan, as it uses its structures and parameters as input assumptions for calculating the emission projections of selected air pollutants.</t>
  </si>
  <si>
    <t>NEC Directive (EU) 2016/2284</t>
  </si>
  <si>
    <t>Energy, Transport, Agriculture</t>
  </si>
  <si>
    <t>Aligns with EU Zero Pollution Action Plan, supports EU Green Deal’s zero-pollution ambition and complements Fit for 55’s ETS2 for road transport.</t>
  </si>
  <si>
    <t>Ministry of the Environment</t>
  </si>
  <si>
    <t>National Action Plan for Adaptation to Climate Change</t>
  </si>
  <si>
    <t>National Adaptation Strategy of the Czech Republic</t>
  </si>
  <si>
    <t>Sets five cross-sectoral strategic goals focusing on ecosystem-based adaptation, resilience of human settlements, water regime stability, and early warning systems.</t>
  </si>
  <si>
    <t>Operationalises NAS goals with concrete measures in agriculture, forestry, water, energy, and health. Includes drought/flood prevention, resilient crops, forest regeneration.</t>
  </si>
  <si>
    <t>Enhance carbon sinks, protect ecosystems, and build climate resilience.</t>
  </si>
  <si>
    <t>Increase drought-resistant crop share; improve irrigation efficiency; reduce degraded agricultural land; enhance forest health indicators; expand water retention areas.</t>
  </si>
  <si>
    <t>EU Green Deal, Adaptation Strategy, CAP</t>
  </si>
  <si>
    <t>CO₂, CH₄, N₂O (indirect)</t>
  </si>
  <si>
    <t>Indirect (soil carbon, CH₄, N₂O)</t>
  </si>
  <si>
    <t>Framework for adaptation policy; supports mitigation co-benefits via carbon sequestration and reduced degradation.</t>
  </si>
  <si>
    <t>Provides actionable pathway to achieve NAS goals; strong link to CAP and EU funds; co-benefits for mitigation via LULUCF.</t>
  </si>
  <si>
    <t>Produce 20,000 tn renewable H₂/year, install 400 MWe electrolyser capacity, consume up to 20,000 tn Renewable Fuels of Non-Biological Origin (RFNBO)/year.</t>
  </si>
  <si>
    <t>RED III (RFNBO mandates), AFIR (infrastructure), EU Hydrogen Package (market and regulation), Modernisation Fund support schemes</t>
  </si>
  <si>
    <t>Production, Industry, Transport, Energy, Storage, Infrastructure</t>
  </si>
  <si>
    <t>CO₂ (fuel substitution)</t>
  </si>
  <si>
    <t>Regulatory, strategy, infrastructure</t>
  </si>
  <si>
    <t>Supports long-term decarbonization, helps decarbonize ETS (industry/process heat) and ESR sectors (transport RFNBO), bolsters energy system flexibility.</t>
  </si>
  <si>
    <t>Legally binding EU NDC adopted by EU Council on 16 October 2023; first submission under Fit for 55 legal framework</t>
  </si>
  <si>
    <t>European Climate Law; Fit for 55 package</t>
  </si>
  <si>
    <t>CO₂, CH₄, N₂O, F-gases</t>
  </si>
  <si>
    <t>International obligation</t>
  </si>
  <si>
    <t>Transport, Buildings, Agriculture, Waste</t>
  </si>
  <si>
    <t>Net 55% reduction vs 1990 by 2030</t>
  </si>
  <si>
    <t>All sectors (includes LULUCF)</t>
  </si>
  <si>
    <t>Supports national long-term decarbonization and carbon neutrality goals.</t>
  </si>
  <si>
    <t>Overall GHG Emissions excl. LULUCF (MtCO₂e)</t>
  </si>
  <si>
    <t>EU NDC</t>
  </si>
  <si>
    <t>EU wide 310 Mt CO₂e net LULUCF removals by 2030, Czechia's target is -827 kt CO₂e</t>
  </si>
  <si>
    <t xml:space="preserve">EU Emissions Trading System (ETS)  Directive (EU) 2023/959 </t>
  </si>
  <si>
    <t>EU ETS fully aligned with at least –55% NDC target; revised scope includes ETS2 (buildings &amp; transport)</t>
  </si>
  <si>
    <t>Czechia’s ETS emissions must decline in line with EU wide trajectory. Ensures deep cuts in major GHG intensive sectors</t>
  </si>
  <si>
    <t>EU Effort Sharing Regulation (ESR) Regulation (EU) 2018/842</t>
  </si>
  <si>
    <t>Revised Effort Sharing Regulation raises national binding targets for non-ETS sectors (transport, buildings, agriculture, waste) under NDC umbrella</t>
  </si>
  <si>
    <t>Reduction in the emissions of the sectors covered by the EU ETS of 62 % compared to 2005 by 2030</t>
  </si>
  <si>
    <t>Distributes non-ETS emissions reductions required for full 55% goal. Aligns with Czechia’s Long-Term Strategy for Climate Neutrality (2050)</t>
  </si>
  <si>
    <t>Long-term framework guiding mitigation across energy, industry, transport, buildings, agriculture/LULUCF, and waste; sets indicative long-term emission levels and sectoral directions.</t>
  </si>
  <si>
    <t>2030/2050</t>
  </si>
  <si>
    <t>Reduce national emissions by 44 Mt CO₂e in 2030,  70 Mt CO₂e in 2040 and 39 Mt CO₂e in 2050</t>
  </si>
  <si>
    <t>EU Climate Law (2021/1119), Fit for 55 package(update targets)</t>
  </si>
  <si>
    <t>44,000 kt CO₂eq/y</t>
  </si>
  <si>
    <t>70,000 kt CO₂eq/y</t>
  </si>
  <si>
    <t>39,000 kt CO₂eq/y</t>
  </si>
  <si>
    <t>Czechia follows EU 2050 climate-neutrality (no separate national net-zero law)</t>
  </si>
  <si>
    <t>Member State</t>
  </si>
  <si>
    <t>ETS and LULUCF flexibility</t>
  </si>
  <si>
    <t>2005 base year emissions</t>
  </si>
  <si>
    <t>Annual emissions allocations, historical and projected emissions, and distance to targets under the Effort Sharing Regulation (Mt. CO2-eq.) covering the period 2021 - 2030. Positive values indicate overachievement, negative values indicate underachievement.</t>
  </si>
  <si>
    <t>Czechia</t>
  </si>
  <si>
    <t>Estimated AEAs</t>
  </si>
  <si>
    <t>Emission</t>
  </si>
  <si>
    <t>LULUCF debit (2021-2025)</t>
  </si>
  <si>
    <t>Distance to target</t>
  </si>
  <si>
    <t>Cumulative balance of AEAs</t>
  </si>
  <si>
    <t>ETS flexibility</t>
  </si>
  <si>
    <t>Maximum LULUCF flexibility</t>
  </si>
  <si>
    <t>Amount of ETS flexibility as per Commission Implementing Decision 2020/2126 and available over the 10-year period 2021-2030.</t>
  </si>
  <si>
    <t>The availability of LULUCF flexibility depends on the amount of LULUCF credits generated under the LULUCF Regulation. The use of the available LULUCF flexibility is limited to 50% of the maximum amount of LULUCF flexibility in the period 2021-2025 and 50% of the maximum amount of LULUCF flexibility in the period 2026-2030.</t>
  </si>
  <si>
    <t>Progress Report 2024 Climate Action</t>
  </si>
  <si>
    <t>EU Commission</t>
  </si>
  <si>
    <t>Member States targets, historical and projected emissions under the effort-sharing legislation and distance to targets in percentage change from 2005 base year emissions</t>
  </si>
  <si>
    <t>2030
(projection WEM)</t>
  </si>
  <si>
    <t>2030
(projection WAM)</t>
  </si>
  <si>
    <t>Target</t>
  </si>
  <si>
    <t>Distante</t>
  </si>
  <si>
    <t>Climate Action</t>
  </si>
  <si>
    <t>Global greenhouse gas emissions should fall by 43% below 2019 levels by 2030 and by 84% by 2050</t>
  </si>
  <si>
    <t>IPCC,  European Climate Risk Assessment (EUCRA), Paris agreement</t>
  </si>
  <si>
    <t>Reporting and monitoring</t>
  </si>
  <si>
    <t>60,000 (All GHG emissions)</t>
  </si>
  <si>
    <t>It follows the target to 2030 very closely with strict flexibility in the results for Czechia.</t>
  </si>
  <si>
    <t>Currently, 21.9% of Czechia’s terrestrial territory is designated as protected areas, slightly below the EU value of 26.4%. 
The EU Biodiversity Strategy has set a target of reaching 30% protected area coverage at the EU level by 2030</t>
  </si>
  <si>
    <t>EU Nature Restoration Regulation (NRR)</t>
  </si>
  <si>
    <t>First binding EU Nature Restoration Law; requires member states to implement ecosystem restoration with national restoration plans.</t>
  </si>
  <si>
    <t>EU Green Deal, Biodiversity Strategy 2030</t>
  </si>
  <si>
    <t>Agriculture, Forestry, Land Use, Water</t>
  </si>
  <si>
    <t>Regulatory — binding, requires national restoration plans</t>
  </si>
  <si>
    <t>Adopted (entered into force Aug 2024)</t>
  </si>
  <si>
    <t>Establishes legally binding restoration targets, including restoration and rewetting of peatlands and degraded habitats, critical for enhancing carbon sinks, reducing methane, and supporting climate-neutral trajectories.</t>
  </si>
  <si>
    <t>Third River Basin Management Plans (RBMPs) &amp; 2nd Flood Risk Management Plans</t>
  </si>
  <si>
    <t>Regulatory planning</t>
  </si>
  <si>
    <t>Critical for nutrient/runoff control affecting N₂O and ecosystem resilience; Commission details gaps/needed measures.</t>
  </si>
  <si>
    <t>CO₂, CH₄, N₂O</t>
  </si>
  <si>
    <t>Nature protection</t>
  </si>
  <si>
    <t>Protect a minimum of 30% of the EU’s land area and strictly protect at least a third of the EU’s protected areas</t>
  </si>
  <si>
    <t>EU Biodiveristry Strategy 2030</t>
  </si>
  <si>
    <t>EU Nature Restoration Plan</t>
  </si>
  <si>
    <t>Mitigation and Adaptation</t>
  </si>
  <si>
    <t>EU Biodiversity Strategy 2030, WFD 2000/60/EC; Floods Dir. 2007/60/EC</t>
  </si>
  <si>
    <t>Water management, Agriculture, Wastewater</t>
  </si>
  <si>
    <t>Measures to reach good ecological &amp; chemical status of waters and manage flood risk; major gaps flagged: diffuse agricultural nutrients, wastewater, river continuity.</t>
  </si>
  <si>
    <t>The long-term and sustained recovery of biodiverse and resilient ecosystems across the Member States</t>
  </si>
  <si>
    <t>Restore 30% of Annex I degraded habitats by 2030; 60% by 2040; 90% by 2050
Restore peatlands: 30% by 2030 (≥25% rewetted); 40% by 2040 (≥33%); 50% by 2050 (≥33%).</t>
  </si>
  <si>
    <t>Achive increasing trends in at least 2 of: Grassland butterfly index, Stock of organic carbon in cropland mineral soils, Share of agricultural land with high diversity landscape features</t>
  </si>
  <si>
    <t>Regulation (EU) 2024/1991</t>
  </si>
  <si>
    <t>A quarter of agricultural land will be used for organic farming by 2030, with an emphasis on arable land. At least one tenth of agricultural land will actively protect pollinators and overall biodiversity by 2030 (balks, buffe strips, windbreaks, fallows).</t>
  </si>
  <si>
    <t>EU CAP, UN 2030 Agenda for Sustainable Development Goals</t>
  </si>
  <si>
    <t>The government will focus on methods to introduce precision agriculture, integrated production, reducing the use of fertilisers and pesticides, and increasing the use of organic fertilisers in agriculture.</t>
  </si>
  <si>
    <t>Indirect (CO₂)</t>
  </si>
  <si>
    <t>Documentation of data sources, methods, emission factors, and QA/QC for Czech GHG inventory.</t>
  </si>
  <si>
    <t>IPCC Guidelines; EU MRV rules under Governance Reg.</t>
  </si>
  <si>
    <t>Agriculture, Forestry, LULUCF (plus all sectors)</t>
  </si>
  <si>
    <t>Methodological / reporting</t>
  </si>
  <si>
    <t>Essential for methodological transparency and improving accuracy over time.</t>
  </si>
  <si>
    <t>Sector-specific trends and drivers (AFOLU focus)</t>
  </si>
  <si>
    <t>Analytical sections of NIR detailing emissions from agriculture (enteric fermentation, manure, fertilizer use), forestry (harvest vs growth), and land use changes.</t>
  </si>
  <si>
    <t>EU CAP (for agriculture), EU LULUCF Regulation 2018/841 &amp; 2023/839</t>
  </si>
  <si>
    <t>Supports calibration of Czech mitigation pathways and inputs to NECP/LTS.</t>
  </si>
  <si>
    <t>No target — ensures transparency and quality assurance.</t>
  </si>
  <si>
    <t>No numeric target — trend identification for policy design.</t>
  </si>
  <si>
    <t>NID (National Inventory Document)</t>
  </si>
  <si>
    <t>NIR (National Inventory Report)</t>
  </si>
  <si>
    <t>Lays foundational area-based protection; essential for nature-based climate mitigation and resilience</t>
  </si>
  <si>
    <t>High-diversity farming and organic expansion</t>
  </si>
  <si>
    <t>For the good of our environment and our economy, and to support the EU’s recovery from the COVID-19 crisis, we need to protect more nature. In this spirit, at least 30% of the land and 30% of the sea should be protected in the EU. This is a minimum of an extra 4% for land and 19% for sea areas as compared to today.</t>
  </si>
  <si>
    <t>EU CAP, Farm to Fork</t>
  </si>
  <si>
    <t>Forestry, rivers, lakes</t>
  </si>
  <si>
    <t>Forestry, agriculture, rivers, lakes</t>
  </si>
  <si>
    <t>CO₂ (via carbon sinks)</t>
  </si>
  <si>
    <t>N₂O, CH₄</t>
  </si>
  <si>
    <t>Non-binding, planning</t>
  </si>
  <si>
    <t>Critical for net-zero goals and enhances resilience to droughts.</t>
  </si>
  <si>
    <t>Reduces fertilizer emissions.</t>
  </si>
  <si>
    <t>At least 10% of agricultural area is under high-diversity landscape features.
At least 25% of agricultural land is under organic farming management</t>
  </si>
  <si>
    <t>State Environmental Policy of the Czech Republic 2030 with outlook to 2050</t>
  </si>
  <si>
    <t>Recommended representation of deciduous trees in forests 35.6%</t>
  </si>
  <si>
    <t>National Environmental Policy</t>
  </si>
  <si>
    <t>Development of forest species composition</t>
  </si>
  <si>
    <t xml:space="preserve">Biodiversity Protection Strategy of the Czech Republic, State Nature Conservation and Landscape Protection Programme of the Czech Republic, Strategy on Adaptation to Climate Change in the Czech Republic, National Action Plan on Adaptation to Climate Change
</t>
  </si>
  <si>
    <t>Waste Management Plan of the Czech Republic</t>
  </si>
  <si>
    <t>National waste management strategy aligning with EU Circular Economy targets. Focus on recycling, landfill reduction, resource efficiency, and lowering environmental impacts.</t>
  </si>
  <si>
    <t>EU Waste Framework Directive (2008/98/EC, amended 2018), EU Landfill Directive (1999/31/EC), EU Circular Economy Action Plan</t>
  </si>
  <si>
    <t>Waste, Energy recovery</t>
  </si>
  <si>
    <t>CO₂, CH₄ (landfills), indirect N₂O</t>
  </si>
  <si>
    <t>Regulatory &amp; planning framework</t>
  </si>
  <si>
    <t>Adopted – ongoing</t>
  </si>
  <si>
    <t>Critical for ESR compliance; strong methane mitigation from landfill diversion; supports circular economy; indirect savings through avoided virgin material production</t>
  </si>
  <si>
    <t>Recycle ≥65% of municipal waste by 2035 and Landfill ≤10% of municipal waste by 2035</t>
  </si>
  <si>
    <t>Boosts carbon storage in soils, cuts synthetic fertilizer emissions and supports pollinators</t>
  </si>
  <si>
    <t>Native-species replanting stores more carbon than spruce monocultures and cuts future pest risks. Follows EU binding restoration targets.</t>
  </si>
  <si>
    <t>2016/2018</t>
  </si>
  <si>
    <t>Indirect (N₂O via nutrients, energy for treatment)</t>
  </si>
  <si>
    <t>CO₂ (CH₄ and N₂O in ETS2)</t>
  </si>
  <si>
    <t>CO₂ and CH₄ (via carbon sinks and methane emission reductions)</t>
  </si>
  <si>
    <t>Focuses on scaling up green hydrogen production using renewable energy and biomass. The Hydrogen Strategy aims to prepare a long-term plan reducing CO2 emissions and decarbonizing transport, industry, services, energy, households, agriculture, and other sectors through the use of hydrogen</t>
  </si>
  <si>
    <t>63,700 kt CO₂eq/y</t>
  </si>
  <si>
    <t>Reduction in the emissions of the sectors covered by the non-ETS sector of 40% compare to 2005 by 2030. Czechia's target is 26%</t>
  </si>
  <si>
    <t xml:space="preserve">43,016 kt CO₂ eq/y </t>
  </si>
  <si>
    <t>31,331 kt CO₂eq/y</t>
  </si>
  <si>
    <t>Under revision (as of 2025)</t>
  </si>
  <si>
    <t xml:space="preserve"> Total emissions will decrease by 68 % in 2030 compared to 1990, by 72 % under ETS1  compared to 2005 and by 34 % outside these sectors (ESR) compared to 2005</t>
  </si>
  <si>
    <t>SO₂, NOx, NH₃, VOC, PM2.5, Indirect (CO₂)</t>
  </si>
  <si>
    <t>Good status by 2027. Czechia expects only 12.2% of Surface Water Bodies (SWB) to reach good ecological status by 2027 and 99.4% Groundwater Water Bodies (GWB) quantitatively good by 2027.</t>
  </si>
  <si>
    <t>Annual assessment of EU/member state progress toward climate targets (2030/2050), policy gaps, and public engagement.</t>
  </si>
  <si>
    <t>-827 kt CO₂eq/y</t>
  </si>
  <si>
    <t>74,100 kt CO₂eq/y</t>
  </si>
  <si>
    <t>20,800 kt CO₂eq/y</t>
  </si>
  <si>
    <t>44,000 (All GHG emissions)</t>
  </si>
  <si>
    <t>37,000 (All GHG emissions)</t>
  </si>
  <si>
    <t>Target code (SC)
Measure (o) 
Task (.xx)</t>
  </si>
  <si>
    <t>Relevant objectives **</t>
  </si>
  <si>
    <t>Relationship to climate change manifestations *</t>
  </si>
  <si>
    <t>Update of adaptation measures and tasks</t>
  </si>
  <si>
    <r>
      <rPr>
        <b/>
        <sz val="11"/>
        <rFont val="Arial"/>
        <family val="2"/>
      </rPr>
      <t>Task type
***</t>
    </r>
  </si>
  <si>
    <t>Manager</t>
  </si>
  <si>
    <t>Co- manager</t>
  </si>
  <si>
    <t>Deadline, checkpoints</t>
  </si>
  <si>
    <r>
      <rPr>
        <b/>
        <sz val="11"/>
        <rFont val="Arial"/>
        <family val="2"/>
      </rPr>
      <t>Financial requirements until 2025
****</t>
    </r>
  </si>
  <si>
    <r>
      <rPr>
        <b/>
        <sz val="11"/>
        <rFont val="Arial"/>
        <family val="2"/>
      </rPr>
      <t>Existing financial resources and economic
instruments</t>
    </r>
  </si>
  <si>
    <t>Potential and new economic instruments</t>
  </si>
  <si>
    <r>
      <rPr>
        <b/>
        <sz val="11"/>
        <rFont val="Arial"/>
        <family val="2"/>
      </rPr>
      <t>EU resources until 2025
(in millions of CZK)</t>
    </r>
  </si>
  <si>
    <t>National resources by 2025 (in millions of CZK)</t>
  </si>
  <si>
    <r>
      <rPr>
        <b/>
        <sz val="11"/>
        <rFont val="Arial"/>
        <family val="2"/>
      </rPr>
      <t>Requirements for new national resources
(in millions of CZK)</t>
    </r>
  </si>
  <si>
    <t>EXPLANATORY NOTES</t>
  </si>
  <si>
    <t>SC1</t>
  </si>
  <si>
    <t>Ecological stability and the provision of ecosystem services in the agricultural landscape are ensured, with an emphasis on limiting soil degradation and land take and strengthening the natural water regime</t>
  </si>
  <si>
    <t>*</t>
  </si>
  <si>
    <t>Climate change indicator code</t>
  </si>
  <si>
    <t>o1_1</t>
  </si>
  <si>
    <t>SU, PO, ZT, ET, VS</t>
  </si>
  <si>
    <t>Legislative, financial, and material support for land consolidation with regard to climate change</t>
  </si>
  <si>
    <t>SU</t>
  </si>
  <si>
    <t>drought</t>
  </si>
  <si>
    <t>1_1.1</t>
  </si>
  <si>
    <t>Increase the use of eco-stabilization elements in plans for shared facilities.</t>
  </si>
  <si>
    <t>L, E</t>
  </si>
  <si>
    <t>Ministry of Agriculture, Ministry of the Environment</t>
  </si>
  <si>
    <t>SPÚ</t>
  </si>
  <si>
    <r>
      <rPr>
        <sz val="11"/>
        <rFont val="Arial"/>
        <family val="2"/>
      </rPr>
      <t>L: 2021 E:
ongoing</t>
    </r>
  </si>
  <si>
    <t>cannot be estimated</t>
  </si>
  <si>
    <t>SR (Ministry of Agriculture chapter)</t>
  </si>
  <si>
    <t>PO</t>
  </si>
  <si>
    <t>floods and flash floods</t>
  </si>
  <si>
    <t>1_1.2</t>
  </si>
  <si>
    <t>Strengthen the legislative instrument and ensure sufficient financial resources for the purchase or property settlement of land for the implementation of joint facilities with eco-stabilization and erosion control functions and for the restoration of the natural water regime of the landscape.</t>
  </si>
  <si>
    <t>Cannot be estimated</t>
  </si>
  <si>
    <r>
      <rPr>
        <sz val="11"/>
        <rFont val="Arial"/>
        <family val="2"/>
      </rPr>
      <t>OPŽP, SR
(Ministry of Agriculture chapter)</t>
    </r>
  </si>
  <si>
    <t>OPŽP 21+</t>
  </si>
  <si>
    <t>VS</t>
  </si>
  <si>
    <t>heavy rainfall</t>
  </si>
  <si>
    <t>1_1.3</t>
  </si>
  <si>
    <r>
      <rPr>
        <sz val="11"/>
        <rFont val="Arial"/>
        <family val="2"/>
      </rPr>
      <t>When implementing elements of the plan for shared facilities, prioritize investments in measures leading to increased landscape adaptation.
When implementing investments in the development of the road network, give priority to solutions that do not require the creation of impermeable paved areas.</t>
    </r>
  </si>
  <si>
    <t>O</t>
  </si>
  <si>
    <t>MZe</t>
  </si>
  <si>
    <t>ongoing</t>
  </si>
  <si>
    <t>X</t>
  </si>
  <si>
    <t>ZT</t>
  </si>
  <si>
    <t>temperature rise</t>
  </si>
  <si>
    <t>o1_2</t>
  </si>
  <si>
    <t>Organizational support for land consolidation</t>
  </si>
  <si>
    <t>ET</t>
  </si>
  <si>
    <t>extremely high temperatures</t>
  </si>
  <si>
    <t>1_2.1</t>
  </si>
  <si>
    <t>Strengthen the activity of river basin administrators, municipalities, and regions in land consolidation proposals (PÚ-Land Management) to secure land for the implementation of adaptation measures (especially the revitalization of watercourses and floodplains, water reservoirs, etc.).</t>
  </si>
  <si>
    <t>M, O</t>
  </si>
  <si>
    <t>SPÚ, MŽP</t>
  </si>
  <si>
    <t>EV</t>
  </si>
  <si>
    <t>extreme wind</t>
  </si>
  <si>
    <t>1_2.2</t>
  </si>
  <si>
    <t>Motivate owners and economic operators to take an interest in initiating and participating in the PÚ (Land Management) process, raise awareness of the results of proposals for plans for shared facilities in the PÚ (Land Management), and motivate them to implement organizational and agrotechnical measures.</t>
  </si>
  <si>
    <t>I, M, O</t>
  </si>
  <si>
    <t>Ministry of Agriculture national resources CZK 175 million, PRV not yet determined</t>
  </si>
  <si>
    <t>services to forest owners</t>
  </si>
  <si>
    <t>RDP</t>
  </si>
  <si>
    <t>PV</t>
  </si>
  <si>
    <t>vegetation fires</t>
  </si>
  <si>
    <t>1_2.3</t>
  </si>
  <si>
    <t>Priority should be given to Comprehensive Land Management (KoPÚ) in areas threatened by the effects of climate change, in source areas of watercourses and groundwater collectors and in the vicinity of regulated watercourses, targeting primarily areas threatened by water and wind erosion, unforested areas with a high risk of accelerated runoff.</t>
  </si>
  <si>
    <t>O, M</t>
  </si>
  <si>
    <t>**</t>
  </si>
  <si>
    <t>1_2.4</t>
  </si>
  <si>
    <r>
      <rPr>
        <sz val="11"/>
        <rFont val="Arial"/>
        <family val="2"/>
      </rPr>
      <t>Include measures implemented under the KoPÚ in the LPIS land register, including consideration in erosion risk calculations, ensure
that layers are updated on an ongoing basis.</t>
    </r>
  </si>
  <si>
    <t>on an ongoing basis</t>
  </si>
  <si>
    <t>Ecological stability and the provision of ecosystem services in the agricultural landscape are ensured, with an emphasis on limiting land degradation and land take and strengthening the natural water regime.</t>
  </si>
  <si>
    <t>o1_3</t>
  </si>
  <si>
    <r>
      <rPr>
        <sz val="11"/>
        <rFont val="Arial"/>
        <family val="2"/>
      </rPr>
      <t>SU, PO,
ZT, ET, EV, VS, PV</t>
    </r>
  </si>
  <si>
    <t>SC2</t>
  </si>
  <si>
    <t>Ecological stability and the provision of ecosystem services in forests are ensured, with an emphasis on preventing soil degradation and strengthening the natural water regime.</t>
  </si>
  <si>
    <t>1_3.1</t>
  </si>
  <si>
    <t>MŽP, SPÚ</t>
  </si>
  <si>
    <r>
      <rPr>
        <sz val="11"/>
        <rFont val="Arial"/>
        <family val="2"/>
      </rPr>
      <t>M: 2023 O:
ongoing</t>
    </r>
  </si>
  <si>
    <t>Ecological stability and the provision of ecosystem services by water and water-related ecosystems are ensured, with an emphasis on strengthening the natural water regime of the landscape. and with regard to ensuring the needs of human society and the sustainable use of water</t>
  </si>
  <si>
    <t>1_3.2</t>
  </si>
  <si>
    <t>Support the purchase of agricultural land by farmers, in particular through the Support and Guarantee Fund for Farmers and Foresters (PGRLF), with preference given to residents in the area where the land is located and support balanced by their commitment to farm in a certain way.</t>
  </si>
  <si>
    <t>Ministry of Agriculture</t>
  </si>
  <si>
    <t>PGRLF</t>
  </si>
  <si>
    <t>SC4</t>
  </si>
  <si>
    <t>The resilience of human settlements, including their public and green infrastructure, is significantly strengthened, with an emphasis on protecting human health.</t>
  </si>
  <si>
    <t>o1_4</t>
  </si>
  <si>
    <t>SU, ZT, ET, EV, VS</t>
  </si>
  <si>
    <t>Research into mitigating and preventing the potential impacts of climate change on the agricultural sector</t>
  </si>
  <si>
    <t>SC5</t>
  </si>
  <si>
    <t>High efficiency of early warning systems and responsible response by the population is achieved.</t>
  </si>
  <si>
    <t>1_4.1</t>
  </si>
  <si>
    <t>Develop and promote agricultural crop cultivation systems and the selection of suitable varieties and breeds that are resistant to the anticipated impacts of climate change, including combined systems (e.g., agroforestry, regenerative farming, etc.).</t>
  </si>
  <si>
    <t>V, M, I</t>
  </si>
  <si>
    <t>MoA</t>
  </si>
  <si>
    <t>research programs</t>
  </si>
  <si>
    <t>***</t>
  </si>
  <si>
    <t>Type of task</t>
  </si>
  <si>
    <r>
      <rPr>
        <b/>
        <u/>
        <sz val="11"/>
        <rFont val="Arial"/>
        <family val="2"/>
      </rPr>
      <t>European subsidy programs</t>
    </r>
  </si>
  <si>
    <t>1_4.2</t>
  </si>
  <si>
    <t>Ensure continuity of research in the field of conservation and sustainable use of genetic resources important for nutrition and agriculture.</t>
  </si>
  <si>
    <t>V, M</t>
  </si>
  <si>
    <t>Ministry of Education, Youth and Sports</t>
  </si>
  <si>
    <t>CZK 60 million for research related to task 1_13.4</t>
  </si>
  <si>
    <t>E</t>
  </si>
  <si>
    <t>Economic</t>
  </si>
  <si>
    <t>OPŽP 2014 - 2020</t>
  </si>
  <si>
    <t>OPŽP 2021 - 2027</t>
  </si>
  <si>
    <t>1_4.3</t>
  </si>
  <si>
    <t>Ensure support for research and consulting in the field of breeding new varieties of plants and livestock that are resistant to changing climate conditions in the Czech Republic.</t>
  </si>
  <si>
    <t>L</t>
  </si>
  <si>
    <t>legislative</t>
  </si>
  <si>
    <t>RDP 2014–2020</t>
  </si>
  <si>
    <t>SP SZP 2021 - 2027</t>
  </si>
  <si>
    <t>1_4.4</t>
  </si>
  <si>
    <t>Increased support for research into erosion control (soil protection) technologies and their implementation in practice.</t>
  </si>
  <si>
    <t>I</t>
  </si>
  <si>
    <t>information</t>
  </si>
  <si>
    <t>IROP 2014–2020</t>
  </si>
  <si>
    <t>IROP 2021 - 2027</t>
  </si>
  <si>
    <t>1_4.5</t>
  </si>
  <si>
    <t>Support for research into organic farming and its its expected potential for greater resilience to the impacts of climate change.</t>
  </si>
  <si>
    <t>V</t>
  </si>
  <si>
    <t>organizational</t>
  </si>
  <si>
    <t>OPPIK 2014 - 2020</t>
  </si>
  <si>
    <t>OPTAK 2021–2027</t>
  </si>
  <si>
    <t>o1_5</t>
  </si>
  <si>
    <t>Measures to reduce water and wind erosion of agricultural land</t>
  </si>
  <si>
    <t>M</t>
  </si>
  <si>
    <t>methodological</t>
  </si>
  <si>
    <t>NPO 2021 - 2025</t>
  </si>
  <si>
    <t>1_5.1</t>
  </si>
  <si>
    <t>Support the implementation of technical erosion control measures (terraces, ditches, swales, infiltration strips, sedimentation strips, grassed valleys, protective embankments, remediation of erosion gullies andravines, protective reservoirs, field roads with erosion control functions) to a sufficient extent depending on the erosion risk of the area concerned.</t>
  </si>
  <si>
    <t>E, M</t>
  </si>
  <si>
    <t>MoE</t>
  </si>
  <si>
    <t>ongoing, KT: 2023</t>
  </si>
  <si>
    <r>
      <rPr>
        <sz val="11"/>
        <rFont val="Arial"/>
        <family val="2"/>
      </rPr>
      <t>MZe:  cannot  be estimated;   SPÚ: 3000
million CZK</t>
    </r>
  </si>
  <si>
    <t>RDP, state budget</t>
  </si>
  <si>
    <r>
      <rPr>
        <sz val="11"/>
        <rFont val="Arial"/>
        <family val="2"/>
      </rPr>
      <t>SP SZP,
NPO, state budget</t>
    </r>
  </si>
  <si>
    <t>scientific and research</t>
  </si>
  <si>
    <t>ModFond</t>
  </si>
  <si>
    <t>1_5.2</t>
  </si>
  <si>
    <t>Support the implementation of vegetation elements with erosion control functions to a sufficient extent depending on the erosion risk of the area concerned. Give preference in supported projects to a combination of contouring techniques "contouring" with tree planting.</t>
  </si>
  <si>
    <t>Cannot be separated from 1_11.1</t>
  </si>
  <si>
    <t>OPŽP, POPFK, PPK</t>
  </si>
  <si>
    <t>=</t>
  </si>
  <si>
    <t>S</t>
  </si>
  <si>
    <t>strategic-conceptual</t>
  </si>
  <si>
    <t>1_5.3</t>
  </si>
  <si>
    <t>Reduce the area of a single crop on land blocks, optimize farming methods depending on the shape and size, taking into account local conditions and erosion risk. Continue to monitor and evaluate these parameters for the purposes of possible further optimization.</t>
  </si>
  <si>
    <t>Ongoing, KT: 2023</t>
  </si>
  <si>
    <t>****</t>
  </si>
  <si>
    <t>Economic instruments</t>
  </si>
  <si>
    <r>
      <rPr>
        <b/>
        <u/>
        <sz val="11"/>
        <rFont val="Arial"/>
        <family val="2"/>
      </rPr>
      <t>National programs</t>
    </r>
  </si>
  <si>
    <t>1_5.4</t>
  </si>
  <si>
    <t>Update CAP instrument settings to strengthen soil protection, increase soil fertility, and protect and promote biodiversity agricultural landscapes.</t>
  </si>
  <si>
    <t>Column I</t>
  </si>
  <si>
    <r>
      <rPr>
        <b/>
        <sz val="11"/>
        <rFont val="Arial"/>
        <family val="2"/>
      </rPr>
      <t xml:space="preserve">Financial requirements </t>
    </r>
    <r>
      <rPr>
        <sz val="11"/>
        <rFont val="Arial"/>
        <family val="2"/>
      </rPr>
      <t>until 2025 (in millions of CZK, or text) – estimated amount of funds needed to complete the task</t>
    </r>
  </si>
  <si>
    <t>NPŽP</t>
  </si>
  <si>
    <t>1_5.5</t>
  </si>
  <si>
    <t>Modernize the monitoring of suspended solids in watercourses by expanding the network of automated sampling stations in order to achieve more accurate balancing of suspended soil particles in the Czech Republic.</t>
  </si>
  <si>
    <t>MoE (CHMI)</t>
  </si>
  <si>
    <t>30 million CZK</t>
  </si>
  <si>
    <t>OPŽP</t>
  </si>
  <si>
    <t>Column J</t>
  </si>
  <si>
    <r>
      <rPr>
        <sz val="11"/>
        <rFont val="Arial"/>
        <family val="2"/>
      </rPr>
      <t xml:space="preserve">Existing financial </t>
    </r>
    <r>
      <rPr>
        <b/>
        <sz val="11"/>
        <rFont val="Arial"/>
        <family val="2"/>
      </rPr>
      <t xml:space="preserve">resources </t>
    </r>
    <r>
      <rPr>
        <sz val="11"/>
        <rFont val="Arial"/>
        <family val="2"/>
      </rPr>
      <t xml:space="preserve">and economic </t>
    </r>
    <r>
      <rPr>
        <b/>
        <sz val="11"/>
        <rFont val="Arial"/>
        <family val="2"/>
      </rPr>
      <t xml:space="preserve">instruments </t>
    </r>
    <r>
      <rPr>
        <sz val="11"/>
        <rFont val="Arial"/>
        <family val="2"/>
      </rPr>
      <t>(text) - existing European and national sources of funding</t>
    </r>
  </si>
  <si>
    <t>NZÚ</t>
  </si>
  <si>
    <t>1_5.6</t>
  </si>
  <si>
    <t>Continuously update and improve the supporting methodological tool "Erosion Calculator".</t>
  </si>
  <si>
    <t>M, V</t>
  </si>
  <si>
    <t>Column K</t>
  </si>
  <si>
    <r>
      <rPr>
        <u/>
        <sz val="11"/>
        <rFont val="Arial"/>
        <family val="2"/>
      </rPr>
      <t>Potential and new </t>
    </r>
    <r>
      <rPr>
        <sz val="11"/>
        <rFont val="Arial"/>
        <family val="2"/>
      </rPr>
      <t xml:space="preserve">economic </t>
    </r>
    <r>
      <rPr>
        <b/>
        <sz val="11"/>
        <rFont val="Arial"/>
        <family val="2"/>
      </rPr>
      <t xml:space="preserve">instruments </t>
    </r>
    <r>
      <rPr>
        <sz val="11"/>
        <rFont val="Arial"/>
        <family val="2"/>
      </rPr>
      <t>(text) - programmes under preparation/not yet approved and new programmes; existing programmes only if extended to include a new supported activity</t>
    </r>
  </si>
  <si>
    <t>PPK</t>
  </si>
  <si>
    <t>1_5.7</t>
  </si>
  <si>
    <t>Update the soil survey methodology for agricultural land owners, including the creation of model lease agreements for basic categories of lessors.</t>
  </si>
  <si>
    <t>POPFK</t>
  </si>
  <si>
    <t>1_5.8</t>
  </si>
  <si>
    <t>Define, set conditions and procedures for balancing organic matter in soil and ensure monitoring of organic matter balance and carbon movement in the soil profile. Evaluate trends insoil organic matter content using  the results of the Comprehensive Soil Survey. Legally introduce these soil organic matter balancing procedures as an obligation for farmers, either through national legislation or as a condition for subsidies, and subsequently introduce monitoring and follow up on compliance.</t>
  </si>
  <si>
    <t>V, M, E, L</t>
  </si>
  <si>
    <r>
      <rPr>
        <sz val="11"/>
        <rFont val="Arial"/>
        <family val="2"/>
      </rPr>
      <t>20 million total
(4 million per year)</t>
    </r>
  </si>
  <si>
    <t>column L</t>
  </si>
  <si>
    <r>
      <rPr>
        <sz val="11"/>
        <rFont val="Arial"/>
        <family val="2"/>
      </rPr>
      <t xml:space="preserve">EU </t>
    </r>
    <r>
      <rPr>
        <b/>
        <sz val="11"/>
        <rFont val="Arial"/>
        <family val="2"/>
      </rPr>
      <t xml:space="preserve">resources </t>
    </r>
    <r>
      <rPr>
        <sz val="11"/>
        <rFont val="Arial"/>
        <family val="2"/>
      </rPr>
      <t xml:space="preserve">until 2025 (in millions of CZK) – estimated </t>
    </r>
    <r>
      <rPr>
        <u/>
        <sz val="11"/>
        <rFont val="Arial"/>
        <family val="2"/>
      </rPr>
      <t>total requirements </t>
    </r>
    <r>
      <rPr>
        <sz val="11"/>
        <rFont val="Arial"/>
        <family val="2"/>
      </rPr>
      <t>for European resources</t>
    </r>
  </si>
  <si>
    <t>PPP II</t>
  </si>
  <si>
    <t>PPP IV</t>
  </si>
  <si>
    <t>1_5.9</t>
  </si>
  <si>
    <r>
      <rPr>
        <sz val="11"/>
        <rFont val="Arial"/>
        <family val="2"/>
      </rPr>
      <t>Ensure maximum support for access to all information in the field of
soil protection that can be provided, and update and refine information in the field of soil protection.</t>
    </r>
  </si>
  <si>
    <t>V, I</t>
  </si>
  <si>
    <r>
      <rPr>
        <sz val="11"/>
        <rFont val="Arial"/>
        <family val="2"/>
      </rPr>
      <t>In: 2023 I:
ongoing</t>
    </r>
  </si>
  <si>
    <t>I: X</t>
  </si>
  <si>
    <t>Column M</t>
  </si>
  <si>
    <r>
      <rPr>
        <sz val="11"/>
        <rFont val="Arial"/>
        <family val="2"/>
      </rPr>
      <t xml:space="preserve">National </t>
    </r>
    <r>
      <rPr>
        <b/>
        <sz val="11"/>
        <rFont val="Arial"/>
        <family val="2"/>
      </rPr>
      <t xml:space="preserve">resources </t>
    </r>
    <r>
      <rPr>
        <sz val="11"/>
        <rFont val="Arial"/>
        <family val="2"/>
      </rPr>
      <t xml:space="preserve">until 2025 (in millions of CZK) – planned </t>
    </r>
    <r>
      <rPr>
        <u/>
        <sz val="11"/>
        <rFont val="Arial"/>
        <family val="2"/>
      </rPr>
      <t>total requirements </t>
    </r>
    <r>
      <rPr>
        <sz val="11"/>
        <rFont val="Arial"/>
        <family val="2"/>
      </rPr>
      <t>for national resources</t>
    </r>
  </si>
  <si>
    <t>MaS</t>
  </si>
  <si>
    <t>1_5.10</t>
  </si>
  <si>
    <t>Ensure the streamlining of agricultural soil erosion monitoring.</t>
  </si>
  <si>
    <t>L, O</t>
  </si>
  <si>
    <t>Column N</t>
  </si>
  <si>
    <r>
      <rPr>
        <sz val="11"/>
        <rFont val="Arial"/>
        <family val="2"/>
      </rPr>
      <t xml:space="preserve">Requirements for new national </t>
    </r>
    <r>
      <rPr>
        <b/>
        <sz val="11"/>
        <rFont val="Arial"/>
        <family val="2"/>
      </rPr>
      <t xml:space="preserve">resources </t>
    </r>
    <r>
      <rPr>
        <sz val="11"/>
        <rFont val="Arial"/>
        <family val="2"/>
      </rPr>
      <t xml:space="preserve">(in millions of CZK) -                            ... of which </t>
    </r>
    <r>
      <rPr>
        <u/>
        <sz val="11"/>
        <rFont val="Arial"/>
        <family val="2"/>
      </rPr>
      <t>new </t>
    </r>
    <r>
      <rPr>
        <sz val="11"/>
        <rFont val="Arial"/>
        <family val="2"/>
      </rPr>
      <t>requirements for national resources by 2025</t>
    </r>
  </si>
  <si>
    <t>PRGLF</t>
  </si>
  <si>
    <t>1_5.11</t>
  </si>
  <si>
    <t>Identify and prepare model farms, include them in the demonstration farm system, and use them for training and education in the field of soil protection measures.</t>
  </si>
  <si>
    <t>V, O</t>
  </si>
  <si>
    <r>
      <rPr>
        <sz val="11"/>
        <rFont val="Arial"/>
        <family val="2"/>
      </rPr>
      <t>SP SZP
(linked to AKIS)</t>
    </r>
  </si>
  <si>
    <t>Will be met within existing overhead costs</t>
  </si>
  <si>
    <t>PPŽ</t>
  </si>
  <si>
    <t>1_5.12</t>
  </si>
  <si>
    <t>Amend the Act on the Protection of Agricultural Land to set conditions for the retention and creation of selected landscape features serving to protect soil in agricultural land fund without the need for expropriation.</t>
  </si>
  <si>
    <t>MŽP</t>
  </si>
  <si>
    <t>At present, it is not possible to accurately determine or estimate the financial costs of implementation.</t>
  </si>
  <si>
    <t>Management in OPV</t>
  </si>
  <si>
    <t>1_5.13</t>
  </si>
  <si>
    <t>Develop and ensure compliance with the principles of good agricultural practice in in terms of protecting water reservoirs and watercourses.</t>
  </si>
  <si>
    <t>M, E</t>
  </si>
  <si>
    <t>The required data has not been identified</t>
  </si>
  <si>
    <t>Security Research Program of the Czech Republic</t>
  </si>
  <si>
    <t>1_5.14</t>
  </si>
  <si>
    <t>In areas threatened by wind erosion, ensure the creation or reconstruction of a functional system of windbreaks</t>
  </si>
  <si>
    <t>M, E, O, L</t>
  </si>
  <si>
    <r>
      <rPr>
        <sz val="11"/>
        <rFont val="Arial"/>
        <family val="2"/>
      </rPr>
      <t>M: 2024 E:
ongoing O: ongoing
L: 2024</t>
    </r>
  </si>
  <si>
    <t>cannot be separated from 1_5.1</t>
  </si>
  <si>
    <t>The amount is already included in another task</t>
  </si>
  <si>
    <t>o1_6</t>
  </si>
  <si>
    <t>Maintaining and increasing the water-holding capacity of soil</t>
  </si>
  <si>
    <t>1_6.1</t>
  </si>
  <si>
    <t>Using available tools, reduce soil compaction, improve soil structure, increase the proportion of organic matter in the soil by promoting the use of organic matter sources, specifically manure, compost, and  the inclusion of multi-species cover crops (research, education, subsidies to ensure compost application, legislative changes, etc.).</t>
  </si>
  <si>
    <t>E, I, L</t>
  </si>
  <si>
    <t>Cannot be specified given the current state of CAP preparation.</t>
  </si>
  <si>
    <t>PRV</t>
  </si>
  <si>
    <r>
      <rPr>
        <sz val="11"/>
        <rFont val="Arial"/>
        <family val="2"/>
      </rPr>
      <t>SP SZP - AEKO
Intercrops, DZES and
eco-schemes
, Organic farming</t>
    </r>
  </si>
  <si>
    <t>o1_7</t>
  </si>
  <si>
    <t>SU, ZT,</t>
  </si>
  <si>
    <t>Stable support and promotion of organic farming with an emphasis on non-production and adaptation functions</t>
  </si>
  <si>
    <t>1_7.1</t>
  </si>
  <si>
    <t>Ensure the evaluation of a comparison between organic farming and conventional farming in terms of adaptation to climate change.</t>
  </si>
  <si>
    <t>Cannot be specified due to the current state of CAP preparations.</t>
  </si>
  <si>
    <r>
      <rPr>
        <sz val="11"/>
        <rFont val="Arial"/>
        <family val="2"/>
      </rPr>
      <t>SZP
(monitoring M11 Organic farming)</t>
    </r>
  </si>
  <si>
    <t>SP SZP</t>
  </si>
  <si>
    <t>1_7.2</t>
  </si>
  <si>
    <t>Support research into new methods and substances of natural origin to promote plant growth (biofertilizers, biostimulants, biopesticides).</t>
  </si>
  <si>
    <r>
      <rPr>
        <sz val="11"/>
        <rFont val="Arial"/>
        <family val="2"/>
      </rPr>
      <t>Total CZK 10 million (new requests for support
from ČTPEZ approx. CZK 2 million/year)</t>
    </r>
  </si>
  <si>
    <t>ZEMĚ program, support for the Czech Technology Platform for EZ</t>
  </si>
  <si>
    <t>1_7.3</t>
  </si>
  <si>
    <t>Legislate easier and faster options for placing plant biostimulants and pesticides on the market (registration process).</t>
  </si>
  <si>
    <t>1_7.4</t>
  </si>
  <si>
    <t>Increase support for the competitiveness of organic farmers, particularly in the processing and marketing of organic products. Support stable demand for local organic food through a mandatory percentage of organic food in public and school catering.</t>
  </si>
  <si>
    <t>E, L</t>
  </si>
  <si>
    <t>marketing  campaign SZIF 30 million/year</t>
  </si>
  <si>
    <r>
      <rPr>
        <sz val="11"/>
        <rFont val="Arial"/>
        <family val="2"/>
      </rPr>
      <t>CAP
SZIF marketing campaign to promote organic consumption</t>
    </r>
  </si>
  <si>
    <t>(information missing)</t>
  </si>
  <si>
    <t>o1_8</t>
  </si>
  <si>
    <r>
      <rPr>
        <sz val="11"/>
        <rFont val="Arial"/>
        <family val="2"/>
      </rPr>
      <t>SU, ZT,
ET, EV, VS, PV</t>
    </r>
  </si>
  <si>
    <t>Construction of new and modernization of existing irrigation systems</t>
  </si>
  <si>
    <t>1_8.1</t>
  </si>
  <si>
    <r>
      <rPr>
        <sz val="11"/>
        <rFont val="Arial"/>
        <family val="2"/>
      </rPr>
      <t>Support the construction of new and modernization of existing irrigation systems based on the principle of economical and efficient irrigation
(without adversely affecting the soil).</t>
    </r>
  </si>
  <si>
    <t>SR, chapter MZe</t>
  </si>
  <si>
    <t>1_8.2</t>
  </si>
  <si>
    <t>Examine the possibilities of revising legislation concerning land improvement systems, particularly with regard to ownership and competence issues.</t>
  </si>
  <si>
    <t>1_8.3</t>
  </si>
  <si>
    <t>Support the maintenance, restoration, and construction of small water reservoirs for irrigation and water retention or accumulation in the agricultural landscape.</t>
  </si>
  <si>
    <t>CZK   2,500   million, already   included   in 3_4.1</t>
  </si>
  <si>
    <r>
      <rPr>
        <sz val="11"/>
        <rFont val="Arial"/>
        <family val="2"/>
      </rPr>
      <t>SR, chapter MZe (program 129
390)</t>
    </r>
  </si>
  <si>
    <t>o1_9</t>
  </si>
  <si>
    <t>Minimization of the impact of improperly designed drainage systems on accelerated water runoff from the landscape</t>
  </si>
  <si>
    <t>1_9.1</t>
  </si>
  <si>
    <t>Continue implementing projects enabling the reconstruction/optimization of selected irrigation and drainage systems (e.g., by modifying drainage systems to regulated runoff systems, replacing sporadic drainage) in relation to production. Focus intensively on the removal of improperly designed or unnecessary drainage systems through the revitalization and renaturation of watercourses.</t>
  </si>
  <si>
    <t>E, O</t>
  </si>
  <si>
    <r>
      <rPr>
        <sz val="11"/>
        <rFont val="Arial"/>
        <family val="2"/>
      </rPr>
      <t>Ministry of Agriculture: CZK 600 million (apparently already included in 1_8.1); SPÚ: CZK 100
million
(in 2021, the current subsidy title expires – CZK 20 million;
Ministry of the Environment: CZK 100 million (OPŽP)</t>
    </r>
  </si>
  <si>
    <t>SR, Ministry of Agriculture chapter, OPŽP</t>
  </si>
  <si>
    <t>cannot be quantified</t>
  </si>
  <si>
    <t>1_9.2</t>
  </si>
  <si>
    <t>Prepare a general plan for drainage structures as a methodological and factual overview and method for evaluating data sources in connection with agricultural drainage structures. Complete the Information System for Land Improvement Structures (ISMS), which will provide specific detailed documentation.</t>
  </si>
  <si>
    <t>ongoing, KT: 2025</t>
  </si>
  <si>
    <t>SR</t>
  </si>
  <si>
    <t>o1_10</t>
  </si>
  <si>
    <t>SU, ET, EV, PV</t>
  </si>
  <si>
    <t>Application of technological procedures reducing unproductive evaporation, maximizing the efficiency of soil moisture utilization</t>
  </si>
  <si>
    <t>1_10.1</t>
  </si>
  <si>
    <t>Expand and support technological processes in agricultural production that reduce unproductive evaporation and increase the efficiency of soil moisture use (e.g., drip irrigation, vegetable foils, stubble cultivation, multiple intercrops, stubble sowing).</t>
  </si>
  <si>
    <t>M, I, V, E</t>
  </si>
  <si>
    <t>o1_11</t>
  </si>
  <si>
    <t>SU, ZT</t>
  </si>
  <si>
    <t>Support for farming systems and landscape management contributing to climate change resilience</t>
  </si>
  <si>
    <t>1_11.1</t>
  </si>
  <si>
    <t>Support measures to increase the share of highly diverse landscape features on agricultural land, in line with the Biodiversity Strategy to 2030.</t>
  </si>
  <si>
    <t>Ministry of Agricultur e</t>
  </si>
  <si>
    <r>
      <rPr>
        <sz val="11"/>
        <rFont val="Arial"/>
        <family val="2"/>
      </rPr>
      <t xml:space="preserve">MoE: OPŽP 1
CZK 500 million
300 million NPO
and CZK 500  million from national programs; Ministry of Agriculture </t>
    </r>
    <r>
      <rPr>
        <i/>
        <sz val="11"/>
        <rFont val="Arial"/>
        <family val="2"/>
      </rPr>
      <t>(information missing)</t>
    </r>
  </si>
  <si>
    <r>
      <rPr>
        <sz val="11"/>
        <rFont val="Arial"/>
        <family val="2"/>
      </rPr>
      <t>Ministry of the Environment: OPŽP, POPFK, PPK;
Ministry of Agriculture: PRV (payments for landscape features)</t>
    </r>
  </si>
  <si>
    <r>
      <rPr>
        <sz val="11"/>
        <rFont val="Arial"/>
        <family val="2"/>
      </rPr>
      <t>OPŽP 21+, NPO, SP
SZP (payments for landscape features)</t>
    </r>
  </si>
  <si>
    <t>1,8</t>
  </si>
  <si>
    <t>1_11.2</t>
  </si>
  <si>
    <t>Within the AEKO, prepare a farm planning system to strengthen ecosystem functions in the programming period after 2027.</t>
  </si>
  <si>
    <r>
      <rPr>
        <sz val="11"/>
        <rFont val="Arial"/>
        <family val="2"/>
      </rPr>
      <t>SP SZP, AKIS,
support consulting</t>
    </r>
  </si>
  <si>
    <t>1_11.3</t>
  </si>
  <si>
    <t>Create conditions for the application of agroforestry as a method of agricultural land use that improves the natural functions of the agricultural landscape and support it within the CAP.</t>
  </si>
  <si>
    <t>V, E, L</t>
  </si>
  <si>
    <r>
      <rPr>
        <sz val="11"/>
        <rFont val="Arial"/>
        <family val="2"/>
      </rPr>
      <t>SP SZP -
Agroforestry</t>
    </r>
  </si>
  <si>
    <t>o1_12</t>
  </si>
  <si>
    <t>Support for adaptation to climate change under the Strategic Plan for the Common Agricultural Policy</t>
  </si>
  <si>
    <t>1_12.1</t>
  </si>
  <si>
    <t>Take into account the evaluation of elements included by national legislation in ecologically focused areas (EFAs) in the CAP and set mandatory percentages of landscape features and non-productive areas in CAP instruments.</t>
  </si>
  <si>
    <t>1_12.2</t>
  </si>
  <si>
    <t>As part of the CAP review, extend the crop diversification requirement to include compliance with basic crop rotation principles and promote the enhancement of the diversity of cultivated plants.</t>
  </si>
  <si>
    <t>o1_13</t>
  </si>
  <si>
    <t>Ensuring the economic sustainability of agricultural management in the landscape and its productive function</t>
  </si>
  <si>
    <t>1_13.1</t>
  </si>
  <si>
    <t>Increase the share of crops and livestock production to preserve and diversify the productive function of the agricultural landscape while supporting other ecosystem functions, i.e. support the cultivation of fodder crops, catch crops, and permanent crops used for erosion control; supporting livestock production with an emphasis on its sustainability, including the search for alternative production systems in changing climatic conditions (e.g., silvopastoral systems). Optimizing the ratio of plant and animal production with an emphasis on sustainability.</t>
  </si>
  <si>
    <t>O, E</t>
  </si>
  <si>
    <t>(no information available)</t>
  </si>
  <si>
    <t>1_13.2</t>
  </si>
  <si>
    <t>Comprehensive support for key commodities combining food security and strengthening other ecosystem services.</t>
  </si>
  <si>
    <t>1_13.3</t>
  </si>
  <si>
    <t>Transition to maximum optimization of nutrient and water use through support for new agrotechnical methods and precision agriculture – with the aim of stabilizing production while reducing the use of agrochemicals and agrotechnical interventions, including investment support.</t>
  </si>
  <si>
    <t>1_13.4</t>
  </si>
  <si>
    <t>Ensure long-term and stable support for the conservation and sustainable use of plant, animal and microorganism genetic resources for food and agriculture. Ensure the availability of suitable crops, varieties  and breeds for expected climatic conditions through the conservation and sustainable use of genetic resources important for food andagriculture, while promoting the application of modern biotechnologies (including new breeding techniques). Provide related education and awareness-raising.</t>
  </si>
  <si>
    <t>O, E, I</t>
  </si>
  <si>
    <r>
      <rPr>
        <sz val="11"/>
        <rFont val="Arial"/>
        <family val="2"/>
      </rPr>
      <t>CZK 400 million
(CZK 80 million per year), related research (CZK 60 million) is listed in 1_4.2</t>
    </r>
  </si>
  <si>
    <t>National subsidy program 6 according to the Principles of the Ministry of Agriculture</t>
  </si>
  <si>
    <t>o1_14</t>
  </si>
  <si>
    <t>SU, ZT, ET, EV</t>
  </si>
  <si>
    <t>Diversification of agricultural activities</t>
  </si>
  <si>
    <t>1_14.1</t>
  </si>
  <si>
    <t>Prioritize small agricultural enterprises in the provision of agricultural support.</t>
  </si>
  <si>
    <t>1_14.2</t>
  </si>
  <si>
    <t>Support the diversification of agricultural activities (production for non-food purposes, wood, organic production, agritourism, etc.).</t>
  </si>
  <si>
    <t>CZK 300 million (call in 2021)</t>
  </si>
  <si>
    <t>1_14.3</t>
  </si>
  <si>
    <t>Delimit areas of arable land in floodplains that are subject to flooding during high flows (Q5 - Q20), establish appropriate management methods and provide financial incentives for agricultural operators in floodplains to apply appropriate management practices.</t>
  </si>
  <si>
    <t>V, M, E</t>
  </si>
  <si>
    <t>o1_15</t>
  </si>
  <si>
    <r>
      <rPr>
        <sz val="11"/>
        <rFont val="Arial"/>
        <family val="2"/>
      </rPr>
      <t>1 (4,
5)</t>
    </r>
  </si>
  <si>
    <t>SU, ET, EV, PO, PV</t>
  </si>
  <si>
    <t>Development of the availability of an early warning system for extreme weather events for farmers</t>
  </si>
  <si>
    <t>1_15.1</t>
  </si>
  <si>
    <t>Develop principles for comprehensive risk management and prevention of the negative impacts of climate change.</t>
  </si>
  <si>
    <t>TA CR, MoES</t>
  </si>
  <si>
    <r>
      <rPr>
        <sz val="11"/>
        <rFont val="Arial"/>
        <family val="2"/>
      </rPr>
      <t>Ministry of Agriculture: X;
Ministry of Education, Youth and Sports: cannot be estimated</t>
    </r>
  </si>
  <si>
    <t>1_15.2</t>
  </si>
  <si>
    <t>Develop new and improve existing methods of drought monitoring and forecasting for the purposes of early warning of extreme weather events for farmers.</t>
  </si>
  <si>
    <r>
      <rPr>
        <sz val="11"/>
        <rFont val="Arial"/>
        <family val="2"/>
      </rPr>
      <t>MoE, SPÚ, TA ČR,
Ministry of Education</t>
    </r>
  </si>
  <si>
    <t>o1_16</t>
  </si>
  <si>
    <t>ZT, ET, EV</t>
  </si>
  <si>
    <t>Support for the management system of harmful organisms in agricultural crops</t>
  </si>
  <si>
    <t>1_16.1</t>
  </si>
  <si>
    <t>Focus research and, using international phytosanitary standards, plant health monitoring on the early detection of the introduction of new harmful organisms or changes in the harmfulness of native species in connection with climate change.</t>
  </si>
  <si>
    <t>V, O, M</t>
  </si>
  <si>
    <t>1_16.2</t>
  </si>
  <si>
    <t>Focus the national system for analyzing the risks of harmful organisms to agricultural crops on the risks associated with the harmfulness of these organisms in the context of climate change.</t>
  </si>
  <si>
    <t>1_16.3</t>
  </si>
  <si>
    <t>Develop, using international phytosanitary standards, and implement in the widest possible practice methods of integrated management of harmful organisms of agricultural crops with the aim of preventing the introduction of non-native species, and, in the case of already introduced species and native species with increased harmfulness, to limit their spread and impact in the Czech Republic, including the creation of warning systems for the harmful occurrence of new andnative harmful organisms.</t>
  </si>
  <si>
    <t>1_16.4</t>
  </si>
  <si>
    <t>Ensure timely publication of cases of new harmful organisms and changes in the harmfulness of existing species.</t>
  </si>
  <si>
    <t>O, I</t>
  </si>
  <si>
    <t>o2_1</t>
  </si>
  <si>
    <t>Achieving game populations sustainable for the natural regeneration of a wide range of tree species.</t>
  </si>
  <si>
    <t>2_1.1</t>
  </si>
  <si>
    <t>Within the framework of hunting legislation, create conditions for achieving sustainable populations of hoofed game, also in relation to strengthening the ecological stability of forest stands. Derive hunting quotas from the condition of forest ecosystems and ensure their enforceability.</t>
  </si>
  <si>
    <t>M, L</t>
  </si>
  <si>
    <r>
      <rPr>
        <sz val="11"/>
        <rFont val="Arial"/>
        <family val="2"/>
      </rPr>
      <t>M: 2023
L: 2022</t>
    </r>
  </si>
  <si>
    <t>o2_2</t>
  </si>
  <si>
    <t>Support for farming methods with permanent soil cover with long or continuous renewal periods</t>
  </si>
  <si>
    <t>2_2.1</t>
  </si>
  <si>
    <t>Establish and maintain a network of comparative (demonstration) plots in various habitat conditions for testing non-clear-cut management methods, ensure regular monitoring of these plots and evaluation of results. Within the framework of regional forest development plans (OPRL), identify suitable sites for the establishment of demonstration sites in cooperation with forest owners andmanagers, including research entities, and ensure their registration and monitoring.</t>
  </si>
  <si>
    <t>MoE, MoD, MoES, KPR</t>
  </si>
  <si>
    <t>CZK 2.5 million</t>
  </si>
  <si>
    <t>functional tasks MZe</t>
  </si>
  <si>
    <t>2_2.2</t>
  </si>
  <si>
    <t>Develop and implement a system of awareness raising, education and motivation (including financial) for forest owners to make wider use of non-clear-cutting management methods.</t>
  </si>
  <si>
    <t>V, E, I</t>
  </si>
  <si>
    <r>
      <rPr>
        <sz val="11"/>
        <rFont val="Arial"/>
        <family val="2"/>
      </rPr>
      <t>V, I:
ongoing E: 2025</t>
    </r>
  </si>
  <si>
    <t>AKIS, education and advisory system of the Ministry of Agriculture</t>
  </si>
  <si>
    <t>2_2.3</t>
  </si>
  <si>
    <t>Create equal conditions in forestry legislation for the application of non-clear-cutting management methods as a prerequisite for increasing species and spatial diversity in forests.</t>
  </si>
  <si>
    <t>o2_3</t>
  </si>
  <si>
    <t>Preference and ensuring natural forest regeneration</t>
  </si>
  <si>
    <t>2_3.1</t>
  </si>
  <si>
    <t>Support natural  forest regeneration  in  non-state  forests  with  regard  to  the  target  tree  species composition, with the exception of genetically unsuitable stands. Amend Government Regulation No. 30/2014 Coll.</t>
  </si>
  <si>
    <t>Contributions according to Government Regulation No. 30/2014 Coll. calculated in 2_4.1+ new support included in task 2_4.11</t>
  </si>
  <si>
    <t>Government Regulation No. 30/2014 Coll.</t>
  </si>
  <si>
    <t>amendment to Government Regulation No. 30/2014 Coll. Programme Adaptation of forest ecosystems to climate change</t>
  </si>
  <si>
    <t>o2_4</t>
  </si>
  <si>
    <t>Increasing the ecological stability of forest stands and their resistance to biotic and abiotic harmful factors by selecting appropriate species and spatial composition</t>
  </si>
  <si>
    <t>2_4.1</t>
  </si>
  <si>
    <t>Encourage forest owners to improve the condition of forest ecosystems during their restoration after bark beetle infestation, including support for natural regeneration and the use of preparatory trees.</t>
  </si>
  <si>
    <t>Ministry of Agricultu re, Ministry of the Environ ment</t>
  </si>
  <si>
    <r>
      <rPr>
        <sz val="11"/>
        <rFont val="Arial"/>
        <family val="2"/>
      </rPr>
      <t>Ministry of Agriculture: approx. 18
124 million CZK
(8,540 million CZK by 2023 from the NPO or SR, followed by 5,660 million CZK
in 2024
and 2025 from the SR, if the NPO does not work out, everything will come from the SR); Ministry of the Environment: approx. CZK 50 million per year</t>
    </r>
  </si>
  <si>
    <t>Government Regulation No. 30/2014 Coll.; OPŽP, PPK, POPFK</t>
  </si>
  <si>
    <r>
      <rPr>
        <sz val="11"/>
        <rFont val="Arial"/>
        <family val="2"/>
      </rPr>
      <t>NPO (until 2023), amendment to Government Regulation No.
30/2014 Coll., PRV</t>
    </r>
  </si>
  <si>
    <t>for the Ministry of Agriculture, amount not yet determined</t>
  </si>
  <si>
    <t>2_4.2</t>
  </si>
  <si>
    <t>Methodologically adjust (OPRL-Regional forest development plans) the size of clear cutting with regard to vegetation type and management method.</t>
  </si>
  <si>
    <t>ongoing KT: 2025</t>
  </si>
  <si>
    <t>2_4.3</t>
  </si>
  <si>
    <t>Provide financial incentives to non-state forest owners to increase the proportion of meliorative and stabilizing tree species (MZD) when ensuring young forest stands.</t>
  </si>
  <si>
    <r>
      <rPr>
        <sz val="11"/>
        <rFont val="Arial"/>
        <family val="2"/>
      </rPr>
      <t>Ministry of Agriculture the financing of this task is part of the financing of task 2_4.1; MŽP: 1300
million CZK</t>
    </r>
  </si>
  <si>
    <t>Government Regulation No. 30/2014 Coll.; Ministry of the Environment: OPŽP</t>
  </si>
  <si>
    <r>
      <rPr>
        <sz val="11"/>
        <rFont val="Arial"/>
        <family val="2"/>
      </rPr>
      <t>NPO (until 2023), amendment to Government Regulation No.
30/2014 Coll., PRV; OPŽP 21+</t>
    </r>
  </si>
  <si>
    <t>on behalf of the Ministry of Agriculture, volume not yet determined</t>
  </si>
  <si>
    <t>2_4.4</t>
  </si>
  <si>
    <t>Revise the recommended target species composition to reflect changing climatic conditions and correspond to the current state of knowledge of forest cultivation in changing conditions.</t>
  </si>
  <si>
    <t>2_4.5</t>
  </si>
  <si>
    <t>Methodologically and financially support the conversion and restructuring of spruce stands, including younger age classes, in endangered habitats.</t>
  </si>
  <si>
    <r>
      <rPr>
        <sz val="11"/>
        <rFont val="Arial"/>
        <family val="2"/>
      </rPr>
      <t>MoA contributions according to Government Regulation No. 30/2014 Coll.
calculated in 2_4.1+ new support included in task 2_4.11</t>
    </r>
  </si>
  <si>
    <r>
      <rPr>
        <sz val="11"/>
        <rFont val="Arial"/>
        <family val="2"/>
      </rPr>
      <t>Government Regulation No. 30/2014
Coll</t>
    </r>
  </si>
  <si>
    <r>
      <rPr>
        <sz val="11"/>
        <rFont val="Arial"/>
        <family val="2"/>
      </rPr>
      <t>Ministry                of
Agriculture: amendment         to Government Regulation       No.
30/2014         Coll., PRV,
program Adaptation of forest ecosystems to climate change</t>
    </r>
  </si>
  <si>
    <t>2_4.6</t>
  </si>
  <si>
    <t>Methodically  standardize  the  use  of  geographically  non-native  tree  species  to  a  maximum  of  20%  of  the stand composition, which do not behave invasively and do not crossbreed with native species (especially larch and Douglas fir).</t>
  </si>
  <si>
    <t>2_4.7</t>
  </si>
  <si>
    <t>Preparation of a risk analysis of the use of geographically non-native tree species and possibilities for implementing the results into forest management.</t>
  </si>
  <si>
    <t>2_4.8</t>
  </si>
  <si>
    <t>Methodically adjust the reduction of rotation periods for selected short-lived tree species and individual commercial stands.</t>
  </si>
  <si>
    <t>2_4.9</t>
  </si>
  <si>
    <t>The founders should formulate guidelines for entities managing state-owned forests that reflect the  adaptation measures adopted and set stricter conditions for forest management than for other forest owners, with an emphasis on society-wide demand for the fulfillment of public interests and on environmental quality.</t>
  </si>
  <si>
    <t>MoE, MoD, MoES, MoI</t>
  </si>
  <si>
    <t>2_4.10</t>
  </si>
  <si>
    <t>Ensure methodological guidance for relevant state administration bodies to support the adopted adaptation measures.</t>
  </si>
  <si>
    <r>
      <rPr>
        <sz val="11"/>
        <rFont val="Arial"/>
        <family val="2"/>
      </rPr>
      <t>MoE, MoD, MoES,
KPR</t>
    </r>
  </si>
  <si>
    <t>2_4.11</t>
  </si>
  <si>
    <t>Encourage forest owners to create diverse species compositions consisting of more than two sufficiently represented tree species (in addition to MZD, others such as larch, pine, succession tree species, etc.).</t>
  </si>
  <si>
    <r>
      <rPr>
        <sz val="11"/>
        <rFont val="Arial"/>
        <family val="2"/>
      </rPr>
      <t>CZK 28,000 million
(from 2022)</t>
    </r>
  </si>
  <si>
    <r>
      <rPr>
        <sz val="11"/>
        <rFont val="Arial"/>
        <family val="2"/>
      </rPr>
      <t>Programme Adaptation of forest ecosystems to climate
change</t>
    </r>
  </si>
  <si>
    <t>o2_5</t>
  </si>
  <si>
    <t>SU, PO, ZT, ET, EV, VS</t>
  </si>
  <si>
    <t>Identification of risk areas for priority implementation of adaptation measures in forest ecosystems</t>
  </si>
  <si>
    <t>2_5.1</t>
  </si>
  <si>
    <t>Define areas of forest soils threatened by acidification and nutrient degradation, moisture deficiency, eutrophication, and erosion.</t>
  </si>
  <si>
    <t>2_5.2</t>
  </si>
  <si>
    <t>Develop a methodology for inventorying carbon bound in forest soils and determine the impact of management practices on its quantity.</t>
  </si>
  <si>
    <t>2_5.3</t>
  </si>
  <si>
    <t>Develop a soil property monitoring project to monitor the quantity and character of humus, pH, sorption saturation, base/Al ratio, C/N ratio, physical properties, and follow-up research and monitoring of the condition and relationships of the root system and mycorrhiza, soil biota.</t>
  </si>
  <si>
    <t>2_5.4</t>
  </si>
  <si>
    <t>Evaluate the impact of chemical soil improvement on the physical, chemical, and biological properties of the soil environment and the health of forest stands, and establish recommendations for the use of chemical soil improvement as part of adaptation measures.</t>
  </si>
  <si>
    <t>2_5.5</t>
  </si>
  <si>
    <t>Evaluate the influence of tree species composition, structure, and health of forest stands on forest microclimate, temperature regime, and water cycle in the landscape.</t>
  </si>
  <si>
    <r>
      <rPr>
        <sz val="11"/>
        <rFont val="Arial"/>
        <family val="2"/>
      </rPr>
      <t>V: 2022
M: 2023</t>
    </r>
  </si>
  <si>
    <t>o2_6</t>
  </si>
  <si>
    <t>Development of good practice guidelines (BMP) for forest owners and professional forest managers</t>
  </si>
  <si>
    <t>2_6.1</t>
  </si>
  <si>
    <t>Develop good practice guidelines for forest owners and professional forest managers with regard to the adaptation measures mentioned (in particular, reducing biomass and nutrient extraction, minimizing clear- cutting, adjusting species composition in favor of deciduous and deep-rooted trees, and choosing environmentally friendly technologies).</t>
  </si>
  <si>
    <t>M, V, O</t>
  </si>
  <si>
    <t>2_6.2</t>
  </si>
  <si>
    <t>Embed good practice principles in the OPRL (Regional forest development plans).</t>
  </si>
  <si>
    <t>2_6.3</t>
  </si>
  <si>
    <t>Methodically and financially motivate owners to adhere to good practice principles. In the case of state forests, ensure compliance with good practice through the founder's mandate.</t>
  </si>
  <si>
    <t>O, M, E</t>
  </si>
  <si>
    <t>Ministry of Agriculture, Ministry of the Environment, Ministry of Defense</t>
  </si>
  <si>
    <r>
      <rPr>
        <sz val="11"/>
        <rFont val="Arial"/>
        <family val="2"/>
      </rPr>
      <t>O
ongoing M: 2022
E: 2026</t>
    </r>
  </si>
  <si>
    <t>Ministry of Agriculture specified in task 2_4.11</t>
  </si>
  <si>
    <r>
      <rPr>
        <sz val="11"/>
        <rFont val="Arial"/>
        <family val="2"/>
      </rPr>
      <t>MoA:
Programme Adaptation of forest ecosystems to climate change</t>
    </r>
  </si>
  <si>
    <t>o2_7</t>
  </si>
  <si>
    <t>Protection of the gene pool of domestic forest tree species threatened by climate change</t>
  </si>
  <si>
    <t>2_7.1</t>
  </si>
  <si>
    <t>Focus on the rescue and strengthening of genetic resources of native spruce ecotypes, especially from lower altitudes.</t>
  </si>
  <si>
    <t>V, M, O</t>
  </si>
  <si>
    <t>2_7.2</t>
  </si>
  <si>
    <t>Focus on identifying, mapping, and propagating ecotypes of beech, ash, and other tree species from dry habitats.</t>
  </si>
  <si>
    <t>2_7.3</t>
  </si>
  <si>
    <t>Prepare conditions for wider forestry use of currently minor thermophilic oak species found in the Czech Republic.</t>
  </si>
  <si>
    <t>V, M O</t>
  </si>
  <si>
    <t>o2_8</t>
  </si>
  <si>
    <t>Ensuring sufficient biomass as an energy source, taking into account the need to maintain sufficient organic matter in the soil</t>
  </si>
  <si>
    <t>2_8.1</t>
  </si>
  <si>
    <t>Increasing the biodiversity and ecological stability of forest ecosystems while maintaining their production function by leaving forest harvesting residues (non-coarse wood) to decay in forest stands – leaving trees to die naturally and dead wood volume determined by the proportion of management interventions carried out.</t>
  </si>
  <si>
    <r>
      <rPr>
        <sz val="11"/>
        <rFont val="Arial"/>
        <family val="2"/>
      </rPr>
      <t>L: 2023
E: 2026</t>
    </r>
  </si>
  <si>
    <t>Ministry of Agriculture: specified in task 2_4.11</t>
  </si>
  <si>
    <t>Ministry of Agriculture Programme for the adaptation of forest ecosystems to climate change</t>
  </si>
  <si>
    <t>2_8.2</t>
  </si>
  <si>
    <t>Update the methodology of the Ministry of the Environment and the State Forestry Administration (2009) for determining the sustainable level of harvesting residues from forest stands. Reflect the results in the framework guidelines when updating the OPRL.</t>
  </si>
  <si>
    <t>2_8.3</t>
  </si>
  <si>
    <t>Revise the program to support woodchipping and leaving logging residues on site for non-state forest owners (following the updated methodology for determining the sustainable level of logging residue removal from forest stands) in connection with task 2_8.2.</t>
  </si>
  <si>
    <t>Ministry of Agriculture: Government Regulation No. 30/2014 Coll.</t>
  </si>
  <si>
    <r>
      <rPr>
        <sz val="11"/>
        <rFont val="Arial"/>
        <family val="2"/>
      </rPr>
      <t>Ministry of Agriculture: amendment to Government Regulation No.
30/2014
Coll., program Adaptation of forest ecosystems to climate change</t>
    </r>
  </si>
  <si>
    <t>o2_9</t>
  </si>
  <si>
    <t>Support for the system of managing biotic harmful agents of forest and ornamental trees</t>
  </si>
  <si>
    <t>2_9.1</t>
  </si>
  <si>
    <t>Strengthen monitoring of the main harmful agents in stands threatened by drought, especially spruce, oak, beech, and pine.</t>
  </si>
  <si>
    <t>ongoing KT: 2024</t>
  </si>
  <si>
    <t>2_9.2</t>
  </si>
  <si>
    <t>Support research and monitoring of biotic harmful agents of forest and ornamental trees and the identification of transformers (using international phytosanitary standards).</t>
  </si>
  <si>
    <t>2_9.3</t>
  </si>
  <si>
    <t>Develop, using international phytosanitary standards, and implement in the widest possible practice methods  of integrated management of transformers and other significant biotic harmful agents of forest and ornamental trees with the aim of preventing their introduction and, in the case of already introduced agents, limiting their spread and impact in the Czech Republic. When establishing seed orchards, record information on tolerant/resistant tree species of taxa damaged by transformers; protect selected phenotypically resistant trees in situ.</t>
  </si>
  <si>
    <t>2_9.4</t>
  </si>
  <si>
    <t>Ensure adequate public education and awareness among end users of planting material and forest and ornamental tree seedlings. To this end, streamline cooperation between the Ministry of Agriculture and the Ministry of the Environment, relevant state administration bodies, research and operators in the field of biotic pest risk management.</t>
  </si>
  <si>
    <t>I, O</t>
  </si>
  <si>
    <t>o2_10</t>
  </si>
  <si>
    <t>Creating conditions for the effective and sustainable use of forest tree genetic resources</t>
  </si>
  <si>
    <t>2_10.1</t>
  </si>
  <si>
    <t>Development of established functional systems for the collection, recording, and control of forest reproductive material in the Czech Republic, including economic incentives for forest owners to participate in the National Program for the Protection and Reproduction of Forest Genetic Resources.</t>
  </si>
  <si>
    <t>V, M, O, E</t>
  </si>
  <si>
    <r>
      <rPr>
        <sz val="11"/>
        <rFont val="Arial"/>
        <family val="2"/>
      </rPr>
      <t>CZK 115 million, of which national resources approx. CZK 90 million (approx.
CZK 18
million/year)</t>
    </r>
  </si>
  <si>
    <t>NP for the protection and reproduction of forest tree gene pools</t>
  </si>
  <si>
    <t>o2_11</t>
  </si>
  <si>
    <t>Securing the registration of forest tree genetic resources</t>
  </si>
  <si>
    <t>2_11.1</t>
  </si>
  <si>
    <t>Support for the registration of forest tree reproductive material with reference to relevant legislation and policy documents (National Program for the Protection and Reproduction of Forest Tree Genetic Resources).</t>
  </si>
  <si>
    <t>2_11.2</t>
  </si>
  <si>
    <t>Operation of an information database of forest tree genetic resources in the Czech Republic.</t>
  </si>
  <si>
    <t>o2_12</t>
  </si>
  <si>
    <t>SU, PO, PV</t>
  </si>
  <si>
    <t>Revision of forestry improvement measures, torrent control and forest road construction with a focus on the protection and restoration of the natural water regime in forests</t>
  </si>
  <si>
    <t>2_12.1</t>
  </si>
  <si>
    <t>When providing public funds for forestry improvement measures (including torrent control) and for the construction and reconstruction of forest roads, respect the protection and restoration of the natural water regime in forests.</t>
  </si>
  <si>
    <t>o2_13</t>
  </si>
  <si>
    <t>SU, VS, PV</t>
  </si>
  <si>
    <t>Minimization of technical drainage of forest land using natural and nature-friendly methods</t>
  </si>
  <si>
    <t>2_13.1</t>
  </si>
  <si>
    <t>Revise the existing forest soil drainage system to restore the natural water regime. Use natural and nature- based methods to achieve this. Maintain technical drainage only in exceptional cases where the restoration of the natural water regime would cause irreversible damage to related infrastructure (road network, buildings, etc.).</t>
  </si>
  <si>
    <t>O, E, M</t>
  </si>
  <si>
    <t>o2_14</t>
  </si>
  <si>
    <t>SU, PO,  ZT, EV, VS, PV</t>
  </si>
  <si>
    <t>Implementation of measures for water retention in forests</t>
  </si>
  <si>
    <t>2_14.1</t>
  </si>
  <si>
    <r>
      <rPr>
        <sz val="11"/>
        <rFont val="Arial"/>
        <family val="2"/>
      </rPr>
      <t>Motivate forest owners to protect wetlands and natural watercourses</t>
    </r>
    <r>
      <rPr>
        <b/>
        <sz val="11"/>
        <rFont val="Arial"/>
        <family val="2"/>
      </rPr>
      <t xml:space="preserve">, </t>
    </r>
    <r>
      <rPr>
        <sz val="11"/>
        <rFont val="Arial"/>
        <family val="2"/>
      </rPr>
      <t>increase water retention in forests, and slow down water runoff. Support the restoration and creation of wetlands and ponds, the revitalization and renaturation of watercourses and peat bogs, and the restoration and construction of small water reservoirs, polders, and torrent control structures.</t>
    </r>
  </si>
  <si>
    <t>M, E, O</t>
  </si>
  <si>
    <r>
      <rPr>
        <sz val="11"/>
        <rFont val="Arial"/>
        <family val="2"/>
      </rPr>
      <t>MZe: approx. 500
million CZK (300 million CZK from the NPO by 2023 and 200
million from the SR); MŽP:
included in other tasks (revitalization, landscape elements)</t>
    </r>
  </si>
  <si>
    <r>
      <rPr>
        <sz val="11"/>
        <rFont val="Arial"/>
        <family val="2"/>
      </rPr>
      <t>mandatory expenditure pursuant to Section 35 of Act No. 289/1995 Coll.
on forests</t>
    </r>
  </si>
  <si>
    <t>NPO (until 2023)</t>
  </si>
  <si>
    <t>o2_15</t>
  </si>
  <si>
    <t>Applying procedures and measures during forest harvesting and restoration to prevent or slow down surface runoff of precipitation and soil erosion</t>
  </si>
  <si>
    <t>2_15.1</t>
  </si>
  <si>
    <t>Methodically guide and financially motivate forest owners to minimize the risk of forest soil damage in relation to subsequent erosion and disruption of the water regime during logging and timber harvesting.</t>
  </si>
  <si>
    <r>
      <rPr>
        <sz val="11"/>
        <rFont val="Arial"/>
        <family val="2"/>
      </rPr>
      <t>MZe contributions according to Government Regulation No. 30/2014 Coll.
calculated in 2_4.1+ new support included in task 2_4.11</t>
    </r>
  </si>
  <si>
    <t>2_15.2</t>
  </si>
  <si>
    <t>Review and, if necessary, revise the current approach to the further development of the forest road network. Adapt the density and design of structures to the requirement to limit water runoff. Use updated OPRLs (Regional forest development plans) for this purpose.</t>
  </si>
  <si>
    <t>2_15.3</t>
  </si>
  <si>
    <t>For newly constructed and reconstructed forest transport infrastructure, implement measures to minimize concentrated runoff.</t>
  </si>
  <si>
    <t>E, O, M</t>
  </si>
  <si>
    <t>volume not yet determined</t>
  </si>
  <si>
    <t>o2_16</t>
  </si>
  <si>
    <t>Stabilization of the area of forest types affected by water and protection of wetlands in forests</t>
  </si>
  <si>
    <t>2_16.1</t>
  </si>
  <si>
    <t>Based on a review of forest-typological units, specify the occurrence of water-influenced habitats and determine appropriate management methods in the RSH. Use the results as a basis for possible legislative changes.</t>
  </si>
  <si>
    <t>MZ</t>
  </si>
  <si>
    <t>SC3</t>
  </si>
  <si>
    <t>Ecological stability and the provision of ecosystem services by water and water-related ecosystems are ensured, with an emphasis on strengthening the natural water regime of the landscape and taking into account the needs of human society and the sustainable use of water.</t>
  </si>
  <si>
    <t>o3_1</t>
  </si>
  <si>
    <t>SU, VS</t>
  </si>
  <si>
    <t>Legislative regulation of the operating conditions of relief chambers on a unified sewerage system and requirements for the collection and subsequent treatment of relief water.</t>
  </si>
  <si>
    <t>3_1.1</t>
  </si>
  <si>
    <t>Establish rules for the protection of water against overflows from relief chambers, including monitoring compliance and setting fees.</t>
  </si>
  <si>
    <t>L, E, M, O</t>
  </si>
  <si>
    <t>o3_2</t>
  </si>
  <si>
    <t>Comprehensive revitalization of watercourse beds and floodplains and support for spontaneous renaturation</t>
  </si>
  <si>
    <t>3_2.1</t>
  </si>
  <si>
    <t>Ensure the implementation of revitalization and renaturation of watercourses and floodplains in accordance with water planning documents (NPP, PpZPR, PDP) and land consolidation, including the creation of conditions for land acquisition (purchases, exchanges).</t>
  </si>
  <si>
    <t>9,173.9 million CZK</t>
  </si>
  <si>
    <t>SR, public budgets, own resources of state-owned enterprises Povodí and watercourse administrators</t>
  </si>
  <si>
    <t>3_2.2</t>
  </si>
  <si>
    <t>Support comprehensive revitalization and spontaneous renaturation of watercourses and floodplains.</t>
  </si>
  <si>
    <t>approx. CZK 1.9 billion</t>
  </si>
  <si>
    <r>
      <rPr>
        <sz val="11"/>
        <rFont val="Arial"/>
        <family val="2"/>
      </rPr>
      <t>OPŽP,
supplementally POPFK, MaS</t>
    </r>
  </si>
  <si>
    <t>OPŽP 21+, NPO</t>
  </si>
  <si>
    <t>3_2.3</t>
  </si>
  <si>
    <t>When managing watercourses, where possible, prioritize environmental considerations in order to improve   the ecological status of degraded watercourses. Strengthen the agenda for small watercourses in Povodí s.p. organizations in order to improve the ecological status of degraded watercourses and floodplains and restore their natural retention, including the protection of groundwater quantity and quality.</t>
  </si>
  <si>
    <t>Ministry of Agriculture chapter, own resources of state-owned river basin organizations</t>
  </si>
  <si>
    <t>3_2.4</t>
  </si>
  <si>
    <t>Create methodological guidelines on the correct procedure under Section 83(m) of the Water Act on flood inspections and flood damage remediation for nature conservation authorities, flood authorities, and river basin managers.</t>
  </si>
  <si>
    <t>3_2.5</t>
  </si>
  <si>
    <t>Define and delimit floodplains for the purposes of spatial planning and protection of their ecosystem functions.</t>
  </si>
  <si>
    <t>MMR</t>
  </si>
  <si>
    <r>
      <rPr>
        <sz val="11"/>
        <rFont val="Arial"/>
        <family val="2"/>
      </rPr>
      <t>TAČR,
programs to support R&amp;D&amp;I</t>
    </r>
  </si>
  <si>
    <t>3_2.6</t>
  </si>
  <si>
    <t>Ensure the protection and restoration of the migratory permeability of watercourses for aquatic and water- dependent animals in accordance with the Concept for the Passability of the River Network of the Czech Republic. Where appropriate, give preference to the removal of transverse obstacles over the construction of fish passes. Consider the restoration of the ecological connectivity of watercourses also from the perspective of the sediment regime.</t>
  </si>
  <si>
    <r>
      <rPr>
        <sz val="11"/>
        <rFont val="Arial"/>
        <family val="2"/>
      </rPr>
      <t>O:
ongoing M: 2023 E:
ongoing</t>
    </r>
  </si>
  <si>
    <t>approx. CZK 370 million</t>
  </si>
  <si>
    <r>
      <rPr>
        <sz val="11"/>
        <rFont val="Arial"/>
        <family val="2"/>
      </rPr>
      <t>OPŽP,
additionally POPFK</t>
    </r>
  </si>
  <si>
    <t>o3_3</t>
  </si>
  <si>
    <t>SU, ZT, ET</t>
  </si>
  <si>
    <t>Preventive protection of water resources – protection zones, protected areas of natural water accumulation (CHOPAV) and areas protected for surface water accumulation</t>
  </si>
  <si>
    <t>3_3.1</t>
  </si>
  <si>
    <r>
      <rPr>
        <sz val="11"/>
        <rFont val="Arial"/>
        <family val="2"/>
      </rPr>
      <t>Ensure purposeful forest management in water source protection zones and CHOPAV to prevent any threat to water source yield (e.g. by clear-cutting or inappropriate
extraction technology above the catchment area).</t>
    </r>
  </si>
  <si>
    <t>o3_4</t>
  </si>
  <si>
    <t>SU, ZT, ET, VS</t>
  </si>
  <si>
    <t>Review of water protection areas and activities that could negatively affect water quality and quantity</t>
  </si>
  <si>
    <t>3_4.1</t>
  </si>
  <si>
    <t>As part of effective data sharing by public authorities, continuously update the nationwide OPVZ and OPVN databases.</t>
  </si>
  <si>
    <t>continuously</t>
  </si>
  <si>
    <t>o3_5</t>
  </si>
  <si>
    <r>
      <rPr>
        <sz val="11"/>
        <rFont val="Arial"/>
        <family val="2"/>
      </rPr>
      <t>SU, ZT,
ET, VS, PV, PO</t>
    </r>
  </si>
  <si>
    <t>Restoration of the water management function of small water reservoirs that do not fulfill the necessary functions in the area</t>
  </si>
  <si>
    <t>3_5.1</t>
  </si>
  <si>
    <t>Support the restoration of the water management function of small water reservoirs that have lost this function due to poor technical condition or have been used for other purposes, provided that the restoration of the reservoir does not cause the loss of valuable natural habitats and disproportionate damage to the ecological characteristics of the watercourse concerned.</t>
  </si>
  <si>
    <t>CZK 2,500 million</t>
  </si>
  <si>
    <r>
      <rPr>
        <sz val="11"/>
        <rFont val="Arial"/>
        <family val="2"/>
      </rPr>
      <t>SR, public budgets, Ministry of Agriculture chapter (program 129
390)</t>
    </r>
  </si>
  <si>
    <t>o3_6</t>
  </si>
  <si>
    <t>SU, ZT, ET, PO</t>
  </si>
  <si>
    <t>Support for the infiltration of surface water into groundwater</t>
  </si>
  <si>
    <t>3_6.1</t>
  </si>
  <si>
    <t>Support widespread flooding in floodplains with potential for infiltration into groundwater.</t>
  </si>
  <si>
    <t>SR, programs to support R&amp;D&amp;I, own resources of state- owned enterprises Povodí and watercourse administrators</t>
  </si>
  <si>
    <r>
      <rPr>
        <sz val="11"/>
        <rFont val="Arial"/>
        <family val="2"/>
      </rPr>
      <t>TAČR,
Ministry of Agriculture and Ministry of the Environment, OPŽP 21+</t>
    </r>
  </si>
  <si>
    <t>3_6.2</t>
  </si>
  <si>
    <t>Support the restoration of soil infiltration capacity with the potential to replenish groundwater.</t>
  </si>
  <si>
    <r>
      <rPr>
        <sz val="11"/>
        <rFont val="Arial"/>
        <family val="2"/>
      </rPr>
      <t>TAČR,
Ministry of Agriculture and Ministry of Environment, OPŽP 21+</t>
    </r>
  </si>
  <si>
    <t>o3_7</t>
  </si>
  <si>
    <t>SU, PO, ET, VS, PV</t>
  </si>
  <si>
    <t>Reassessment of the current use of water reservoirs and water management systems and optimisation of their management</t>
  </si>
  <si>
    <t>3_7.1</t>
  </si>
  <si>
    <t>Reassess the current use of water reservoirs and water management systems and optimize their management, while taking effective measures to prevent the spread of non-native invasive species and reduce excessive eutrophication of water.</t>
  </si>
  <si>
    <t>own resources of state-owned enterprises Povodí, programs to support R&amp;D&amp;I, TAČR</t>
  </si>
  <si>
    <t>o3_8</t>
  </si>
  <si>
    <t>3 (4)</t>
  </si>
  <si>
    <t>SU, PO</t>
  </si>
  <si>
    <t>Verification of the implementation of new water sources in areas with proven water shortages</t>
  </si>
  <si>
    <t>3_8.1</t>
  </si>
  <si>
    <t>Examine the possible use of suitable sites in areas with water shortages, including sites designated in the General Plan for Protected Areas for Surface Water Accumulation, for the implementation of new water sources (surface water accumulation) based on 1) an analysis of the development of the water balance, taking into account climate change and expected water consumption, and 2) an analysis of the application and potential of nature-based and organizational adaptation measures and their impact on strengthening the water balance in the target areas.</t>
  </si>
  <si>
    <t>continuous</t>
  </si>
  <si>
    <t>3_8.2</t>
  </si>
  <si>
    <t>Continue   preparations   for   the   implementation   of   multipurpose   water   reservoirs   with   proven effectiveness in relation to climate change adaptation, while respecting other public interests.</t>
  </si>
  <si>
    <t>CZK 158 million</t>
  </si>
  <si>
    <r>
      <rPr>
        <sz val="11"/>
        <rFont val="Arial"/>
        <family val="2"/>
      </rPr>
      <t>Ministry of Agriculture (program 129
360), own resources of state- owned enterprises Povodí</t>
    </r>
  </si>
  <si>
    <t>NPO</t>
  </si>
  <si>
    <t>143 million</t>
  </si>
  <si>
    <t>Cannot be determined</t>
  </si>
  <si>
    <t>o3_9</t>
  </si>
  <si>
    <t>Rational decision-making in the authorisation of water abstraction and discharge</t>
  </si>
  <si>
    <t>3_9.1</t>
  </si>
  <si>
    <t>Prepare methodological guidelines for water authorities on the sustainable use of groundwater resources. Ensure awareness-raising through the presentation and popularization of the results of analyses of the impacts of excessive abstraction on groundwater resources.</t>
  </si>
  <si>
    <t>M, I</t>
  </si>
  <si>
    <r>
      <rPr>
        <sz val="11"/>
        <rFont val="Arial"/>
        <family val="2"/>
      </rPr>
      <t>M
I: 2023
ongoing</t>
    </r>
  </si>
  <si>
    <t>3_9.2</t>
  </si>
  <si>
    <t>To offset the amount of the fee for the quantity of groundwater abstracted with the amount of the payment for watercourse and river basin management (for surface water abstracted) in order to limit excessive use of groundwater resources.</t>
  </si>
  <si>
    <t>Ministry of Agriculture chapter, Ministry of the Environment chapter budget</t>
  </si>
  <si>
    <t>Ministry of Agriculture and Ministry of the Environment chapter, OPŽP 21+</t>
  </si>
  <si>
    <t>3_9.3</t>
  </si>
  <si>
    <t>Use the system for assessing the prospective hydrological and water management balance within the six-year cycle of river basin plans.</t>
  </si>
  <si>
    <t>own resources of state-owned enterprises Povodí</t>
  </si>
  <si>
    <t>3_9.4</t>
  </si>
  <si>
    <t>Government regulation to determine procedures for setting minimum residual flows to ensure the preservation of the ecological functions of watercourses.</t>
  </si>
  <si>
    <t>3_9.5</t>
  </si>
  <si>
    <t>Analyze the application of the provisions of the Water Act in order to meet water planning objectives, in particular the provisions of Section 12(3)(a), and propose solutions to bring them into line with the current situation, taking into account the impacts of climate change.</t>
  </si>
  <si>
    <t>o3_10</t>
  </si>
  <si>
    <t>SU, ET, VS</t>
  </si>
  <si>
    <t>Introduction and support of systems for water reuse and systems for recycling water as process water</t>
  </si>
  <si>
    <t>3_10.1</t>
  </si>
  <si>
    <t>Develop rules for the reuse of pre-treated wastewater (in households, businesses, urban green space irrigation, etc.).</t>
  </si>
  <si>
    <r>
      <rPr>
        <sz val="11"/>
        <rFont val="Arial"/>
        <family val="2"/>
      </rPr>
      <t>E, L, I, O, M,
V, S</t>
    </r>
  </si>
  <si>
    <r>
      <rPr>
        <sz val="11"/>
        <rFont val="Arial"/>
        <family val="2"/>
      </rPr>
      <t>MZd, MZe,
MMR</t>
    </r>
  </si>
  <si>
    <t>7.9 million CZK</t>
  </si>
  <si>
    <r>
      <rPr>
        <sz val="11"/>
        <rFont val="Arial"/>
        <family val="2"/>
      </rPr>
      <t>TAČR,
research programs</t>
    </r>
  </si>
  <si>
    <t>3_10.2</t>
  </si>
  <si>
    <t>Support effective decentralized methods of wastewater disposal and treatment in municipalities with scattered settlements (e.g., domestic wastewater treatment plants, preferably located on municipal land) in areas where centralized treatment or connection would be economically unfeasible, and ensure the proper operation (monitoring, WWTP servicing, etc.) and effective inspections of existing facilities in order to minimize the production of wastewater discharged or transported outside the place of origin. Support is not targeted at locations where these systems could pose a real threat to the quality of drinking water sources. Support is not intended for locations with concentrated development.</t>
  </si>
  <si>
    <r>
      <rPr>
        <sz val="11"/>
        <rFont val="Arial"/>
        <family val="2"/>
      </rPr>
      <t>MPO
MZe</t>
    </r>
  </si>
  <si>
    <t>3_10.3</t>
  </si>
  <si>
    <t>Develop rules and promote the reuse of greywater and rainwater (decentralized sanitation systems – DESAR).</t>
  </si>
  <si>
    <t>E, L, I, O, M, V, S</t>
  </si>
  <si>
    <t>MZe, MMR</t>
  </si>
  <si>
    <r>
      <rPr>
        <sz val="11"/>
        <rFont val="Arial"/>
        <family val="2"/>
      </rPr>
      <t>MŽP
Ministry of Health</t>
    </r>
  </si>
  <si>
    <r>
      <rPr>
        <sz val="11"/>
        <rFont val="Arial"/>
        <family val="2"/>
      </rPr>
      <t>SR          (chapters MMR,  MZe,  MŽP, MZd); NPŽP
(program Rainwater)</t>
    </r>
  </si>
  <si>
    <t>OPŽP 21+, NZÚ</t>
  </si>
  <si>
    <t>o3_11</t>
  </si>
  <si>
    <t>Investigate the use of mine workings and quarries for water accumulation or retention</t>
  </si>
  <si>
    <t>3_11.1</t>
  </si>
  <si>
    <t>Examine the possibilities of recultivating areas affected by mineral extraction, taking into account climate change and support for the water regime of the landscape.</t>
  </si>
  <si>
    <r>
      <rPr>
        <sz val="11"/>
        <rFont val="Arial"/>
        <family val="2"/>
      </rPr>
      <t>MPO
Ministry of Agriculture</t>
    </r>
  </si>
  <si>
    <r>
      <rPr>
        <sz val="11"/>
        <rFont val="Arial"/>
        <family val="2"/>
      </rPr>
      <t>Ministry of the Environment:
Partially TAČR 3 million CZK as part of task PN_4.8</t>
    </r>
  </si>
  <si>
    <t>SR, financial reserves for remediation and reclamation created by organizations authorized to extract exclusive deposits, TAČR</t>
  </si>
  <si>
    <t>3_11.2</t>
  </si>
  <si>
    <t>Determine the potential of mining works and quarries for water accumulation to ensure a permanent or alternative source of water or water for crisis situations.</t>
  </si>
  <si>
    <t>Ministry of Industry and Technolo gy, Ministry of the Environm ent</t>
  </si>
  <si>
    <t>SR, financial reserves for remediation and reclamation created by organizations authorized to extract exclusive deposits</t>
  </si>
  <si>
    <t>TAČR</t>
  </si>
  <si>
    <t>o3_12</t>
  </si>
  <si>
    <t>Restoration of valley floodplains to natural and controlled flooding</t>
  </si>
  <si>
    <t>3_12.1</t>
  </si>
  <si>
    <t>Identify in selected parts of the river basin floodplains that are inappropriately embanked, where flood barriers prevent widespread flooding outside urbanized areas, and analyze the maintenance costs of the barriers in question and the potential damage caused by flooding in these areas and further downstream (including increased flood risks in lower-lying municipalities).Based on the results of the analysis, propose appropriate remedial measures to restore natural flooding.</t>
  </si>
  <si>
    <t>In</t>
  </si>
  <si>
    <t>TAČR (PPŽ)</t>
  </si>
  <si>
    <t>o4_1</t>
  </si>
  <si>
    <t>Introduction of a decentralized rainwater management system.</t>
  </si>
  <si>
    <t>4_1.1</t>
  </si>
  <si>
    <t>Include the impact of climate change in precipitation data and create regional precipitation time series and updated tables of substitute yield lines that include the effects of climate change.</t>
  </si>
  <si>
    <t>Ministry of the Environment (CHMI)</t>
  </si>
  <si>
    <r>
      <rPr>
        <sz val="11"/>
        <rFont val="Arial"/>
        <family val="2"/>
      </rPr>
      <t>In: 2023
O: 2023
ongoing</t>
    </r>
  </si>
  <si>
    <t>7 million CZK</t>
  </si>
  <si>
    <t>TAČR (PPŽ - PERUN)</t>
  </si>
  <si>
    <t>4_1.2</t>
  </si>
  <si>
    <t>Create methodological guidelines on technical options for flood protection against torrential rainfall, including the implementation of temporary retention areas and emergency surface drainage routes in public spaces.</t>
  </si>
  <si>
    <t>MRD, MZ, MPO, ÚNMZ</t>
  </si>
  <si>
    <t>0.5 million CZK</t>
  </si>
  <si>
    <t>4_1.3</t>
  </si>
  <si>
    <t>Implement the proposed changes to achieve the strategic objectives of the Study on Rainwater Management in Urban Areas.</t>
  </si>
  <si>
    <t>S, L, M, I</t>
  </si>
  <si>
    <r>
      <rPr>
        <sz val="11"/>
        <rFont val="Arial"/>
        <family val="2"/>
      </rPr>
      <t>Ministry of Agricultur e, Ministry of Regional Develop
ment</t>
    </r>
  </si>
  <si>
    <r>
      <rPr>
        <sz val="11"/>
        <rFont val="Arial"/>
        <family val="2"/>
      </rPr>
      <t>L: 2023
S: 2025</t>
    </r>
  </si>
  <si>
    <t>4_1.4</t>
  </si>
  <si>
    <t>Support the implementation of decentralized storage facilities in suitable locations for rainwater management.</t>
  </si>
  <si>
    <r>
      <rPr>
        <sz val="11"/>
        <rFont val="Arial"/>
        <family val="2"/>
      </rPr>
      <t>2022
ongoing</t>
    </r>
  </si>
  <si>
    <r>
      <rPr>
        <sz val="11"/>
        <rFont val="Arial"/>
        <family val="2"/>
      </rPr>
      <t>NPŽP
(Dešťovka program)</t>
    </r>
  </si>
  <si>
    <t>4_1.5</t>
  </si>
  <si>
    <t>When establishing new and restoring existing urban greenery, promote the infiltration of rainwater from adjacent paved impermeable surfaces (especially sidewalks, roofs, parking lots).</t>
  </si>
  <si>
    <r>
      <rPr>
        <sz val="11"/>
        <rFont val="Arial"/>
        <family val="2"/>
      </rPr>
      <t>M: 2023 E:
ongoing</t>
    </r>
  </si>
  <si>
    <t>4_1.6</t>
  </si>
  <si>
    <t>Support the conversion of impermeable paved surfaces (especially sidewalks, parking lots, roofs, etc.) in new construction, building modifications, and repairs of public spaces to permeable surfaces, including modifications to public green spaces and the drainage of rainwater, preferably to areas and vegetation that allow for its safe absorption.</t>
  </si>
  <si>
    <t>M, E, I, V</t>
  </si>
  <si>
    <t>MMR, MŽP</t>
  </si>
  <si>
    <t>ČKA, ČKAIT</t>
  </si>
  <si>
    <r>
      <rPr>
        <sz val="11"/>
        <rFont val="Arial"/>
        <family val="2"/>
      </rPr>
      <t>MMR: 17,440
million CZK (value for the period 2021-
2027);
MŽP: after 300 million CZK OPŽP and NPŽP</t>
    </r>
  </si>
  <si>
    <r>
      <rPr>
        <sz val="11"/>
        <rFont val="Arial"/>
        <family val="2"/>
      </rPr>
      <t>OPŽP, NPŽP
(within municipalities in national parks)</t>
    </r>
  </si>
  <si>
    <r>
      <rPr>
        <sz val="11"/>
        <rFont val="Arial"/>
        <family val="2"/>
      </rPr>
      <t>IROP 2021-
2027</t>
    </r>
  </si>
  <si>
    <t>4_1.7</t>
  </si>
  <si>
    <t>In areas with limited infiltration capacity within settlements, promote the accumulation of rainwater for further use in buildings and for irrigation.</t>
  </si>
  <si>
    <r>
      <rPr>
        <sz val="11"/>
        <rFont val="Arial"/>
        <family val="2"/>
      </rPr>
      <t>L: 2023 E:
ongoing</t>
    </r>
  </si>
  <si>
    <r>
      <rPr>
        <sz val="11"/>
        <rFont val="Arial"/>
        <family val="2"/>
      </rPr>
      <t>OPŽP
(Rainwater     for Municipalities), NPŽP
(Rainwater program Rainwater).</t>
    </r>
  </si>
  <si>
    <t>4_1.8</t>
  </si>
  <si>
    <t>Harmonize drainage standards for transport areas with standards for rainwater management systems (ČSN 75 9010 and TNV 75 9011).</t>
  </si>
  <si>
    <t>MD</t>
  </si>
  <si>
    <t>MZe MMR, MPO</t>
  </si>
  <si>
    <t>1 million CZK</t>
  </si>
  <si>
    <t>Ministry of Transport and Construction in cooperation with the Ministry of Regional Development and the Ministry of Industry and Trade</t>
  </si>
  <si>
    <t>4_1.9</t>
  </si>
  <si>
    <t>Propose a system for the gradual abolition of exemptions from charging rainwater drainage in the Water Supply and Sewerage Act.</t>
  </si>
  <si>
    <t>o4_2</t>
  </si>
  <si>
    <r>
      <rPr>
        <sz val="11"/>
        <rFont val="Arial"/>
        <family val="2"/>
      </rPr>
      <t>4 (3.
5)</t>
    </r>
  </si>
  <si>
    <t>SU, VS, ET, PV</t>
  </si>
  <si>
    <t>Development of a comprehensive concept for drought and water shortage management and for the prevention of emergencies caused by long-term water shortages</t>
  </si>
  <si>
    <t>4_2.1</t>
  </si>
  <si>
    <t>Necessary long-term measures to ensure sufficient water supply and prevent emergencies caused by long- term water shortages to be addressed in river basin plans.</t>
  </si>
  <si>
    <t>4_2.2</t>
  </si>
  <si>
    <t>Develop and implement a drought early warning system.</t>
  </si>
  <si>
    <t>V,O</t>
  </si>
  <si>
    <r>
      <rPr>
        <sz val="11"/>
        <rFont val="Arial"/>
        <family val="2"/>
      </rPr>
      <t>V: 2023
O: 2023
ongoing</t>
    </r>
  </si>
  <si>
    <t>3 million CZK</t>
  </si>
  <si>
    <t>4_2.3</t>
  </si>
  <si>
    <t>Prepare a plan for managing drought and water shortages in the Czech Republic, including a methodology for drought management.</t>
  </si>
  <si>
    <t>M: 2023</t>
  </si>
  <si>
    <t>o4_3</t>
  </si>
  <si>
    <t>4 (3)</t>
  </si>
  <si>
    <t>SU, ET</t>
  </si>
  <si>
    <t>Introduction of risk analysis and management methods in the drinking water production and distribution process</t>
  </si>
  <si>
    <t>4_3.1</t>
  </si>
  <si>
    <r>
      <rPr>
        <sz val="11"/>
        <rFont val="Arial"/>
        <family val="2"/>
      </rPr>
      <t>Implement preventive measures to ensure the safety of distributed water (</t>
    </r>
    <r>
      <rPr>
        <i/>
        <sz val="11"/>
        <rFont val="Arial"/>
        <family val="2"/>
      </rPr>
      <t>Drinking Water Management Plans</t>
    </r>
    <r>
      <rPr>
        <sz val="11"/>
        <rFont val="Arial"/>
        <family val="2"/>
      </rPr>
      <t>) and introduce risk analysis and management methods in the production and distribution of drinking water.</t>
    </r>
  </si>
  <si>
    <t>O, L</t>
  </si>
  <si>
    <t>MZd</t>
  </si>
  <si>
    <r>
      <rPr>
        <sz val="11"/>
        <rFont val="Arial"/>
        <family val="2"/>
      </rPr>
      <t>obligation under Act No.
258/2000 Coll.</t>
    </r>
  </si>
  <si>
    <t>o4_4</t>
  </si>
  <si>
    <t>Taking adaptation measures into account in water supply and sewerage development plans (PRVK)</t>
  </si>
  <si>
    <t>4_4.1</t>
  </si>
  <si>
    <t>In the event of updates to individual PRVKÚK, support solutions that will ensure adequate water sources for drinking water supply during prolonged droughts, the interconnection of water supply systems into water  supply networks, and the expansion of the supply network to locations dependent on unreliable water sources, taking into account the expected impacts of climate change and water consumption trends.</t>
  </si>
  <si>
    <t>regional budgets</t>
  </si>
  <si>
    <t>4_4.2</t>
  </si>
  <si>
    <t>In the event of updates to individual PRVKÚK, take into account the principles for rainwater management in order to reduce the amount of rainwater discharged through the unified sewerage system.</t>
  </si>
  <si>
    <t>O, M, S</t>
  </si>
  <si>
    <t>o4_5</t>
  </si>
  <si>
    <t>Supplying areas with insufficient water resources by transferring water from another water supply system to overcome long-term drought</t>
  </si>
  <si>
    <t>4_5.1</t>
  </si>
  <si>
    <t>Assess and update the needs and possibilities for transferring water from areas with surplus water resources to areas with shortages. Based on the assessment, continue to prepare and implement water transfers while respecting other public interests.</t>
  </si>
  <si>
    <t>V, O, E</t>
  </si>
  <si>
    <t>4_5.2</t>
  </si>
  <si>
    <t>Support the construction of drinking water supply pipelines to areas with limited drinking water resources.</t>
  </si>
  <si>
    <t>E, O, V</t>
  </si>
  <si>
    <t>CZK 5,000 million</t>
  </si>
  <si>
    <r>
      <rPr>
        <sz val="11"/>
        <rFont val="Arial"/>
        <family val="2"/>
      </rPr>
      <t>Ministry of Agriculture subsidy programs (129
400, 129,300,
129,410)</t>
    </r>
  </si>
  <si>
    <t>4_5.3</t>
  </si>
  <si>
    <t>Support the interconnection and strengthening of water supply systems.</t>
  </si>
  <si>
    <r>
      <rPr>
        <sz val="11"/>
        <rFont val="Arial"/>
        <family val="2"/>
      </rPr>
      <t>subsidy programs of the Ministry of Agriculture (129
400, 129,300,
129,410)</t>
    </r>
  </si>
  <si>
    <t>o4_6</t>
  </si>
  <si>
    <t>Minimisation of road salting and use of herbicides and pesticides in settlements</t>
  </si>
  <si>
    <t>4_6.1</t>
  </si>
  <si>
    <t>Revise Decree No. 104/1997 Coll. so that salting is minimized, especially in residential areas, with the aim of enabling the application of rainwater management measures and reducing environmental risks.</t>
  </si>
  <si>
    <t>o4_7</t>
  </si>
  <si>
    <t>PO, VS</t>
  </si>
  <si>
    <t>Consideration of flood risk in the design and planning of buildings and other projects in areas at risk</t>
  </si>
  <si>
    <t>4_7.1</t>
  </si>
  <si>
    <t>Take flood risks into account when locating, designing and approving buildings or building modifications in flood-prone areas (e.g. in the form of conditions for use or parameters for parts of buildings at risk heights, use of individual building protection elements against flooding).</t>
  </si>
  <si>
    <r>
      <rPr>
        <sz val="11"/>
        <rFont val="Arial"/>
        <family val="2"/>
      </rPr>
      <t>MoE,
MoR</t>
    </r>
  </si>
  <si>
    <t>4_7.2</t>
  </si>
  <si>
    <t>Prepare methodological guidelines on the issue of taking flood risk management plans into account in spatial planning.</t>
  </si>
  <si>
    <t>chapter MMR</t>
  </si>
  <si>
    <t>cannot be quantified separately</t>
  </si>
  <si>
    <t>4_7.3</t>
  </si>
  <si>
    <t>Implement a pilot project by the Ministry of the Environment, Ministry of Regional Development, and Ministry of Agriculture focusing on identifying economic, legislative, and organizational tools that can be applied immediately after a flood with the aim of reducing the number of permanent residents in flood-prone areas.</t>
  </si>
  <si>
    <r>
      <rPr>
        <sz val="11"/>
        <rFont val="Arial"/>
        <family val="2"/>
      </rPr>
      <t>E, L,
M, O, V</t>
    </r>
  </si>
  <si>
    <r>
      <rPr>
        <sz val="11"/>
        <rFont val="Arial"/>
        <family val="2"/>
      </rPr>
      <t>MRD
Ministry of Agriculture</t>
    </r>
  </si>
  <si>
    <r>
      <rPr>
        <sz val="11"/>
        <rFont val="Arial"/>
        <family val="2"/>
      </rPr>
      <t>V: 2024
L: 2025
M: 2025
O: 2025
E: 2025</t>
    </r>
  </si>
  <si>
    <t>o4_8</t>
  </si>
  <si>
    <t>Preventive relocation of strategic assets and potentially hazardous substances beyond the reach of possible spill</t>
  </si>
  <si>
    <t>4_8.1</t>
  </si>
  <si>
    <t>Implement a research project by the Ministry of the Environment, Ministry of Regional Development and, if necessary, Ministry of Agriculture, focusing on finding economic, legislative and organizational tools to ensure the gradual removal of strategic assets, potentially hazardous substances and residential units from flood areas.</t>
  </si>
  <si>
    <t>CZK 5 million</t>
  </si>
  <si>
    <t>o4_9</t>
  </si>
  <si>
    <t>PO, SU, ET</t>
  </si>
  <si>
    <t>Priority use of flood protection measures with minimal negative impact on the ecological status of water, nature and the landscape</t>
  </si>
  <si>
    <t>4_9.1</t>
  </si>
  <si>
    <t>Methodically guide the relevant authorities to examine and prioritize flood protection options that use measures with minimal negative impact on the ecological status of water, nature, and the landscape.</t>
  </si>
  <si>
    <r>
      <rPr>
        <sz val="11"/>
        <rFont val="Arial"/>
        <family val="2"/>
      </rPr>
      <t>MoE
Ministry of Agriculture</t>
    </r>
  </si>
  <si>
    <t>o4_10</t>
  </si>
  <si>
    <t>Ensuring the safe transfer of increased water flows through built-up areas of municipalities using technical measures in combination with nature-based measures</t>
  </si>
  <si>
    <t>4_10.1</t>
  </si>
  <si>
    <t>Support the safe transfer of water through built-up areas of municipalities using technical measures (e.g., construction of water reservoirs in river basins) in combination with nature-based measures (e.g., increasing the capacity of river beds through composite profiles – supporting migratory kinetic energy, construction of flood parks, etc.).</t>
  </si>
  <si>
    <t>E, M, V</t>
  </si>
  <si>
    <r>
      <rPr>
        <sz val="11"/>
        <rFont val="Arial"/>
        <family val="2"/>
      </rPr>
      <t>V: 2024 E
ongoing M: 2022</t>
    </r>
  </si>
  <si>
    <r>
      <rPr>
        <sz val="11"/>
        <rFont val="Arial"/>
        <family val="2"/>
      </rPr>
      <t>Ministry of the Environment: OPŽP
(nature-based measures CZK 900 million);
Ministry of Agriculture: 4568
CZK million (2018-
2024) +
Investors' own resources CZK 0.869 million</t>
    </r>
  </si>
  <si>
    <r>
      <rPr>
        <sz val="11"/>
        <rFont val="Arial"/>
        <family val="2"/>
      </rPr>
      <t>OPŽP, SR
(national programmes of the Ministry of Agriculture – PPP III)</t>
    </r>
  </si>
  <si>
    <t>o4_11</t>
  </si>
  <si>
    <t>Paying increased attention to protection against flash floods as part of flood risk management plan preparation</t>
  </si>
  <si>
    <t>4_11.1</t>
  </si>
  <si>
    <r>
      <rPr>
        <sz val="11"/>
        <rFont val="Arial"/>
        <family val="2"/>
      </rPr>
      <t>Revise the methodology for critical points and their link to flash flood risk assessment on small watercourses, using new
data sources.</t>
    </r>
  </si>
  <si>
    <t>o4_12</t>
  </si>
  <si>
    <t>ZT, ET</t>
  </si>
  <si>
    <t>Planning in the field of risk prevention and urban heat island management</t>
  </si>
  <si>
    <t>4_12.1</t>
  </si>
  <si>
    <t>Review the optimal design of regulations setting the proportion of unpaved surfaces or vegetation areas within urbanized areas.</t>
  </si>
  <si>
    <t>Estimate: CZK 3 million</t>
  </si>
  <si>
    <t>4_12.2</t>
  </si>
  <si>
    <r>
      <rPr>
        <sz val="11"/>
        <rFont val="Arial"/>
        <family val="2"/>
      </rPr>
      <t>Establish generally applicable urban planning requirements for protection against urban heat islands (or heat stress) and propose ways to take urban heat islands into account through
land-use planning tools.</t>
    </r>
  </si>
  <si>
    <r>
      <rPr>
        <sz val="11"/>
        <rFont val="Arial"/>
        <family val="2"/>
      </rPr>
      <t>MŽP
MZd</t>
    </r>
  </si>
  <si>
    <t>estimate CZK 4 million</t>
  </si>
  <si>
    <t>4_12.3</t>
  </si>
  <si>
    <r>
      <rPr>
        <sz val="11"/>
        <rFont val="Arial"/>
        <family val="2"/>
      </rPr>
      <t>Prepare a catalog of inspiring examples of street profile solutions for different street widths, primarily containing examples of profiles with street greenery, infrastructure for pedestrians and cyclists, and a calmed traffic regime (e.g., pedestrian zone, residential zone, 30 km/h zone, one-way street) and taking into account current knowledge in the field of urban heat
island.</t>
    </r>
  </si>
  <si>
    <t>MD, MŽP, MPO</t>
  </si>
  <si>
    <t>estimated at CZK 1 million</t>
  </si>
  <si>
    <r>
      <rPr>
        <sz val="11"/>
        <rFont val="Arial"/>
        <family val="2"/>
      </rPr>
      <t>MMR or TAČR
chapter</t>
    </r>
  </si>
  <si>
    <t>4_12.5</t>
  </si>
  <si>
    <t>Ensure an optimal indoor climate in healthcare facilities (especially operating rooms and patient rooms) and senior care facilities during periods of extremely high temperatures.</t>
  </si>
  <si>
    <t>E, M, O</t>
  </si>
  <si>
    <t>MPSV</t>
  </si>
  <si>
    <t>Cannot be estimated, as it involves modifications to buildings with different owners and operators.</t>
  </si>
  <si>
    <t>o4_13</t>
  </si>
  <si>
    <t>SU, ZT, EV</t>
  </si>
  <si>
    <t>Regulation of the densification of settlements at the expense of open spaces and green areas when determining buildable areas</t>
  </si>
  <si>
    <t>4_13.1</t>
  </si>
  <si>
    <t>Examine the possibilities of economic and regulatory instruments in spatial planning that support better use of buildable areas and built-up areas in order to control the growth of settlements and assess the feasibility of their introduction into legislation.</t>
  </si>
  <si>
    <r>
      <rPr>
        <sz val="11"/>
        <rFont val="Arial"/>
        <family val="2"/>
      </rPr>
      <t>V, M,
E, S, I</t>
    </r>
  </si>
  <si>
    <t>MF, MPO</t>
  </si>
  <si>
    <t>Cannot be quantified separately</t>
  </si>
  <si>
    <t>o4_14</t>
  </si>
  <si>
    <t>Planning and development of urban green space and water area systems within urban development in relation to population density and numbers – improving functional quality</t>
  </si>
  <si>
    <t>4_14.1</t>
  </si>
  <si>
    <t>Specify requirements for the designation, protection, and development of urban greenery resulting from legal regulations, professional support.</t>
  </si>
  <si>
    <t>4_14.2</t>
  </si>
  <si>
    <t>Develop a methodology for defining green infrastructure (including the urban greenery system, watercourse and water area system, landscape permeability, and public spaces) within spatial planning documents and verify its application in various types of areas.</t>
  </si>
  <si>
    <r>
      <rPr>
        <sz val="11"/>
        <rFont val="Arial"/>
        <family val="2"/>
      </rPr>
      <t>MŽP
MZe</t>
    </r>
  </si>
  <si>
    <r>
      <rPr>
        <sz val="11"/>
        <rFont val="Arial"/>
        <family val="2"/>
      </rPr>
      <t>total budget CZK
1.76 million</t>
    </r>
  </si>
  <si>
    <t>4_14.3</t>
  </si>
  <si>
    <r>
      <rPr>
        <sz val="11"/>
        <rFont val="Arial"/>
        <family val="2"/>
      </rPr>
      <t>Review the adequacy of existing legislation in terms of support for green infrastructure and ecosystem services and, where necessary, propose
necessary changes.</t>
    </r>
  </si>
  <si>
    <t>V, M, L</t>
  </si>
  <si>
    <t>MŽP MZ</t>
  </si>
  <si>
    <r>
      <rPr>
        <sz val="11"/>
        <rFont val="Arial"/>
        <family val="2"/>
      </rPr>
      <t>2025
KT: 2023</t>
    </r>
  </si>
  <si>
    <t>4_14.4</t>
  </si>
  <si>
    <t>Support the acquisition of documentation for recording and categorizing green areas and elements of settlements (including water areas and related ecosystems) to serve as a basis for their protection through spatial planning documentation and for their effective management.</t>
  </si>
  <si>
    <t>CZK 20 million</t>
  </si>
  <si>
    <t>4_14.5</t>
  </si>
  <si>
    <t>Incorporate into Act No. 114/1992 Coll., on nature and landscape protection, the function of trees in relation to climate change.</t>
  </si>
  <si>
    <t>o4_15</t>
  </si>
  <si>
    <t>Establishment, development and maintenance of urban green space systems with a view to increasing the proportion, quality and functional efficiency of urban green space and water areas, including their interconnection</t>
  </si>
  <si>
    <t>4_15.1</t>
  </si>
  <si>
    <t>Prepare a draft comprehensive legal regulation of the conditions for the protection of trees and technical infrastructure, taking into account their functions for society as a whole and the need to adapt the urban environment to climate change.</t>
  </si>
  <si>
    <r>
      <rPr>
        <sz val="11"/>
        <rFont val="Arial"/>
        <family val="2"/>
      </rPr>
      <t>Ministry of Industry and Trade, Ministry of Agricultur e, Ministry of Regional Developm ent,
MD</t>
    </r>
  </si>
  <si>
    <t>4_15.2</t>
  </si>
  <si>
    <r>
      <rPr>
        <sz val="11"/>
        <rFont val="Arial"/>
        <family val="2"/>
      </rPr>
      <t>Based on the results of a research project on tree valuation
prepare a proposal for determining the fee for felling trees when replacement planting is not possible.</t>
    </r>
  </si>
  <si>
    <t>4_15.3</t>
  </si>
  <si>
    <t>Ensure financial and methodological support for the establishment, development, and sustainable maintenance of urban green space systems in urbanized environments, including rainwater management, the use of nature-based approaches, and the restoration of small water features in settlements.</t>
  </si>
  <si>
    <t>M, E, V</t>
  </si>
  <si>
    <t>1,200 million CZK</t>
  </si>
  <si>
    <t>OPŽP, NPŽP</t>
  </si>
  <si>
    <t>4_15.4</t>
  </si>
  <si>
    <t>Standardize activities related to the maintenance of green spaces and the creation of new functional green areas in order to manage quality in in relation to economic demands.</t>
  </si>
  <si>
    <r>
      <rPr>
        <sz val="11"/>
        <rFont val="Arial"/>
        <family val="2"/>
      </rPr>
      <t>V: 2024
M: 2024</t>
    </r>
  </si>
  <si>
    <t>4_15.5</t>
  </si>
  <si>
    <r>
      <rPr>
        <sz val="11"/>
        <rFont val="Arial"/>
        <family val="2"/>
      </rPr>
      <t>Research into the use of plant varieties in specific urban environments with regard to climate change and the potential
ecological impacts of non-native species.</t>
    </r>
  </si>
  <si>
    <t>4_15.6</t>
  </si>
  <si>
    <t>Develop a conceptual proposal to motivate investors to implement green areas and elements in settlements on horizontal and vertical structures (including roof gardens) using rainwater or low-pollution wastewater (economic instruments, eco-labelling, etc.). Support the implementation of green roofs on newly constructed and renovated public buildings.</t>
  </si>
  <si>
    <r>
      <rPr>
        <sz val="11"/>
        <rFont val="Arial"/>
        <family val="2"/>
      </rPr>
      <t>V: 2024
O: 2024 E:
ongoing</t>
    </r>
  </si>
  <si>
    <t>4_15.7</t>
  </si>
  <si>
    <r>
      <rPr>
        <sz val="11"/>
        <rFont val="Arial"/>
        <family val="2"/>
      </rPr>
      <t>Incorporate into Act No. 114/1992 Coll., on nature and landscape protection, the possibility of imposing compensation for environmental damage even in thecase of tree felling
under the notification regime.</t>
    </r>
  </si>
  <si>
    <t>o4_16</t>
  </si>
  <si>
    <t>Adaptation of building standards, norms and certifications relating to building structures for new buildings and renovations taking into account the impacts of climate change</t>
  </si>
  <si>
    <t>4_16.1</t>
  </si>
  <si>
    <t>Amend the list of individual categories of runoff coefficients for water discharged into the sewerage system in Decree No. 428/2001 Coll. to Act No. 274/2001 Coll. to include green roofs and their properties.</t>
  </si>
  <si>
    <t>4_16.2</t>
  </si>
  <si>
    <t>Create a basis for implementing solutions that enable the protection of species dependent on human structures as part of measures related to adapting buildings to climate change.</t>
  </si>
  <si>
    <t>Ministry of Regional Development</t>
  </si>
  <si>
    <t>4_16.3</t>
  </si>
  <si>
    <t>Take climate change into account when designing transport infrastructure and structures.</t>
  </si>
  <si>
    <r>
      <rPr>
        <sz val="11"/>
        <rFont val="Arial"/>
        <family val="2"/>
      </rPr>
      <t>Cannot be estimated (depending on individual
projects)</t>
    </r>
  </si>
  <si>
    <t>SFDI, OPD</t>
  </si>
  <si>
    <t>o4_17</t>
  </si>
  <si>
    <t>ZT, ET, EV, VS</t>
  </si>
  <si>
    <t>Ensuring a coordinated approach to assessing the vulnerability of buildings</t>
  </si>
  <si>
    <t>4_17.1</t>
  </si>
  <si>
    <t>Ensure monitoring, analysis and a database of hydrometeorological phenomena for the purposes of assessing the impact of extreme phenomena on buildings.</t>
  </si>
  <si>
    <r>
      <rPr>
        <sz val="11"/>
        <rFont val="Arial"/>
        <family val="2"/>
      </rPr>
      <t>Ministry of Education, Youth and Sports, Academy of Sciences of the Czech
Republic</t>
    </r>
  </si>
  <si>
    <t>4_17.2</t>
  </si>
  <si>
    <t>Ensure monitoring and evaluation of the impact of extreme events on buildings.</t>
  </si>
  <si>
    <t>o4_18</t>
  </si>
  <si>
    <t>Implement programs focused on the public sector that contribute to the adaptation of public buildings to climate change</t>
  </si>
  <si>
    <t>4_18.1</t>
  </si>
  <si>
    <t>Implement programmes focused on the public sector, prioritising low-energy, passive standards and technologies in buildings in the context of the Long-Term Renovation Strategy, and incorporate water-efficient standards and technologies in the next update of the renovation strategy.</t>
  </si>
  <si>
    <t>MPO, MŽP</t>
  </si>
  <si>
    <t>Cannot be estimated and separated from 4_19.1</t>
  </si>
  <si>
    <t>OPŽP, OPPIK</t>
  </si>
  <si>
    <r>
      <rPr>
        <sz val="11"/>
        <rFont val="Arial"/>
        <family val="2"/>
      </rPr>
      <t>OPŽP 21+, OPTAK,
ModFond (ENERGov program)</t>
    </r>
  </si>
  <si>
    <t>4_18.2</t>
  </si>
  <si>
    <t>When updating the Long-Term Renovation Strategy, take into account water-efficient solutions in the context of energy savings.</t>
  </si>
  <si>
    <t>E, S</t>
  </si>
  <si>
    <t>MPO</t>
  </si>
  <si>
    <t>o4_19</t>
  </si>
  <si>
    <t>Support programs focused on the residential and commercial sectors that contribute to the adaptation of buildings to climate change</t>
  </si>
  <si>
    <t>4_19.1</t>
  </si>
  <si>
    <t>Support programmes focused on the residential and commercial sectors, giving priority to low-energy, passive standards and technologies in buildings in the context of the Long-Term Renovation Strategy, and incorporate water-efficient standards and technologies when updating the renovation strategy.</t>
  </si>
  <si>
    <r>
      <rPr>
        <sz val="11"/>
        <rFont val="Arial"/>
        <family val="2"/>
      </rPr>
      <t>residential sector - NZÚ 2030 (2021
to 2023 8000
million CZK), NPO 18,500 million
CZK, EFEKT
500 million CZK.</t>
    </r>
  </si>
  <si>
    <r>
      <rPr>
        <sz val="11"/>
        <rFont val="Arial"/>
        <family val="2"/>
      </rPr>
      <t>Revenues from the sale of emission allowances under the Greenhouse Gas Emissions Trading Act; OPPIK;
residential sector - NZÚ program, EFEKT awareness program</t>
    </r>
  </si>
  <si>
    <t>ModFond - ENERG program, OPTAK (information missing in numerical columns)</t>
  </si>
  <si>
    <t>o4_20</t>
  </si>
  <si>
    <t>Construction solutions leading to a reduction in heat stress for the population</t>
  </si>
  <si>
    <t>4_20.1</t>
  </si>
  <si>
    <t>Within the legislation under the jurisdiction of the Ministry of Health, add a requirement to meet indoor environment quality parameters – long-term maintenance of CO2 concentrations (below 1500 ppm), including a methodology for measuring them.</t>
  </si>
  <si>
    <t>Ministry of Health</t>
  </si>
  <si>
    <t>within the methodological and legislative activities of the SZÚ and the Ministry of Health</t>
  </si>
  <si>
    <t>4_20.2</t>
  </si>
  <si>
    <t>Review the need to amend legislation to ensure that buildings are adapted to the effects of climate change, in particular with regard to the need to reduce summer overheating, ensure adequate ventilation, protect building technology systems from flooding, and streamline the monitoring of compliance with existing energy efficiency requirements under the Energy Management Act. In doing so, take into account measures that are also mitigating (e.g., fixed and mobile external shading elements).</t>
  </si>
  <si>
    <t>4_20.3</t>
  </si>
  <si>
    <t>Adjust the methodology for assessing indoor air temperature increases in summer by updating the input values for the calculation to take into account the expected climate change in the Czech Republic.</t>
  </si>
  <si>
    <t>o4_21</t>
  </si>
  <si>
    <t>Support for technologies using renewable energy sources for cooling and air conditioning in buildings</t>
  </si>
  <si>
    <t>4_21.1</t>
  </si>
  <si>
    <t>Promote innovations and technologies using renewable energy sources and the highly efficient air conditioning capabilities of trees for cooling and air conditioning buildings. Take climate impact into account in technical requirements, in particular avoid the use of greenhouse gases for air conditioning.</t>
  </si>
  <si>
    <r>
      <rPr>
        <sz val="11"/>
        <rFont val="Arial"/>
        <family val="2"/>
      </rPr>
      <t>MoE,
MoI</t>
    </r>
  </si>
  <si>
    <t>o4_22</t>
  </si>
  <si>
    <t>SU, PO, ET</t>
  </si>
  <si>
    <t>Introduction of responsible management tools to support adaptation to climate change by reducing the ecological footprint of settlements resulting from growing demands on built-up areas, transport, food, water, heating, and services</t>
  </si>
  <si>
    <t>4_22.1</t>
  </si>
  <si>
    <t>Develop responsible urban management structures with significant public involvement in the adaptation of urbanized areas to climate change - promote awareness and appropriate forms of public participation in responsible urban management.</t>
  </si>
  <si>
    <t>Ministry of the Interior</t>
  </si>
  <si>
    <t>4_22.2</t>
  </si>
  <si>
    <t>Ensure the limitation of excessive irreversible land take for non-agricultural purposes due to urbanisation.</t>
  </si>
  <si>
    <t>V, L</t>
  </si>
  <si>
    <t>MR</t>
  </si>
  <si>
    <r>
      <rPr>
        <sz val="11"/>
        <rFont val="Arial"/>
        <family val="2"/>
      </rPr>
      <t>V: 2023
L: 2023</t>
    </r>
  </si>
  <si>
    <t>4_22.3</t>
  </si>
  <si>
    <t>Ensure conditions for the declaration of heritage zones as one of the tools for protecting the historical cultural landscape and an important element for ensuring landscape diversity and preventing the emergence of contiguous built-up agglomerations.</t>
  </si>
  <si>
    <t>M, O, E</t>
  </si>
  <si>
    <t>MK</t>
  </si>
  <si>
    <t>NPÚ</t>
  </si>
  <si>
    <t>4_22.4</t>
  </si>
  <si>
    <t>Update the methodological guidelines "Evaluation of the effective use of built-up areas and evaluation of the need to define buildable areas".</t>
  </si>
  <si>
    <t>CZK</t>
  </si>
  <si>
    <t>MMR chapter</t>
  </si>
  <si>
    <t>o4_23</t>
  </si>
  <si>
    <t>ZT, ET, PO, VS</t>
  </si>
  <si>
    <t>Ensuring diagnosis and treatment of diseases spreading in the Czech Republic in connection with climate change and strengthening prevention</t>
  </si>
  <si>
    <t>4_23.1</t>
  </si>
  <si>
    <r>
      <rPr>
        <sz val="11"/>
        <rFont val="Arial"/>
        <family val="2"/>
      </rPr>
      <t>Conduct comprehensive research into the cycle of diseases in the zoonotic sphere. Ensure high-quality diagnosis and treatment of zoonoses and newly emerging infections and significantly strengthen prevention.
Support research into new vaccines against infectious diseases. Regularly inform the public about the risks of zoonoses.</t>
    </r>
  </si>
  <si>
    <t>Ministry of Health (State Veterinary Administr ation)</t>
  </si>
  <si>
    <t>estimated activities of SZU CZK 3 million</t>
  </si>
  <si>
    <t>SR (SZU budget)</t>
  </si>
  <si>
    <t>4_23.2</t>
  </si>
  <si>
    <t>Review current pathogen monitoring systems in terms of their sensitivity to climate-sensitive pathogens.</t>
  </si>
  <si>
    <t>SZU activity estimate CZK 3 million</t>
  </si>
  <si>
    <t>4_23.3</t>
  </si>
  <si>
    <r>
      <rPr>
        <sz val="11"/>
        <rFont val="Arial"/>
        <family val="2"/>
      </rPr>
      <t>Define and specify risk areas, seasons, and population groups susceptible to infectious and non-infectious risk factors and, if necessary, develop a warning system for the activity level of reservoir animals and infection vectors (similar to the system for ticks or mosquitoes in flooded areas
areas), including awareness campaigns.</t>
    </r>
  </si>
  <si>
    <t>4_23.4</t>
  </si>
  <si>
    <t>Ensure monitoring of the occurrence of medically significant infection carriers (insects) in new hatcheries.</t>
  </si>
  <si>
    <t>Estimate of SZU activities CZK 1.5 million</t>
  </si>
  <si>
    <t>4_23.5</t>
  </si>
  <si>
    <t>Continuously assess the risks of infectious diseases imported by immigrants from areas affected by climate change.</t>
  </si>
  <si>
    <t>4_23.6</t>
  </si>
  <si>
    <r>
      <rPr>
        <sz val="11"/>
        <rFont val="Arial"/>
        <family val="2"/>
      </rPr>
      <t>Ensure adequate medical infrastructure for emergency situations
associated with the occurrence of epidemics or situations requiring increased intake of medicines and medical devices.</t>
    </r>
  </si>
  <si>
    <t>4_23.7</t>
  </si>
  <si>
    <t>Establish an effective early warning system to eliminate the risk of health consequences of emergencies, especially extreme weather events.</t>
  </si>
  <si>
    <r>
      <rPr>
        <sz val="11"/>
        <rFont val="Arial"/>
        <family val="2"/>
      </rPr>
      <t>Ministry of the Interior (General Directorate of the Fire Rescue Service of the Czech Republic), Ministry of the Environment (Czech Hydrometeor ological
Institute)</t>
    </r>
  </si>
  <si>
    <t>4_23.8</t>
  </si>
  <si>
    <t>Provide information support for decision-making and resolution of exceptional situations with potential health risks.</t>
  </si>
  <si>
    <t>4_23.9</t>
  </si>
  <si>
    <t>Educate healthcare professionals and members of the basic components of the integrated rescue system (IRS) about the risks arising from exceptional (emergency) situations with a potential threat to health.</t>
  </si>
  <si>
    <r>
      <rPr>
        <sz val="11"/>
        <rFont val="Arial"/>
        <family val="2"/>
      </rPr>
      <t>Ministry of the Interior, Ministry of the Interior (General Directorate of the Fire Rescue Service of the Czech
Republic)</t>
    </r>
  </si>
  <si>
    <t>o4_24</t>
  </si>
  <si>
    <t>SU, PO,  ET, EV, VS, PV</t>
  </si>
  <si>
    <t>Integration of sustainable tourism development and climate change adaptation into the formulation and implementation of strategies and plans based on them</t>
  </si>
  <si>
    <t>4_24.1</t>
  </si>
  <si>
    <t>Take into account the issues of sustainable tourism development, reducing the impact of tourism, and adapting to climate change in the Czech Republic's Tourism Development Strategy 2021-2030 and the tourism marketing strategy Destination Czech Republic 2021-2025.</t>
  </si>
  <si>
    <t>chapter MMR and budget of the CzechTouris agency m</t>
  </si>
  <si>
    <t>o4_25</t>
  </si>
  <si>
    <t>Setting up tourism stimulus measures with climate change in mind</t>
  </si>
  <si>
    <t>4_25.1</t>
  </si>
  <si>
    <t>Include the issue of supporting sustainable forms of tourism, monitoring and evaluating the impact of tourism, mitigating the impact of tourism, and adapting tourism offerings to climate change in subsidy programs financed from European and national funds for the period 2021-2027.</t>
  </si>
  <si>
    <t>EU funds, SR (e.g. MMR, MK, MPO, MŽP, MZE, MD)</t>
  </si>
  <si>
    <t>national subsidy titles after 2021</t>
  </si>
  <si>
    <t>4_25.2</t>
  </si>
  <si>
    <t>Setting up the promotion of cultural, historical, and natural heritage in relation to the limits and development of visitor numbers at a given destination. Intensifying the promotion of sustainable forms of tourism and supporting the development and promotion of sustainable tourism products.</t>
  </si>
  <si>
    <r>
      <rPr>
        <sz val="11"/>
        <rFont val="Arial"/>
        <family val="2"/>
      </rPr>
      <t>MŽP, MK, MPO, MD,
Ministry of Health</t>
    </r>
  </si>
  <si>
    <r>
      <rPr>
        <sz val="11"/>
        <rFont val="Arial"/>
        <family val="2"/>
      </rPr>
      <t>MMR
chapter, budget of the CzechTouris m
agency, chapter of the Ministry of the Environment (AOPK) and Ministry of Culture (NPÚ)</t>
    </r>
  </si>
  <si>
    <t>o4_26</t>
  </si>
  <si>
    <t>Promotion   and   support   of   interdisciplinary   cooperation   in   tourism   at   all   levels   of management,    networks    and    information    exchange,    development    of    destination management</t>
  </si>
  <si>
    <t>4_26.1</t>
  </si>
  <si>
    <t>Develop interdepartmental and interdisciplinary cooperation through permanent and ad hoc coordination platforms aimed at supporting sustainable tourism development, including reducing the impact of tourism and adapting tourism to climate change.</t>
  </si>
  <si>
    <r>
      <rPr>
        <sz val="11"/>
        <rFont val="Arial"/>
        <family val="2"/>
      </rPr>
      <t>Ministry of the Environm ent, Ministry of Culture, Ministry of Industry and Trade, Ministry of Transport
, Ministry of Agricultur e, Ministry
of Labor</t>
    </r>
  </si>
  <si>
    <r>
      <rPr>
        <sz val="11"/>
        <rFont val="Arial"/>
        <family val="2"/>
      </rPr>
      <t>MMR
chapter, CzechTourism Agency
b  u  d  g  e  t  , MŽP (AOPK) and MK
(NPÚ) chapter</t>
    </r>
  </si>
  <si>
    <t>o4_27</t>
  </si>
  <si>
    <t>PO, ET, EV, VS, PV</t>
  </si>
  <si>
    <t>Solutions for protecting monuments from the negative effects of climate change</t>
  </si>
  <si>
    <t>4_27.1</t>
  </si>
  <si>
    <t>Ensure the stability of vegetation by supporting the gradual restoration of castle parks (including their protective zones) and vegetation elements of the composed landscape through the introduction of multi- phase, long-term supported projects within the framework of subsidy programs.</t>
  </si>
  <si>
    <r>
      <rPr>
        <sz val="11"/>
        <rFont val="Arial"/>
        <family val="2"/>
      </rPr>
      <t>Ministry of Culture, Ministry of Regional Develop
ment</t>
    </r>
  </si>
  <si>
    <t>o4_28</t>
  </si>
  <si>
    <t>Stimulation of interdisciplinary research into the impact of climate change on tourism and the impact of tourism on climate change</t>
  </si>
  <si>
    <t>4_28.1</t>
  </si>
  <si>
    <t>Develop an interdisciplinary research project on the impact of climate change on tourism (based on the Adaptation Strategy and Comprehensive Impact Study).</t>
  </si>
  <si>
    <r>
      <rPr>
        <sz val="11"/>
        <rFont val="Arial"/>
        <family val="2"/>
      </rPr>
      <t>SR (e.g. TAČR,
chapters MMR, MŽP)</t>
    </r>
  </si>
  <si>
    <t>4_28.2</t>
  </si>
  <si>
    <t>From a long-term perspective and from the point of view of sustainable tourism development in mountain resorts in the context of climate change, prepare an analysis of the possibilities for finding the most environmentally friendly method of snowmaking, including the issue of the use of additives and the possibilities of accumulating melted snow and rainwater in reservoirs for use in snowmaking.</t>
  </si>
  <si>
    <t>o4_29</t>
  </si>
  <si>
    <t>ET, EV</t>
  </si>
  <si>
    <t>Adoption of recommendations or regulations on the systematic planting and selection of trees at appropriate distances along roads and railways</t>
  </si>
  <si>
    <t>4_29.1</t>
  </si>
  <si>
    <t>Review options and prepare a proposal for a set of economic instruments for the purchase of roadside land and land along roads for the restoration and development of roadside vegetation, increasing its ecological and aesthetic functions.</t>
  </si>
  <si>
    <r>
      <rPr>
        <sz val="11"/>
        <rFont val="Arial"/>
        <family val="2"/>
      </rPr>
      <t>MoE,
MoT</t>
    </r>
  </si>
  <si>
    <r>
      <rPr>
        <sz val="11"/>
        <rFont val="Arial"/>
        <family val="2"/>
      </rPr>
      <t>Ministry of Regional
Development,
Ministry of Agriculture</t>
    </r>
  </si>
  <si>
    <r>
      <rPr>
        <sz val="11"/>
        <rFont val="Arial"/>
        <family val="2"/>
      </rPr>
      <t>V: 2024
M: 2024 E:
ongoing</t>
    </r>
  </si>
  <si>
    <t>4_29.2</t>
  </si>
  <si>
    <t>For the needs of road and railway administrators and nature conservation authorities, develop methodological guidelines for the protection, care, maintenance, and development of accompanying greenery along roads and railways in relation to climate change adaptation (inventory, monitoring, establishment, care, and more).</t>
  </si>
  <si>
    <t>Ministry of the Environ ment, Ministry of Transport</t>
  </si>
  <si>
    <t>4_29.3</t>
  </si>
  <si>
    <t>Update Technical Conditions No. 99 "Planting and maintenance of roadside vegetation" (1998) with regard to adaptation to climate change.</t>
  </si>
  <si>
    <t>MD, MŽP</t>
  </si>
  <si>
    <t>o4_30</t>
  </si>
  <si>
    <t>Taking climate change into account in updates to transport sector strategies</t>
  </si>
  <si>
    <t>4_30.1</t>
  </si>
  <si>
    <t>Conduct an economic and environmental assessment of planned measures in water transport to ensure the operability of transport routes from in terms of climate change impacts.</t>
  </si>
  <si>
    <t>4_30.2</t>
  </si>
  <si>
    <t>As part of the update of the Transport Sector Strategies Phase 2, take into account the manifestations of climate change with regard to the principles of integrated approach to climate change adaptation.</t>
  </si>
  <si>
    <t>4_30.3</t>
  </si>
  <si>
    <t>As part of the draft Freight Transport Concept and the update of the Transport Sector Strategies Phase 2, take into account the need to ensure sufficient capacity of detour routes within the existing infrastructure (especially rail) and connect multimodal terminals with high-quality and fast rail connections between the Czech Republic and European seaports (including maritime container transport)</t>
  </si>
  <si>
    <t>o4_31</t>
  </si>
  <si>
    <t>Use of telematic transport systems</t>
  </si>
  <si>
    <t>4_31.1</t>
  </si>
  <si>
    <t>Take climate change into account when updating the Implementation Plan for the ITS Development Action Plan.</t>
  </si>
  <si>
    <t>o4_32</t>
  </si>
  <si>
    <t>Air conditioning and heating of public transport vehicles with regard to high efficiency and economy</t>
  </si>
  <si>
    <t>4_32.1</t>
  </si>
  <si>
    <t>Raise awareness among public transport contractors and operators in order to reduce the risks to human health resulting from excessive cooling or overheating when adapting to climate change, by increasing the efficiency of air conditioning (cooling and heating) while reducing the energy consumption of public transport vehicles.</t>
  </si>
  <si>
    <r>
      <rPr>
        <sz val="11"/>
        <rFont val="Arial"/>
        <family val="2"/>
      </rPr>
      <t>Ministry of Industry and
Trade, Ministry of Health
(SZÚ)</t>
    </r>
  </si>
  <si>
    <t>o4_33</t>
  </si>
  <si>
    <t>Increasing the efficiency of water resource use in production processes</t>
  </si>
  <si>
    <t>4_33.1</t>
  </si>
  <si>
    <t>Promote the circular economy through technological and process innovations – increasing the efficiency of water use in manufacturing.</t>
  </si>
  <si>
    <t>V, E</t>
  </si>
  <si>
    <r>
      <rPr>
        <sz val="11"/>
        <rFont val="Arial"/>
        <family val="2"/>
      </rPr>
      <t>V: 2023 E:
ongoing</t>
    </r>
  </si>
  <si>
    <r>
      <rPr>
        <sz val="11"/>
        <rFont val="Arial"/>
        <family val="2"/>
      </rPr>
      <t>amount of CZK
1.3 billion from the future OP PAK; in
NPO has allocated approximately CZK 1 billion for water- related measures</t>
    </r>
  </si>
  <si>
    <t>OP TAK, NPO</t>
  </si>
  <si>
    <t>4_33.2</t>
  </si>
  <si>
    <t>When planning and authorising (especially with regard to the EIA process) the construction of new large conventional water-cooled power plants and the expansion or modernisation of existing plants of this type, analyse and take into account changes in the water regime and water temperatures of watercourses to be used for cooling. Assess the possibilities for taking this into account in the EIA process and authorisations.</t>
  </si>
  <si>
    <t>S, L, M</t>
  </si>
  <si>
    <t>o4_34</t>
  </si>
  <si>
    <t>4 (5)</t>
  </si>
  <si>
    <t>PO, ET, VS, EV</t>
  </si>
  <si>
    <t>Adaptation of current safety measures (crisis and emergency plans) and risk management systems in industrial facilities</t>
  </si>
  <si>
    <t>4_34.1</t>
  </si>
  <si>
    <t>Develop methods for identifying hazards and analyzing risks to the environment resulting from large industrial fires and massive releases of substances and materials not covered by legislation on the prevention of major accidents.</t>
  </si>
  <si>
    <t>15 million CZK</t>
  </si>
  <si>
    <r>
      <rPr>
        <sz val="11"/>
        <rFont val="Arial"/>
        <family val="2"/>
      </rPr>
      <t>SR
(research programmes)</t>
    </r>
  </si>
  <si>
    <t>4_34.2</t>
  </si>
  <si>
    <t>Develop tools to prevent security risks caused by extreme weather events, their specifications, and innovations in forecasting and warning systems with regard to climate change.</t>
  </si>
  <si>
    <r>
      <rPr>
        <sz val="11"/>
        <rFont val="Arial"/>
        <family val="2"/>
      </rPr>
      <t>Ministry of the Interior, TA ČR,
Ministry of the Interior (General Directorate of the Fire Rescue Service of the Czech
Republic)</t>
    </r>
  </si>
  <si>
    <t>16 million CZK</t>
  </si>
  <si>
    <r>
      <rPr>
        <sz val="11"/>
        <rFont val="Arial"/>
        <family val="2"/>
      </rPr>
      <t>TAČR, SR
(research programs)</t>
    </r>
  </si>
  <si>
    <t>o4_35</t>
  </si>
  <si>
    <t>PO, EV, VS</t>
  </si>
  <si>
    <t>Ensuring energy security in the context of climate change</t>
  </si>
  <si>
    <t>4_35.1</t>
  </si>
  <si>
    <t>Create a legislative and non-legislative framework to ensure energy security and resilience, and continuously assess the relevance and adequacy of this framework in relation to possible changes resulting from climate change.</t>
  </si>
  <si>
    <t>L, M</t>
  </si>
  <si>
    <t>4_35.2</t>
  </si>
  <si>
    <t>Assess the impact of disruptions to critical infrastructure elements on environmental safety.</t>
  </si>
  <si>
    <t>Ministry of the Interior, TA ČR</t>
  </si>
  <si>
    <t>CZK 10 million</t>
  </si>
  <si>
    <r>
      <rPr>
        <sz val="11"/>
        <rFont val="Arial"/>
        <family val="2"/>
      </rPr>
      <t>SR
(research programs)</t>
    </r>
  </si>
  <si>
    <t>o4_36</t>
  </si>
  <si>
    <r>
      <rPr>
        <sz val="11"/>
        <rFont val="Arial"/>
        <family val="2"/>
      </rPr>
      <t>4
(1, 2)</t>
    </r>
  </si>
  <si>
    <t>PO, SU, ZT</t>
  </si>
  <si>
    <t>Ensuring sufficient biomass as an energy source and supporting energy sources whose production will be environmentally friendly and economically advantageous</t>
  </si>
  <si>
    <t>4_36.1</t>
  </si>
  <si>
    <t>Define energy crops that will be able to adapt to climate change without contributing to the deterioration of soil and water regimes and without requiring high inputs of additional energy, industrial fertilizers, or biocides; support the cultivation of these crops on less fertile soils in areas with natural handicaps (ANC).</t>
  </si>
  <si>
    <r>
      <rPr>
        <sz val="11"/>
        <rFont val="Arial"/>
        <family val="2"/>
      </rPr>
      <t>V: 2024 E:
ongoing</t>
    </r>
  </si>
  <si>
    <t>o4_37</t>
  </si>
  <si>
    <t>ET, VS, PO</t>
  </si>
  <si>
    <t>Stabilization of slope instability sites in emergency condition using stabilization elements</t>
  </si>
  <si>
    <t>4_37.1</t>
  </si>
  <si>
    <t>Stabilize slope instability sites in emergency condition using stabilization elements.</t>
  </si>
  <si>
    <r>
      <rPr>
        <sz val="11"/>
        <rFont val="Arial"/>
        <family val="2"/>
      </rPr>
      <t>V: 2024 O:
ongoing E: ongoing</t>
    </r>
  </si>
  <si>
    <t>o4_38</t>
  </si>
  <si>
    <r>
      <rPr>
        <sz val="11"/>
        <rFont val="Arial"/>
        <family val="2"/>
      </rPr>
      <t>SU, ET,
EV, VS, PV, PO</t>
    </r>
  </si>
  <si>
    <t>Development of methods aimed at reducing the vulnerability of society and increasing resilience to extreme weather events</t>
  </si>
  <si>
    <t>4_38.1</t>
  </si>
  <si>
    <t>Develop methods aimed at reducing society's vulnerability and increasing resilience to extreme weather events.</t>
  </si>
  <si>
    <r>
      <rPr>
        <sz val="11"/>
        <rFont val="Arial"/>
        <family val="2"/>
      </rPr>
      <t>MoE, MoI,
MoA</t>
    </r>
  </si>
  <si>
    <r>
      <rPr>
        <sz val="11"/>
        <rFont val="Arial"/>
        <family val="2"/>
      </rPr>
      <t>Ministry of the Interior (General Directorate of the Fire Rescue Service of the Czech Republic), TA
ČR,</t>
    </r>
  </si>
  <si>
    <t>o4_39</t>
  </si>
  <si>
    <t>Support for research, development and innovation in the field of environmental safety</t>
  </si>
  <si>
    <t>4_39.1</t>
  </si>
  <si>
    <t>Support research, development, and innovation in the field of environmental safety, climate change mitigation, and disaster risk reduction, and incorporate these topics into research programs.</t>
  </si>
  <si>
    <t>MV</t>
  </si>
  <si>
    <r>
      <rPr>
        <sz val="11"/>
        <rFont val="Arial"/>
        <family val="2"/>
      </rPr>
      <t>TA CR, AV CR,
relevant ministries and ÚSÚ</t>
    </r>
  </si>
  <si>
    <r>
      <rPr>
        <sz val="11"/>
        <rFont val="Arial"/>
        <family val="2"/>
      </rPr>
      <t>Security Research Program of the Czech Republic 2021-
2026</t>
    </r>
  </si>
  <si>
    <t>High effectiveness of the early warning system and responsible response of the population has been achieved.</t>
  </si>
  <si>
    <t>o5_1</t>
  </si>
  <si>
    <t>Ensuring basic organizational and technical measures (prediction, warning, evacuation, rescue work, coordination, etc.)</t>
  </si>
  <si>
    <t>5_1</t>
  </si>
  <si>
    <t>Support the further development of comprehensive systems for monitoring and predicting extreme hydrometeorological phenomena and ensure the best possible use of information from these systems by organizational units and competent institutions.</t>
  </si>
  <si>
    <t>MoE MoA</t>
  </si>
  <si>
    <r>
      <rPr>
        <sz val="11"/>
        <rFont val="Arial"/>
        <family val="2"/>
      </rPr>
      <t>Ministry of the Interior (General Directorate of the Fire Rescue Service of the Czech
Republic)</t>
    </r>
  </si>
  <si>
    <r>
      <rPr>
        <sz val="11"/>
        <rFont val="Arial"/>
        <family val="2"/>
      </rPr>
      <t>Q: 2023 A:
ongoing</t>
    </r>
  </si>
  <si>
    <t>5_1.2</t>
  </si>
  <si>
    <t>Establish the organization of information flow. Define technical requirements for end-point measurement devices and data transmission.</t>
  </si>
  <si>
    <r>
      <rPr>
        <sz val="11"/>
        <rFont val="Arial"/>
        <family val="2"/>
      </rPr>
      <t>V: 2023 O:
ongoing</t>
    </r>
  </si>
  <si>
    <t>5_1.3</t>
  </si>
  <si>
    <t>Development of procedures for assessing multiple risks (natural hazards, NATECH).</t>
  </si>
  <si>
    <t>5_1.4</t>
  </si>
  <si>
    <t>Complete the transition to a digital JSVV infrastructure system in emergency planning zones of nuclear power plants and one region.</t>
  </si>
  <si>
    <r>
      <rPr>
        <sz val="11"/>
        <rFont val="Arial"/>
        <family val="2"/>
      </rPr>
      <t>MV (GŘ HZS
)</t>
    </r>
  </si>
  <si>
    <t>o5_2</t>
  </si>
  <si>
    <t>Ensuring awareness to increase the preparedness of the population to cope with crisis situations</t>
  </si>
  <si>
    <t>5_2.1</t>
  </si>
  <si>
    <t>Respond to current needs in relation to climate change through educational activities and programs.</t>
  </si>
  <si>
    <r>
      <rPr>
        <sz val="11"/>
        <rFont val="Arial"/>
        <family val="2"/>
      </rPr>
      <t>Ministry of Education
+
All ministries involved in education according to their areas of expertise</t>
    </r>
  </si>
  <si>
    <r>
      <rPr>
        <sz val="11"/>
        <rFont val="Arial"/>
        <family val="2"/>
      </rPr>
      <t>Ministry of Agricultu re, Ministry of the Interior, Ministry of Health, Ministry of the Interior (General Director ate of the Fire Rescue Service of the Czech Republic
)</t>
    </r>
  </si>
  <si>
    <r>
      <rPr>
        <sz val="11"/>
        <rFont val="Arial"/>
        <family val="2"/>
      </rPr>
      <t>MV-GŘ   HZS   ČR
41.1 million CZK</t>
    </r>
  </si>
  <si>
    <t>o5_3</t>
  </si>
  <si>
    <t>Development of early warning systems for the population against flash floods</t>
  </si>
  <si>
    <t>5_3.1</t>
  </si>
  <si>
    <t>Develop early warning systems for the population against flash floods.</t>
  </si>
  <si>
    <t>10 million CZK</t>
  </si>
  <si>
    <t>o5_4</t>
  </si>
  <si>
    <t>ET,</t>
  </si>
  <si>
    <t>Creation of a warning system for periods of extremely high temperatures</t>
  </si>
  <si>
    <t>5_4.1</t>
  </si>
  <si>
    <t>Establishment of methods for assessing the urban climate, particularly heat islands, determination of procedures and proposal of measures to limit the negative impacts of extreme weather events on the population and the environment, particularly in large urban agglomerations.</t>
  </si>
  <si>
    <t>Ministry of the Interior, Ministry of Regional Develop ment</t>
  </si>
  <si>
    <t>5_4.2</t>
  </si>
  <si>
    <t>Create a forecasting, information, and warning system for periods of extremely high temperatures.</t>
  </si>
  <si>
    <r>
      <rPr>
        <sz val="11"/>
        <rFont val="Arial"/>
        <family val="2"/>
      </rPr>
      <t>V: 2024
O: 2024</t>
    </r>
  </si>
  <si>
    <t>15 million CZK.</t>
  </si>
  <si>
    <t>o5_5</t>
  </si>
  <si>
    <t>Strengthening and developing the integrated rescue system (IZS)</t>
  </si>
  <si>
    <t>Build regional fire stations and renovate fire stations of selected municipalities, police stations, or emergency medical service stations to improve the storage of emergency equipment and service performance in order to increase the resilience of stations and the preparedness of basic emergency services for climate change.</t>
  </si>
  <si>
    <t>MV (General Directorate of the Fire and Rescue Service of the Czech Republic)</t>
  </si>
  <si>
    <t>6 billion CZK</t>
  </si>
  <si>
    <t>none, except EU funds</t>
  </si>
  <si>
    <t>5_5.2</t>
  </si>
  <si>
    <t>Purchase the necessary equipment and material resources for the Fire and Rescue Service of the Czech Republic, municipal fire brigades of categories JPO II, III and V, the Police of the Czech Republic and the Emergency Medical Service in order to increase the preparedness of the basic components of the Integrated Rescue System for climate change.</t>
  </si>
  <si>
    <r>
      <rPr>
        <sz val="11"/>
        <rFont val="Arial"/>
        <family val="2"/>
      </rPr>
      <t>MV (General Directorate of the Fire and Rescue Service of the Czech
Republic)</t>
    </r>
  </si>
  <si>
    <t>CZK 6 billion</t>
  </si>
  <si>
    <t>5_5.3</t>
  </si>
  <si>
    <t>Ensure the long-term sustainability of funding for the Air Fire Service (LHS) as an important tool for monitoring and fighting fires during periods of prolonged drought.</t>
  </si>
  <si>
    <t>o5_6</t>
  </si>
  <si>
    <t>5 (4)</t>
  </si>
  <si>
    <t>Provision of infrastructure for the Fire Rescue Service of the Czech Republic and municipal volunteer fire brigades</t>
  </si>
  <si>
    <t>5_6.1</t>
  </si>
  <si>
    <t>Assess risks and the number of emergencies in relation to climate change in individual ORP territories in the Czech Republic.</t>
  </si>
  <si>
    <t>o5_7</t>
  </si>
  <si>
    <t>Development of technical support for emergency calls, information transfer between emergency services and development of the PEGAS radio communication system</t>
  </si>
  <si>
    <t>5_7.1</t>
  </si>
  <si>
    <t>Introduce a multimedia videoconferencing system at the Fire and Rescue Service of the Czech Republic.</t>
  </si>
  <si>
    <r>
      <rPr>
        <sz val="11"/>
        <rFont val="Arial"/>
        <family val="2"/>
      </rPr>
      <t>Ministry of the Interior (Gener al Director ate of the Fire Rescue Service of the Czech Republi c)
)</t>
    </r>
  </si>
  <si>
    <t>6 million CZK</t>
  </si>
  <si>
    <t>5_7.2</t>
  </si>
  <si>
    <t>Develop and modernize the Geographic Information System of the Fire Rescue Service of the Czech Republic.</t>
  </si>
  <si>
    <t>EU funds</t>
  </si>
  <si>
    <t>5_7.3</t>
  </si>
  <si>
    <t>Increase the capacity and security of the radio network infrastructure of the Fire and Rescue Service of the Czech Republic and cooperation within the Integrated Rescue System.</t>
  </si>
  <si>
    <t>220 million CZK</t>
  </si>
  <si>
    <t>5_7.4</t>
  </si>
  <si>
    <t>Annually assess the impact of extraordinary events caused by extreme weather phenomena on the reception of emergency calls, the performance of tasks in operational management, and cooperation between the basic components of the Integrated Rescue System. If negative impacts are identified, propose solutions.</t>
  </si>
  <si>
    <r>
      <rPr>
        <sz val="11"/>
        <rFont val="Arial"/>
        <family val="2"/>
      </rPr>
      <t>MV (GŘ HZS
ČR)</t>
    </r>
  </si>
  <si>
    <r>
      <rPr>
        <sz val="11"/>
        <rFont val="Arial"/>
        <family val="2"/>
      </rPr>
      <t>Ministry of the
Interior
Ministry of Health</t>
    </r>
  </si>
  <si>
    <t>5_7</t>
  </si>
  <si>
    <t>Implement the project to increase the resilience of the PEGAS radio communication network, the project to extend the availability of the PEGAS radio communication network, and further implement the Strategy for Securing and Developing Mobile Communications for Security and Rescue Services with a 10-year outlook, including identified radio spectrum requirements.</t>
  </si>
  <si>
    <t>E, V</t>
  </si>
  <si>
    <t>MV (GDR HZS CR)</t>
  </si>
  <si>
    <r>
      <rPr>
        <sz val="11"/>
        <rFont val="Arial"/>
        <family val="2"/>
      </rPr>
      <t>approx. CZK 2,860 million  for the Ministry of the Interior – General Directorate of the Fire Rescue Service of the Czech Republic can only be
determined after
evaluation</t>
    </r>
  </si>
  <si>
    <t>o5_8</t>
  </si>
  <si>
    <t>Improvement of forecasting, warning and reporting services and monitoring systems and their harmonisation with EU/global systems</t>
  </si>
  <si>
    <t>5_8.1</t>
  </si>
  <si>
    <t>Improve forecasting, warning and reporting services and monitoring systems and harmonize them with EU/global systems.</t>
  </si>
  <si>
    <r>
      <rPr>
        <sz val="11"/>
        <rFont val="Arial"/>
        <family val="2"/>
      </rPr>
      <t>V: 2023
O: 2023</t>
    </r>
  </si>
  <si>
    <t>o5_9</t>
  </si>
  <si>
    <t>SU, PV</t>
  </si>
  <si>
    <t>Analysis and proposal for appropriate legislative amendments in the area of vegetation fire prevention</t>
  </si>
  <si>
    <t>5_9.1</t>
  </si>
  <si>
    <t>Propose amendments to regulations in the area of vegetation fire prevention.</t>
  </si>
  <si>
    <t>o5_10</t>
  </si>
  <si>
    <t>SU, ET, EV, VS</t>
  </si>
  <si>
    <t>Monitoring and analysis of the state and regime of the atmosphere, hydrosphere, and lithosphere (especially hazardous slopes) and creation of background materials for preventive measures</t>
  </si>
  <si>
    <t>5_10.1</t>
  </si>
  <si>
    <t>Monitor and analyze the state and regime of the atmosphere and hydrosphere.</t>
  </si>
  <si>
    <t>CZK 500 million</t>
  </si>
  <si>
    <t>5_10.2</t>
  </si>
  <si>
    <t>Monitor the lithosphere, especially at risk slopes, and create documentation for preventive measures.</t>
  </si>
  <si>
    <t>5_10.3</t>
  </si>
  <si>
    <t>Ensure monitoring/review of 60 landslides per year.</t>
  </si>
  <si>
    <r>
      <rPr>
        <i/>
        <sz val="11"/>
        <rFont val="Arial"/>
        <family val="2"/>
      </rPr>
      <t>(information missing)
information)</t>
    </r>
  </si>
  <si>
    <t>(information information)</t>
  </si>
  <si>
    <t>PNO</t>
  </si>
  <si>
    <t>Cross-cutting tools and measures</t>
  </si>
  <si>
    <t>oPN_1</t>
  </si>
  <si>
    <r>
      <rPr>
        <sz val="11"/>
        <rFont val="Arial"/>
        <family val="2"/>
      </rPr>
      <t>1,
3
5</t>
    </r>
  </si>
  <si>
    <t>Development of a system for assessing and evaluating essential ecosystem services and its integration into policy-making and legislation at national and regional level</t>
  </si>
  <si>
    <t>PN_1.1</t>
  </si>
  <si>
    <t>Create conditions for the application of ecosystem service assessment in decision-making and approval processes.</t>
  </si>
  <si>
    <t>V, M, E, S, L, O</t>
  </si>
  <si>
    <r>
      <rPr>
        <sz val="11"/>
        <rFont val="Arial"/>
        <family val="2"/>
      </rPr>
      <t>Ministry of Agriculture, Ministry of the Environmen t (AOPK
ČR), Czech Statistical Office</t>
    </r>
  </si>
  <si>
    <r>
      <rPr>
        <sz val="11"/>
        <rFont val="Arial"/>
        <family val="2"/>
      </rPr>
      <t>V: 2024
M: 2024
E: 2024 S:
ongoing L: 2025
O: 2024</t>
    </r>
  </si>
  <si>
    <t>PN_1.2</t>
  </si>
  <si>
    <t>Support research in the field of ecosystem services valuation.</t>
  </si>
  <si>
    <t>Czech Statistical Office,</t>
  </si>
  <si>
    <t>Czech Institute for Health and Social Research</t>
  </si>
  <si>
    <t>PN_1.3</t>
  </si>
  <si>
    <t>In river basins that are key for drinking water supply, determine the value of this commodity as an ecosystem service and compare it with the costs of extensification or greening of agricultural activities. In these river basins, reduce the negative impacts of agricultural activities by combining land purchases, support for organic farming, and stricter rules for activities that threaten water quality, including groundwater.</t>
  </si>
  <si>
    <r>
      <rPr>
        <sz val="11"/>
        <rFont val="Arial"/>
        <family val="2"/>
      </rPr>
      <t>V, M,
E, O,</t>
    </r>
  </si>
  <si>
    <r>
      <rPr>
        <sz val="11"/>
        <rFont val="Arial"/>
        <family val="2"/>
      </rPr>
      <t>MoE,
MoA</t>
    </r>
  </si>
  <si>
    <r>
      <rPr>
        <sz val="11"/>
        <rFont val="Arial"/>
        <family val="2"/>
      </rPr>
      <t>V: 2025
M: 2025 E:
ongoing O: 2025,
ongoing</t>
    </r>
  </si>
  <si>
    <r>
      <rPr>
        <sz val="11"/>
        <rFont val="Arial"/>
        <family val="2"/>
      </rPr>
      <t>SP SZP -
Organic farming and management in OPV</t>
    </r>
  </si>
  <si>
    <t>PN_1.4</t>
  </si>
  <si>
    <t>Incorporate the concept of ecosystem services into proposals for new river basin plans.</t>
  </si>
  <si>
    <r>
      <rPr>
        <sz val="11"/>
        <rFont val="Arial"/>
        <family val="2"/>
      </rPr>
      <t>M: 2025
O: 2025</t>
    </r>
  </si>
  <si>
    <t>PN_1.5</t>
  </si>
  <si>
    <t>Include ecosystem service concepts in spatial planning.</t>
  </si>
  <si>
    <t>MoE MZe</t>
  </si>
  <si>
    <t>see task 4_14.2</t>
  </si>
  <si>
    <t>PN_1.6</t>
  </si>
  <si>
    <t>Introduction of a definition of ecological damage using ecosystem service concepts and assessments ecosystem services.</t>
  </si>
  <si>
    <t>oPN_2</t>
  </si>
  <si>
    <t>Introduction of green budgeting, i.e. systematic monitoring of state budget expenditure and expenditure from European funds according to purpose in connection with adaptation to the impacts of climate change</t>
  </si>
  <si>
    <t>PN_2.1</t>
  </si>
  <si>
    <t>Introduce and develop the principles of climate- and environment-oriented budgeting (green budgeting) in line with European and international initiatives in this area.</t>
  </si>
  <si>
    <t>M, O, I, V</t>
  </si>
  <si>
    <r>
      <rPr>
        <sz val="11"/>
        <rFont val="Arial"/>
        <family val="2"/>
      </rPr>
      <t>MoE,
MoF</t>
    </r>
  </si>
  <si>
    <r>
      <rPr>
        <sz val="11"/>
        <rFont val="Arial"/>
        <family val="2"/>
      </rPr>
      <t>M: 2023
O: 2023
V: 2026</t>
    </r>
  </si>
  <si>
    <t>Supporting research is part of the PPŽ (total financial requirement CZK 150 million – also includes other activities within the research and co- financing by the research consortium)</t>
  </si>
  <si>
    <t>0</t>
  </si>
  <si>
    <t>oPN_3</t>
  </si>
  <si>
    <r>
      <rPr>
        <sz val="11"/>
        <rFont val="Arial"/>
        <family val="2"/>
      </rPr>
      <t>1, 2,
3,
5</t>
    </r>
  </si>
  <si>
    <t>Rationalization of subsidy management, taking into account the potential benefits and costs of mitigating climate change and eliminating environmentally harmful subsidies</t>
  </si>
  <si>
    <t>PN_3.1</t>
  </si>
  <si>
    <t>Conduct an analysis of the conditions for granting subsidies in terms of their benefits and costs in relation to adaptation to the impacts of climate change and propose adjustments to them, identifying environmentally harmful subsidy titles.</t>
  </si>
  <si>
    <r>
      <rPr>
        <sz val="11"/>
        <rFont val="Arial"/>
        <family val="2"/>
      </rPr>
      <t>Ministry of Finance, Ministry of Agricultur e, Ministry of Industry and Trade, Ministry of Transport, Ministry of Regional Developm ent, Ministry of Culture,
Ministry of Education, Youth and
Sports</t>
    </r>
  </si>
  <si>
    <t>see PN_2.1</t>
  </si>
  <si>
    <t>PN_3.2</t>
  </si>
  <si>
    <r>
      <rPr>
        <sz val="11"/>
        <rFont val="Arial"/>
        <family val="2"/>
      </rPr>
      <t>Change the principles of subsidy titles so that recipients in the agriculture and forestry sector receive financial incentives to provide real support
biodiversity and landscape conservation in their farming practices.</t>
    </r>
  </si>
  <si>
    <t>PN_3.3</t>
  </si>
  <si>
    <t>Subsidies provided by central government bodies take into account adaptation needs across sectors and environmentally harmful subsidies are being reduced.</t>
  </si>
  <si>
    <t>M, O, L</t>
  </si>
  <si>
    <r>
      <rPr>
        <sz val="11"/>
        <rFont val="Arial"/>
        <family val="2"/>
      </rPr>
      <t>MF, MŽP, MZe, MPO, MD, MMR, MK,
MŠMT</t>
    </r>
  </si>
  <si>
    <r>
      <rPr>
        <sz val="11"/>
        <rFont val="Arial"/>
        <family val="2"/>
      </rPr>
      <t>M: 2023 O:
ongoing L: 2024</t>
    </r>
  </si>
  <si>
    <t>oPN_4</t>
  </si>
  <si>
    <t>Protection and support for the planning, establishment, restoration, and maintenance of green infrastructure providing diverse ecosystem services and mitigating the negative effects of climate change</t>
  </si>
  <si>
    <t>PN_4.1</t>
  </si>
  <si>
    <t>Ensure systemic financial resources for R&amp;D&amp;I focused on natural landscape functions, ecosystem functions and ecosystem services in a natural, social, economic and ethical context, taking into account current needs related to climate change.</t>
  </si>
  <si>
    <t>ÚV (RVVI)</t>
  </si>
  <si>
    <t>CZK 1,120 million</t>
  </si>
  <si>
    <t>PN_4.2</t>
  </si>
  <si>
    <t>Support the development of ÚSES plans as an important basis for addressing landscape adaptation to climate change within spatial planning.</t>
  </si>
  <si>
    <t>E, I</t>
  </si>
  <si>
    <r>
      <rPr>
        <sz val="11"/>
        <rFont val="Arial"/>
        <family val="2"/>
      </rPr>
      <t>E:
ongoing I: ongoing</t>
    </r>
  </si>
  <si>
    <t>CZK 50 million</t>
  </si>
  <si>
    <t>50</t>
  </si>
  <si>
    <t>PN_4.3</t>
  </si>
  <si>
    <t>Support the preparation of landscape studies with an emphasis on adapting the landscape to climate change and strengthening its natural functions. Ensure support for measures proposed under the ÚSK from subsidy programs.</t>
  </si>
  <si>
    <t>E, I, M</t>
  </si>
  <si>
    <r>
      <rPr>
        <sz val="11"/>
        <rFont val="Arial"/>
        <family val="2"/>
      </rPr>
      <t>E
ongoing I: ongoing M: 2021</t>
    </r>
  </si>
  <si>
    <t>CZK 100 million from the OPŽP for studies, CZK 100 million from the OPŽP and PPK for implementation</t>
  </si>
  <si>
    <t>OPŽP, PPK</t>
  </si>
  <si>
    <t>200</t>
  </si>
  <si>
    <t>PN_4.4</t>
  </si>
  <si>
    <t>Preparation of a study to harmonize terminology, characteristics of land types, technical bases, and needs with regard to biodiversity protection, climate change, and related research.</t>
  </si>
  <si>
    <r>
      <rPr>
        <sz val="11"/>
        <rFont val="Arial"/>
        <family val="2"/>
      </rPr>
      <t>V: 2023
M: 2024</t>
    </r>
  </si>
  <si>
    <t>PN_4.5</t>
  </si>
  <si>
    <r>
      <rPr>
        <sz val="11"/>
        <rFont val="Arial"/>
        <family val="2"/>
      </rPr>
      <t>Create a comprehensive database of wetland areas in the Czech Republic and identify wetlands or parts thereof suitable for restoration, prioritize wetland restoration
of wetland areas and assess the financial costs of restoration.</t>
    </r>
  </si>
  <si>
    <t>PN_4.6</t>
  </si>
  <si>
    <t>Create a database of regulated sections of watercourses suitable for revitalization, including their categorization in terms of the urgency of achieving an ecologically acceptable state, the potential for achieving good ecological status, and specific interests in fulfilling the ecological functions of the watercourse.</t>
  </si>
  <si>
    <t>approx. CZK 20 million</t>
  </si>
  <si>
    <t>TAČR (PPŽ), SR</t>
  </si>
  <si>
    <t>PN_4.7</t>
  </si>
  <si>
    <t>Propose amendments to legislative conditions with the aim of ensuring effective protection of wetlands.</t>
  </si>
  <si>
    <t>PN_4.8</t>
  </si>
  <si>
    <t>Assess other areas (especially areas affected by mineral extraction, etc.) in terms of the suitability and expediency of leaving them to the forces of nature, also taking into account climate change.</t>
  </si>
  <si>
    <t>Ministry of Agricultu re, Ministry of Industry and Trade</t>
  </si>
  <si>
    <r>
      <rPr>
        <sz val="11"/>
        <rFont val="Arial"/>
        <family val="2"/>
      </rPr>
      <t>Ministry of the Environment: TAČR 3
million CZK</t>
    </r>
  </si>
  <si>
    <t>processing and approval of reclamation plans for areas affected by mining activities, TAČR</t>
  </si>
  <si>
    <t>PN_4.9</t>
  </si>
  <si>
    <r>
      <rPr>
        <sz val="11"/>
        <rFont val="Arial"/>
        <family val="2"/>
      </rPr>
      <t>Evaluate the effectiveness of the current network of protected areas for maintaining
biodiversity in the context of climate change and respond with proposals for adequate measures to achieve their conservation objectives.</t>
    </r>
  </si>
  <si>
    <t>SR / TAČR</t>
  </si>
  <si>
    <t>PN_4.10</t>
  </si>
  <si>
    <t>Strengthening methodological support and ensuring a systematic approach to protecting the migratory permeability of the landscape for terrestrial animals in the context of green infrastructure.</t>
  </si>
  <si>
    <r>
      <rPr>
        <sz val="11"/>
        <rFont val="Arial"/>
        <family val="2"/>
      </rPr>
      <t>M: 2024 E:
ongoing O: ongoing</t>
    </r>
  </si>
  <si>
    <t>PN_4.11</t>
  </si>
  <si>
    <t>Define ecosystems, biotopes, and species most threatened by climate change, propose effective ways to strengthen their protection, and develop a methodology for monitoring their status and ensuring its sustainable financing.</t>
  </si>
  <si>
    <t>80,000 CZK</t>
  </si>
  <si>
    <t>PN_4.12</t>
  </si>
  <si>
    <t>Prepare a study on the potential of climate change to support biodiversity of species dependent on warm and dry habitats.</t>
  </si>
  <si>
    <t>oPN_5</t>
  </si>
  <si>
    <r>
      <rPr>
        <sz val="11"/>
        <rFont val="Arial"/>
        <family val="2"/>
      </rPr>
      <t>1,
3,
5</t>
    </r>
  </si>
  <si>
    <t>Implementation of measures against the spread of non-native invasive plant and animal species and their regulation or possible eradication, ensuring active care and cooperation</t>
  </si>
  <si>
    <t>PN_5.1</t>
  </si>
  <si>
    <t>Prioritize measures to control or eradicate invasive alien species according to the risks of their impacts (both for species included in the EU list and other invasive species, taking into account their local or regional impacts).</t>
  </si>
  <si>
    <r>
      <rPr>
        <sz val="11"/>
        <rFont val="Arial"/>
        <family val="2"/>
      </rPr>
      <t>V: 2023
M: 2023</t>
    </r>
  </si>
  <si>
    <t>120 million CZK</t>
  </si>
  <si>
    <t>PN_5.2</t>
  </si>
  <si>
    <r>
      <rPr>
        <sz val="11"/>
        <rFont val="Arial"/>
        <family val="2"/>
      </rPr>
      <t>Create and update methodologies for the regulation or eradication of invasive alien species included in the Union list or other
locally spreading non-native species.</t>
    </r>
  </si>
  <si>
    <t>100,000 CZK</t>
  </si>
  <si>
    <t>PN_5.3</t>
  </si>
  <si>
    <t>Create conditions for the effective implementation of measures against invasive alien species included in the Union list or other locally spreading alien species by landowners, economic operators and relevant state administration bodies, including the provision of effective and specifically targeted financial support.</t>
  </si>
  <si>
    <t>L, M, E</t>
  </si>
  <si>
    <r>
      <rPr>
        <sz val="11"/>
        <rFont val="Arial"/>
        <family val="2"/>
      </rPr>
      <t>L: 2021
M: 2022 E:
ongoing</t>
    </r>
  </si>
  <si>
    <t>1,244 million CZK</t>
  </si>
  <si>
    <r>
      <rPr>
        <sz val="11"/>
        <rFont val="Arial"/>
        <family val="2"/>
      </rPr>
      <t>SR, OPŽP,
national programs</t>
    </r>
  </si>
  <si>
    <t>1,044</t>
  </si>
  <si>
    <t>oPN_6</t>
  </si>
  <si>
    <t>Compensation for damage from public funds conditional on the implementation of adaptation measures</t>
  </si>
  <si>
    <t>PN_6.1</t>
  </si>
  <si>
    <r>
      <rPr>
        <sz val="11"/>
        <rFont val="Arial"/>
        <family val="2"/>
      </rPr>
      <t>Make compensation from public budgets for damage caused by climate change conditional on the implementation of adaptation measures and the provision of sufficient commercial insurance
for the area affected.</t>
    </r>
  </si>
  <si>
    <t>oPN_7</t>
  </si>
  <si>
    <t>Taxes, fees, and other similar monetary payments reflecting the negative externalities of economic activity on society and eliminated environmentally harmful tax advantages</t>
  </si>
  <si>
    <t>PN_7.1</t>
  </si>
  <si>
    <t>Conduct an analysis of environmental taxes and fees from the perspective of supporting adaptation to climate change, with an emphasis on ecosystem solutions and including an assessment of environmentally harmful tax exemptions.</t>
  </si>
  <si>
    <r>
      <rPr>
        <sz val="11"/>
        <rFont val="Arial"/>
        <family val="2"/>
      </rPr>
      <t>Ministry of Agricultur e, Ministry of Industry and Trade, Ministry of Transport, Ministry of Regional Developm ent
MF</t>
    </r>
  </si>
  <si>
    <t>PN_7.2</t>
  </si>
  <si>
    <t>Tax  and  fee  adjustments  reflect  the  need  for  adaptation  measures  to  mitigate  the  impacts  of  climate change, including the reduction of environmentally harmful tax exemptions.</t>
  </si>
  <si>
    <t>L, E, S</t>
  </si>
  <si>
    <r>
      <rPr>
        <sz val="11"/>
        <rFont val="Arial"/>
        <family val="2"/>
      </rPr>
      <t>MF, MŽP, MZe, MPO,
MD</t>
    </r>
  </si>
  <si>
    <t>oPN_8</t>
  </si>
  <si>
    <t>Effective risk sharing – especially on a market basis with adequate state support</t>
  </si>
  <si>
    <t>PN_8.1</t>
  </si>
  <si>
    <t>Define the procedure for using data for the purpose of assessing risks related to climate change.</t>
  </si>
  <si>
    <r>
      <rPr>
        <sz val="11"/>
        <rFont val="Arial"/>
        <family val="2"/>
      </rPr>
      <t>Ministry of the Interior, Ministry of the Interior (General Directorate of the Fire Rescue Service of the Czech Republic), Ministry of Agriculture, Ministry of Health, Ministry of Industry and Trade,
MD</t>
    </r>
  </si>
  <si>
    <r>
      <rPr>
        <sz val="11"/>
        <rFont val="Arial"/>
        <family val="2"/>
      </rPr>
      <t>M: 2022 O:
ongoing</t>
    </r>
  </si>
  <si>
    <t>PN_8.2</t>
  </si>
  <si>
    <t>Examine the possibilities of using risk insurance in connection with the impacts of climate change - availability of commercial insurance, scope of insurance provided by the agricultural and forestry sectors in particular, international comparisons, and examples of desirable practices, e.g., conditionality of adaptation measures. Assess the possibilities of commercial insurance for damages that are regularly compensated by the state.</t>
  </si>
  <si>
    <t>V, E, (L, O)</t>
  </si>
  <si>
    <t>Ministry of the Environ ment, Ministry of Finance</t>
  </si>
  <si>
    <r>
      <rPr>
        <sz val="11"/>
        <rFont val="Arial"/>
        <family val="2"/>
      </rPr>
      <t>In: TAČR (PPŽ 10
million CZK)</t>
    </r>
  </si>
  <si>
    <t>oPN_9</t>
  </si>
  <si>
    <t>Ongoing education, training, and awareness-raising in the field of climate change and adaptation</t>
  </si>
  <si>
    <t>Awareness raising - Forest management</t>
  </si>
  <si>
    <t>PN_9.1</t>
  </si>
  <si>
    <t>The issue of climate change and related adaptation measures into the educational process at all levels of forestry education.</t>
  </si>
  <si>
    <r>
      <rPr>
        <sz val="11"/>
        <rFont val="Arial"/>
        <family val="2"/>
      </rPr>
      <t>Ministry of Education
(NPI
ČR)</t>
    </r>
  </si>
  <si>
    <t>PN_9.2</t>
  </si>
  <si>
    <t>Create a practical educational program focused on climate change and related adaptation measures for teachers at forestry schools and implement forest education programs that address climate change.</t>
  </si>
  <si>
    <t>PN_9.3</t>
  </si>
  <si>
    <t>Publish educational materials for forest owners and managers, professional foresters, and state forestry officials on climate change and related adaptation measures.</t>
  </si>
  <si>
    <t>PN_9.4</t>
  </si>
  <si>
    <t>Conduct an awareness campaign explaining to the public the risks of climate change impacts on forests and the need to implement adopted adaptation measures, including balancing the populations of hoofed game in relation to the environment and the interests of landowners, highlight other examples where climate change impacts on forest ecosystems have already been observed, promote existing examples of sustainable forestry.</t>
  </si>
  <si>
    <t>on an ongoing basis in connection with the implementatio n of task 2_1.1</t>
  </si>
  <si>
    <t>Education - Agriculture</t>
  </si>
  <si>
    <t>PN_9.5</t>
  </si>
  <si>
    <t>Implement educational activities focused on the impacts of climate change on the agricultural landscape and possible adaptation measures (excursions, seminars, field days, etc.).</t>
  </si>
  <si>
    <t>PN_9.6</t>
  </si>
  <si>
    <t>Provide expert bioclimatological consulting in relation to climate change (focused on the direct transfer of scientific knowledge into practice when solving specific problems faced by farmers related to the impacts of climate change).</t>
  </si>
  <si>
    <r>
      <rPr>
        <sz val="11"/>
        <rFont val="Arial"/>
        <family val="2"/>
      </rPr>
      <t>SP SZP, AKIS,
support for advisory services</t>
    </r>
  </si>
  <si>
    <t>PN_9.7</t>
  </si>
  <si>
    <r>
      <rPr>
        <sz val="11"/>
        <rFont val="Arial"/>
        <family val="2"/>
      </rPr>
      <t>Expand and improve the methodological support tool "Erosion Control
calculator" with new modules related to climate change (including stable elements such as agroforestry).</t>
    </r>
  </si>
  <si>
    <t>PN_9.8</t>
  </si>
  <si>
    <t>Ensure training for accredited advisors in the field of land and farmers to work with new tools.</t>
  </si>
  <si>
    <t>PN_9.9</t>
  </si>
  <si>
    <t>Focus agricultural advisory services more on education in the area of non-production functions of agriculture and the importance of agri-environmental and climate measures of the Rural Development Program for biodiversity and ecological stability of the landscape in relation to climate change.</t>
  </si>
  <si>
    <r>
      <rPr>
        <sz val="11"/>
        <rFont val="Arial"/>
        <family val="2"/>
      </rPr>
      <t>SP SZP, AKIS,
support for consulting</t>
    </r>
  </si>
  <si>
    <t>PN_9.10</t>
  </si>
  <si>
    <r>
      <rPr>
        <sz val="11"/>
        <rFont val="Arial"/>
        <family val="2"/>
      </rPr>
      <t>Identify and prepare model farms, include them in the demonstration farm system, and use them for training and education in the field of
soil protection measures.</t>
    </r>
  </si>
  <si>
    <t>PN_9.11</t>
  </si>
  <si>
    <t>Raise awareness among users (farmers) and state administration about agroforestry systems (seminars, methodologies, publications).</t>
  </si>
  <si>
    <t>Awareness raising - Water regime in the landscape and water management</t>
  </si>
  <si>
    <t>PN_9.12</t>
  </si>
  <si>
    <t>Raise public awareness of the natural characteristics of the landscape and natural resources in relation to climate change adaptation (retention capacity, functions of natural wetlands, natural development of riverbeds and sediment transport regime of watercourses, groundwater recharge, sustainable management of water resources – groundwater, surface water, rainwater).</t>
  </si>
  <si>
    <t>I, V</t>
  </si>
  <si>
    <r>
      <rPr>
        <sz val="11"/>
        <rFont val="Arial"/>
        <family val="2"/>
      </rPr>
      <t>I
ongoing V ongoing</t>
    </r>
  </si>
  <si>
    <t>PN_9.13</t>
  </si>
  <si>
    <t>Ensure training and methodological guidance for water management authorities (and generally environmental departments at municipal and regional authorities) so that they support adaptation and revitalization.</t>
  </si>
  <si>
    <t>I, O, M, S</t>
  </si>
  <si>
    <r>
      <rPr>
        <sz val="11"/>
        <rFont val="Arial"/>
        <family val="2"/>
      </rPr>
      <t>M: 2023 O:
ongoing I: ongoing S:
ongoing</t>
    </r>
  </si>
  <si>
    <t>Awareness raising - Biodiversity and ecosystem services</t>
  </si>
  <si>
    <t>PN_9.14</t>
  </si>
  <si>
    <t>Support education and training on biodiversity, ecosystem services and the importance of the ecological functions of natural habitats and landscape features in adapting to climate change, and on the possibilities of outdoor learning in preschool education; prepare (interactive) materials for primary and secondary schools.</t>
  </si>
  <si>
    <t>Ministry of Education, Youth and Sports (NPI ČR)</t>
  </si>
  <si>
    <t>Ministry of the Environment X; Ministry of Education, Youth and Sports X</t>
  </si>
  <si>
    <t>PN_9.15</t>
  </si>
  <si>
    <t>Prepare educational materials on the importance of biodiversity, ecosystem services, and the importance of  the ecological functions of natural habitats and landscape features in adapting to climate change for a network of citizen advice centers and for advisors working with businesses and farmers.</t>
  </si>
  <si>
    <t>PN_9.16</t>
  </si>
  <si>
    <t>Raising awareness of the importance of biodiversity and ecosystem services in climate change adaptation to climate change, targeted campaigns on the importance of individual ecosystems.</t>
  </si>
  <si>
    <t>PN_9.17</t>
  </si>
  <si>
    <t>Quantify selected ecosystem services in a series of pilot projects up to the monetary level and use this data to argue for ecosystem protection. Emphasize the necessity of a healthy landscape for drinking water supply, protection against drought and floods, stabilization of nutrient and carbon flows, stabilization of the water cycle, and distribution of thermal energy.</t>
  </si>
  <si>
    <t>Education - Tourism</t>
  </si>
  <si>
    <t>PN_9.18</t>
  </si>
  <si>
    <t>Include the topic of climate change impacts on tourism and possible adaptation measures in framework education programs.</t>
  </si>
  <si>
    <r>
      <rPr>
        <sz val="11"/>
        <rFont val="Arial"/>
        <family val="2"/>
      </rPr>
      <t>Ministry of Regional Developm ent, Ministry of the Environm
ent</t>
    </r>
  </si>
  <si>
    <t>PN_9.19</t>
  </si>
  <si>
    <t>Ensure promotion and education about the positive impacts of sustainable responsible tourism (taking into account climate, environmental, economic, and social aspects) on the economy, employment, nature conservation, cultural and natural heritage, and cultural identity. As part of the awareness-raising activities, ensure that information is provided on the possible negative impacts of unsustainable tourism. Awareness- raising should be carried out in cooperation with relevant organizations (AOPK ČR, NPÚ, CzechTourism) and regional partners (certified destination management organizations).</t>
  </si>
  <si>
    <t>MŽP, MK</t>
  </si>
  <si>
    <r>
      <rPr>
        <sz val="11"/>
        <rFont val="Arial"/>
        <family val="2"/>
      </rPr>
      <t>MMR
chapter, CzechTouris m agency budget, MŽP (AOPK) and
MK (NPÚ) chapters</t>
    </r>
  </si>
  <si>
    <r>
      <rPr>
        <sz val="11"/>
        <rFont val="Arial"/>
        <family val="2"/>
      </rPr>
      <t>EU funds 2021-
2027,
national subsidy titles after 2021</t>
    </r>
  </si>
  <si>
    <r>
      <rPr>
        <b/>
        <sz val="11"/>
        <rFont val="Arial"/>
        <family val="2"/>
      </rPr>
      <t>Objective code (SC)
measure (o) task (.xx)</t>
    </r>
  </si>
  <si>
    <t>Relevant objective s **</t>
  </si>
  <si>
    <t>Relevance to ZK manifestations *</t>
  </si>
  <si>
    <r>
      <rPr>
        <b/>
        <sz val="11"/>
        <rFont val="Arial"/>
        <family val="2"/>
      </rPr>
      <t xml:space="preserve">Update of adaptation measures and tasks
</t>
    </r>
    <r>
      <rPr>
        <i/>
        <sz val="11"/>
        <rFont val="Arial"/>
        <family val="2"/>
      </rPr>
      <t>(measures are shown in bold)</t>
    </r>
  </si>
  <si>
    <r>
      <rPr>
        <b/>
        <sz val="11"/>
        <rFont val="Arial"/>
        <family val="2"/>
      </rPr>
      <t>Type of task
***</t>
    </r>
  </si>
  <si>
    <r>
      <rPr>
        <b/>
        <sz val="11"/>
        <rFont val="Arial"/>
        <family val="2"/>
      </rPr>
      <t>Existing financial resources and economic
tools</t>
    </r>
  </si>
  <si>
    <t>Awareness raising - Urbanized landscape</t>
  </si>
  <si>
    <t>PN_9.20</t>
  </si>
  <si>
    <t>Raise public awareness of water management in settlements and its sustainable form in relation to climate change adaptation (water-efficient technologies, rainwater management, water recycling).</t>
  </si>
  <si>
    <t>PN_9.21</t>
  </si>
  <si>
    <t>Raise awareness about introducing light-colored surfaces in settlements (green roofs, light-colored sidewalks, replacing black asphalt) to reduce paved areas and replace them with permeable and semi-permeable surfaces (mitigating overheating, retaining rainwater), about the possibilities of regenerating inner courtyards and their use (last remaining areas for functional greenery and improving the quality of life in built-up areas).</t>
  </si>
  <si>
    <t>MD, MPO</t>
  </si>
  <si>
    <t>5 million CZK</t>
  </si>
  <si>
    <r>
      <rPr>
        <sz val="11"/>
        <rFont val="Arial"/>
        <family val="2"/>
      </rPr>
      <t>NPŽP/SFŽP
(+ increase in EVVO calls in the NPŽP)</t>
    </r>
  </si>
  <si>
    <t>PN_9.22</t>
  </si>
  <si>
    <t>Raise awareness of the use of cooling systems based on natural ventilation, low-emission technologies, and energy-efficient or alternative and intelligent cooling systems.</t>
  </si>
  <si>
    <t>Ministry of Industry and Trade</t>
  </si>
  <si>
    <t>PN_9.23</t>
  </si>
  <si>
    <t>As part of support for Local Agenda 21, emphasize the integration of adaptation at the local level.</t>
  </si>
  <si>
    <r>
      <rPr>
        <sz val="11"/>
        <rFont val="Arial"/>
        <family val="2"/>
      </rPr>
      <t>O: 2024
I: 2024</t>
    </r>
  </si>
  <si>
    <t>Awareness raising - Preparing for emergency response caused by the impacts of climate change</t>
  </si>
  <si>
    <t>PN_9.24</t>
  </si>
  <si>
    <r>
      <rPr>
        <sz val="11"/>
        <rFont val="Arial"/>
        <family val="2"/>
      </rPr>
      <t>Conduct a detailed analysis of the current state of teaching all safety topics in schools. Propose measures to optimize
the educational process in the field of safety.</t>
    </r>
  </si>
  <si>
    <t>PN_9.25</t>
  </si>
  <si>
    <t>Introduction of comprehensive safety education with adequate time allocation for the Framework Educational Programmes for Primary Education, the Framework Educational Programmes for Secondary Vocational Education, and the Framework Educational Programmes for Grammar School Education.</t>
  </si>
  <si>
    <r>
      <rPr>
        <sz val="11"/>
        <rFont val="Arial"/>
        <family val="2"/>
      </rPr>
      <t>Ministry of the Interior
MD MO, MZd,
MD</t>
    </r>
  </si>
  <si>
    <t>M: 2024</t>
  </si>
  <si>
    <t>PN_9.26</t>
  </si>
  <si>
    <t>Regular testing of pupils' knowledge of safety through the Czech School Inspectorate.</t>
  </si>
  <si>
    <t>Ministry of Education</t>
  </si>
  <si>
    <r>
      <rPr>
        <sz val="11"/>
        <rFont val="Arial"/>
        <family val="2"/>
      </rPr>
      <t>Ministry of the Interior
MD
Ministry of Defense, Ministry of Health, Ministry of Transpor t</t>
    </r>
  </si>
  <si>
    <t>Communication strategy</t>
  </si>
  <si>
    <t>PN_9.27</t>
  </si>
  <si>
    <t>Every year, run an info campaign focused on one of the major groups affected by climate change and possible adaptation measures (including a special website, info materials, press conferences, examples of good practices, etc.). Present the topic in a comprehensive and contextual way.</t>
  </si>
  <si>
    <t>PN_9.28</t>
  </si>
  <si>
    <t>Systematically and actively cooperate with the media on the topic of adaptation to climate change.</t>
  </si>
  <si>
    <t>PN_9.29</t>
  </si>
  <si>
    <t>Promote Climate-ADAPT (European Climate Adaptation Platform) – a European information system for the dissemination and exchange of information, data and experience in the field of climate change adaptation.</t>
  </si>
  <si>
    <t>PN_9.30</t>
  </si>
  <si>
    <t>Raise awareness of climate change adaptation through articles in environmental magazines and periodicals aimed at the general public, at major film festivals, with a particular focus on documentaries, children's films and environmental issues, and through exhibitions where appropriate.</t>
  </si>
  <si>
    <t>PN_9.31</t>
  </si>
  <si>
    <r>
      <rPr>
        <sz val="11"/>
        <rFont val="Arial"/>
        <family val="2"/>
      </rPr>
      <t>In the area of adaptation to climate change, cooperate with researchers and scientists (Czech Academy of Sciences, universities, etc.) and environmental education centers in organizing events for the public (Earth Days
Earth Days, Tree Days, etc.)</t>
    </r>
  </si>
  <si>
    <t>PN_9.32</t>
  </si>
  <si>
    <t>As part of the Ministry of the Environment's PR activities, promote key national and international awareness- raising activities on climate change (e.g., Earth Day, World Meteorological Day).</t>
  </si>
  <si>
    <t>Ministry of the Environment (CENIA, CHMI)</t>
  </si>
  <si>
    <t>PN_9.33</t>
  </si>
  <si>
    <t>Promote opportunities for obtaining financial contributions and subsidies for adaptation measures.</t>
  </si>
  <si>
    <t>Education, training, and awareness-raising in general</t>
  </si>
  <si>
    <t>PN_9.34</t>
  </si>
  <si>
    <t>Include the topic of climate change and adaptation options in the framework educational programs for various school levels and vocational training (e.g., agricultural fields), including retraining</t>
  </si>
  <si>
    <t>Ministry  of the Environme nt, Ministry of Agriculture</t>
  </si>
  <si>
    <r>
      <rPr>
        <sz val="11"/>
        <rFont val="Arial"/>
        <family val="2"/>
      </rPr>
      <t>,    Ministry
of     Labor and  Social Affairs</t>
    </r>
  </si>
  <si>
    <t>PN_9.35</t>
  </si>
  <si>
    <t>Integrate climate change into lifelong learning for professionals in both the private and public sectors, including programs organized by professional associations in the fields of water and forest management, construction, agricultural production, etc.</t>
  </si>
  <si>
    <t>MMR, MŽP, ČKA, CKAIT</t>
  </si>
  <si>
    <t>PN_9.36</t>
  </si>
  <si>
    <t>Motivate schools to incorporate adaptation topics into their school curricula and to engage in dialogue within their local communities and regions (e.g., with landowners whose land is suitable for adaptation measures).</t>
  </si>
  <si>
    <r>
      <rPr>
        <sz val="11"/>
        <rFont val="Arial"/>
        <family val="2"/>
      </rPr>
      <t>MoE, MoES (NPI ČR),
Ministry of Agriculture</t>
    </r>
  </si>
  <si>
    <t>MoE: CZK 0.5 million CZK per year</t>
  </si>
  <si>
    <t>NPŽP/SFŽP</t>
  </si>
  <si>
    <t>PN_9.37</t>
  </si>
  <si>
    <t>Support educational programs and counseling necessary to understand the causes and manifestations of climate change as a specific subject of support within the framework of announced grant procedures in the field of education.</t>
  </si>
  <si>
    <t>CZK 10 million per year</t>
  </si>
  <si>
    <r>
      <rPr>
        <sz val="11"/>
        <rFont val="Arial"/>
        <family val="2"/>
      </rPr>
      <t>NPŽP/SFŽP,
regular call for proposals EVVO pillars in NPŽP</t>
    </r>
  </si>
  <si>
    <t>PN_9.38</t>
  </si>
  <si>
    <t>Support educational programs and counseling focused on adaptation and mitigation measures and measures to reduce pollutants, including the impact of various categories of sources on air quality.</t>
  </si>
  <si>
    <t>Ministry of Agricultur e, Ministry of Industry and Trade, Ministry of Transport</t>
  </si>
  <si>
    <t>10 million per year; for the residential sector, the EFEKT program</t>
  </si>
  <si>
    <r>
      <rPr>
        <sz val="11"/>
        <rFont val="Arial"/>
        <family val="2"/>
      </rPr>
      <t>NPŽP/SFŽP,
regular call for EVVO pillars in NPŽP;
residential sector –  EFEKT program</t>
    </r>
  </si>
  <si>
    <t>PN_9.39</t>
  </si>
  <si>
    <t>Support the use of e-learning and other appropriate training programs for public administration that address climate change issues.</t>
  </si>
  <si>
    <t>PN_9.40</t>
  </si>
  <si>
    <t>Prepare and continuously update an overview of documents from ongoing political negotiations aimed at climate protection – support the translation and adaptation of texts so that they are understandable to the public and usable in EVVO and EP.</t>
  </si>
  <si>
    <r>
      <rPr>
        <sz val="11"/>
        <rFont val="Arial"/>
        <family val="2"/>
      </rPr>
      <t>MoE (CENIA
)</t>
    </r>
  </si>
  <si>
    <t>PN_9.41</t>
  </si>
  <si>
    <t>Through consultation days organized by the National Institute of Public Health and monthly seminars organized by the Society for Epidemiology and Microbiology of the Czech Academy of Sciences, familiarize healthcare professionals with the issue of climate impact on health.</t>
  </si>
  <si>
    <t>PN_9.42</t>
  </si>
  <si>
    <t>Support awareness-raising on climate change and adaptation options in public libraries (expanding collections, promoting the topic) and regional museums (supporting the expansion of collections and lecture programs).</t>
  </si>
  <si>
    <t>MZP</t>
  </si>
  <si>
    <t>1 million per year</t>
  </si>
  <si>
    <t>NPŽP EVVO, OPŽP</t>
  </si>
  <si>
    <r>
      <rPr>
        <sz val="11"/>
        <rFont val="Arial"/>
        <family val="2"/>
      </rPr>
      <t>OPŽP 21+,
sponsorship, regional programs, or endowment funds</t>
    </r>
  </si>
  <si>
    <t>PN_9.43</t>
  </si>
  <si>
    <t>Support the development of facilities for education on climate change and adaptation options.</t>
  </si>
  <si>
    <r>
      <rPr>
        <sz val="11"/>
        <rFont val="Arial"/>
        <family val="2"/>
      </rPr>
      <t>CZK 590 million (measure under preparation
OPŽP)</t>
    </r>
  </si>
  <si>
    <t>oPN_10</t>
  </si>
  <si>
    <t>Ongoing methodological, educational, and financial support for local governments in developing adaptation strategies and implementing adaptation measures</t>
  </si>
  <si>
    <t>PN_10.1</t>
  </si>
  <si>
    <t>Local governments receive methodological, educational and financial support in developing adaptation strategies and implementing adaptation measures.</t>
  </si>
  <si>
    <t>M, I, E</t>
  </si>
  <si>
    <t>Relevant ministries and ÚSÚ</t>
  </si>
  <si>
    <t>oPN_11</t>
  </si>
  <si>
    <t>Ensuring and providing sufficient support for research, development and innovation in the field of climate change and adaptation</t>
  </si>
  <si>
    <t>PN_11.1</t>
  </si>
  <si>
    <t>Support research and development of new materials and technologies to reduce the risk of climate change impacts and negative technical, economic, and health effects, as well as research on the real effects of various types of adaptation measures.</t>
  </si>
  <si>
    <t>MPO, MŽP, MZe, MŠMT</t>
  </si>
  <si>
    <r>
      <rPr>
        <sz val="11"/>
        <rFont val="Arial"/>
        <family val="2"/>
      </rPr>
      <t>AV ČR, TA
ČR</t>
    </r>
  </si>
  <si>
    <t>research programmes, support for large research infrastructures</t>
  </si>
  <si>
    <t>oPN_12</t>
  </si>
  <si>
    <t>The existing knowledge base for mitigating the impacts of climate change is continuously updated and put into practice.</t>
  </si>
  <si>
    <t>PN_12.1</t>
  </si>
  <si>
    <t>oPN_13</t>
  </si>
  <si>
    <t>Active and constructive involvement of the Czech Republic in international and EU processes in the field of climate change adaptation</t>
  </si>
  <si>
    <t>PN_13.1</t>
  </si>
  <si>
    <t>The Czech Republic will contribute to the implementation of adaptation and mitigation measures in  developing countries through international institutions such as the Green Climate Fund, the Adaptation Fund, and the Global Environment Facility.</t>
  </si>
  <si>
    <r>
      <rPr>
        <sz val="11"/>
        <rFont val="Arial"/>
        <family val="2"/>
      </rPr>
      <t>total CZK 125 million
(CZK 25 million per year)</t>
    </r>
  </si>
  <si>
    <t>SR - revenues from emissions allowance auctions</t>
  </si>
  <si>
    <t>oPN_14</t>
  </si>
  <si>
    <t>Formulation of national landscape planning priorities as a basis for coordinating the procedures and activities of individual ministries in landscape use</t>
  </si>
  <si>
    <t>PN_14.1</t>
  </si>
  <si>
    <t>Formulate the basic principles of the National Landscape Policy (strategies, declarations, etc.) in the context of public interests.</t>
  </si>
  <si>
    <r>
      <rPr>
        <sz val="11"/>
        <rFont val="Arial"/>
        <family val="2"/>
      </rPr>
      <t>Ministry of Regional Developme nt, Ministry of Agriculture, Ministry of Culture, Ministry of Education, Youth and Sports, Ministry of Industry and Trade, Ministry of the Interior, Ministry of Finance, Ministry of Justice
MD</t>
    </r>
  </si>
  <si>
    <t>PN_14.2</t>
  </si>
  <si>
    <t>Examine the needs and possibilities of introducing hierarchical landscape planning in the context of spatial planning and other established planning processes and tools.</t>
  </si>
  <si>
    <r>
      <rPr>
        <sz val="11"/>
        <rFont val="Arial"/>
        <family val="2"/>
      </rPr>
      <t>Ministry of the Environmen t, Ministry of Agriculture, Ministry of Culture, Ministry of Education, Youth and Sports, Ministry of Industry and Trade,
MD</t>
    </r>
  </si>
  <si>
    <t>oPN_15</t>
  </si>
  <si>
    <t>Transition to planning and dimensioning of water management measures in the landscape taking into account the expected climate change</t>
  </si>
  <si>
    <t>PN_15.1</t>
  </si>
  <si>
    <t>When updating technical standards for the design of water management measures in the landscape, take into account the expected development of climate change.</t>
  </si>
  <si>
    <r>
      <rPr>
        <sz val="11"/>
        <rFont val="Arial"/>
        <family val="2"/>
      </rPr>
      <t>MoE, SPÚ,
ČAS/Ú NMZ</t>
    </r>
  </si>
  <si>
    <t>TOTAL (in millions of CZK)</t>
  </si>
  <si>
    <t>Total number of measures</t>
  </si>
  <si>
    <t>Total number of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</si>
</sst>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 #,##0.000_-;\-* #,##0.000_-;_-* &quot;-&quot;??_-;_-@_-"/>
    <numFmt numFmtId="165" formatCode="0.0"/>
    <numFmt numFmtId="166"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vertAlign val="subscript"/>
      <sz val="11"/>
      <color theme="1"/>
      <name val="Calibri"/>
      <family val="2"/>
      <scheme val="minor"/>
    </font>
    <font>
      <u/>
      <sz val="11"/>
      <color theme="10"/>
      <name val="Calibri"/>
      <family val="2"/>
      <scheme val="minor"/>
    </font>
    <font>
      <b/>
      <sz val="11"/>
      <name val="Arial"/>
      <family val="2"/>
    </font>
    <font>
      <sz val="11"/>
      <color rgb="FF000000"/>
      <name val="Times New Roman"/>
      <family val="1"/>
    </font>
    <font>
      <sz val="11"/>
      <name val="Arial"/>
      <family val="2"/>
    </font>
    <font>
      <sz val="11"/>
      <color rgb="FF000000"/>
      <name val="Arial"/>
      <family val="2"/>
    </font>
    <font>
      <b/>
      <u/>
      <sz val="11"/>
      <name val="Arial"/>
      <family val="2"/>
    </font>
    <font>
      <u/>
      <sz val="11"/>
      <name val="Arial"/>
      <family val="2"/>
    </font>
    <font>
      <i/>
      <sz val="11"/>
      <name val="Arial"/>
      <family val="2"/>
    </font>
    <font>
      <b/>
      <i/>
      <sz val="11"/>
      <name val="Arial"/>
      <family val="2"/>
    </font>
    <font>
      <b/>
      <sz val="11"/>
      <color rgb="FF00000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0F0F0"/>
      </patternFill>
    </fill>
    <fill>
      <patternFill patternType="solid">
        <fgColor rgb="FFF4AF83"/>
      </patternFill>
    </fill>
    <fill>
      <patternFill patternType="solid">
        <fgColor rgb="FFA8CF8E"/>
      </patternFill>
    </fill>
    <fill>
      <patternFill patternType="solid">
        <fgColor rgb="FF9AC1E6"/>
      </patternFill>
    </fill>
    <fill>
      <patternFill patternType="solid">
        <fgColor rgb="FFBDBDBD"/>
      </patternFill>
    </fill>
    <fill>
      <patternFill patternType="solid">
        <fgColor theme="5"/>
        <bgColor indexed="64"/>
      </patternFill>
    </fill>
    <fill>
      <patternFill patternType="solid">
        <fgColor rgb="FFFFD866"/>
      </patternFill>
    </fill>
    <fill>
      <patternFill patternType="solid">
        <fgColor rgb="FFFF7979"/>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188">
    <xf numFmtId="0" fontId="0" fillId="0" borderId="0" xfId="0"/>
    <xf numFmtId="0" fontId="0" fillId="0" borderId="0" xfId="0" applyAlignment="1">
      <alignment wrapText="1"/>
    </xf>
    <xf numFmtId="9" fontId="0" fillId="0" borderId="0" xfId="0" applyNumberFormat="1"/>
    <xf numFmtId="0" fontId="0" fillId="0" borderId="0" xfId="0" applyAlignment="1">
      <alignment vertical="center"/>
    </xf>
    <xf numFmtId="0" fontId="0" fillId="0" borderId="0" xfId="0" applyAlignmen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vertical="center" wrapText="1"/>
    </xf>
    <xf numFmtId="9" fontId="0" fillId="0" borderId="0" xfId="2" applyFont="1"/>
    <xf numFmtId="0" fontId="2" fillId="0" borderId="0" xfId="0" applyFont="1"/>
    <xf numFmtId="43" fontId="2" fillId="0" borderId="0" xfId="1" applyNumberFormat="1" applyFont="1" applyAlignment="1"/>
    <xf numFmtId="43" fontId="2" fillId="0" borderId="0" xfId="1" applyNumberFormat="1" applyFont="1"/>
    <xf numFmtId="43" fontId="0" fillId="0" borderId="0" xfId="1" applyNumberFormat="1" applyFont="1" applyAlignment="1"/>
    <xf numFmtId="43" fontId="0" fillId="0" borderId="0" xfId="1" applyNumberFormat="1" applyFont="1"/>
    <xf numFmtId="0" fontId="0" fillId="3" borderId="0" xfId="0" applyFill="1"/>
    <xf numFmtId="9" fontId="0" fillId="3" borderId="0" xfId="2" applyFont="1" applyFill="1"/>
    <xf numFmtId="3" fontId="0" fillId="0" borderId="0" xfId="0" applyNumberFormat="1" applyAlignment="1">
      <alignment vertical="center"/>
    </xf>
    <xf numFmtId="0" fontId="2" fillId="3" borderId="0" xfId="0" applyFont="1" applyFill="1"/>
    <xf numFmtId="43" fontId="0" fillId="0" borderId="0" xfId="0" applyNumberFormat="1"/>
    <xf numFmtId="0" fontId="6" fillId="0" borderId="0" xfId="3"/>
    <xf numFmtId="9" fontId="0" fillId="0" borderId="0" xfId="0" applyNumberFormat="1" applyAlignment="1">
      <alignment vertical="center"/>
    </xf>
    <xf numFmtId="0" fontId="0" fillId="0" borderId="0" xfId="0" quotePrefix="1" applyAlignment="1">
      <alignment vertical="center"/>
    </xf>
    <xf numFmtId="0" fontId="0" fillId="0" borderId="0" xfId="0" applyAlignment="1">
      <alignment horizontal="right"/>
    </xf>
    <xf numFmtId="0" fontId="0" fillId="0" borderId="0" xfId="0" applyAlignment="1">
      <alignment horizontal="right" vertical="center"/>
    </xf>
    <xf numFmtId="9" fontId="2" fillId="0" borderId="0" xfId="0" applyNumberFormat="1" applyFont="1" applyFill="1"/>
    <xf numFmtId="43" fontId="0" fillId="0" borderId="0" xfId="1" applyFont="1"/>
    <xf numFmtId="43" fontId="0" fillId="4" borderId="0" xfId="1" applyFont="1" applyFill="1"/>
    <xf numFmtId="0" fontId="0" fillId="0" borderId="0" xfId="0" applyFont="1" applyAlignment="1">
      <alignment vertical="center"/>
    </xf>
    <xf numFmtId="0" fontId="0" fillId="0" borderId="0" xfId="0" quotePrefix="1" applyAlignment="1">
      <alignment vertical="center" wrapText="1"/>
    </xf>
    <xf numFmtId="164" fontId="0" fillId="0" borderId="0" xfId="0" applyNumberFormat="1"/>
    <xf numFmtId="0" fontId="7" fillId="5" borderId="3" xfId="0" applyFont="1" applyFill="1" applyBorder="1" applyAlignment="1">
      <alignment horizontal="left" vertical="top" wrapText="1"/>
    </xf>
    <xf numFmtId="0" fontId="8" fillId="5" borderId="3" xfId="0" applyFont="1" applyFill="1" applyBorder="1" applyAlignment="1">
      <alignment horizontal="left" vertical="top" wrapText="1"/>
    </xf>
    <xf numFmtId="0" fontId="7" fillId="5" borderId="3" xfId="0" applyFont="1" applyFill="1" applyBorder="1" applyAlignment="1">
      <alignment horizontal="left" vertical="top" wrapText="1" indent="1"/>
    </xf>
    <xf numFmtId="0" fontId="8" fillId="5" borderId="3" xfId="0" applyFont="1" applyFill="1" applyBorder="1" applyAlignment="1">
      <alignment horizontal="center" vertical="top" wrapText="1"/>
    </xf>
    <xf numFmtId="0" fontId="7" fillId="5" borderId="3" xfId="0" applyFont="1" applyFill="1" applyBorder="1" applyAlignment="1">
      <alignment horizontal="center" vertical="top" wrapText="1"/>
    </xf>
    <xf numFmtId="0" fontId="8" fillId="0" borderId="0" xfId="0" applyFont="1" applyFill="1" applyBorder="1" applyAlignment="1">
      <alignment horizontal="left" vertical="top"/>
    </xf>
    <xf numFmtId="0" fontId="8" fillId="0" borderId="3" xfId="0" applyFont="1" applyFill="1" applyBorder="1" applyAlignment="1">
      <alignment horizontal="left" vertical="center" wrapText="1"/>
    </xf>
    <xf numFmtId="0" fontId="7" fillId="6" borderId="3" xfId="0" applyFont="1" applyFill="1" applyBorder="1" applyAlignment="1">
      <alignment horizontal="left" vertical="top" wrapText="1"/>
    </xf>
    <xf numFmtId="0" fontId="8" fillId="6" borderId="3" xfId="0" applyFont="1" applyFill="1" applyBorder="1" applyAlignment="1">
      <alignment horizontal="left" vertical="top" wrapText="1"/>
    </xf>
    <xf numFmtId="0" fontId="9" fillId="0" borderId="3" xfId="0" applyFont="1" applyFill="1" applyBorder="1" applyAlignment="1">
      <alignment horizontal="right" vertical="top" wrapText="1"/>
    </xf>
    <xf numFmtId="0" fontId="7" fillId="6" borderId="3" xfId="0" applyFont="1" applyFill="1" applyBorder="1" applyAlignment="1">
      <alignment horizontal="left" vertical="center" wrapText="1"/>
    </xf>
    <xf numFmtId="1" fontId="10" fillId="5" borderId="3" xfId="0" applyNumberFormat="1" applyFont="1" applyFill="1" applyBorder="1" applyAlignment="1">
      <alignment horizontal="center" vertical="top" shrinkToFit="1"/>
    </xf>
    <xf numFmtId="0" fontId="9" fillId="5" borderId="3" xfId="0" applyFont="1" applyFill="1" applyBorder="1" applyAlignment="1">
      <alignment horizontal="left" vertical="top" wrapText="1"/>
    </xf>
    <xf numFmtId="0" fontId="8" fillId="0" borderId="3" xfId="0" applyFont="1" applyFill="1" applyBorder="1" applyAlignment="1">
      <alignment horizontal="left" wrapText="1"/>
    </xf>
    <xf numFmtId="0" fontId="7" fillId="0" borderId="3" xfId="0" applyFont="1" applyFill="1" applyBorder="1" applyAlignment="1">
      <alignment horizontal="center" vertical="top" wrapText="1"/>
    </xf>
    <xf numFmtId="0" fontId="9" fillId="6" borderId="3" xfId="0" applyFont="1" applyFill="1" applyBorder="1" applyAlignment="1">
      <alignment horizontal="right" vertical="top" wrapText="1" indent="1"/>
    </xf>
    <xf numFmtId="0" fontId="8" fillId="0" borderId="3" xfId="0" applyFont="1" applyFill="1" applyBorder="1" applyAlignment="1">
      <alignment horizontal="left" vertical="top" wrapText="1"/>
    </xf>
    <xf numFmtId="0" fontId="9" fillId="0" borderId="3" xfId="0" applyFont="1" applyFill="1" applyBorder="1" applyAlignment="1">
      <alignment horizontal="left" vertical="top" wrapText="1" indent="1"/>
    </xf>
    <xf numFmtId="0" fontId="9" fillId="0" borderId="3" xfId="0" applyFont="1" applyFill="1" applyBorder="1" applyAlignment="1">
      <alignment horizontal="left" vertical="top" wrapText="1"/>
    </xf>
    <xf numFmtId="0" fontId="9" fillId="6" borderId="3" xfId="0" applyFont="1" applyFill="1" applyBorder="1" applyAlignment="1">
      <alignment horizontal="right" vertical="center" wrapText="1" indent="1"/>
    </xf>
    <xf numFmtId="1" fontId="10" fillId="0" borderId="3" xfId="0" applyNumberFormat="1" applyFont="1" applyFill="1" applyBorder="1" applyAlignment="1">
      <alignment horizontal="left" vertical="top" shrinkToFit="1"/>
    </xf>
    <xf numFmtId="0" fontId="9" fillId="0" borderId="3" xfId="0" applyFont="1" applyFill="1" applyBorder="1" applyAlignment="1">
      <alignment horizontal="left" vertical="center" wrapText="1"/>
    </xf>
    <xf numFmtId="0" fontId="8" fillId="0" borderId="3" xfId="0" applyFont="1" applyFill="1" applyBorder="1" applyAlignment="1">
      <alignment horizontal="left" vertical="top" wrapText="1" indent="1"/>
    </xf>
    <xf numFmtId="1" fontId="10" fillId="0" borderId="3" xfId="0" applyNumberFormat="1" applyFont="1" applyFill="1" applyBorder="1" applyAlignment="1">
      <alignment horizontal="right" vertical="center" shrinkToFit="1"/>
    </xf>
    <xf numFmtId="0" fontId="9" fillId="0" borderId="3" xfId="0" applyFont="1" applyFill="1" applyBorder="1" applyAlignment="1">
      <alignment horizontal="center" vertical="top" wrapText="1"/>
    </xf>
    <xf numFmtId="1" fontId="10" fillId="0" borderId="3" xfId="0" applyNumberFormat="1" applyFont="1" applyFill="1" applyBorder="1" applyAlignment="1">
      <alignment horizontal="right" vertical="top" shrinkToFit="1"/>
    </xf>
    <xf numFmtId="0" fontId="9" fillId="6" borderId="3" xfId="0" applyFont="1" applyFill="1" applyBorder="1" applyAlignment="1">
      <alignment horizontal="right" vertical="center" wrapText="1" indent="2"/>
    </xf>
    <xf numFmtId="3" fontId="10" fillId="0" borderId="3" xfId="0" applyNumberFormat="1" applyFont="1" applyFill="1" applyBorder="1" applyAlignment="1">
      <alignment horizontal="right" vertical="center" shrinkToFit="1"/>
    </xf>
    <xf numFmtId="0" fontId="9" fillId="0" borderId="3" xfId="0" applyFont="1" applyFill="1" applyBorder="1" applyAlignment="1">
      <alignment horizontal="center" vertical="center" wrapText="1"/>
    </xf>
    <xf numFmtId="0" fontId="9" fillId="6" borderId="3" xfId="0" applyFont="1" applyFill="1" applyBorder="1" applyAlignment="1">
      <alignment horizontal="right" vertical="top" wrapText="1" indent="2"/>
    </xf>
    <xf numFmtId="165" fontId="10" fillId="0" borderId="3" xfId="0" applyNumberFormat="1" applyFont="1" applyFill="1" applyBorder="1" applyAlignment="1">
      <alignment horizontal="right" vertical="center" shrinkToFit="1"/>
    </xf>
    <xf numFmtId="0" fontId="13" fillId="0" borderId="3" xfId="0" applyFont="1" applyFill="1" applyBorder="1" applyAlignment="1">
      <alignment horizontal="left" vertical="center" wrapText="1"/>
    </xf>
    <xf numFmtId="0" fontId="9" fillId="0" borderId="3" xfId="0" applyFont="1" applyFill="1" applyBorder="1" applyAlignment="1">
      <alignment horizontal="left" wrapText="1"/>
    </xf>
    <xf numFmtId="1" fontId="10" fillId="0" borderId="3" xfId="0" applyNumberFormat="1" applyFont="1" applyFill="1" applyBorder="1" applyAlignment="1">
      <alignment horizontal="right" shrinkToFit="1"/>
    </xf>
    <xf numFmtId="0" fontId="9" fillId="0" borderId="3" xfId="0" applyFont="1" applyFill="1" applyBorder="1" applyAlignment="1">
      <alignment horizontal="center" wrapText="1"/>
    </xf>
    <xf numFmtId="0" fontId="13" fillId="0" borderId="3" xfId="0" applyFont="1" applyFill="1" applyBorder="1" applyAlignment="1">
      <alignment horizontal="left" vertical="top" wrapText="1"/>
    </xf>
    <xf numFmtId="0" fontId="9" fillId="0" borderId="3" xfId="0" applyFont="1" applyFill="1" applyBorder="1" applyAlignment="1">
      <alignment horizontal="right" vertical="center" wrapText="1"/>
    </xf>
    <xf numFmtId="0" fontId="7" fillId="7" borderId="3" xfId="0" applyFont="1" applyFill="1" applyBorder="1" applyAlignment="1">
      <alignment horizontal="left" vertical="top" wrapText="1"/>
    </xf>
    <xf numFmtId="0" fontId="8" fillId="7" borderId="3" xfId="0" applyFont="1" applyFill="1" applyBorder="1" applyAlignment="1">
      <alignment horizontal="left" vertical="top" wrapText="1"/>
    </xf>
    <xf numFmtId="0" fontId="7" fillId="7" borderId="3" xfId="0" applyFont="1" applyFill="1" applyBorder="1" applyAlignment="1">
      <alignment horizontal="left" vertical="center" wrapText="1"/>
    </xf>
    <xf numFmtId="0" fontId="9" fillId="7" borderId="3" xfId="0" applyFont="1" applyFill="1" applyBorder="1" applyAlignment="1">
      <alignment horizontal="right" vertical="center" wrapText="1" indent="1"/>
    </xf>
    <xf numFmtId="0" fontId="9" fillId="7" borderId="3" xfId="0" applyFont="1" applyFill="1" applyBorder="1" applyAlignment="1">
      <alignment horizontal="right" vertical="top" wrapText="1" indent="1"/>
    </xf>
    <xf numFmtId="1" fontId="10" fillId="7" borderId="3" xfId="0" applyNumberFormat="1" applyFont="1" applyFill="1" applyBorder="1" applyAlignment="1">
      <alignment horizontal="right" vertical="center" indent="1" shrinkToFit="1"/>
    </xf>
    <xf numFmtId="0" fontId="9" fillId="0" borderId="3" xfId="0" applyFont="1" applyFill="1" applyBorder="1" applyAlignment="1">
      <alignment horizontal="right" vertical="top" wrapText="1" indent="2"/>
    </xf>
    <xf numFmtId="0" fontId="9" fillId="0" borderId="3" xfId="0" applyFont="1" applyFill="1" applyBorder="1" applyAlignment="1">
      <alignment horizontal="left" vertical="center" wrapText="1" indent="2"/>
    </xf>
    <xf numFmtId="166" fontId="10" fillId="0" borderId="3" xfId="0" applyNumberFormat="1" applyFont="1" applyFill="1" applyBorder="1" applyAlignment="1">
      <alignment horizontal="left" vertical="center" indent="3" shrinkToFit="1"/>
    </xf>
    <xf numFmtId="0" fontId="7" fillId="8" borderId="3" xfId="0" applyFont="1" applyFill="1" applyBorder="1" applyAlignment="1">
      <alignment horizontal="left" vertical="top" wrapText="1"/>
    </xf>
    <xf numFmtId="0" fontId="8" fillId="8" borderId="3" xfId="0" applyFont="1" applyFill="1" applyBorder="1" applyAlignment="1">
      <alignment horizontal="left" vertical="top" wrapText="1"/>
    </xf>
    <xf numFmtId="0" fontId="7" fillId="8" borderId="3" xfId="0" applyFont="1" applyFill="1" applyBorder="1" applyAlignment="1">
      <alignment horizontal="left" vertical="center" wrapText="1"/>
    </xf>
    <xf numFmtId="0" fontId="9" fillId="8" borderId="3" xfId="0" applyFont="1" applyFill="1" applyBorder="1" applyAlignment="1">
      <alignment horizontal="right" vertical="top" wrapText="1" indent="1"/>
    </xf>
    <xf numFmtId="0" fontId="9" fillId="8" borderId="3" xfId="0" applyFont="1" applyFill="1" applyBorder="1" applyAlignment="1">
      <alignment horizontal="right" vertical="center" wrapText="1" indent="1"/>
    </xf>
    <xf numFmtId="166" fontId="10" fillId="0" borderId="3" xfId="0" applyNumberFormat="1" applyFont="1" applyFill="1" applyBorder="1" applyAlignment="1">
      <alignment horizontal="right" vertical="center" shrinkToFit="1"/>
    </xf>
    <xf numFmtId="0" fontId="9" fillId="5" borderId="3" xfId="0" applyFont="1" applyFill="1" applyBorder="1" applyAlignment="1">
      <alignment horizontal="center" vertical="top" wrapText="1"/>
    </xf>
    <xf numFmtId="0" fontId="9" fillId="0" borderId="3" xfId="0" applyFont="1" applyFill="1" applyBorder="1" applyAlignment="1">
      <alignment horizontal="right" vertical="top" wrapText="1" indent="1"/>
    </xf>
    <xf numFmtId="1" fontId="10" fillId="0" borderId="3" xfId="0" applyNumberFormat="1" applyFont="1" applyFill="1" applyBorder="1" applyAlignment="1">
      <alignment horizontal="left" vertical="center" shrinkToFit="1"/>
    </xf>
    <xf numFmtId="0" fontId="7" fillId="9" borderId="3" xfId="0" applyFont="1" applyFill="1" applyBorder="1" applyAlignment="1">
      <alignment horizontal="left" vertical="top" wrapText="1"/>
    </xf>
    <xf numFmtId="0" fontId="8" fillId="9" borderId="3" xfId="0" applyFont="1" applyFill="1" applyBorder="1" applyAlignment="1">
      <alignment horizontal="left" vertical="top" wrapText="1"/>
    </xf>
    <xf numFmtId="0" fontId="8" fillId="0" borderId="0" xfId="0" applyFont="1" applyFill="1" applyBorder="1" applyAlignment="1">
      <alignment horizontal="left" vertical="top" wrapText="1"/>
    </xf>
    <xf numFmtId="0" fontId="7" fillId="9" borderId="3" xfId="0" applyFont="1" applyFill="1" applyBorder="1" applyAlignment="1">
      <alignment horizontal="left" vertical="center" wrapText="1"/>
    </xf>
    <xf numFmtId="1" fontId="10" fillId="5" borderId="3" xfId="0" applyNumberFormat="1" applyFont="1" applyFill="1" applyBorder="1" applyAlignment="1">
      <alignment horizontal="left" vertical="top" shrinkToFit="1"/>
    </xf>
    <xf numFmtId="0" fontId="9" fillId="9" borderId="3" xfId="0" applyFont="1" applyFill="1" applyBorder="1" applyAlignment="1">
      <alignment horizontal="right" vertical="top" wrapText="1" indent="1"/>
    </xf>
    <xf numFmtId="0" fontId="9" fillId="9" borderId="3" xfId="0" applyFont="1" applyFill="1" applyBorder="1" applyAlignment="1">
      <alignment horizontal="right" vertical="center" wrapText="1" indent="1"/>
    </xf>
    <xf numFmtId="0" fontId="9" fillId="10" borderId="3" xfId="0" applyFont="1" applyFill="1" applyBorder="1" applyAlignment="1">
      <alignment horizontal="left" vertical="top" wrapText="1" indent="1"/>
    </xf>
    <xf numFmtId="165" fontId="10" fillId="0" borderId="3" xfId="0" applyNumberFormat="1" applyFont="1" applyFill="1" applyBorder="1" applyAlignment="1">
      <alignment horizontal="right" vertical="top" shrinkToFit="1"/>
    </xf>
    <xf numFmtId="0" fontId="7" fillId="10" borderId="3" xfId="0" applyFont="1" applyFill="1" applyBorder="1" applyAlignment="1">
      <alignment horizontal="left" vertical="top" wrapText="1"/>
    </xf>
    <xf numFmtId="0" fontId="8" fillId="10" borderId="3" xfId="0" applyFont="1" applyFill="1" applyBorder="1" applyAlignment="1">
      <alignment horizontal="left" vertical="top" wrapText="1" indent="1"/>
    </xf>
    <xf numFmtId="1" fontId="10" fillId="9" borderId="3" xfId="0" applyNumberFormat="1" applyFont="1" applyFill="1" applyBorder="1" applyAlignment="1">
      <alignment horizontal="right" vertical="center" indent="1" shrinkToFit="1"/>
    </xf>
    <xf numFmtId="3" fontId="10" fillId="0" borderId="3" xfId="0" applyNumberFormat="1" applyFont="1" applyFill="1" applyBorder="1" applyAlignment="1">
      <alignment horizontal="right" shrinkToFit="1"/>
    </xf>
    <xf numFmtId="0" fontId="9" fillId="5" borderId="3" xfId="0" applyFont="1" applyFill="1" applyBorder="1" applyAlignment="1">
      <alignment horizontal="left" vertical="center" wrapText="1"/>
    </xf>
    <xf numFmtId="2" fontId="10" fillId="0" borderId="3" xfId="0" applyNumberFormat="1" applyFont="1" applyFill="1" applyBorder="1" applyAlignment="1">
      <alignment horizontal="right" vertical="center" shrinkToFit="1"/>
    </xf>
    <xf numFmtId="0" fontId="7" fillId="11" borderId="3" xfId="0" applyFont="1" applyFill="1" applyBorder="1" applyAlignment="1">
      <alignment horizontal="left" vertical="top" wrapText="1"/>
    </xf>
    <xf numFmtId="0" fontId="8" fillId="11" borderId="3" xfId="0" applyFont="1" applyFill="1" applyBorder="1" applyAlignment="1">
      <alignment horizontal="left" vertical="top" wrapText="1"/>
    </xf>
    <xf numFmtId="0" fontId="7" fillId="11" borderId="3" xfId="0" applyFont="1" applyFill="1" applyBorder="1" applyAlignment="1">
      <alignment horizontal="left" vertical="center" wrapText="1"/>
    </xf>
    <xf numFmtId="0" fontId="9" fillId="11" borderId="3" xfId="0" applyFont="1" applyFill="1" applyBorder="1" applyAlignment="1">
      <alignment horizontal="right" vertical="top" wrapText="1" indent="1"/>
    </xf>
    <xf numFmtId="0" fontId="9" fillId="11" borderId="3" xfId="0" applyFont="1" applyFill="1" applyBorder="1" applyAlignment="1">
      <alignment horizontal="right" vertical="center" wrapText="1" indent="1"/>
    </xf>
    <xf numFmtId="1" fontId="10" fillId="11" borderId="3" xfId="0" applyNumberFormat="1" applyFont="1" applyFill="1" applyBorder="1" applyAlignment="1">
      <alignment horizontal="right" vertical="center" indent="1" shrinkToFit="1"/>
    </xf>
    <xf numFmtId="0" fontId="13" fillId="0" borderId="3" xfId="0" applyFont="1" applyFill="1" applyBorder="1" applyAlignment="1">
      <alignment horizontal="left" vertical="top" wrapText="1" indent="1"/>
    </xf>
    <xf numFmtId="0" fontId="7" fillId="12" borderId="3" xfId="0" applyFont="1" applyFill="1" applyBorder="1" applyAlignment="1">
      <alignment horizontal="left" vertical="top" wrapText="1"/>
    </xf>
    <xf numFmtId="0" fontId="8" fillId="12" borderId="3" xfId="0" applyFont="1" applyFill="1" applyBorder="1" applyAlignment="1">
      <alignment horizontal="left" vertical="top" wrapText="1"/>
    </xf>
    <xf numFmtId="0" fontId="7" fillId="12" borderId="3" xfId="0" applyFont="1" applyFill="1" applyBorder="1" applyAlignment="1">
      <alignment horizontal="left" vertical="center" wrapText="1"/>
    </xf>
    <xf numFmtId="0" fontId="9" fillId="12" borderId="3" xfId="0" applyFont="1" applyFill="1" applyBorder="1" applyAlignment="1">
      <alignment horizontal="right" vertical="center" wrapText="1" indent="1"/>
    </xf>
    <xf numFmtId="0" fontId="9" fillId="12" borderId="3" xfId="0" applyFont="1" applyFill="1" applyBorder="1" applyAlignment="1">
      <alignment horizontal="right" vertical="top" wrapText="1" indent="1"/>
    </xf>
    <xf numFmtId="0" fontId="9" fillId="0" borderId="3" xfId="0" applyFont="1" applyFill="1" applyBorder="1" applyAlignment="1">
      <alignment horizontal="right" wrapText="1"/>
    </xf>
    <xf numFmtId="0" fontId="9" fillId="12" borderId="3" xfId="0" applyFont="1" applyFill="1" applyBorder="1" applyAlignment="1">
      <alignment horizontal="right" vertical="center" wrapText="1"/>
    </xf>
    <xf numFmtId="0" fontId="9" fillId="12" borderId="3" xfId="0" applyFont="1" applyFill="1" applyBorder="1" applyAlignment="1">
      <alignment horizontal="right" vertical="top" wrapText="1"/>
    </xf>
    <xf numFmtId="0" fontId="9" fillId="12" borderId="3" xfId="0" applyFont="1" applyFill="1" applyBorder="1" applyAlignment="1">
      <alignment horizontal="left" vertical="center" wrapText="1" indent="2"/>
    </xf>
    <xf numFmtId="0" fontId="9" fillId="0" borderId="3" xfId="0" applyFont="1" applyFill="1" applyBorder="1" applyAlignment="1">
      <alignment horizontal="left" vertical="top" wrapText="1" indent="2"/>
    </xf>
    <xf numFmtId="0" fontId="8" fillId="12" borderId="3" xfId="0" applyFont="1" applyFill="1" applyBorder="1" applyAlignment="1">
      <alignment horizontal="left" vertical="center" wrapText="1"/>
    </xf>
    <xf numFmtId="0" fontId="14" fillId="0" borderId="3" xfId="0" applyFont="1" applyFill="1" applyBorder="1" applyAlignment="1">
      <alignment horizontal="left" vertical="top" wrapText="1"/>
    </xf>
    <xf numFmtId="0" fontId="9" fillId="12" borderId="3" xfId="0" applyFont="1" applyFill="1" applyBorder="1" applyAlignment="1">
      <alignment horizontal="left" vertical="top" wrapText="1" indent="2"/>
    </xf>
    <xf numFmtId="0" fontId="9" fillId="12" borderId="3" xfId="0" applyFont="1" applyFill="1" applyBorder="1" applyAlignment="1">
      <alignment horizontal="left" vertical="top" wrapText="1" indent="1"/>
    </xf>
    <xf numFmtId="0" fontId="9" fillId="12" borderId="3" xfId="0" applyFont="1" applyFill="1" applyBorder="1" applyAlignment="1">
      <alignment horizontal="left" vertical="center" wrapText="1" indent="1"/>
    </xf>
    <xf numFmtId="0" fontId="9" fillId="12" borderId="3" xfId="0" applyFont="1" applyFill="1" applyBorder="1" applyAlignment="1">
      <alignment horizontal="center" vertical="center" wrapText="1"/>
    </xf>
    <xf numFmtId="0" fontId="9" fillId="12" borderId="3" xfId="0" applyFont="1" applyFill="1" applyBorder="1" applyAlignment="1">
      <alignment horizontal="center" vertical="top" wrapText="1"/>
    </xf>
    <xf numFmtId="0" fontId="9" fillId="12" borderId="2" xfId="0" applyFont="1" applyFill="1" applyBorder="1" applyAlignment="1">
      <alignment horizontal="left" vertical="top" wrapText="1" indent="2"/>
    </xf>
    <xf numFmtId="166" fontId="15" fillId="0" borderId="3" xfId="0" applyNumberFormat="1" applyFont="1" applyFill="1" applyBorder="1" applyAlignment="1">
      <alignment horizontal="right" vertical="top" shrinkToFit="1"/>
    </xf>
    <xf numFmtId="0" fontId="8" fillId="0" borderId="2" xfId="0" applyFont="1" applyFill="1" applyBorder="1" applyAlignment="1">
      <alignment horizontal="left" vertical="center" wrapText="1"/>
    </xf>
    <xf numFmtId="1" fontId="15" fillId="0" borderId="3" xfId="0" applyNumberFormat="1" applyFont="1" applyFill="1" applyBorder="1" applyAlignment="1">
      <alignment horizontal="right" vertical="top" shrinkToFit="1"/>
    </xf>
    <xf numFmtId="0" fontId="14" fillId="10" borderId="3" xfId="0" applyFont="1" applyFill="1" applyBorder="1" applyAlignment="1">
      <alignment horizontal="left" vertical="top" wrapText="1"/>
    </xf>
    <xf numFmtId="0" fontId="9" fillId="10" borderId="3" xfId="0" applyFont="1" applyFill="1" applyBorder="1" applyAlignment="1">
      <alignment horizontal="right" vertical="top" wrapText="1" indent="3"/>
    </xf>
    <xf numFmtId="0" fontId="9" fillId="10" borderId="3" xfId="0" applyFont="1" applyFill="1" applyBorder="1" applyAlignment="1">
      <alignment horizontal="right" vertical="top" wrapText="1" indent="4"/>
    </xf>
    <xf numFmtId="0" fontId="8" fillId="10" borderId="3" xfId="0" applyFont="1" applyFill="1" applyBorder="1" applyAlignment="1">
      <alignment horizontal="left" vertical="top" wrapText="1"/>
    </xf>
    <xf numFmtId="0" fontId="7" fillId="0" borderId="7" xfId="0" applyFont="1" applyFill="1" applyBorder="1" applyAlignment="1">
      <alignment horizontal="left" vertical="top" wrapText="1" indent="1"/>
    </xf>
    <xf numFmtId="0" fontId="7" fillId="0" borderId="9" xfId="0" applyFont="1" applyFill="1" applyBorder="1" applyAlignment="1">
      <alignment horizontal="left" vertical="top" wrapText="1" inden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7" borderId="4" xfId="0"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7" fillId="8" borderId="4" xfId="0" applyFont="1" applyFill="1" applyBorder="1" applyAlignment="1">
      <alignment horizontal="left" vertical="top" wrapText="1"/>
    </xf>
    <xf numFmtId="0" fontId="7" fillId="8" borderId="5"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9" borderId="4" xfId="0" applyFont="1" applyFill="1" applyBorder="1" applyAlignment="1">
      <alignment horizontal="left" vertical="top" wrapText="1"/>
    </xf>
    <xf numFmtId="0" fontId="7" fillId="9" borderId="5" xfId="0" applyFont="1" applyFill="1" applyBorder="1" applyAlignment="1">
      <alignment horizontal="left" vertical="top" wrapText="1"/>
    </xf>
    <xf numFmtId="0" fontId="7" fillId="9" borderId="6" xfId="0" applyFont="1" applyFill="1" applyBorder="1" applyAlignment="1">
      <alignment horizontal="left" vertical="top" wrapText="1"/>
    </xf>
    <xf numFmtId="0" fontId="7" fillId="11" borderId="4" xfId="0" applyFont="1" applyFill="1" applyBorder="1" applyAlignment="1">
      <alignment horizontal="left" vertical="top" wrapText="1"/>
    </xf>
    <xf numFmtId="0" fontId="7" fillId="11" borderId="5" xfId="0" applyFont="1" applyFill="1" applyBorder="1" applyAlignment="1">
      <alignment horizontal="left" vertical="top" wrapText="1"/>
    </xf>
    <xf numFmtId="0" fontId="7" fillId="11" borderId="6" xfId="0" applyFont="1" applyFill="1" applyBorder="1" applyAlignment="1">
      <alignment horizontal="left" vertical="top" wrapText="1"/>
    </xf>
    <xf numFmtId="0" fontId="7" fillId="12" borderId="4" xfId="0" applyFont="1" applyFill="1" applyBorder="1" applyAlignment="1">
      <alignment horizontal="left" vertical="top" wrapText="1"/>
    </xf>
    <xf numFmtId="0" fontId="7" fillId="12" borderId="5" xfId="0" applyFont="1" applyFill="1" applyBorder="1" applyAlignment="1">
      <alignment horizontal="left" vertical="top" wrapText="1"/>
    </xf>
    <xf numFmtId="0" fontId="7" fillId="12" borderId="6" xfId="0" applyFont="1" applyFill="1" applyBorder="1" applyAlignment="1">
      <alignment horizontal="left" vertical="top" wrapText="1"/>
    </xf>
    <xf numFmtId="0" fontId="7" fillId="0" borderId="4" xfId="0" applyFont="1" applyFill="1" applyBorder="1" applyAlignment="1">
      <alignment horizontal="center" vertical="top" wrapText="1"/>
    </xf>
    <xf numFmtId="0" fontId="7" fillId="0" borderId="6" xfId="0" applyFont="1" applyFill="1" applyBorder="1" applyAlignment="1">
      <alignment horizontal="center" vertical="top" wrapText="1"/>
    </xf>
    <xf numFmtId="0" fontId="9" fillId="0" borderId="4"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6" xfId="0" applyFont="1" applyFill="1" applyBorder="1" applyAlignment="1">
      <alignment horizontal="left" vertical="top" wrapText="1"/>
    </xf>
    <xf numFmtId="0" fontId="8" fillId="0" borderId="7" xfId="0" applyFont="1" applyFill="1" applyBorder="1" applyAlignment="1">
      <alignment horizontal="left" vertical="top" wrapText="1"/>
    </xf>
    <xf numFmtId="0" fontId="8" fillId="0" borderId="8" xfId="0" applyFont="1" applyFill="1" applyBorder="1" applyAlignment="1">
      <alignment horizontal="left" vertical="top" wrapText="1"/>
    </xf>
    <xf numFmtId="0" fontId="8" fillId="0" borderId="9" xfId="0" applyFont="1" applyFill="1" applyBorder="1" applyAlignment="1">
      <alignment horizontal="left" vertical="top" wrapText="1"/>
    </xf>
    <xf numFmtId="0" fontId="8" fillId="0" borderId="10"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12" xfId="0" applyFont="1" applyFill="1" applyBorder="1" applyAlignment="1">
      <alignment horizontal="left" vertical="top" wrapText="1"/>
    </xf>
    <xf numFmtId="0" fontId="8" fillId="0" borderId="4" xfId="0" applyFont="1" applyFill="1" applyBorder="1" applyAlignment="1">
      <alignment horizontal="left" vertical="center" wrapText="1"/>
    </xf>
    <xf numFmtId="0" fontId="8" fillId="0" borderId="6" xfId="0" applyFont="1" applyFill="1" applyBorder="1" applyAlignment="1">
      <alignment horizontal="left" vertical="center" wrapText="1"/>
    </xf>
    <xf numFmtId="0" fontId="7" fillId="0" borderId="4" xfId="0" applyFont="1" applyFill="1" applyBorder="1" applyAlignment="1">
      <alignment horizontal="left" vertical="top" wrapText="1" indent="7"/>
    </xf>
    <xf numFmtId="0" fontId="7" fillId="0" borderId="5" xfId="0" applyFont="1" applyFill="1" applyBorder="1" applyAlignment="1">
      <alignment horizontal="left" vertical="top" wrapText="1" indent="7"/>
    </xf>
    <xf numFmtId="0" fontId="7" fillId="0" borderId="6" xfId="0" applyFont="1" applyFill="1" applyBorder="1" applyAlignment="1">
      <alignment horizontal="left" vertical="top" wrapText="1" indent="7"/>
    </xf>
    <xf numFmtId="0" fontId="9" fillId="0" borderId="4" xfId="0" applyFont="1" applyFill="1" applyBorder="1" applyAlignment="1">
      <alignment horizontal="left" vertical="top" wrapText="1" indent="3"/>
    </xf>
    <xf numFmtId="0" fontId="9" fillId="0" borderId="6" xfId="0" applyFont="1" applyFill="1" applyBorder="1" applyAlignment="1">
      <alignment horizontal="left" vertical="top" wrapText="1" indent="3"/>
    </xf>
    <xf numFmtId="0" fontId="9" fillId="0" borderId="4" xfId="0" applyFont="1" applyFill="1" applyBorder="1" applyAlignment="1">
      <alignment horizontal="left" vertical="top" wrapText="1" indent="4"/>
    </xf>
    <xf numFmtId="0" fontId="9" fillId="0" borderId="6" xfId="0" applyFont="1" applyFill="1" applyBorder="1" applyAlignment="1">
      <alignment horizontal="left" vertical="top" wrapText="1" indent="4"/>
    </xf>
    <xf numFmtId="0" fontId="7" fillId="0" borderId="4" xfId="0" applyFont="1" applyFill="1" applyBorder="1" applyAlignment="1">
      <alignment horizontal="left" vertical="top" wrapText="1" indent="5"/>
    </xf>
    <xf numFmtId="0" fontId="7" fillId="0" borderId="5" xfId="0" applyFont="1" applyFill="1" applyBorder="1" applyAlignment="1">
      <alignment horizontal="left" vertical="top" wrapText="1" indent="5"/>
    </xf>
    <xf numFmtId="0" fontId="7" fillId="0" borderId="6" xfId="0" applyFont="1" applyFill="1" applyBorder="1" applyAlignment="1">
      <alignment horizontal="left" vertical="top" wrapText="1" indent="5"/>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6" xfId="0" applyFont="1" applyFill="1" applyBorder="1" applyAlignment="1">
      <alignment horizontal="left" vertical="top"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top" wrapText="1"/>
    </xf>
    <xf numFmtId="43" fontId="0" fillId="0" borderId="0" xfId="1" applyFont="1" applyAlignment="1">
      <alignment horizontal="left" wrapText="1"/>
    </xf>
    <xf numFmtId="0" fontId="0" fillId="0" borderId="0" xfId="0" applyAlignment="1">
      <alignment horizontal="left" wrapText="1"/>
    </xf>
    <xf numFmtId="0" fontId="0" fillId="0" borderId="0" xfId="0" applyAlignment="1">
      <alignment horizontal="left"/>
    </xf>
  </cellXfs>
  <cellStyles count="4">
    <cellStyle name="Hipervínculo" xfId="3" builtinId="8"/>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38100</xdr:rowOff>
    </xdr:from>
    <xdr:to>
      <xdr:col>3</xdr:col>
      <xdr:colOff>122414</xdr:colOff>
      <xdr:row>27</xdr:row>
      <xdr:rowOff>175525</xdr:rowOff>
    </xdr:to>
    <xdr:pic>
      <xdr:nvPicPr>
        <xdr:cNvPr id="2" name="Imagen 1"/>
        <xdr:cNvPicPr>
          <a:picLocks noChangeAspect="1"/>
        </xdr:cNvPicPr>
      </xdr:nvPicPr>
      <xdr:blipFill>
        <a:blip xmlns:r="http://schemas.openxmlformats.org/officeDocument/2006/relationships" r:embed="rId1"/>
        <a:stretch>
          <a:fillRect/>
        </a:stretch>
      </xdr:blipFill>
      <xdr:spPr>
        <a:xfrm>
          <a:off x="0" y="3147060"/>
          <a:ext cx="5700254" cy="306350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ater.europa.eu/freshwater/resources/metadata/wfd-dashboards/surface-water-bodies-ecological-status-or-potential-by-category-cha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90" zoomScaleNormal="90" workbookViewId="0">
      <pane ySplit="1" topLeftCell="A2" activePane="bottomLeft" state="frozen"/>
      <selection pane="bottomLeft" activeCell="F7" sqref="F7"/>
    </sheetView>
  </sheetViews>
  <sheetFormatPr baseColWidth="10" defaultRowHeight="14.4" x14ac:dyDescent="0.3"/>
  <cols>
    <col min="1" max="1" width="3.44140625" style="3" bestFit="1" customWidth="1"/>
    <col min="2" max="2" width="10" style="3" bestFit="1" customWidth="1"/>
    <col min="3" max="3" width="25.88671875" style="3" bestFit="1" customWidth="1"/>
    <col min="4" max="4" width="41.6640625" style="3" bestFit="1" customWidth="1"/>
    <col min="5" max="5" width="11.5546875" style="3"/>
    <col min="6" max="6" width="74.77734375" style="7" bestFit="1" customWidth="1"/>
    <col min="7" max="14" width="11.5546875" style="3"/>
    <col min="15" max="15" width="11.109375" style="3" bestFit="1" customWidth="1"/>
    <col min="16" max="16" width="13.6640625" style="3" customWidth="1"/>
    <col min="17" max="17" width="12.6640625" style="3" customWidth="1"/>
    <col min="18" max="18" width="11.5546875" style="3"/>
    <col min="19" max="19" width="71.77734375" style="3" customWidth="1"/>
    <col min="20" max="16384" width="11.5546875" style="3"/>
  </cols>
  <sheetData>
    <row r="1" spans="1:19" s="6" customFormat="1" ht="72" x14ac:dyDescent="0.3">
      <c r="A1" s="5" t="s">
        <v>195</v>
      </c>
      <c r="B1" s="5" t="s">
        <v>1</v>
      </c>
      <c r="C1" s="5" t="s">
        <v>0</v>
      </c>
      <c r="D1" s="5" t="s">
        <v>91</v>
      </c>
      <c r="E1" s="5" t="s">
        <v>115</v>
      </c>
      <c r="F1" s="5" t="s">
        <v>92</v>
      </c>
      <c r="G1" s="5" t="s">
        <v>93</v>
      </c>
      <c r="H1" s="5" t="s">
        <v>94</v>
      </c>
      <c r="I1" s="5" t="s">
        <v>95</v>
      </c>
      <c r="J1" s="5" t="s">
        <v>96</v>
      </c>
      <c r="K1" s="5" t="s">
        <v>97</v>
      </c>
      <c r="L1" s="5" t="s">
        <v>98</v>
      </c>
      <c r="M1" s="5" t="s">
        <v>99</v>
      </c>
      <c r="N1" s="5" t="s">
        <v>100</v>
      </c>
      <c r="O1" s="5" t="s">
        <v>148</v>
      </c>
      <c r="P1" s="5" t="s">
        <v>101</v>
      </c>
      <c r="Q1" s="5" t="s">
        <v>102</v>
      </c>
      <c r="R1" s="5" t="s">
        <v>103</v>
      </c>
      <c r="S1" s="5" t="s">
        <v>174</v>
      </c>
    </row>
    <row r="2" spans="1:19" ht="28.8" x14ac:dyDescent="0.3">
      <c r="A2" s="3">
        <v>1</v>
      </c>
      <c r="B2" s="3" t="s">
        <v>3</v>
      </c>
      <c r="C2" s="3" t="s">
        <v>5</v>
      </c>
      <c r="D2" s="3" t="s">
        <v>229</v>
      </c>
      <c r="E2" s="3">
        <v>2021</v>
      </c>
      <c r="F2" s="7" t="s">
        <v>230</v>
      </c>
      <c r="G2" s="3" t="s">
        <v>232</v>
      </c>
      <c r="H2" s="3" t="s">
        <v>153</v>
      </c>
      <c r="I2" s="3" t="s">
        <v>154</v>
      </c>
      <c r="J2" s="3" t="s">
        <v>235</v>
      </c>
      <c r="K2" s="3" t="s">
        <v>155</v>
      </c>
      <c r="L2" s="3" t="s">
        <v>143</v>
      </c>
      <c r="M2" s="3">
        <v>2021</v>
      </c>
      <c r="N2" s="3">
        <v>2030</v>
      </c>
      <c r="P2" s="3" t="s">
        <v>156</v>
      </c>
      <c r="Q2" s="3" t="s">
        <v>156</v>
      </c>
      <c r="R2" s="3" t="s">
        <v>156</v>
      </c>
      <c r="S2" s="3" t="s">
        <v>237</v>
      </c>
    </row>
    <row r="3" spans="1:19" ht="28.8" x14ac:dyDescent="0.3">
      <c r="A3" s="3">
        <v>1</v>
      </c>
      <c r="B3" s="3" t="s">
        <v>3</v>
      </c>
      <c r="C3" s="3" t="s">
        <v>150</v>
      </c>
      <c r="D3" s="3" t="s">
        <v>228</v>
      </c>
      <c r="E3" s="3">
        <v>2021</v>
      </c>
      <c r="F3" s="7" t="s">
        <v>231</v>
      </c>
      <c r="G3" s="3" t="s">
        <v>233</v>
      </c>
      <c r="H3" s="3" t="s">
        <v>234</v>
      </c>
      <c r="I3" s="3" t="s">
        <v>154</v>
      </c>
      <c r="J3" s="3" t="s">
        <v>236</v>
      </c>
      <c r="K3" s="3" t="s">
        <v>151</v>
      </c>
      <c r="L3" s="3" t="s">
        <v>143</v>
      </c>
      <c r="M3" s="3">
        <v>2021</v>
      </c>
      <c r="N3" s="3">
        <v>2030</v>
      </c>
      <c r="P3" s="3" t="s">
        <v>152</v>
      </c>
      <c r="Q3" s="3" t="s">
        <v>152</v>
      </c>
      <c r="R3" s="3" t="s">
        <v>152</v>
      </c>
      <c r="S3" s="3" t="s">
        <v>238</v>
      </c>
    </row>
    <row r="4" spans="1:19" ht="57.6" x14ac:dyDescent="0.3">
      <c r="A4" s="3">
        <v>2</v>
      </c>
      <c r="B4" s="3" t="s">
        <v>4</v>
      </c>
      <c r="C4" s="3" t="s">
        <v>208</v>
      </c>
      <c r="D4" s="3" t="s">
        <v>166</v>
      </c>
      <c r="E4" s="3">
        <v>2024</v>
      </c>
      <c r="F4" s="7" t="s">
        <v>371</v>
      </c>
      <c r="G4" s="3" t="s">
        <v>239</v>
      </c>
      <c r="H4" s="3" t="s">
        <v>240</v>
      </c>
      <c r="I4" s="3" t="s">
        <v>241</v>
      </c>
      <c r="J4" s="3" t="s">
        <v>242</v>
      </c>
      <c r="K4" s="3" t="s">
        <v>243</v>
      </c>
      <c r="L4" s="3" t="s">
        <v>106</v>
      </c>
      <c r="M4" s="3">
        <v>2023</v>
      </c>
      <c r="N4" s="3">
        <v>2050</v>
      </c>
      <c r="O4" s="3">
        <v>2020</v>
      </c>
      <c r="P4" s="3" t="s">
        <v>152</v>
      </c>
      <c r="Q4" s="3" t="s">
        <v>152</v>
      </c>
      <c r="R4" s="3" t="s">
        <v>152</v>
      </c>
      <c r="S4" s="3" t="s">
        <v>244</v>
      </c>
    </row>
    <row r="5" spans="1:19" ht="28.8" x14ac:dyDescent="0.3">
      <c r="A5" s="3">
        <v>3</v>
      </c>
      <c r="B5" s="3" t="s">
        <v>4</v>
      </c>
      <c r="C5" s="3" t="s">
        <v>254</v>
      </c>
      <c r="D5" s="3" t="s">
        <v>253</v>
      </c>
      <c r="E5" s="3">
        <v>2023</v>
      </c>
      <c r="F5" s="7" t="s">
        <v>245</v>
      </c>
      <c r="G5" s="3" t="s">
        <v>250</v>
      </c>
      <c r="H5" s="3" t="s">
        <v>246</v>
      </c>
      <c r="I5" s="3" t="s">
        <v>251</v>
      </c>
      <c r="J5" s="3" t="s">
        <v>247</v>
      </c>
      <c r="K5" s="3" t="s">
        <v>248</v>
      </c>
      <c r="L5" s="3" t="s">
        <v>143</v>
      </c>
      <c r="M5" s="3">
        <v>2020</v>
      </c>
      <c r="N5" s="3">
        <v>2030</v>
      </c>
      <c r="O5" s="3">
        <v>1990</v>
      </c>
      <c r="P5" s="16" t="s">
        <v>372</v>
      </c>
      <c r="Q5" s="3" t="s">
        <v>152</v>
      </c>
      <c r="R5" s="3" t="s">
        <v>152</v>
      </c>
      <c r="S5" s="3" t="s">
        <v>252</v>
      </c>
    </row>
    <row r="6" spans="1:19" ht="43.2" x14ac:dyDescent="0.3">
      <c r="A6" s="3">
        <v>4</v>
      </c>
      <c r="B6" s="3" t="s">
        <v>4</v>
      </c>
      <c r="C6" s="3" t="s">
        <v>254</v>
      </c>
      <c r="D6" s="3" t="s">
        <v>196</v>
      </c>
      <c r="E6" s="3">
        <v>2023</v>
      </c>
      <c r="F6" s="7" t="s">
        <v>197</v>
      </c>
      <c r="G6" s="3" t="s">
        <v>255</v>
      </c>
      <c r="H6" s="3" t="s">
        <v>198</v>
      </c>
      <c r="I6" s="3" t="s">
        <v>199</v>
      </c>
      <c r="J6" s="3" t="s">
        <v>104</v>
      </c>
      <c r="K6" s="3" t="s">
        <v>193</v>
      </c>
      <c r="L6" s="3" t="s">
        <v>200</v>
      </c>
      <c r="M6" s="3">
        <v>2026</v>
      </c>
      <c r="N6" s="3">
        <v>2030</v>
      </c>
      <c r="O6" s="3" t="s">
        <v>367</v>
      </c>
      <c r="P6" s="28" t="s">
        <v>381</v>
      </c>
      <c r="R6" s="3" t="s">
        <v>202</v>
      </c>
      <c r="S6" s="3" t="s">
        <v>201</v>
      </c>
    </row>
    <row r="7" spans="1:19" ht="28.8" x14ac:dyDescent="0.3">
      <c r="A7" s="3">
        <v>5</v>
      </c>
      <c r="B7" s="3" t="s">
        <v>4</v>
      </c>
      <c r="C7" s="3" t="s">
        <v>254</v>
      </c>
      <c r="D7" s="7" t="s">
        <v>256</v>
      </c>
      <c r="E7" s="3">
        <v>2023</v>
      </c>
      <c r="F7" s="7" t="s">
        <v>257</v>
      </c>
      <c r="G7" s="3" t="s">
        <v>261</v>
      </c>
      <c r="H7" s="3" t="s">
        <v>191</v>
      </c>
      <c r="I7" s="3" t="s">
        <v>192</v>
      </c>
      <c r="J7" s="3" t="s">
        <v>369</v>
      </c>
      <c r="K7" s="3" t="s">
        <v>168</v>
      </c>
      <c r="L7" s="3" t="s">
        <v>146</v>
      </c>
      <c r="M7" s="3">
        <v>2021</v>
      </c>
      <c r="N7" s="3">
        <v>2030</v>
      </c>
      <c r="O7" s="3">
        <v>2005</v>
      </c>
      <c r="P7" s="20" t="s">
        <v>375</v>
      </c>
      <c r="R7" s="3" t="s">
        <v>190</v>
      </c>
      <c r="S7" s="3" t="s">
        <v>258</v>
      </c>
    </row>
    <row r="8" spans="1:19" ht="28.8" x14ac:dyDescent="0.3">
      <c r="A8" s="3">
        <v>6</v>
      </c>
      <c r="B8" s="3" t="s">
        <v>4</v>
      </c>
      <c r="C8" s="3" t="s">
        <v>254</v>
      </c>
      <c r="D8" s="7" t="s">
        <v>259</v>
      </c>
      <c r="E8" s="3">
        <v>2023</v>
      </c>
      <c r="F8" s="7" t="s">
        <v>260</v>
      </c>
      <c r="G8" s="20" t="s">
        <v>373</v>
      </c>
      <c r="H8" s="3" t="s">
        <v>188</v>
      </c>
      <c r="I8" s="3" t="s">
        <v>249</v>
      </c>
      <c r="J8" s="3" t="s">
        <v>247</v>
      </c>
      <c r="K8" s="3" t="s">
        <v>168</v>
      </c>
      <c r="L8" s="3" t="s">
        <v>189</v>
      </c>
      <c r="M8" s="3">
        <v>2021</v>
      </c>
      <c r="N8" s="3">
        <v>2030</v>
      </c>
      <c r="O8" s="3">
        <v>2005</v>
      </c>
      <c r="P8" s="21" t="s">
        <v>374</v>
      </c>
      <c r="R8" s="3" t="s">
        <v>190</v>
      </c>
      <c r="S8" s="3" t="s">
        <v>262</v>
      </c>
    </row>
    <row r="9" spans="1:19" ht="43.2" x14ac:dyDescent="0.3">
      <c r="A9" s="3">
        <v>7</v>
      </c>
      <c r="B9" s="3" t="s">
        <v>4</v>
      </c>
      <c r="C9" s="3" t="s">
        <v>147</v>
      </c>
      <c r="D9" s="7" t="s">
        <v>2</v>
      </c>
      <c r="E9" s="3">
        <v>2017</v>
      </c>
      <c r="F9" s="7" t="s">
        <v>263</v>
      </c>
      <c r="G9" s="20" t="s">
        <v>265</v>
      </c>
      <c r="H9" s="3" t="s">
        <v>266</v>
      </c>
      <c r="I9" s="3" t="s">
        <v>159</v>
      </c>
      <c r="J9" s="3" t="s">
        <v>247</v>
      </c>
      <c r="K9" s="3" t="s">
        <v>160</v>
      </c>
      <c r="L9" s="3" t="s">
        <v>376</v>
      </c>
      <c r="M9" s="3">
        <v>2017</v>
      </c>
      <c r="N9" s="3" t="s">
        <v>264</v>
      </c>
      <c r="O9" s="3">
        <v>2005</v>
      </c>
      <c r="P9" s="21" t="s">
        <v>267</v>
      </c>
      <c r="Q9" s="21" t="s">
        <v>268</v>
      </c>
      <c r="R9" s="21" t="s">
        <v>269</v>
      </c>
      <c r="S9" s="3" t="s">
        <v>270</v>
      </c>
    </row>
    <row r="10" spans="1:19" ht="28.8" x14ac:dyDescent="0.3">
      <c r="A10" s="3">
        <v>8</v>
      </c>
      <c r="B10" s="3" t="s">
        <v>4</v>
      </c>
      <c r="C10" s="3" t="s">
        <v>172</v>
      </c>
      <c r="D10" s="3" t="s">
        <v>206</v>
      </c>
      <c r="E10" s="3">
        <v>2024</v>
      </c>
      <c r="F10" s="7" t="s">
        <v>204</v>
      </c>
      <c r="G10" s="3" t="s">
        <v>377</v>
      </c>
      <c r="H10" s="3" t="s">
        <v>205</v>
      </c>
      <c r="I10" s="3" t="s">
        <v>161</v>
      </c>
      <c r="J10" s="3" t="s">
        <v>247</v>
      </c>
      <c r="K10" s="3" t="s">
        <v>168</v>
      </c>
      <c r="L10" s="3" t="s">
        <v>146</v>
      </c>
      <c r="M10" s="3">
        <v>2021</v>
      </c>
      <c r="N10" s="3">
        <v>2030</v>
      </c>
      <c r="O10" s="3">
        <v>2005</v>
      </c>
      <c r="P10" s="3" t="s">
        <v>296</v>
      </c>
      <c r="Q10" s="3" t="s">
        <v>384</v>
      </c>
      <c r="R10" s="3" t="s">
        <v>385</v>
      </c>
      <c r="S10" s="3" t="s">
        <v>207</v>
      </c>
    </row>
    <row r="11" spans="1:19" ht="57.6" x14ac:dyDescent="0.3">
      <c r="A11" s="3">
        <v>8</v>
      </c>
      <c r="B11" s="3" t="s">
        <v>4</v>
      </c>
      <c r="C11" s="3" t="s">
        <v>172</v>
      </c>
      <c r="D11" s="7" t="s">
        <v>222</v>
      </c>
      <c r="E11" s="3">
        <v>2024</v>
      </c>
      <c r="F11" s="7" t="s">
        <v>223</v>
      </c>
      <c r="G11" s="3" t="s">
        <v>209</v>
      </c>
      <c r="H11" s="3" t="s">
        <v>224</v>
      </c>
      <c r="I11" s="3" t="s">
        <v>225</v>
      </c>
      <c r="J11" s="3" t="s">
        <v>378</v>
      </c>
      <c r="K11" s="3" t="s">
        <v>168</v>
      </c>
      <c r="L11" s="3" t="s">
        <v>146</v>
      </c>
      <c r="M11" s="3">
        <v>2021</v>
      </c>
      <c r="N11" s="3">
        <v>2030</v>
      </c>
      <c r="O11" s="3">
        <v>2005</v>
      </c>
      <c r="P11" s="21" t="s">
        <v>145</v>
      </c>
      <c r="Q11" s="21" t="s">
        <v>145</v>
      </c>
      <c r="R11" s="21" t="s">
        <v>145</v>
      </c>
      <c r="S11" s="3" t="s">
        <v>226</v>
      </c>
    </row>
    <row r="12" spans="1:19" ht="28.8" x14ac:dyDescent="0.3">
      <c r="A12" s="3">
        <v>9</v>
      </c>
      <c r="B12" s="3" t="s">
        <v>4</v>
      </c>
      <c r="C12" s="3" t="s">
        <v>286</v>
      </c>
      <c r="D12" s="7" t="s">
        <v>292</v>
      </c>
      <c r="E12" s="3">
        <v>2024</v>
      </c>
      <c r="F12" s="7" t="s">
        <v>380</v>
      </c>
      <c r="G12" s="20" t="s">
        <v>293</v>
      </c>
      <c r="H12" s="3" t="s">
        <v>294</v>
      </c>
      <c r="I12" s="3" t="s">
        <v>159</v>
      </c>
      <c r="J12" s="3" t="s">
        <v>247</v>
      </c>
      <c r="K12" s="3" t="s">
        <v>295</v>
      </c>
      <c r="L12" s="3" t="s">
        <v>146</v>
      </c>
      <c r="M12" s="3" t="s">
        <v>143</v>
      </c>
      <c r="N12" s="3" t="s">
        <v>143</v>
      </c>
      <c r="O12" s="3">
        <v>2019</v>
      </c>
      <c r="P12" s="21" t="s">
        <v>382</v>
      </c>
      <c r="Q12" s="21" t="s">
        <v>145</v>
      </c>
      <c r="R12" s="21" t="s">
        <v>383</v>
      </c>
      <c r="S12" s="3" t="s">
        <v>297</v>
      </c>
    </row>
    <row r="13" spans="1:19" x14ac:dyDescent="0.3">
      <c r="A13" s="3">
        <v>10</v>
      </c>
      <c r="B13" s="3" t="s">
        <v>314</v>
      </c>
      <c r="C13" s="3" t="s">
        <v>286</v>
      </c>
      <c r="D13" t="s">
        <v>306</v>
      </c>
      <c r="E13">
        <v>2025</v>
      </c>
      <c r="F13" s="3" t="s">
        <v>317</v>
      </c>
      <c r="G13" s="27" t="s">
        <v>379</v>
      </c>
      <c r="H13" s="3" t="s">
        <v>315</v>
      </c>
      <c r="I13" s="3" t="s">
        <v>316</v>
      </c>
      <c r="J13" s="3" t="s">
        <v>368</v>
      </c>
      <c r="K13" s="3" t="s">
        <v>307</v>
      </c>
      <c r="L13" s="23" t="s">
        <v>200</v>
      </c>
      <c r="M13" s="23">
        <v>2022</v>
      </c>
      <c r="N13" s="23">
        <v>2027</v>
      </c>
      <c r="O13">
        <v>2021</v>
      </c>
      <c r="P13" s="21" t="s">
        <v>145</v>
      </c>
      <c r="Q13" s="21" t="s">
        <v>145</v>
      </c>
      <c r="R13" s="21" t="s">
        <v>145</v>
      </c>
      <c r="S13" s="3" t="s">
        <v>308</v>
      </c>
    </row>
    <row r="14" spans="1:19" x14ac:dyDescent="0.3">
      <c r="A14" s="3">
        <v>11</v>
      </c>
      <c r="B14" s="3" t="s">
        <v>4</v>
      </c>
      <c r="C14" t="s">
        <v>312</v>
      </c>
      <c r="D14" t="s">
        <v>310</v>
      </c>
      <c r="E14">
        <v>2020</v>
      </c>
      <c r="F14" t="s">
        <v>341</v>
      </c>
      <c r="G14" s="3" t="s">
        <v>311</v>
      </c>
      <c r="H14" t="s">
        <v>313</v>
      </c>
      <c r="I14" t="s">
        <v>343</v>
      </c>
      <c r="J14" t="s">
        <v>345</v>
      </c>
      <c r="K14" t="s">
        <v>347</v>
      </c>
      <c r="L14" t="s">
        <v>143</v>
      </c>
      <c r="M14">
        <v>2021</v>
      </c>
      <c r="N14">
        <v>2030</v>
      </c>
      <c r="O14" s="3">
        <v>2005</v>
      </c>
      <c r="P14" s="21" t="s">
        <v>145</v>
      </c>
      <c r="Q14" s="21" t="s">
        <v>145</v>
      </c>
      <c r="R14" s="21" t="s">
        <v>145</v>
      </c>
      <c r="S14" t="s">
        <v>339</v>
      </c>
    </row>
    <row r="15" spans="1:19" x14ac:dyDescent="0.3">
      <c r="A15" s="3">
        <v>11</v>
      </c>
      <c r="B15" s="3" t="s">
        <v>4</v>
      </c>
      <c r="C15" t="s">
        <v>312</v>
      </c>
      <c r="D15" t="s">
        <v>313</v>
      </c>
      <c r="E15">
        <v>2020</v>
      </c>
      <c r="F15" t="s">
        <v>340</v>
      </c>
      <c r="G15" s="4" t="s">
        <v>350</v>
      </c>
      <c r="H15" s="4" t="s">
        <v>342</v>
      </c>
      <c r="I15" t="s">
        <v>344</v>
      </c>
      <c r="J15" t="s">
        <v>346</v>
      </c>
      <c r="K15" t="s">
        <v>347</v>
      </c>
      <c r="L15" t="s">
        <v>143</v>
      </c>
      <c r="M15">
        <v>2021</v>
      </c>
      <c r="N15">
        <v>2030</v>
      </c>
      <c r="O15" s="3">
        <v>2005</v>
      </c>
      <c r="P15" s="21" t="s">
        <v>145</v>
      </c>
      <c r="Q15" s="21" t="s">
        <v>145</v>
      </c>
      <c r="R15" s="21" t="s">
        <v>145</v>
      </c>
      <c r="S15" t="s">
        <v>349</v>
      </c>
    </row>
    <row r="16" spans="1:19" x14ac:dyDescent="0.3">
      <c r="A16" s="3">
        <v>12</v>
      </c>
      <c r="B16" s="3" t="s">
        <v>4</v>
      </c>
      <c r="C16" s="4" t="s">
        <v>321</v>
      </c>
      <c r="D16" s="3" t="s">
        <v>299</v>
      </c>
      <c r="E16" s="3">
        <v>2024</v>
      </c>
      <c r="F16" s="3" t="s">
        <v>300</v>
      </c>
      <c r="G16" s="3" t="s">
        <v>319</v>
      </c>
      <c r="H16" s="3" t="s">
        <v>301</v>
      </c>
      <c r="I16" s="3" t="s">
        <v>302</v>
      </c>
      <c r="J16" s="3" t="s">
        <v>370</v>
      </c>
      <c r="K16" s="3" t="s">
        <v>303</v>
      </c>
      <c r="L16" s="3" t="s">
        <v>304</v>
      </c>
      <c r="M16" s="3">
        <v>2024</v>
      </c>
      <c r="N16" s="3">
        <v>2050</v>
      </c>
      <c r="O16" s="3">
        <v>2005</v>
      </c>
      <c r="P16" s="21" t="s">
        <v>145</v>
      </c>
      <c r="Q16" s="21" t="s">
        <v>145</v>
      </c>
      <c r="R16" s="21" t="s">
        <v>145</v>
      </c>
      <c r="S16" s="3" t="s">
        <v>305</v>
      </c>
    </row>
    <row r="17" spans="1:19" x14ac:dyDescent="0.3">
      <c r="A17" s="3">
        <v>12</v>
      </c>
      <c r="B17" s="3" t="s">
        <v>4</v>
      </c>
      <c r="C17" s="4" t="s">
        <v>321</v>
      </c>
      <c r="D17" s="3" t="s">
        <v>318</v>
      </c>
      <c r="E17" s="3">
        <v>2024</v>
      </c>
      <c r="F17" s="3" t="s">
        <v>300</v>
      </c>
      <c r="G17" s="3" t="s">
        <v>320</v>
      </c>
      <c r="H17" s="3" t="s">
        <v>301</v>
      </c>
      <c r="I17" s="3" t="s">
        <v>302</v>
      </c>
      <c r="J17" s="3" t="s">
        <v>370</v>
      </c>
      <c r="K17" s="3" t="s">
        <v>303</v>
      </c>
      <c r="L17" s="3" t="s">
        <v>304</v>
      </c>
      <c r="M17" s="3">
        <v>2024</v>
      </c>
      <c r="N17" s="3">
        <v>2050</v>
      </c>
      <c r="O17" s="3">
        <v>2005</v>
      </c>
      <c r="P17" s="21" t="s">
        <v>145</v>
      </c>
      <c r="Q17" s="21" t="s">
        <v>145</v>
      </c>
      <c r="R17" s="21" t="s">
        <v>145</v>
      </c>
      <c r="S17" s="3" t="s">
        <v>348</v>
      </c>
    </row>
    <row r="18" spans="1:19" ht="28.8" x14ac:dyDescent="0.3">
      <c r="A18" s="3">
        <v>13</v>
      </c>
      <c r="B18" s="3" t="s">
        <v>3</v>
      </c>
      <c r="C18" s="3" t="s">
        <v>337</v>
      </c>
      <c r="D18" s="7" t="s">
        <v>163</v>
      </c>
      <c r="E18" s="3">
        <v>2023</v>
      </c>
      <c r="F18" s="7" t="s">
        <v>326</v>
      </c>
      <c r="G18" s="20" t="s">
        <v>335</v>
      </c>
      <c r="H18" s="3" t="s">
        <v>327</v>
      </c>
      <c r="I18" s="3" t="s">
        <v>328</v>
      </c>
      <c r="J18" s="3" t="s">
        <v>247</v>
      </c>
      <c r="K18" s="3" t="s">
        <v>329</v>
      </c>
      <c r="L18" s="3" t="s">
        <v>143</v>
      </c>
      <c r="M18" s="3" t="s">
        <v>162</v>
      </c>
      <c r="N18" s="3" t="s">
        <v>143</v>
      </c>
      <c r="O18" s="3">
        <v>1990</v>
      </c>
      <c r="P18" s="21" t="s">
        <v>145</v>
      </c>
      <c r="Q18" s="21" t="s">
        <v>145</v>
      </c>
      <c r="R18" s="21" t="s">
        <v>145</v>
      </c>
      <c r="S18" s="3" t="s">
        <v>330</v>
      </c>
    </row>
    <row r="19" spans="1:19" ht="28.8" x14ac:dyDescent="0.3">
      <c r="A19" s="3">
        <v>14</v>
      </c>
      <c r="B19" s="3" t="s">
        <v>3</v>
      </c>
      <c r="C19" s="3" t="s">
        <v>338</v>
      </c>
      <c r="D19" s="7" t="s">
        <v>331</v>
      </c>
      <c r="E19" s="3">
        <v>2023</v>
      </c>
      <c r="F19" s="7" t="s">
        <v>332</v>
      </c>
      <c r="G19" s="20" t="s">
        <v>336</v>
      </c>
      <c r="H19" s="3" t="s">
        <v>333</v>
      </c>
      <c r="I19" s="3" t="s">
        <v>164</v>
      </c>
      <c r="J19" s="3" t="s">
        <v>309</v>
      </c>
      <c r="K19" s="3" t="s">
        <v>165</v>
      </c>
      <c r="L19" s="3" t="s">
        <v>143</v>
      </c>
      <c r="M19" s="3" t="s">
        <v>162</v>
      </c>
      <c r="N19" s="3" t="s">
        <v>143</v>
      </c>
      <c r="O19" s="3">
        <v>1990</v>
      </c>
      <c r="P19" s="21" t="s">
        <v>145</v>
      </c>
      <c r="Q19" s="21" t="s">
        <v>145</v>
      </c>
      <c r="R19" s="21" t="s">
        <v>145</v>
      </c>
      <c r="S19" s="3" t="s">
        <v>334</v>
      </c>
    </row>
    <row r="20" spans="1:19" ht="43.2" x14ac:dyDescent="0.3">
      <c r="A20" s="3">
        <v>15</v>
      </c>
      <c r="B20" s="3" t="s">
        <v>4</v>
      </c>
      <c r="C20" s="7" t="s">
        <v>187</v>
      </c>
      <c r="D20" s="7" t="s">
        <v>187</v>
      </c>
      <c r="E20" s="3">
        <v>2021</v>
      </c>
      <c r="F20" s="7" t="s">
        <v>324</v>
      </c>
      <c r="G20" s="3" t="s">
        <v>322</v>
      </c>
      <c r="H20" s="3" t="s">
        <v>323</v>
      </c>
      <c r="I20" s="3" t="s">
        <v>158</v>
      </c>
      <c r="J20" s="3" t="s">
        <v>325</v>
      </c>
      <c r="K20" s="3" t="s">
        <v>167</v>
      </c>
      <c r="L20" s="3" t="s">
        <v>169</v>
      </c>
      <c r="M20" s="3">
        <v>2022</v>
      </c>
      <c r="N20" s="3">
        <v>2030</v>
      </c>
      <c r="O20" s="3">
        <v>1990</v>
      </c>
      <c r="P20" s="21" t="s">
        <v>145</v>
      </c>
      <c r="Q20" s="21" t="s">
        <v>145</v>
      </c>
      <c r="R20" s="21" t="s">
        <v>145</v>
      </c>
      <c r="S20" s="3" t="s">
        <v>365</v>
      </c>
    </row>
    <row r="21" spans="1:19" ht="43.2" x14ac:dyDescent="0.3">
      <c r="A21" s="3">
        <v>15</v>
      </c>
      <c r="B21" s="3" t="s">
        <v>4</v>
      </c>
      <c r="C21" s="7" t="s">
        <v>187</v>
      </c>
      <c r="D21" s="7" t="s">
        <v>187</v>
      </c>
      <c r="E21" s="3">
        <v>2021</v>
      </c>
      <c r="F21" s="7" t="s">
        <v>186</v>
      </c>
      <c r="G21" s="3" t="s">
        <v>185</v>
      </c>
      <c r="H21" s="3" t="s">
        <v>323</v>
      </c>
      <c r="I21" s="3" t="s">
        <v>158</v>
      </c>
      <c r="J21" s="3" t="s">
        <v>325</v>
      </c>
      <c r="K21" s="3" t="s">
        <v>167</v>
      </c>
      <c r="L21" s="3" t="s">
        <v>169</v>
      </c>
      <c r="M21" s="3">
        <v>2022</v>
      </c>
      <c r="N21" s="3">
        <v>2030</v>
      </c>
      <c r="O21" s="3">
        <v>1990</v>
      </c>
      <c r="P21" s="21" t="s">
        <v>145</v>
      </c>
      <c r="Q21" s="21" t="s">
        <v>145</v>
      </c>
      <c r="R21" s="21" t="s">
        <v>145</v>
      </c>
      <c r="S21" s="3" t="s">
        <v>366</v>
      </c>
    </row>
    <row r="22" spans="1:19" ht="28.8" x14ac:dyDescent="0.3">
      <c r="A22" s="3">
        <v>16</v>
      </c>
      <c r="B22" s="3" t="s">
        <v>4</v>
      </c>
      <c r="C22" s="7" t="s">
        <v>353</v>
      </c>
      <c r="D22" s="7" t="s">
        <v>351</v>
      </c>
      <c r="E22" s="3">
        <v>2020</v>
      </c>
      <c r="F22" s="7" t="s">
        <v>354</v>
      </c>
      <c r="G22" s="3" t="s">
        <v>352</v>
      </c>
      <c r="H22" s="3" t="s">
        <v>355</v>
      </c>
      <c r="I22" s="3" t="s">
        <v>144</v>
      </c>
      <c r="J22" s="3" t="s">
        <v>325</v>
      </c>
      <c r="K22" s="3" t="s">
        <v>168</v>
      </c>
      <c r="L22" s="3" t="s">
        <v>169</v>
      </c>
      <c r="M22" s="3">
        <v>2021</v>
      </c>
      <c r="N22" s="3" t="s">
        <v>264</v>
      </c>
      <c r="O22" s="3">
        <v>1990</v>
      </c>
      <c r="P22" s="21" t="s">
        <v>145</v>
      </c>
      <c r="Q22" s="21" t="s">
        <v>145</v>
      </c>
      <c r="R22" s="21" t="s">
        <v>145</v>
      </c>
      <c r="S22" s="3" t="s">
        <v>194</v>
      </c>
    </row>
    <row r="23" spans="1:19" ht="44.4" customHeight="1" x14ac:dyDescent="0.3">
      <c r="A23" s="3">
        <v>17</v>
      </c>
      <c r="B23" s="3" t="s">
        <v>4</v>
      </c>
      <c r="C23" s="3" t="s">
        <v>227</v>
      </c>
      <c r="D23" s="3" t="s">
        <v>356</v>
      </c>
      <c r="E23" s="3">
        <v>2024</v>
      </c>
      <c r="F23" s="7" t="s">
        <v>357</v>
      </c>
      <c r="G23" s="3" t="s">
        <v>364</v>
      </c>
      <c r="H23" s="3" t="s">
        <v>358</v>
      </c>
      <c r="I23" s="3" t="s">
        <v>359</v>
      </c>
      <c r="J23" s="3" t="s">
        <v>360</v>
      </c>
      <c r="K23" s="3" t="s">
        <v>361</v>
      </c>
      <c r="L23" s="3" t="s">
        <v>362</v>
      </c>
      <c r="M23" s="3">
        <v>2024</v>
      </c>
      <c r="N23" s="3">
        <v>2035</v>
      </c>
      <c r="O23" s="3">
        <v>1990</v>
      </c>
      <c r="P23" s="21" t="s">
        <v>145</v>
      </c>
      <c r="Q23" s="21" t="s">
        <v>145</v>
      </c>
      <c r="R23" s="21" t="s">
        <v>145</v>
      </c>
      <c r="S23" s="3" t="s">
        <v>363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1"/>
  <sheetViews>
    <sheetView topLeftCell="A12" zoomScale="57" zoomScaleNormal="57" workbookViewId="0">
      <selection activeCell="D12" sqref="D12"/>
    </sheetView>
  </sheetViews>
  <sheetFormatPr baseColWidth="10" defaultColWidth="8.88671875" defaultRowHeight="13.8" x14ac:dyDescent="0.3"/>
  <cols>
    <col min="1" max="1" width="18.21875" style="35" customWidth="1"/>
    <col min="2" max="2" width="14.88671875" style="35" customWidth="1"/>
    <col min="3" max="3" width="18.44140625" style="35" bestFit="1" customWidth="1"/>
    <col min="4" max="4" width="59.33203125" style="35" customWidth="1"/>
    <col min="5" max="5" width="11" style="35" customWidth="1"/>
    <col min="6" max="6" width="23.6640625" style="35" customWidth="1"/>
    <col min="7" max="7" width="14.109375" style="35" customWidth="1"/>
    <col min="8" max="8" width="15.44140625" style="35" customWidth="1"/>
    <col min="9" max="9" width="15.109375" style="35" customWidth="1"/>
    <col min="10" max="10" width="18.33203125" style="35" customWidth="1"/>
    <col min="11" max="11" width="12.6640625" style="35" customWidth="1"/>
    <col min="12" max="12" width="20.21875" style="35" customWidth="1"/>
    <col min="13" max="13" width="20.44140625" style="35" customWidth="1"/>
    <col min="14" max="14" width="19.6640625" style="35" customWidth="1"/>
    <col min="15" max="16384" width="8.88671875" style="35"/>
  </cols>
  <sheetData>
    <row r="1" spans="1:30" ht="42.75" customHeight="1" x14ac:dyDescent="0.3">
      <c r="A1" s="30" t="s">
        <v>386</v>
      </c>
      <c r="B1" s="30" t="s">
        <v>387</v>
      </c>
      <c r="C1" s="30" t="s">
        <v>388</v>
      </c>
      <c r="D1" s="30" t="s">
        <v>389</v>
      </c>
      <c r="E1" s="31" t="s">
        <v>390</v>
      </c>
      <c r="F1" s="30" t="s">
        <v>391</v>
      </c>
      <c r="G1" s="30" t="s">
        <v>392</v>
      </c>
      <c r="H1" s="32" t="s">
        <v>393</v>
      </c>
      <c r="I1" s="33" t="s">
        <v>394</v>
      </c>
      <c r="J1" s="33" t="s">
        <v>395</v>
      </c>
      <c r="K1" s="34" t="s">
        <v>396</v>
      </c>
      <c r="L1" s="31" t="s">
        <v>397</v>
      </c>
      <c r="M1" s="34" t="s">
        <v>398</v>
      </c>
      <c r="N1" s="33" t="s">
        <v>399</v>
      </c>
      <c r="Q1" s="134" t="s">
        <v>400</v>
      </c>
      <c r="R1" s="135"/>
      <c r="S1" s="135"/>
      <c r="T1" s="136"/>
      <c r="U1" s="36"/>
      <c r="V1" s="36"/>
      <c r="W1" s="36"/>
      <c r="X1" s="36"/>
      <c r="Y1" s="36"/>
      <c r="Z1" s="36"/>
      <c r="AA1" s="36"/>
      <c r="AB1" s="36"/>
      <c r="AC1" s="36"/>
      <c r="AD1" s="36"/>
    </row>
    <row r="2" spans="1:30" ht="38.25" customHeight="1" x14ac:dyDescent="0.3">
      <c r="A2" s="37" t="s">
        <v>401</v>
      </c>
      <c r="B2" s="38"/>
      <c r="C2" s="178" t="s">
        <v>402</v>
      </c>
      <c r="D2" s="179"/>
      <c r="E2" s="179"/>
      <c r="F2" s="179"/>
      <c r="G2" s="179"/>
      <c r="H2" s="179"/>
      <c r="I2" s="179"/>
      <c r="J2" s="179"/>
      <c r="K2" s="179"/>
      <c r="L2" s="179"/>
      <c r="M2" s="179"/>
      <c r="N2" s="180"/>
      <c r="Q2" s="39" t="s">
        <v>403</v>
      </c>
      <c r="R2" s="134" t="s">
        <v>404</v>
      </c>
      <c r="S2" s="135"/>
      <c r="T2" s="136"/>
      <c r="U2" s="36"/>
      <c r="V2" s="36"/>
      <c r="W2" s="36"/>
      <c r="X2" s="36"/>
      <c r="Y2" s="36"/>
      <c r="Z2" s="36"/>
      <c r="AA2" s="36"/>
      <c r="AB2" s="36"/>
      <c r="AC2" s="36"/>
      <c r="AD2" s="36"/>
    </row>
    <row r="3" spans="1:30" ht="36.75" customHeight="1" x14ac:dyDescent="0.25">
      <c r="A3" s="40" t="s">
        <v>405</v>
      </c>
      <c r="B3" s="41">
        <v>1</v>
      </c>
      <c r="C3" s="42" t="s">
        <v>406</v>
      </c>
      <c r="D3" s="30" t="s">
        <v>407</v>
      </c>
      <c r="E3" s="31"/>
      <c r="F3" s="31"/>
      <c r="G3" s="31"/>
      <c r="H3" s="31"/>
      <c r="I3" s="31"/>
      <c r="J3" s="31"/>
      <c r="K3" s="31"/>
      <c r="L3" s="31"/>
      <c r="M3" s="31"/>
      <c r="N3" s="31"/>
      <c r="Q3" s="43"/>
      <c r="R3" s="44" t="s">
        <v>408</v>
      </c>
      <c r="S3" s="154" t="s">
        <v>409</v>
      </c>
      <c r="T3" s="156"/>
      <c r="U3" s="43"/>
      <c r="V3" s="43"/>
      <c r="W3" s="43"/>
      <c r="X3" s="43"/>
      <c r="Y3" s="43"/>
      <c r="Z3" s="43"/>
      <c r="AA3" s="43"/>
      <c r="AB3" s="43"/>
      <c r="AC3" s="43"/>
      <c r="AD3" s="43"/>
    </row>
    <row r="4" spans="1:30" ht="49.5" customHeight="1" x14ac:dyDescent="0.25">
      <c r="A4" s="45" t="s">
        <v>410</v>
      </c>
      <c r="B4" s="46"/>
      <c r="C4" s="46"/>
      <c r="D4" s="47" t="s">
        <v>411</v>
      </c>
      <c r="E4" s="48" t="s">
        <v>412</v>
      </c>
      <c r="F4" s="48" t="s">
        <v>413</v>
      </c>
      <c r="G4" s="48" t="s">
        <v>414</v>
      </c>
      <c r="H4" s="46" t="s">
        <v>415</v>
      </c>
      <c r="I4" s="48" t="s">
        <v>416</v>
      </c>
      <c r="J4" s="48" t="s">
        <v>417</v>
      </c>
      <c r="K4" s="48" t="s">
        <v>157</v>
      </c>
      <c r="L4" s="46"/>
      <c r="M4" s="46"/>
      <c r="N4" s="46"/>
      <c r="Q4" s="43"/>
      <c r="R4" s="44" t="s">
        <v>418</v>
      </c>
      <c r="S4" s="154" t="s">
        <v>419</v>
      </c>
      <c r="T4" s="156"/>
      <c r="U4" s="43"/>
      <c r="V4" s="43"/>
      <c r="W4" s="43"/>
      <c r="X4" s="43"/>
      <c r="Y4" s="43"/>
      <c r="Z4" s="43"/>
      <c r="AA4" s="43"/>
      <c r="AB4" s="43"/>
      <c r="AC4" s="43"/>
      <c r="AD4" s="43"/>
    </row>
    <row r="5" spans="1:30" ht="70.8" customHeight="1" x14ac:dyDescent="0.25">
      <c r="A5" s="49" t="s">
        <v>420</v>
      </c>
      <c r="B5" s="46"/>
      <c r="C5" s="46"/>
      <c r="D5" s="47" t="s">
        <v>421</v>
      </c>
      <c r="E5" s="48" t="s">
        <v>412</v>
      </c>
      <c r="F5" s="48" t="s">
        <v>413</v>
      </c>
      <c r="G5" s="48" t="s">
        <v>414</v>
      </c>
      <c r="H5" s="50">
        <v>2</v>
      </c>
      <c r="I5" s="48" t="s">
        <v>422</v>
      </c>
      <c r="J5" s="46" t="s">
        <v>423</v>
      </c>
      <c r="K5" s="51" t="s">
        <v>424</v>
      </c>
      <c r="L5" s="46"/>
      <c r="M5" s="46"/>
      <c r="N5" s="46"/>
      <c r="Q5" s="43"/>
      <c r="R5" s="44" t="s">
        <v>425</v>
      </c>
      <c r="S5" s="154" t="s">
        <v>426</v>
      </c>
      <c r="T5" s="156"/>
      <c r="U5" s="43"/>
      <c r="V5" s="43"/>
      <c r="W5" s="43"/>
      <c r="X5" s="43"/>
      <c r="Y5" s="43"/>
      <c r="Z5" s="43"/>
      <c r="AA5" s="43"/>
      <c r="AB5" s="43"/>
      <c r="AC5" s="43"/>
      <c r="AD5" s="43"/>
    </row>
    <row r="6" spans="1:30" ht="40.5" customHeight="1" x14ac:dyDescent="0.25">
      <c r="A6" s="49" t="s">
        <v>427</v>
      </c>
      <c r="B6" s="46"/>
      <c r="C6" s="46"/>
      <c r="D6" s="52" t="s">
        <v>428</v>
      </c>
      <c r="E6" s="48" t="s">
        <v>429</v>
      </c>
      <c r="F6" s="48" t="s">
        <v>430</v>
      </c>
      <c r="G6" s="48" t="s">
        <v>414</v>
      </c>
      <c r="H6" s="48" t="s">
        <v>431</v>
      </c>
      <c r="I6" s="51" t="s">
        <v>432</v>
      </c>
      <c r="J6" s="51" t="s">
        <v>157</v>
      </c>
      <c r="K6" s="51" t="s">
        <v>157</v>
      </c>
      <c r="L6" s="53">
        <v>0</v>
      </c>
      <c r="M6" s="53">
        <v>0</v>
      </c>
      <c r="N6" s="46"/>
      <c r="Q6" s="43"/>
      <c r="R6" s="44" t="s">
        <v>433</v>
      </c>
      <c r="S6" s="154" t="s">
        <v>434</v>
      </c>
      <c r="T6" s="156"/>
      <c r="U6" s="43"/>
      <c r="V6" s="43"/>
      <c r="W6" s="43"/>
      <c r="X6" s="43"/>
      <c r="Y6" s="43"/>
      <c r="Z6" s="43"/>
      <c r="AA6" s="43"/>
      <c r="AB6" s="43"/>
      <c r="AC6" s="43"/>
      <c r="AD6" s="43"/>
    </row>
    <row r="7" spans="1:30" ht="36.75" customHeight="1" x14ac:dyDescent="0.25">
      <c r="A7" s="40" t="s">
        <v>435</v>
      </c>
      <c r="B7" s="41">
        <v>1</v>
      </c>
      <c r="C7" s="42" t="s">
        <v>406</v>
      </c>
      <c r="D7" s="30" t="s">
        <v>436</v>
      </c>
      <c r="E7" s="31"/>
      <c r="F7" s="31"/>
      <c r="G7" s="31"/>
      <c r="H7" s="31"/>
      <c r="I7" s="31"/>
      <c r="J7" s="31"/>
      <c r="K7" s="31"/>
      <c r="L7" s="31"/>
      <c r="M7" s="31"/>
      <c r="N7" s="31"/>
      <c r="Q7" s="43"/>
      <c r="R7" s="44" t="s">
        <v>437</v>
      </c>
      <c r="S7" s="154" t="s">
        <v>438</v>
      </c>
      <c r="T7" s="156"/>
      <c r="U7" s="43"/>
      <c r="V7" s="43"/>
      <c r="W7" s="43"/>
      <c r="X7" s="43"/>
      <c r="Y7" s="43"/>
      <c r="Z7" s="43"/>
      <c r="AA7" s="43"/>
      <c r="AB7" s="43"/>
      <c r="AC7" s="43"/>
      <c r="AD7" s="43"/>
    </row>
    <row r="8" spans="1:30" ht="40.5" customHeight="1" x14ac:dyDescent="0.25">
      <c r="A8" s="49" t="s">
        <v>439</v>
      </c>
      <c r="B8" s="46"/>
      <c r="C8" s="46"/>
      <c r="D8" s="47" t="s">
        <v>440</v>
      </c>
      <c r="E8" s="48" t="s">
        <v>441</v>
      </c>
      <c r="F8" s="48" t="s">
        <v>430</v>
      </c>
      <c r="G8" s="48" t="s">
        <v>442</v>
      </c>
      <c r="H8" s="48" t="s">
        <v>431</v>
      </c>
      <c r="I8" s="51" t="s">
        <v>432</v>
      </c>
      <c r="J8" s="51" t="s">
        <v>157</v>
      </c>
      <c r="K8" s="51" t="s">
        <v>157</v>
      </c>
      <c r="L8" s="53">
        <v>0</v>
      </c>
      <c r="M8" s="53">
        <v>0</v>
      </c>
      <c r="N8" s="46"/>
      <c r="Q8" s="43"/>
      <c r="R8" s="44" t="s">
        <v>443</v>
      </c>
      <c r="S8" s="154" t="s">
        <v>444</v>
      </c>
      <c r="T8" s="156"/>
      <c r="U8" s="43"/>
      <c r="V8" s="43"/>
      <c r="W8" s="43"/>
      <c r="X8" s="43"/>
      <c r="Y8" s="43"/>
      <c r="Z8" s="43"/>
      <c r="AA8" s="43"/>
      <c r="AB8" s="43"/>
      <c r="AC8" s="43"/>
      <c r="AD8" s="43"/>
    </row>
    <row r="9" spans="1:30" ht="72" customHeight="1" x14ac:dyDescent="0.3">
      <c r="A9" s="49" t="s">
        <v>445</v>
      </c>
      <c r="B9" s="46"/>
      <c r="C9" s="46"/>
      <c r="D9" s="47" t="s">
        <v>446</v>
      </c>
      <c r="E9" s="48" t="s">
        <v>447</v>
      </c>
      <c r="F9" s="48" t="s">
        <v>430</v>
      </c>
      <c r="G9" s="48" t="s">
        <v>414</v>
      </c>
      <c r="H9" s="48" t="s">
        <v>431</v>
      </c>
      <c r="I9" s="48" t="s">
        <v>448</v>
      </c>
      <c r="J9" s="51" t="s">
        <v>449</v>
      </c>
      <c r="K9" s="51" t="s">
        <v>450</v>
      </c>
      <c r="L9" s="46"/>
      <c r="M9" s="53">
        <v>175</v>
      </c>
      <c r="N9" s="46"/>
      <c r="Q9" s="36"/>
      <c r="R9" s="44" t="s">
        <v>451</v>
      </c>
      <c r="S9" s="154" t="s">
        <v>452</v>
      </c>
      <c r="T9" s="156"/>
      <c r="U9" s="36"/>
      <c r="V9" s="36"/>
      <c r="W9" s="36"/>
      <c r="X9" s="36"/>
      <c r="Y9" s="36"/>
      <c r="Z9" s="36"/>
      <c r="AA9" s="36"/>
      <c r="AB9" s="36"/>
      <c r="AC9" s="36"/>
      <c r="AD9" s="36"/>
    </row>
    <row r="10" spans="1:30" ht="85.8" customHeight="1" x14ac:dyDescent="0.3">
      <c r="A10" s="49" t="s">
        <v>453</v>
      </c>
      <c r="B10" s="46"/>
      <c r="C10" s="46"/>
      <c r="D10" s="47" t="s">
        <v>454</v>
      </c>
      <c r="E10" s="48" t="s">
        <v>455</v>
      </c>
      <c r="F10" s="48" t="s">
        <v>430</v>
      </c>
      <c r="G10" s="48" t="s">
        <v>414</v>
      </c>
      <c r="H10" s="48" t="s">
        <v>431</v>
      </c>
      <c r="I10" s="51" t="s">
        <v>432</v>
      </c>
      <c r="J10" s="51" t="s">
        <v>157</v>
      </c>
      <c r="K10" s="51" t="s">
        <v>157</v>
      </c>
      <c r="L10" s="53">
        <v>0</v>
      </c>
      <c r="M10" s="53">
        <v>0</v>
      </c>
      <c r="N10" s="46"/>
      <c r="Q10" s="39" t="s">
        <v>456</v>
      </c>
      <c r="R10" s="134" t="s">
        <v>7</v>
      </c>
      <c r="S10" s="135"/>
      <c r="T10" s="136"/>
      <c r="U10" s="36"/>
      <c r="V10" s="36"/>
      <c r="W10" s="36"/>
      <c r="X10" s="36"/>
      <c r="Y10" s="36"/>
      <c r="Z10" s="36"/>
      <c r="AA10" s="36"/>
      <c r="AB10" s="36"/>
      <c r="AC10" s="36"/>
      <c r="AD10" s="36"/>
    </row>
    <row r="11" spans="1:30" ht="30.45" customHeight="1" x14ac:dyDescent="0.3">
      <c r="A11" s="45" t="s">
        <v>457</v>
      </c>
      <c r="B11" s="46"/>
      <c r="C11" s="46"/>
      <c r="D11" s="52" t="s">
        <v>458</v>
      </c>
      <c r="E11" s="48" t="s">
        <v>429</v>
      </c>
      <c r="F11" s="48" t="s">
        <v>430</v>
      </c>
      <c r="G11" s="48" t="s">
        <v>414</v>
      </c>
      <c r="H11" s="48" t="s">
        <v>459</v>
      </c>
      <c r="I11" s="51" t="s">
        <v>432</v>
      </c>
      <c r="J11" s="51" t="s">
        <v>157</v>
      </c>
      <c r="K11" s="51" t="s">
        <v>157</v>
      </c>
      <c r="L11" s="53">
        <v>0</v>
      </c>
      <c r="M11" s="53">
        <v>0</v>
      </c>
      <c r="N11" s="46"/>
      <c r="Q11" s="36"/>
      <c r="R11" s="44" t="s">
        <v>401</v>
      </c>
      <c r="S11" s="154" t="s">
        <v>460</v>
      </c>
      <c r="T11" s="155"/>
      <c r="U11" s="155"/>
      <c r="V11" s="155"/>
      <c r="W11" s="155"/>
      <c r="X11" s="155"/>
      <c r="Y11" s="155"/>
      <c r="Z11" s="155"/>
      <c r="AA11" s="155"/>
      <c r="AB11" s="155"/>
      <c r="AC11" s="156"/>
      <c r="AD11" s="36"/>
    </row>
    <row r="12" spans="1:30" ht="41.4" x14ac:dyDescent="0.3">
      <c r="A12" s="40" t="s">
        <v>461</v>
      </c>
      <c r="B12" s="41">
        <v>1</v>
      </c>
      <c r="C12" s="31" t="s">
        <v>462</v>
      </c>
      <c r="D12" s="30" t="s">
        <v>170</v>
      </c>
      <c r="E12" s="31"/>
      <c r="F12" s="31"/>
      <c r="G12" s="31"/>
      <c r="H12" s="31"/>
      <c r="I12" s="31"/>
      <c r="J12" s="31"/>
      <c r="K12" s="31"/>
      <c r="L12" s="31"/>
      <c r="M12" s="31"/>
      <c r="N12" s="31"/>
      <c r="Q12" s="36"/>
      <c r="R12" s="44" t="s">
        <v>463</v>
      </c>
      <c r="S12" s="154" t="s">
        <v>464</v>
      </c>
      <c r="T12" s="155"/>
      <c r="U12" s="155"/>
      <c r="V12" s="155"/>
      <c r="W12" s="155"/>
      <c r="X12" s="155"/>
      <c r="Y12" s="155"/>
      <c r="Z12" s="155"/>
      <c r="AA12" s="155"/>
      <c r="AB12" s="155"/>
      <c r="AC12" s="156"/>
      <c r="AD12" s="36"/>
    </row>
    <row r="13" spans="1:30" ht="29.7" customHeight="1" x14ac:dyDescent="0.3">
      <c r="A13" s="45" t="s">
        <v>465</v>
      </c>
      <c r="B13" s="46"/>
      <c r="C13" s="46"/>
      <c r="D13" s="47" t="s">
        <v>171</v>
      </c>
      <c r="E13" s="48" t="s">
        <v>441</v>
      </c>
      <c r="F13" s="48" t="s">
        <v>430</v>
      </c>
      <c r="G13" s="48" t="s">
        <v>466</v>
      </c>
      <c r="H13" s="46" t="s">
        <v>467</v>
      </c>
      <c r="I13" s="51" t="s">
        <v>432</v>
      </c>
      <c r="J13" s="51" t="s">
        <v>157</v>
      </c>
      <c r="K13" s="51" t="s">
        <v>157</v>
      </c>
      <c r="L13" s="53">
        <v>0</v>
      </c>
      <c r="M13" s="53">
        <v>0</v>
      </c>
      <c r="N13" s="46"/>
      <c r="Q13" s="36"/>
      <c r="R13" s="44" t="s">
        <v>8</v>
      </c>
      <c r="S13" s="154" t="s">
        <v>468</v>
      </c>
      <c r="T13" s="155"/>
      <c r="U13" s="155"/>
      <c r="V13" s="155"/>
      <c r="W13" s="155"/>
      <c r="X13" s="155"/>
      <c r="Y13" s="155"/>
      <c r="Z13" s="155"/>
      <c r="AA13" s="155"/>
      <c r="AB13" s="155"/>
      <c r="AC13" s="156"/>
      <c r="AD13" s="36"/>
    </row>
    <row r="14" spans="1:30" ht="69" x14ac:dyDescent="0.3">
      <c r="A14" s="49" t="s">
        <v>469</v>
      </c>
      <c r="B14" s="46"/>
      <c r="C14" s="46"/>
      <c r="D14" s="47" t="s">
        <v>470</v>
      </c>
      <c r="E14" s="48" t="s">
        <v>412</v>
      </c>
      <c r="F14" s="48" t="s">
        <v>471</v>
      </c>
      <c r="G14" s="46"/>
      <c r="H14" s="54" t="s">
        <v>431</v>
      </c>
      <c r="I14" s="51" t="s">
        <v>422</v>
      </c>
      <c r="J14" s="51" t="s">
        <v>472</v>
      </c>
      <c r="K14" s="51" t="s">
        <v>157</v>
      </c>
      <c r="L14" s="53">
        <v>0</v>
      </c>
      <c r="M14" s="46"/>
      <c r="N14" s="46"/>
      <c r="Q14" s="36"/>
      <c r="R14" s="44" t="s">
        <v>473</v>
      </c>
      <c r="S14" s="154" t="s">
        <v>474</v>
      </c>
      <c r="T14" s="155"/>
      <c r="U14" s="155"/>
      <c r="V14" s="155"/>
      <c r="W14" s="155"/>
      <c r="X14" s="155"/>
      <c r="Y14" s="155"/>
      <c r="Z14" s="155"/>
      <c r="AA14" s="155"/>
      <c r="AB14" s="155"/>
      <c r="AC14" s="156"/>
      <c r="AD14" s="36"/>
    </row>
    <row r="15" spans="1:30" ht="36.75" customHeight="1" x14ac:dyDescent="0.3">
      <c r="A15" s="40" t="s">
        <v>475</v>
      </c>
      <c r="B15" s="41">
        <v>1</v>
      </c>
      <c r="C15" s="42" t="s">
        <v>476</v>
      </c>
      <c r="D15" s="30" t="s">
        <v>477</v>
      </c>
      <c r="E15" s="31"/>
      <c r="F15" s="31"/>
      <c r="G15" s="31"/>
      <c r="H15" s="31"/>
      <c r="I15" s="31"/>
      <c r="J15" s="31"/>
      <c r="K15" s="31"/>
      <c r="L15" s="31"/>
      <c r="M15" s="31"/>
      <c r="N15" s="31"/>
      <c r="Q15" s="36"/>
      <c r="R15" s="44" t="s">
        <v>478</v>
      </c>
      <c r="S15" s="154" t="s">
        <v>479</v>
      </c>
      <c r="T15" s="155"/>
      <c r="U15" s="155"/>
      <c r="V15" s="155"/>
      <c r="W15" s="155"/>
      <c r="X15" s="155"/>
      <c r="Y15" s="155"/>
      <c r="Z15" s="155"/>
      <c r="AA15" s="155"/>
      <c r="AB15" s="155"/>
      <c r="AC15" s="156"/>
      <c r="AD15" s="36"/>
    </row>
    <row r="16" spans="1:30" ht="69" customHeight="1" x14ac:dyDescent="0.3">
      <c r="A16" s="49" t="s">
        <v>480</v>
      </c>
      <c r="B16" s="46"/>
      <c r="C16" s="46"/>
      <c r="D16" s="47" t="s">
        <v>481</v>
      </c>
      <c r="E16" s="48" t="s">
        <v>482</v>
      </c>
      <c r="F16" s="48" t="s">
        <v>483</v>
      </c>
      <c r="G16" s="46"/>
      <c r="H16" s="54" t="s">
        <v>431</v>
      </c>
      <c r="I16" s="51" t="s">
        <v>432</v>
      </c>
      <c r="J16" s="51" t="s">
        <v>484</v>
      </c>
      <c r="K16" s="51" t="s">
        <v>157</v>
      </c>
      <c r="L16" s="53">
        <v>0</v>
      </c>
      <c r="M16" s="53">
        <v>0</v>
      </c>
      <c r="N16" s="46"/>
      <c r="Q16" s="39" t="s">
        <v>485</v>
      </c>
      <c r="R16" s="134" t="s">
        <v>486</v>
      </c>
      <c r="S16" s="135"/>
      <c r="T16" s="136"/>
      <c r="U16" s="36"/>
      <c r="V16" s="36"/>
      <c r="W16" s="36"/>
      <c r="X16" s="36"/>
      <c r="Y16" s="175" t="s">
        <v>487</v>
      </c>
      <c r="Z16" s="176"/>
      <c r="AA16" s="176"/>
      <c r="AB16" s="177"/>
      <c r="AC16" s="36"/>
      <c r="AD16" s="36"/>
    </row>
    <row r="17" spans="1:30" ht="43.05" customHeight="1" x14ac:dyDescent="0.3">
      <c r="A17" s="49" t="s">
        <v>488</v>
      </c>
      <c r="B17" s="46"/>
      <c r="C17" s="46"/>
      <c r="D17" s="47" t="s">
        <v>489</v>
      </c>
      <c r="E17" s="48" t="s">
        <v>490</v>
      </c>
      <c r="F17" s="48" t="s">
        <v>471</v>
      </c>
      <c r="G17" s="48" t="s">
        <v>491</v>
      </c>
      <c r="H17" s="54" t="s">
        <v>431</v>
      </c>
      <c r="I17" s="48" t="s">
        <v>492</v>
      </c>
      <c r="J17" s="48" t="s">
        <v>484</v>
      </c>
      <c r="K17" s="51" t="s">
        <v>157</v>
      </c>
      <c r="L17" s="53">
        <v>0</v>
      </c>
      <c r="M17" s="53">
        <v>60</v>
      </c>
      <c r="N17" s="53">
        <v>60</v>
      </c>
      <c r="Q17" s="36"/>
      <c r="R17" s="44" t="s">
        <v>493</v>
      </c>
      <c r="S17" s="154" t="s">
        <v>494</v>
      </c>
      <c r="T17" s="156"/>
      <c r="U17" s="36"/>
      <c r="V17" s="36"/>
      <c r="W17" s="36"/>
      <c r="X17" s="36"/>
      <c r="Y17" s="171" t="s">
        <v>495</v>
      </c>
      <c r="Z17" s="172"/>
      <c r="AA17" s="154" t="s">
        <v>496</v>
      </c>
      <c r="AB17" s="156"/>
      <c r="AC17" s="36"/>
      <c r="AD17" s="36"/>
    </row>
    <row r="18" spans="1:30" ht="29.7" customHeight="1" x14ac:dyDescent="0.3">
      <c r="A18" s="45" t="s">
        <v>497</v>
      </c>
      <c r="B18" s="46"/>
      <c r="C18" s="46"/>
      <c r="D18" s="47" t="s">
        <v>498</v>
      </c>
      <c r="E18" s="48" t="s">
        <v>490</v>
      </c>
      <c r="F18" s="48" t="s">
        <v>471</v>
      </c>
      <c r="G18" s="46"/>
      <c r="H18" s="54" t="s">
        <v>431</v>
      </c>
      <c r="I18" s="51" t="s">
        <v>432</v>
      </c>
      <c r="J18" s="48" t="s">
        <v>484</v>
      </c>
      <c r="K18" s="51" t="s">
        <v>157</v>
      </c>
      <c r="L18" s="53">
        <v>0</v>
      </c>
      <c r="M18" s="53">
        <v>0</v>
      </c>
      <c r="N18" s="46"/>
      <c r="Q18" s="36"/>
      <c r="R18" s="44" t="s">
        <v>499</v>
      </c>
      <c r="S18" s="154" t="s">
        <v>500</v>
      </c>
      <c r="T18" s="156"/>
      <c r="U18" s="36"/>
      <c r="V18" s="36"/>
      <c r="W18" s="36"/>
      <c r="X18" s="36"/>
      <c r="Y18" s="173" t="s">
        <v>501</v>
      </c>
      <c r="Z18" s="174"/>
      <c r="AA18" s="154" t="s">
        <v>502</v>
      </c>
      <c r="AB18" s="156"/>
      <c r="AC18" s="36"/>
      <c r="AD18" s="36"/>
    </row>
    <row r="19" spans="1:30" ht="27.6" x14ac:dyDescent="0.3">
      <c r="A19" s="45" t="s">
        <v>503</v>
      </c>
      <c r="B19" s="46"/>
      <c r="C19" s="46"/>
      <c r="D19" s="47" t="s">
        <v>504</v>
      </c>
      <c r="E19" s="48" t="s">
        <v>493</v>
      </c>
      <c r="F19" s="48" t="s">
        <v>471</v>
      </c>
      <c r="G19" s="46"/>
      <c r="H19" s="54" t="s">
        <v>431</v>
      </c>
      <c r="I19" s="48" t="s">
        <v>432</v>
      </c>
      <c r="J19" s="48" t="s">
        <v>484</v>
      </c>
      <c r="K19" s="48" t="s">
        <v>157</v>
      </c>
      <c r="L19" s="55">
        <v>0</v>
      </c>
      <c r="M19" s="55">
        <v>0</v>
      </c>
      <c r="N19" s="46"/>
      <c r="Q19" s="36"/>
      <c r="R19" s="44" t="s">
        <v>505</v>
      </c>
      <c r="S19" s="154" t="s">
        <v>506</v>
      </c>
      <c r="T19" s="156"/>
      <c r="U19" s="36"/>
      <c r="V19" s="36"/>
      <c r="W19" s="36"/>
      <c r="X19" s="36"/>
      <c r="Y19" s="171" t="s">
        <v>507</v>
      </c>
      <c r="Z19" s="172"/>
      <c r="AA19" s="154" t="s">
        <v>508</v>
      </c>
      <c r="AB19" s="156"/>
      <c r="AC19" s="36"/>
      <c r="AD19" s="36"/>
    </row>
    <row r="20" spans="1:30" ht="29.7" customHeight="1" x14ac:dyDescent="0.3">
      <c r="A20" s="45" t="s">
        <v>509</v>
      </c>
      <c r="B20" s="46"/>
      <c r="C20" s="46"/>
      <c r="D20" s="47" t="s">
        <v>510</v>
      </c>
      <c r="E20" s="48" t="s">
        <v>511</v>
      </c>
      <c r="F20" s="48" t="s">
        <v>471</v>
      </c>
      <c r="G20" s="46"/>
      <c r="H20" s="54" t="s">
        <v>431</v>
      </c>
      <c r="I20" s="51" t="s">
        <v>432</v>
      </c>
      <c r="J20" s="48" t="s">
        <v>484</v>
      </c>
      <c r="K20" s="51" t="s">
        <v>157</v>
      </c>
      <c r="L20" s="53">
        <v>0</v>
      </c>
      <c r="M20" s="53">
        <v>0</v>
      </c>
      <c r="N20" s="46"/>
      <c r="Q20" s="36"/>
      <c r="R20" s="44" t="s">
        <v>429</v>
      </c>
      <c r="S20" s="154" t="s">
        <v>512</v>
      </c>
      <c r="T20" s="156"/>
      <c r="U20" s="36"/>
      <c r="V20" s="36"/>
      <c r="W20" s="36"/>
      <c r="X20" s="36"/>
      <c r="Y20" s="171" t="s">
        <v>513</v>
      </c>
      <c r="Z20" s="172"/>
      <c r="AA20" s="154" t="s">
        <v>514</v>
      </c>
      <c r="AB20" s="156"/>
      <c r="AC20" s="36"/>
      <c r="AD20" s="36"/>
    </row>
    <row r="21" spans="1:30" ht="36.75" customHeight="1" x14ac:dyDescent="0.3">
      <c r="A21" s="40" t="s">
        <v>515</v>
      </c>
      <c r="B21" s="41">
        <v>1</v>
      </c>
      <c r="C21" s="31" t="s">
        <v>462</v>
      </c>
      <c r="D21" s="30" t="s">
        <v>516</v>
      </c>
      <c r="E21" s="31"/>
      <c r="F21" s="31"/>
      <c r="G21" s="31"/>
      <c r="H21" s="31"/>
      <c r="I21" s="31"/>
      <c r="J21" s="31"/>
      <c r="K21" s="31"/>
      <c r="L21" s="31"/>
      <c r="M21" s="31"/>
      <c r="N21" s="31"/>
      <c r="Q21" s="36"/>
      <c r="R21" s="44" t="s">
        <v>517</v>
      </c>
      <c r="S21" s="154" t="s">
        <v>518</v>
      </c>
      <c r="T21" s="156"/>
      <c r="U21" s="36"/>
      <c r="V21" s="36"/>
      <c r="W21" s="36"/>
      <c r="X21" s="36"/>
      <c r="Y21" s="36"/>
      <c r="Z21" s="39" t="s">
        <v>157</v>
      </c>
      <c r="AA21" s="154" t="s">
        <v>519</v>
      </c>
      <c r="AB21" s="156"/>
      <c r="AC21" s="36"/>
      <c r="AD21" s="36"/>
    </row>
    <row r="22" spans="1:30" ht="85.8" customHeight="1" x14ac:dyDescent="0.3">
      <c r="A22" s="56" t="s">
        <v>520</v>
      </c>
      <c r="B22" s="46"/>
      <c r="C22" s="46"/>
      <c r="D22" s="47" t="s">
        <v>521</v>
      </c>
      <c r="E22" s="48" t="s">
        <v>522</v>
      </c>
      <c r="F22" s="48" t="s">
        <v>430</v>
      </c>
      <c r="G22" s="48" t="s">
        <v>523</v>
      </c>
      <c r="H22" s="48" t="s">
        <v>524</v>
      </c>
      <c r="I22" s="46" t="s">
        <v>525</v>
      </c>
      <c r="J22" s="51" t="s">
        <v>526</v>
      </c>
      <c r="K22" s="36" t="s">
        <v>527</v>
      </c>
      <c r="L22" s="57">
        <v>1200</v>
      </c>
      <c r="M22" s="57">
        <v>1800</v>
      </c>
      <c r="N22" s="46"/>
      <c r="Q22" s="36"/>
      <c r="R22" s="44" t="s">
        <v>511</v>
      </c>
      <c r="S22" s="154" t="s">
        <v>528</v>
      </c>
      <c r="T22" s="156"/>
      <c r="U22" s="36"/>
      <c r="V22" s="36"/>
      <c r="W22" s="36"/>
      <c r="X22" s="36"/>
      <c r="Y22" s="36"/>
      <c r="Z22" s="39" t="s">
        <v>157</v>
      </c>
      <c r="AA22" s="48" t="s">
        <v>529</v>
      </c>
      <c r="AB22" s="36"/>
      <c r="AC22" s="36"/>
      <c r="AD22" s="36"/>
    </row>
    <row r="23" spans="1:30" ht="70.8" customHeight="1" x14ac:dyDescent="0.3">
      <c r="A23" s="56" t="s">
        <v>530</v>
      </c>
      <c r="B23" s="46"/>
      <c r="C23" s="46"/>
      <c r="D23" s="47" t="s">
        <v>531</v>
      </c>
      <c r="E23" s="48" t="s">
        <v>522</v>
      </c>
      <c r="F23" s="48" t="s">
        <v>523</v>
      </c>
      <c r="G23" s="48" t="s">
        <v>471</v>
      </c>
      <c r="H23" s="48" t="s">
        <v>524</v>
      </c>
      <c r="I23" s="51" t="s">
        <v>532</v>
      </c>
      <c r="J23" s="51" t="s">
        <v>533</v>
      </c>
      <c r="K23" s="51" t="s">
        <v>424</v>
      </c>
      <c r="L23" s="58" t="s">
        <v>534</v>
      </c>
      <c r="M23" s="58" t="s">
        <v>534</v>
      </c>
      <c r="N23" s="58" t="s">
        <v>534</v>
      </c>
      <c r="Q23" s="36"/>
      <c r="R23" s="44" t="s">
        <v>535</v>
      </c>
      <c r="S23" s="154" t="s">
        <v>536</v>
      </c>
      <c r="T23" s="156"/>
      <c r="U23" s="36"/>
      <c r="V23" s="36"/>
      <c r="W23" s="36"/>
      <c r="X23" s="36"/>
      <c r="Y23" s="36"/>
      <c r="Z23" s="36"/>
      <c r="AA23" s="36"/>
      <c r="AB23" s="36"/>
      <c r="AC23" s="36"/>
      <c r="AD23" s="36"/>
    </row>
    <row r="24" spans="1:30" ht="70.8" customHeight="1" x14ac:dyDescent="0.3">
      <c r="A24" s="56" t="s">
        <v>537</v>
      </c>
      <c r="B24" s="46"/>
      <c r="C24" s="46"/>
      <c r="D24" s="47" t="s">
        <v>538</v>
      </c>
      <c r="E24" s="48" t="s">
        <v>522</v>
      </c>
      <c r="F24" s="48" t="s">
        <v>483</v>
      </c>
      <c r="G24" s="46"/>
      <c r="H24" s="48" t="s">
        <v>539</v>
      </c>
      <c r="I24" s="51" t="s">
        <v>432</v>
      </c>
      <c r="J24" s="51" t="s">
        <v>157</v>
      </c>
      <c r="K24" s="51" t="s">
        <v>157</v>
      </c>
      <c r="L24" s="53">
        <v>0</v>
      </c>
      <c r="M24" s="53">
        <v>0</v>
      </c>
      <c r="N24" s="46"/>
      <c r="Q24" s="39" t="s">
        <v>540</v>
      </c>
      <c r="R24" s="134" t="s">
        <v>541</v>
      </c>
      <c r="S24" s="135"/>
      <c r="T24" s="136"/>
      <c r="U24" s="36"/>
      <c r="V24" s="36"/>
      <c r="W24" s="36"/>
      <c r="X24" s="36"/>
      <c r="Y24" s="168" t="s">
        <v>542</v>
      </c>
      <c r="Z24" s="169"/>
      <c r="AA24" s="169"/>
      <c r="AB24" s="170"/>
      <c r="AC24" s="36"/>
      <c r="AD24" s="36"/>
    </row>
    <row r="25" spans="1:30" ht="43.8" customHeight="1" x14ac:dyDescent="0.3">
      <c r="A25" s="59" t="s">
        <v>543</v>
      </c>
      <c r="B25" s="46"/>
      <c r="C25" s="46"/>
      <c r="D25" s="47" t="s">
        <v>544</v>
      </c>
      <c r="E25" s="48" t="s">
        <v>412</v>
      </c>
      <c r="F25" s="48" t="s">
        <v>471</v>
      </c>
      <c r="G25" s="46"/>
      <c r="H25" s="48" t="s">
        <v>539</v>
      </c>
      <c r="I25" s="51" t="s">
        <v>432</v>
      </c>
      <c r="J25" s="51" t="s">
        <v>157</v>
      </c>
      <c r="K25" s="51" t="s">
        <v>157</v>
      </c>
      <c r="L25" s="53">
        <v>0</v>
      </c>
      <c r="M25" s="53">
        <v>0</v>
      </c>
      <c r="N25" s="46"/>
      <c r="Q25" s="36"/>
      <c r="R25" s="134" t="s">
        <v>545</v>
      </c>
      <c r="S25" s="136"/>
      <c r="T25" s="157" t="s">
        <v>546</v>
      </c>
      <c r="U25" s="158"/>
      <c r="V25" s="158"/>
      <c r="W25" s="158"/>
      <c r="X25" s="158"/>
      <c r="Y25" s="159"/>
      <c r="Z25" s="39" t="s">
        <v>547</v>
      </c>
      <c r="AA25" s="48" t="s">
        <v>547</v>
      </c>
      <c r="AB25" s="36"/>
      <c r="AC25" s="36"/>
      <c r="AD25" s="36"/>
    </row>
    <row r="26" spans="1:30" ht="55.2" x14ac:dyDescent="0.3">
      <c r="A26" s="56" t="s">
        <v>548</v>
      </c>
      <c r="B26" s="46"/>
      <c r="C26" s="46"/>
      <c r="D26" s="47" t="s">
        <v>549</v>
      </c>
      <c r="E26" s="48" t="s">
        <v>493</v>
      </c>
      <c r="F26" s="48" t="s">
        <v>550</v>
      </c>
      <c r="G26" s="48" t="s">
        <v>471</v>
      </c>
      <c r="H26" s="48" t="s">
        <v>431</v>
      </c>
      <c r="I26" s="51" t="s">
        <v>551</v>
      </c>
      <c r="J26" s="51" t="s">
        <v>552</v>
      </c>
      <c r="K26" s="51" t="s">
        <v>424</v>
      </c>
      <c r="L26" s="53">
        <v>30</v>
      </c>
      <c r="M26" s="53">
        <v>0</v>
      </c>
      <c r="N26" s="46"/>
      <c r="Q26" s="36"/>
      <c r="R26" s="134" t="s">
        <v>553</v>
      </c>
      <c r="S26" s="136"/>
      <c r="T26" s="157" t="s">
        <v>554</v>
      </c>
      <c r="U26" s="158"/>
      <c r="V26" s="158"/>
      <c r="W26" s="158"/>
      <c r="X26" s="158"/>
      <c r="Y26" s="159"/>
      <c r="Z26" s="39" t="s">
        <v>555</v>
      </c>
      <c r="AA26" s="48" t="s">
        <v>555</v>
      </c>
      <c r="AB26" s="36"/>
      <c r="AC26" s="36"/>
      <c r="AD26" s="36"/>
    </row>
    <row r="27" spans="1:30" ht="27.6" x14ac:dyDescent="0.3">
      <c r="A27" s="59" t="s">
        <v>556</v>
      </c>
      <c r="B27" s="46"/>
      <c r="C27" s="46"/>
      <c r="D27" s="47" t="s">
        <v>557</v>
      </c>
      <c r="E27" s="48" t="s">
        <v>558</v>
      </c>
      <c r="F27" s="48" t="s">
        <v>430</v>
      </c>
      <c r="G27" s="48" t="s">
        <v>523</v>
      </c>
      <c r="H27" s="48" t="s">
        <v>143</v>
      </c>
      <c r="I27" s="48" t="s">
        <v>432</v>
      </c>
      <c r="J27" s="48" t="s">
        <v>484</v>
      </c>
      <c r="K27" s="48" t="s">
        <v>157</v>
      </c>
      <c r="L27" s="55">
        <v>0</v>
      </c>
      <c r="M27" s="55">
        <v>0</v>
      </c>
      <c r="N27" s="46"/>
      <c r="Q27" s="36"/>
      <c r="R27" s="134" t="s">
        <v>559</v>
      </c>
      <c r="S27" s="136"/>
      <c r="T27" s="160" t="s">
        <v>560</v>
      </c>
      <c r="U27" s="161"/>
      <c r="V27" s="161"/>
      <c r="W27" s="161"/>
      <c r="X27" s="161"/>
      <c r="Y27" s="162"/>
      <c r="Z27" s="39" t="s">
        <v>561</v>
      </c>
      <c r="AA27" s="48" t="s">
        <v>561</v>
      </c>
      <c r="AB27" s="36"/>
      <c r="AC27" s="36"/>
      <c r="AD27" s="36"/>
    </row>
    <row r="28" spans="1:30" ht="41.4" x14ac:dyDescent="0.3">
      <c r="A28" s="56" t="s">
        <v>562</v>
      </c>
      <c r="B28" s="46"/>
      <c r="C28" s="46"/>
      <c r="D28" s="47" t="s">
        <v>563</v>
      </c>
      <c r="E28" s="48" t="s">
        <v>558</v>
      </c>
      <c r="F28" s="48" t="s">
        <v>471</v>
      </c>
      <c r="G28" s="46"/>
      <c r="H28" s="50">
        <v>2023</v>
      </c>
      <c r="I28" s="51" t="s">
        <v>432</v>
      </c>
      <c r="J28" s="51" t="s">
        <v>484</v>
      </c>
      <c r="K28" s="51" t="s">
        <v>157</v>
      </c>
      <c r="L28" s="53">
        <v>0</v>
      </c>
      <c r="M28" s="53">
        <v>0</v>
      </c>
      <c r="N28" s="46"/>
      <c r="Q28" s="36"/>
      <c r="R28" s="166"/>
      <c r="S28" s="167"/>
      <c r="T28" s="163"/>
      <c r="U28" s="164"/>
      <c r="V28" s="164"/>
      <c r="W28" s="164"/>
      <c r="X28" s="164"/>
      <c r="Y28" s="165"/>
      <c r="Z28" s="39" t="s">
        <v>564</v>
      </c>
      <c r="AA28" s="48" t="s">
        <v>564</v>
      </c>
      <c r="AB28" s="36"/>
      <c r="AC28" s="36"/>
      <c r="AD28" s="36"/>
    </row>
    <row r="29" spans="1:30" ht="124.2" x14ac:dyDescent="0.3">
      <c r="A29" s="56" t="s">
        <v>565</v>
      </c>
      <c r="B29" s="46"/>
      <c r="C29" s="46"/>
      <c r="D29" s="47" t="s">
        <v>566</v>
      </c>
      <c r="E29" s="48" t="s">
        <v>567</v>
      </c>
      <c r="F29" s="48" t="s">
        <v>430</v>
      </c>
      <c r="G29" s="48" t="s">
        <v>523</v>
      </c>
      <c r="H29" s="48" t="s">
        <v>524</v>
      </c>
      <c r="I29" s="36" t="s">
        <v>568</v>
      </c>
      <c r="J29" s="51" t="s">
        <v>484</v>
      </c>
      <c r="K29" s="51" t="s">
        <v>157</v>
      </c>
      <c r="L29" s="53">
        <v>0</v>
      </c>
      <c r="M29" s="53">
        <v>20</v>
      </c>
      <c r="N29" s="53">
        <v>20</v>
      </c>
      <c r="Q29" s="36"/>
      <c r="R29" s="134" t="s">
        <v>569</v>
      </c>
      <c r="S29" s="136"/>
      <c r="T29" s="157" t="s">
        <v>570</v>
      </c>
      <c r="U29" s="158"/>
      <c r="V29" s="158"/>
      <c r="W29" s="158"/>
      <c r="X29" s="158"/>
      <c r="Y29" s="159"/>
      <c r="Z29" s="39" t="s">
        <v>571</v>
      </c>
      <c r="AA29" s="48" t="s">
        <v>572</v>
      </c>
      <c r="AB29" s="36"/>
      <c r="AC29" s="36"/>
      <c r="AD29" s="36"/>
    </row>
    <row r="30" spans="1:30" ht="55.2" x14ac:dyDescent="0.3">
      <c r="A30" s="59" t="s">
        <v>573</v>
      </c>
      <c r="B30" s="46"/>
      <c r="C30" s="46"/>
      <c r="D30" s="52" t="s">
        <v>574</v>
      </c>
      <c r="E30" s="48" t="s">
        <v>575</v>
      </c>
      <c r="F30" s="48" t="s">
        <v>413</v>
      </c>
      <c r="G30" s="46"/>
      <c r="H30" s="46" t="s">
        <v>576</v>
      </c>
      <c r="I30" s="48" t="s">
        <v>577</v>
      </c>
      <c r="J30" s="48" t="s">
        <v>484</v>
      </c>
      <c r="K30" s="48" t="s">
        <v>157</v>
      </c>
      <c r="L30" s="55">
        <v>0</v>
      </c>
      <c r="M30" s="55">
        <v>0</v>
      </c>
      <c r="N30" s="46"/>
      <c r="Q30" s="36"/>
      <c r="R30" s="134" t="s">
        <v>578</v>
      </c>
      <c r="S30" s="136"/>
      <c r="T30" s="157" t="s">
        <v>579</v>
      </c>
      <c r="U30" s="158"/>
      <c r="V30" s="158"/>
      <c r="W30" s="158"/>
      <c r="X30" s="158"/>
      <c r="Y30" s="159"/>
      <c r="Z30" s="39" t="s">
        <v>580</v>
      </c>
      <c r="AA30" s="48" t="s">
        <v>580</v>
      </c>
      <c r="AB30" s="36"/>
      <c r="AC30" s="36"/>
      <c r="AD30" s="36"/>
    </row>
    <row r="31" spans="1:30" ht="21" customHeight="1" x14ac:dyDescent="0.3">
      <c r="A31" s="59" t="s">
        <v>581</v>
      </c>
      <c r="B31" s="46"/>
      <c r="C31" s="46"/>
      <c r="D31" s="47" t="s">
        <v>582</v>
      </c>
      <c r="E31" s="48" t="s">
        <v>583</v>
      </c>
      <c r="F31" s="48" t="s">
        <v>471</v>
      </c>
      <c r="G31" s="48" t="s">
        <v>442</v>
      </c>
      <c r="H31" s="50">
        <v>2023</v>
      </c>
      <c r="I31" s="48" t="s">
        <v>432</v>
      </c>
      <c r="J31" s="48" t="s">
        <v>157</v>
      </c>
      <c r="K31" s="48" t="s">
        <v>157</v>
      </c>
      <c r="L31" s="55">
        <v>0</v>
      </c>
      <c r="M31" s="55">
        <v>0</v>
      </c>
      <c r="N31" s="46"/>
      <c r="Q31" s="36"/>
      <c r="R31" s="134" t="s">
        <v>584</v>
      </c>
      <c r="S31" s="136"/>
      <c r="T31" s="157" t="s">
        <v>585</v>
      </c>
      <c r="U31" s="158"/>
      <c r="V31" s="158"/>
      <c r="W31" s="158"/>
      <c r="X31" s="158"/>
      <c r="Y31" s="159"/>
      <c r="Z31" s="39" t="s">
        <v>586</v>
      </c>
      <c r="AA31" s="48" t="s">
        <v>586</v>
      </c>
      <c r="AB31" s="36"/>
      <c r="AC31" s="36"/>
      <c r="AD31" s="36"/>
    </row>
    <row r="32" spans="1:30" ht="41.4" x14ac:dyDescent="0.25">
      <c r="A32" s="56" t="s">
        <v>587</v>
      </c>
      <c r="B32" s="46"/>
      <c r="C32" s="46"/>
      <c r="D32" s="47" t="s">
        <v>588</v>
      </c>
      <c r="E32" s="48" t="s">
        <v>589</v>
      </c>
      <c r="F32" s="48" t="s">
        <v>471</v>
      </c>
      <c r="G32" s="46"/>
      <c r="H32" s="50">
        <v>2023</v>
      </c>
      <c r="I32" s="51" t="s">
        <v>432</v>
      </c>
      <c r="J32" s="51" t="s">
        <v>484</v>
      </c>
      <c r="K32" s="46" t="s">
        <v>590</v>
      </c>
      <c r="L32" s="53">
        <v>0</v>
      </c>
      <c r="M32" s="53">
        <v>0</v>
      </c>
      <c r="N32" s="46"/>
      <c r="Q32" s="43"/>
      <c r="R32" s="152" t="s">
        <v>432</v>
      </c>
      <c r="S32" s="153"/>
      <c r="T32" s="154" t="s">
        <v>591</v>
      </c>
      <c r="U32" s="155"/>
      <c r="V32" s="155"/>
      <c r="W32" s="155"/>
      <c r="X32" s="155"/>
      <c r="Y32" s="156"/>
      <c r="Z32" s="39" t="s">
        <v>592</v>
      </c>
      <c r="AA32" s="48" t="s">
        <v>592</v>
      </c>
      <c r="AB32" s="43"/>
      <c r="AC32" s="43"/>
      <c r="AD32" s="43"/>
    </row>
    <row r="33" spans="1:30" ht="55.2" x14ac:dyDescent="0.3">
      <c r="A33" s="59" t="s">
        <v>593</v>
      </c>
      <c r="B33" s="46"/>
      <c r="C33" s="46"/>
      <c r="D33" s="47" t="s">
        <v>594</v>
      </c>
      <c r="E33" s="48" t="s">
        <v>499</v>
      </c>
      <c r="F33" s="48" t="s">
        <v>595</v>
      </c>
      <c r="G33" s="46"/>
      <c r="H33" s="46" t="s">
        <v>415</v>
      </c>
      <c r="I33" s="51" t="s">
        <v>432</v>
      </c>
      <c r="J33" s="51" t="s">
        <v>157</v>
      </c>
      <c r="K33" s="51" t="s">
        <v>157</v>
      </c>
      <c r="L33" s="53">
        <v>0</v>
      </c>
      <c r="M33" s="53">
        <v>0</v>
      </c>
      <c r="N33" s="46"/>
      <c r="Q33" s="36"/>
      <c r="R33" s="134" t="s">
        <v>422</v>
      </c>
      <c r="S33" s="136"/>
      <c r="T33" s="154" t="s">
        <v>596</v>
      </c>
      <c r="U33" s="155"/>
      <c r="V33" s="155"/>
      <c r="W33" s="155"/>
      <c r="X33" s="155"/>
      <c r="Y33" s="156"/>
      <c r="Z33" s="36"/>
      <c r="AA33" s="154" t="s">
        <v>597</v>
      </c>
      <c r="AB33" s="156"/>
      <c r="AC33" s="36"/>
      <c r="AD33" s="36"/>
    </row>
    <row r="34" spans="1:30" ht="41.4" x14ac:dyDescent="0.25">
      <c r="A34" s="59" t="s">
        <v>598</v>
      </c>
      <c r="B34" s="46"/>
      <c r="C34" s="46"/>
      <c r="D34" s="47" t="s">
        <v>599</v>
      </c>
      <c r="E34" s="48" t="s">
        <v>600</v>
      </c>
      <c r="F34" s="48" t="s">
        <v>471</v>
      </c>
      <c r="G34" s="48" t="s">
        <v>523</v>
      </c>
      <c r="H34" s="50">
        <v>2023</v>
      </c>
      <c r="I34" s="48" t="s">
        <v>432</v>
      </c>
      <c r="J34" s="48" t="s">
        <v>157</v>
      </c>
      <c r="K34" s="48" t="s">
        <v>157</v>
      </c>
      <c r="L34" s="55">
        <v>0</v>
      </c>
      <c r="M34" s="55">
        <v>0</v>
      </c>
      <c r="N34" s="46"/>
      <c r="Q34" s="43"/>
      <c r="R34" s="152" t="s">
        <v>157</v>
      </c>
      <c r="S34" s="153"/>
      <c r="T34" s="154" t="s">
        <v>601</v>
      </c>
      <c r="U34" s="155"/>
      <c r="V34" s="155"/>
      <c r="W34" s="155"/>
      <c r="X34" s="155"/>
      <c r="Y34" s="156"/>
      <c r="Z34" s="43"/>
      <c r="AA34" s="154" t="s">
        <v>602</v>
      </c>
      <c r="AB34" s="155"/>
      <c r="AC34" s="156"/>
      <c r="AD34" s="43"/>
    </row>
    <row r="35" spans="1:30" ht="55.2" x14ac:dyDescent="0.25">
      <c r="A35" s="59" t="s">
        <v>603</v>
      </c>
      <c r="B35" s="46"/>
      <c r="C35" s="46"/>
      <c r="D35" s="47" t="s">
        <v>604</v>
      </c>
      <c r="E35" s="48" t="s">
        <v>605</v>
      </c>
      <c r="F35" s="48" t="s">
        <v>595</v>
      </c>
      <c r="G35" s="48" t="s">
        <v>471</v>
      </c>
      <c r="H35" s="46" t="s">
        <v>606</v>
      </c>
      <c r="I35" s="51" t="s">
        <v>607</v>
      </c>
      <c r="J35" s="51" t="s">
        <v>157</v>
      </c>
      <c r="K35" s="51" t="s">
        <v>157</v>
      </c>
      <c r="L35" s="58" t="s">
        <v>534</v>
      </c>
      <c r="M35" s="58" t="s">
        <v>534</v>
      </c>
      <c r="N35" s="58" t="s">
        <v>534</v>
      </c>
      <c r="Q35" s="43"/>
      <c r="R35" s="152" t="s">
        <v>534</v>
      </c>
      <c r="S35" s="153"/>
      <c r="T35" s="154" t="s">
        <v>608</v>
      </c>
      <c r="U35" s="155"/>
      <c r="V35" s="155"/>
      <c r="W35" s="155"/>
      <c r="X35" s="155"/>
      <c r="Y35" s="156"/>
      <c r="Z35" s="43"/>
      <c r="AA35" s="43"/>
      <c r="AB35" s="43"/>
      <c r="AC35" s="43"/>
      <c r="AD35" s="43"/>
    </row>
    <row r="36" spans="1:30" ht="36.75" customHeight="1" x14ac:dyDescent="0.3">
      <c r="A36" s="40" t="s">
        <v>609</v>
      </c>
      <c r="B36" s="41">
        <v>1</v>
      </c>
      <c r="C36" s="31" t="s">
        <v>462</v>
      </c>
      <c r="D36" s="30" t="s">
        <v>610</v>
      </c>
      <c r="E36" s="31"/>
      <c r="F36" s="31"/>
      <c r="G36" s="31"/>
      <c r="H36" s="31"/>
      <c r="I36" s="31"/>
      <c r="J36" s="31"/>
      <c r="K36" s="31"/>
      <c r="L36" s="31"/>
      <c r="M36" s="31"/>
      <c r="N36" s="31"/>
    </row>
    <row r="37" spans="1:30" ht="87" customHeight="1" x14ac:dyDescent="0.3">
      <c r="A37" s="49" t="s">
        <v>611</v>
      </c>
      <c r="B37" s="46"/>
      <c r="C37" s="46"/>
      <c r="D37" s="47" t="s">
        <v>612</v>
      </c>
      <c r="E37" s="48" t="s">
        <v>613</v>
      </c>
      <c r="F37" s="48" t="s">
        <v>483</v>
      </c>
      <c r="G37" s="48" t="s">
        <v>523</v>
      </c>
      <c r="H37" s="48" t="s">
        <v>431</v>
      </c>
      <c r="I37" s="48" t="s">
        <v>614</v>
      </c>
      <c r="J37" s="51" t="s">
        <v>615</v>
      </c>
      <c r="K37" s="46" t="s">
        <v>616</v>
      </c>
      <c r="L37" s="46"/>
      <c r="M37" s="53">
        <v>0</v>
      </c>
      <c r="N37" s="46"/>
    </row>
    <row r="38" spans="1:30" ht="36.75" customHeight="1" x14ac:dyDescent="0.3">
      <c r="A38" s="40" t="s">
        <v>617</v>
      </c>
      <c r="B38" s="41">
        <v>1</v>
      </c>
      <c r="C38" s="42" t="s">
        <v>618</v>
      </c>
      <c r="D38" s="30" t="s">
        <v>619</v>
      </c>
      <c r="E38" s="31"/>
      <c r="F38" s="31"/>
      <c r="G38" s="31"/>
      <c r="H38" s="31"/>
      <c r="I38" s="31"/>
      <c r="J38" s="31"/>
      <c r="K38" s="31"/>
      <c r="L38" s="31"/>
      <c r="M38" s="31"/>
      <c r="N38" s="31"/>
    </row>
    <row r="39" spans="1:30" ht="42.6" customHeight="1" x14ac:dyDescent="0.3">
      <c r="A39" s="49" t="s">
        <v>620</v>
      </c>
      <c r="B39" s="46"/>
      <c r="C39" s="46"/>
      <c r="D39" s="47" t="s">
        <v>621</v>
      </c>
      <c r="E39" s="48" t="s">
        <v>511</v>
      </c>
      <c r="F39" s="48" t="s">
        <v>471</v>
      </c>
      <c r="G39" s="48" t="s">
        <v>523</v>
      </c>
      <c r="H39" s="50">
        <v>2025</v>
      </c>
      <c r="I39" s="48" t="s">
        <v>622</v>
      </c>
      <c r="J39" s="46" t="s">
        <v>623</v>
      </c>
      <c r="K39" s="51" t="s">
        <v>624</v>
      </c>
      <c r="L39" s="46"/>
      <c r="M39" s="53">
        <v>0</v>
      </c>
      <c r="N39" s="46"/>
    </row>
    <row r="40" spans="1:30" ht="47.4" customHeight="1" x14ac:dyDescent="0.3">
      <c r="A40" s="49" t="s">
        <v>625</v>
      </c>
      <c r="B40" s="46"/>
      <c r="C40" s="46"/>
      <c r="D40" s="47" t="s">
        <v>626</v>
      </c>
      <c r="E40" s="48" t="s">
        <v>511</v>
      </c>
      <c r="F40" s="48" t="s">
        <v>471</v>
      </c>
      <c r="G40" s="46"/>
      <c r="H40" s="48" t="s">
        <v>431</v>
      </c>
      <c r="I40" s="46" t="s">
        <v>627</v>
      </c>
      <c r="J40" s="48" t="s">
        <v>628</v>
      </c>
      <c r="K40" s="51" t="s">
        <v>157</v>
      </c>
      <c r="L40" s="53">
        <v>0</v>
      </c>
      <c r="M40" s="60">
        <v>10</v>
      </c>
      <c r="N40" s="53">
        <v>10</v>
      </c>
    </row>
    <row r="41" spans="1:30" ht="41.4" x14ac:dyDescent="0.3">
      <c r="A41" s="45" t="s">
        <v>629</v>
      </c>
      <c r="B41" s="46"/>
      <c r="C41" s="46"/>
      <c r="D41" s="47" t="s">
        <v>630</v>
      </c>
      <c r="E41" s="48" t="s">
        <v>499</v>
      </c>
      <c r="F41" s="48" t="s">
        <v>471</v>
      </c>
      <c r="G41" s="46"/>
      <c r="H41" s="48" t="s">
        <v>143</v>
      </c>
      <c r="I41" s="48" t="s">
        <v>432</v>
      </c>
      <c r="J41" s="48" t="s">
        <v>157</v>
      </c>
      <c r="K41" s="48" t="s">
        <v>157</v>
      </c>
      <c r="L41" s="55">
        <v>0</v>
      </c>
      <c r="M41" s="55">
        <v>0</v>
      </c>
      <c r="N41" s="46"/>
    </row>
    <row r="42" spans="1:30" ht="70.2" customHeight="1" x14ac:dyDescent="0.3">
      <c r="A42" s="49" t="s">
        <v>631</v>
      </c>
      <c r="B42" s="46"/>
      <c r="C42" s="46"/>
      <c r="D42" s="47" t="s">
        <v>632</v>
      </c>
      <c r="E42" s="48" t="s">
        <v>633</v>
      </c>
      <c r="F42" s="48" t="s">
        <v>471</v>
      </c>
      <c r="G42" s="46"/>
      <c r="H42" s="48" t="s">
        <v>524</v>
      </c>
      <c r="I42" s="48" t="s">
        <v>634</v>
      </c>
      <c r="J42" s="46" t="s">
        <v>635</v>
      </c>
      <c r="K42" s="61" t="s">
        <v>636</v>
      </c>
      <c r="L42" s="61" t="s">
        <v>636</v>
      </c>
      <c r="M42" s="53">
        <v>15</v>
      </c>
      <c r="N42" s="46"/>
    </row>
    <row r="43" spans="1:30" ht="37.5" customHeight="1" x14ac:dyDescent="0.3">
      <c r="A43" s="40" t="s">
        <v>637</v>
      </c>
      <c r="B43" s="41">
        <v>1</v>
      </c>
      <c r="C43" s="31" t="s">
        <v>638</v>
      </c>
      <c r="D43" s="30" t="s">
        <v>639</v>
      </c>
      <c r="E43" s="31"/>
      <c r="F43" s="31"/>
      <c r="G43" s="31"/>
      <c r="H43" s="31"/>
      <c r="I43" s="31"/>
      <c r="J43" s="31"/>
      <c r="K43" s="31"/>
      <c r="L43" s="31"/>
      <c r="M43" s="31"/>
      <c r="N43" s="31"/>
    </row>
    <row r="44" spans="1:30" ht="29.7" customHeight="1" x14ac:dyDescent="0.3">
      <c r="A44" s="45" t="s">
        <v>640</v>
      </c>
      <c r="B44" s="46"/>
      <c r="C44" s="46"/>
      <c r="D44" s="52" t="s">
        <v>641</v>
      </c>
      <c r="E44" s="48" t="s">
        <v>522</v>
      </c>
      <c r="F44" s="48" t="s">
        <v>471</v>
      </c>
      <c r="G44" s="46"/>
      <c r="H44" s="48" t="s">
        <v>431</v>
      </c>
      <c r="I44" s="48" t="s">
        <v>422</v>
      </c>
      <c r="J44" s="48" t="s">
        <v>642</v>
      </c>
      <c r="K44" s="51" t="s">
        <v>157</v>
      </c>
      <c r="L44" s="53">
        <v>0</v>
      </c>
      <c r="M44" s="53">
        <v>600</v>
      </c>
      <c r="N44" s="46"/>
    </row>
    <row r="45" spans="1:30" ht="29.7" customHeight="1" x14ac:dyDescent="0.3">
      <c r="A45" s="45" t="s">
        <v>643</v>
      </c>
      <c r="B45" s="46"/>
      <c r="C45" s="46"/>
      <c r="D45" s="47" t="s">
        <v>644</v>
      </c>
      <c r="E45" s="48" t="s">
        <v>499</v>
      </c>
      <c r="F45" s="48" t="s">
        <v>471</v>
      </c>
      <c r="G45" s="48" t="s">
        <v>414</v>
      </c>
      <c r="H45" s="50">
        <v>2023</v>
      </c>
      <c r="I45" s="51" t="s">
        <v>432</v>
      </c>
      <c r="J45" s="51" t="s">
        <v>157</v>
      </c>
      <c r="K45" s="51" t="s">
        <v>157</v>
      </c>
      <c r="L45" s="53">
        <v>0</v>
      </c>
      <c r="M45" s="53">
        <v>0</v>
      </c>
      <c r="N45" s="46"/>
    </row>
    <row r="46" spans="1:30" ht="34.5" customHeight="1" x14ac:dyDescent="0.3">
      <c r="A46" s="49" t="s">
        <v>645</v>
      </c>
      <c r="B46" s="46"/>
      <c r="C46" s="46"/>
      <c r="D46" s="47" t="s">
        <v>646</v>
      </c>
      <c r="E46" s="48" t="s">
        <v>493</v>
      </c>
      <c r="F46" s="48" t="s">
        <v>471</v>
      </c>
      <c r="G46" s="46"/>
      <c r="H46" s="48" t="s">
        <v>431</v>
      </c>
      <c r="I46" s="48" t="s">
        <v>647</v>
      </c>
      <c r="J46" s="46" t="s">
        <v>648</v>
      </c>
      <c r="K46" s="51" t="s">
        <v>157</v>
      </c>
      <c r="L46" s="53">
        <v>0</v>
      </c>
      <c r="M46" s="58" t="s">
        <v>534</v>
      </c>
      <c r="N46" s="58" t="s">
        <v>534</v>
      </c>
    </row>
    <row r="47" spans="1:30" ht="36.75" customHeight="1" x14ac:dyDescent="0.3">
      <c r="A47" s="40" t="s">
        <v>649</v>
      </c>
      <c r="B47" s="41">
        <v>1</v>
      </c>
      <c r="C47" s="31" t="s">
        <v>462</v>
      </c>
      <c r="D47" s="30" t="s">
        <v>650</v>
      </c>
      <c r="E47" s="31"/>
      <c r="F47" s="31"/>
      <c r="G47" s="31"/>
      <c r="H47" s="31"/>
      <c r="I47" s="31"/>
      <c r="J47" s="31"/>
      <c r="K47" s="31"/>
      <c r="L47" s="31"/>
      <c r="M47" s="31"/>
      <c r="N47" s="31"/>
    </row>
    <row r="48" spans="1:30" ht="103.2" customHeight="1" x14ac:dyDescent="0.25">
      <c r="A48" s="49" t="s">
        <v>651</v>
      </c>
      <c r="B48" s="46"/>
      <c r="C48" s="46"/>
      <c r="D48" s="47" t="s">
        <v>652</v>
      </c>
      <c r="E48" s="48" t="s">
        <v>653</v>
      </c>
      <c r="F48" s="48" t="s">
        <v>430</v>
      </c>
      <c r="G48" s="48" t="s">
        <v>523</v>
      </c>
      <c r="H48" s="48" t="s">
        <v>431</v>
      </c>
      <c r="I48" s="46" t="s">
        <v>654</v>
      </c>
      <c r="J48" s="51" t="s">
        <v>655</v>
      </c>
      <c r="K48" s="62" t="s">
        <v>424</v>
      </c>
      <c r="L48" s="63">
        <v>10</v>
      </c>
      <c r="M48" s="63">
        <v>10</v>
      </c>
      <c r="N48" s="64" t="s">
        <v>656</v>
      </c>
    </row>
    <row r="49" spans="1:14" ht="82.8" x14ac:dyDescent="0.3">
      <c r="A49" s="49" t="s">
        <v>657</v>
      </c>
      <c r="B49" s="46"/>
      <c r="C49" s="46"/>
      <c r="D49" s="47" t="s">
        <v>658</v>
      </c>
      <c r="E49" s="48" t="s">
        <v>490</v>
      </c>
      <c r="F49" s="48" t="s">
        <v>471</v>
      </c>
      <c r="G49" s="46"/>
      <c r="H49" s="48" t="s">
        <v>659</v>
      </c>
      <c r="I49" s="51" t="s">
        <v>422</v>
      </c>
      <c r="J49" s="51" t="s">
        <v>660</v>
      </c>
      <c r="K49" s="51" t="s">
        <v>157</v>
      </c>
      <c r="L49" s="46"/>
      <c r="M49" s="46"/>
      <c r="N49" s="46"/>
    </row>
    <row r="50" spans="1:14" ht="42.6" customHeight="1" x14ac:dyDescent="0.3">
      <c r="A50" s="40" t="s">
        <v>661</v>
      </c>
      <c r="B50" s="41">
        <v>1</v>
      </c>
      <c r="C50" s="42" t="s">
        <v>662</v>
      </c>
      <c r="D50" s="30" t="s">
        <v>663</v>
      </c>
      <c r="E50" s="31"/>
      <c r="F50" s="31"/>
      <c r="G50" s="31"/>
      <c r="H50" s="31"/>
      <c r="I50" s="31"/>
      <c r="J50" s="31"/>
      <c r="K50" s="31"/>
      <c r="L50" s="31"/>
      <c r="M50" s="31"/>
      <c r="N50" s="31"/>
    </row>
    <row r="51" spans="1:14" ht="58.2" customHeight="1" x14ac:dyDescent="0.3">
      <c r="A51" s="49" t="s">
        <v>664</v>
      </c>
      <c r="B51" s="46"/>
      <c r="C51" s="46"/>
      <c r="D51" s="47" t="s">
        <v>665</v>
      </c>
      <c r="E51" s="48" t="s">
        <v>666</v>
      </c>
      <c r="F51" s="48" t="s">
        <v>430</v>
      </c>
      <c r="G51" s="46"/>
      <c r="H51" s="48" t="s">
        <v>431</v>
      </c>
      <c r="I51" s="65" t="s">
        <v>636</v>
      </c>
      <c r="J51" s="65" t="s">
        <v>636</v>
      </c>
      <c r="K51" s="65" t="s">
        <v>636</v>
      </c>
      <c r="L51" s="65" t="s">
        <v>636</v>
      </c>
      <c r="M51" s="65" t="s">
        <v>636</v>
      </c>
      <c r="N51" s="65" t="s">
        <v>636</v>
      </c>
    </row>
    <row r="52" spans="1:14" ht="37.5" customHeight="1" x14ac:dyDescent="0.3">
      <c r="A52" s="40" t="s">
        <v>667</v>
      </c>
      <c r="B52" s="41">
        <v>1</v>
      </c>
      <c r="C52" s="42" t="s">
        <v>668</v>
      </c>
      <c r="D52" s="30" t="s">
        <v>669</v>
      </c>
      <c r="E52" s="31"/>
      <c r="F52" s="31"/>
      <c r="G52" s="31"/>
      <c r="H52" s="31"/>
      <c r="I52" s="31"/>
      <c r="J52" s="31"/>
      <c r="K52" s="31"/>
      <c r="L52" s="31"/>
      <c r="M52" s="31"/>
      <c r="N52" s="31"/>
    </row>
    <row r="53" spans="1:14" ht="46.2" customHeight="1" x14ac:dyDescent="0.3">
      <c r="A53" s="49" t="s">
        <v>670</v>
      </c>
      <c r="B53" s="46"/>
      <c r="C53" s="46"/>
      <c r="D53" s="47" t="s">
        <v>671</v>
      </c>
      <c r="E53" s="48" t="s">
        <v>600</v>
      </c>
      <c r="F53" s="48" t="s">
        <v>595</v>
      </c>
      <c r="G53" s="48" t="s">
        <v>672</v>
      </c>
      <c r="H53" s="48" t="s">
        <v>524</v>
      </c>
      <c r="I53" s="46" t="s">
        <v>673</v>
      </c>
      <c r="J53" s="46" t="s">
        <v>674</v>
      </c>
      <c r="K53" s="36" t="s">
        <v>675</v>
      </c>
      <c r="L53" s="66" t="s">
        <v>676</v>
      </c>
      <c r="M53" s="53">
        <v>50</v>
      </c>
      <c r="N53" s="53">
        <v>3</v>
      </c>
    </row>
    <row r="54" spans="1:14" ht="45.6" customHeight="1" x14ac:dyDescent="0.3">
      <c r="A54" s="49" t="s">
        <v>677</v>
      </c>
      <c r="B54" s="46"/>
      <c r="C54" s="46"/>
      <c r="D54" s="47" t="s">
        <v>678</v>
      </c>
      <c r="E54" s="48" t="s">
        <v>441</v>
      </c>
      <c r="F54" s="48" t="s">
        <v>430</v>
      </c>
      <c r="G54" s="48" t="s">
        <v>523</v>
      </c>
      <c r="H54" s="50">
        <v>2023</v>
      </c>
      <c r="I54" s="51" t="s">
        <v>432</v>
      </c>
      <c r="J54" s="51" t="s">
        <v>157</v>
      </c>
      <c r="K54" s="46" t="s">
        <v>679</v>
      </c>
      <c r="L54" s="46"/>
      <c r="M54" s="46"/>
      <c r="N54" s="46"/>
    </row>
    <row r="55" spans="1:14" ht="55.2" x14ac:dyDescent="0.3">
      <c r="A55" s="45" t="s">
        <v>680</v>
      </c>
      <c r="B55" s="46"/>
      <c r="C55" s="46"/>
      <c r="D55" s="47" t="s">
        <v>681</v>
      </c>
      <c r="E55" s="48" t="s">
        <v>682</v>
      </c>
      <c r="F55" s="48" t="s">
        <v>483</v>
      </c>
      <c r="G55" s="48" t="s">
        <v>523</v>
      </c>
      <c r="H55" s="50">
        <v>2023</v>
      </c>
      <c r="I55" s="51" t="s">
        <v>432</v>
      </c>
      <c r="J55" s="48" t="s">
        <v>484</v>
      </c>
      <c r="K55" s="46" t="s">
        <v>683</v>
      </c>
      <c r="L55" s="46"/>
      <c r="M55" s="53">
        <v>0</v>
      </c>
      <c r="N55" s="46"/>
    </row>
    <row r="56" spans="1:14" ht="36.75" customHeight="1" x14ac:dyDescent="0.3">
      <c r="A56" s="40" t="s">
        <v>684</v>
      </c>
      <c r="B56" s="41">
        <v>1</v>
      </c>
      <c r="C56" s="42" t="s">
        <v>618</v>
      </c>
      <c r="D56" s="30" t="s">
        <v>685</v>
      </c>
      <c r="E56" s="31"/>
      <c r="F56" s="31"/>
      <c r="G56" s="31"/>
      <c r="H56" s="31"/>
      <c r="I56" s="31"/>
      <c r="J56" s="31"/>
      <c r="K56" s="31"/>
      <c r="L56" s="31"/>
      <c r="M56" s="31"/>
      <c r="N56" s="31"/>
    </row>
    <row r="57" spans="1:14" ht="55.2" x14ac:dyDescent="0.3">
      <c r="A57" s="49" t="s">
        <v>686</v>
      </c>
      <c r="B57" s="46"/>
      <c r="C57" s="46"/>
      <c r="D57" s="47" t="s">
        <v>687</v>
      </c>
      <c r="E57" s="48" t="s">
        <v>499</v>
      </c>
      <c r="F57" s="48" t="s">
        <v>471</v>
      </c>
      <c r="G57" s="46"/>
      <c r="H57" s="48" t="s">
        <v>524</v>
      </c>
      <c r="I57" s="51" t="s">
        <v>432</v>
      </c>
      <c r="J57" s="51" t="s">
        <v>157</v>
      </c>
      <c r="K57" s="51" t="s">
        <v>157</v>
      </c>
      <c r="L57" s="53">
        <v>0</v>
      </c>
      <c r="M57" s="53">
        <v>0</v>
      </c>
      <c r="N57" s="46"/>
    </row>
    <row r="58" spans="1:14" ht="55.2" x14ac:dyDescent="0.3">
      <c r="A58" s="45" t="s">
        <v>688</v>
      </c>
      <c r="B58" s="46"/>
      <c r="C58" s="46"/>
      <c r="D58" s="47" t="s">
        <v>689</v>
      </c>
      <c r="E58" s="48" t="s">
        <v>517</v>
      </c>
      <c r="F58" s="48" t="s">
        <v>471</v>
      </c>
      <c r="G58" s="46"/>
      <c r="H58" s="50">
        <v>2023</v>
      </c>
      <c r="I58" s="51" t="s">
        <v>432</v>
      </c>
      <c r="J58" s="51" t="s">
        <v>157</v>
      </c>
      <c r="K58" s="51" t="s">
        <v>157</v>
      </c>
      <c r="L58" s="53">
        <v>0</v>
      </c>
      <c r="M58" s="53">
        <v>0</v>
      </c>
      <c r="N58" s="46"/>
    </row>
    <row r="59" spans="1:14" ht="36.75" customHeight="1" x14ac:dyDescent="0.3">
      <c r="A59" s="40" t="s">
        <v>690</v>
      </c>
      <c r="B59" s="41">
        <v>1</v>
      </c>
      <c r="C59" s="31" t="s">
        <v>462</v>
      </c>
      <c r="D59" s="30" t="s">
        <v>691</v>
      </c>
      <c r="E59" s="31"/>
      <c r="F59" s="31"/>
      <c r="G59" s="31"/>
      <c r="H59" s="31"/>
      <c r="I59" s="31"/>
      <c r="J59" s="31"/>
      <c r="K59" s="31"/>
      <c r="L59" s="31"/>
      <c r="M59" s="31"/>
      <c r="N59" s="31"/>
    </row>
    <row r="60" spans="1:14" ht="126" customHeight="1" x14ac:dyDescent="0.3">
      <c r="A60" s="49" t="s">
        <v>692</v>
      </c>
      <c r="B60" s="46"/>
      <c r="C60" s="46"/>
      <c r="D60" s="47" t="s">
        <v>693</v>
      </c>
      <c r="E60" s="48" t="s">
        <v>694</v>
      </c>
      <c r="F60" s="48" t="s">
        <v>483</v>
      </c>
      <c r="G60" s="46"/>
      <c r="H60" s="50">
        <v>2030</v>
      </c>
      <c r="I60" s="51" t="s">
        <v>622</v>
      </c>
      <c r="J60" s="61" t="s">
        <v>695</v>
      </c>
      <c r="K60" s="61" t="s">
        <v>636</v>
      </c>
      <c r="L60" s="61" t="s">
        <v>636</v>
      </c>
      <c r="M60" s="46"/>
      <c r="N60" s="46"/>
    </row>
    <row r="61" spans="1:14" ht="28.8" x14ac:dyDescent="0.3">
      <c r="A61" s="45" t="s">
        <v>696</v>
      </c>
      <c r="B61" s="46"/>
      <c r="C61" s="46"/>
      <c r="D61" s="47" t="s">
        <v>697</v>
      </c>
      <c r="E61" s="48" t="s">
        <v>694</v>
      </c>
      <c r="F61" s="48" t="s">
        <v>471</v>
      </c>
      <c r="G61" s="46"/>
      <c r="H61" s="48" t="s">
        <v>431</v>
      </c>
      <c r="I61" s="65" t="s">
        <v>636</v>
      </c>
      <c r="J61" s="65" t="s">
        <v>636</v>
      </c>
      <c r="K61" s="65" t="s">
        <v>636</v>
      </c>
      <c r="L61" s="65" t="s">
        <v>636</v>
      </c>
      <c r="M61" s="65" t="s">
        <v>636</v>
      </c>
      <c r="N61" s="65" t="s">
        <v>636</v>
      </c>
    </row>
    <row r="62" spans="1:14" ht="43.2" customHeight="1" x14ac:dyDescent="0.3">
      <c r="A62" s="49" t="s">
        <v>698</v>
      </c>
      <c r="B62" s="46"/>
      <c r="C62" s="46"/>
      <c r="D62" s="47" t="s">
        <v>699</v>
      </c>
      <c r="E62" s="48" t="s">
        <v>694</v>
      </c>
      <c r="F62" s="48" t="s">
        <v>471</v>
      </c>
      <c r="G62" s="46"/>
      <c r="H62" s="50">
        <v>2027</v>
      </c>
      <c r="I62" s="65" t="s">
        <v>636</v>
      </c>
      <c r="J62" s="65" t="s">
        <v>636</v>
      </c>
      <c r="K62" s="65" t="s">
        <v>636</v>
      </c>
      <c r="L62" s="65" t="s">
        <v>636</v>
      </c>
      <c r="M62" s="65" t="s">
        <v>636</v>
      </c>
      <c r="N62" s="65" t="s">
        <v>636</v>
      </c>
    </row>
    <row r="63" spans="1:14" ht="124.2" x14ac:dyDescent="0.3">
      <c r="A63" s="49" t="s">
        <v>700</v>
      </c>
      <c r="B63" s="46"/>
      <c r="C63" s="46"/>
      <c r="D63" s="47" t="s">
        <v>701</v>
      </c>
      <c r="E63" s="48" t="s">
        <v>702</v>
      </c>
      <c r="F63" s="48" t="s">
        <v>483</v>
      </c>
      <c r="G63" s="46"/>
      <c r="H63" s="48" t="s">
        <v>431</v>
      </c>
      <c r="I63" s="46" t="s">
        <v>703</v>
      </c>
      <c r="J63" s="51" t="s">
        <v>704</v>
      </c>
      <c r="K63" s="51" t="s">
        <v>157</v>
      </c>
      <c r="L63" s="53">
        <v>0</v>
      </c>
      <c r="M63" s="53">
        <v>40</v>
      </c>
      <c r="N63" s="53">
        <v>40</v>
      </c>
    </row>
    <row r="64" spans="1:14" x14ac:dyDescent="0.3">
      <c r="A64" s="40" t="s">
        <v>705</v>
      </c>
      <c r="B64" s="41">
        <v>1</v>
      </c>
      <c r="C64" s="42" t="s">
        <v>706</v>
      </c>
      <c r="D64" s="30" t="s">
        <v>707</v>
      </c>
      <c r="E64" s="31"/>
      <c r="F64" s="31"/>
      <c r="G64" s="31"/>
      <c r="H64" s="31"/>
      <c r="I64" s="31"/>
      <c r="J64" s="31"/>
      <c r="K64" s="31"/>
      <c r="L64" s="31"/>
      <c r="M64" s="31"/>
      <c r="N64" s="31"/>
    </row>
    <row r="65" spans="1:14" ht="27.6" x14ac:dyDescent="0.3">
      <c r="A65" s="45" t="s">
        <v>708</v>
      </c>
      <c r="B65" s="46"/>
      <c r="C65" s="46"/>
      <c r="D65" s="47" t="s">
        <v>709</v>
      </c>
      <c r="E65" s="48" t="s">
        <v>493</v>
      </c>
      <c r="F65" s="48" t="s">
        <v>471</v>
      </c>
      <c r="G65" s="46"/>
      <c r="H65" s="48" t="s">
        <v>431</v>
      </c>
      <c r="I65" s="48" t="s">
        <v>432</v>
      </c>
      <c r="J65" s="48" t="s">
        <v>157</v>
      </c>
      <c r="K65" s="48" t="s">
        <v>157</v>
      </c>
      <c r="L65" s="55">
        <v>0</v>
      </c>
      <c r="M65" s="55">
        <v>0</v>
      </c>
      <c r="N65" s="46"/>
    </row>
    <row r="66" spans="1:14" ht="41.4" x14ac:dyDescent="0.3">
      <c r="A66" s="45" t="s">
        <v>710</v>
      </c>
      <c r="B66" s="46"/>
      <c r="C66" s="46"/>
      <c r="D66" s="47" t="s">
        <v>711</v>
      </c>
      <c r="E66" s="48" t="s">
        <v>493</v>
      </c>
      <c r="F66" s="48" t="s">
        <v>471</v>
      </c>
      <c r="G66" s="46"/>
      <c r="H66" s="48" t="s">
        <v>431</v>
      </c>
      <c r="I66" s="48" t="s">
        <v>712</v>
      </c>
      <c r="J66" s="51" t="s">
        <v>450</v>
      </c>
      <c r="K66" s="51" t="s">
        <v>624</v>
      </c>
      <c r="L66" s="53">
        <v>148</v>
      </c>
      <c r="M66" s="53">
        <v>151</v>
      </c>
      <c r="N66" s="46"/>
    </row>
    <row r="67" spans="1:14" ht="69" x14ac:dyDescent="0.3">
      <c r="A67" s="49" t="s">
        <v>713</v>
      </c>
      <c r="B67" s="46"/>
      <c r="C67" s="46"/>
      <c r="D67" s="47" t="s">
        <v>714</v>
      </c>
      <c r="E67" s="48" t="s">
        <v>715</v>
      </c>
      <c r="F67" s="48" t="s">
        <v>471</v>
      </c>
      <c r="G67" s="48" t="s">
        <v>227</v>
      </c>
      <c r="H67" s="50">
        <v>2023</v>
      </c>
      <c r="I67" s="61" t="s">
        <v>636</v>
      </c>
      <c r="J67" s="61" t="s">
        <v>636</v>
      </c>
      <c r="K67" s="61" t="s">
        <v>636</v>
      </c>
      <c r="L67" s="61" t="s">
        <v>636</v>
      </c>
      <c r="M67" s="61" t="s">
        <v>636</v>
      </c>
      <c r="N67" s="61" t="s">
        <v>636</v>
      </c>
    </row>
    <row r="68" spans="1:14" ht="36.75" customHeight="1" x14ac:dyDescent="0.3">
      <c r="A68" s="40" t="s">
        <v>716</v>
      </c>
      <c r="B68" s="33" t="s">
        <v>717</v>
      </c>
      <c r="C68" s="42" t="s">
        <v>718</v>
      </c>
      <c r="D68" s="30" t="s">
        <v>719</v>
      </c>
      <c r="E68" s="31"/>
      <c r="F68" s="31"/>
      <c r="G68" s="31"/>
      <c r="H68" s="31"/>
      <c r="I68" s="31"/>
      <c r="J68" s="31"/>
      <c r="K68" s="31"/>
      <c r="L68" s="31"/>
      <c r="M68" s="31"/>
      <c r="N68" s="31"/>
    </row>
    <row r="69" spans="1:14" ht="31.8" customHeight="1" x14ac:dyDescent="0.3">
      <c r="A69" s="49" t="s">
        <v>720</v>
      </c>
      <c r="B69" s="46"/>
      <c r="C69" s="46"/>
      <c r="D69" s="47" t="s">
        <v>721</v>
      </c>
      <c r="E69" s="48" t="s">
        <v>511</v>
      </c>
      <c r="F69" s="48" t="s">
        <v>471</v>
      </c>
      <c r="G69" s="48" t="s">
        <v>722</v>
      </c>
      <c r="H69" s="50">
        <v>2023</v>
      </c>
      <c r="I69" s="46" t="s">
        <v>723</v>
      </c>
      <c r="J69" s="51" t="s">
        <v>484</v>
      </c>
      <c r="K69" s="51" t="s">
        <v>157</v>
      </c>
      <c r="L69" s="46"/>
      <c r="M69" s="46"/>
      <c r="N69" s="46"/>
    </row>
    <row r="70" spans="1:14" ht="48" customHeight="1" x14ac:dyDescent="0.3">
      <c r="A70" s="49" t="s">
        <v>724</v>
      </c>
      <c r="B70" s="46"/>
      <c r="C70" s="46"/>
      <c r="D70" s="47" t="s">
        <v>725</v>
      </c>
      <c r="E70" s="48" t="s">
        <v>490</v>
      </c>
      <c r="F70" s="48" t="s">
        <v>471</v>
      </c>
      <c r="G70" s="46" t="s">
        <v>726</v>
      </c>
      <c r="H70" s="50">
        <v>2023</v>
      </c>
      <c r="I70" s="46" t="s">
        <v>723</v>
      </c>
      <c r="J70" s="51" t="s">
        <v>484</v>
      </c>
      <c r="K70" s="51" t="s">
        <v>157</v>
      </c>
      <c r="L70" s="46"/>
      <c r="M70" s="46"/>
      <c r="N70" s="46"/>
    </row>
    <row r="71" spans="1:14" ht="36.75" customHeight="1" x14ac:dyDescent="0.3">
      <c r="A71" s="40" t="s">
        <v>727</v>
      </c>
      <c r="B71" s="41">
        <v>1</v>
      </c>
      <c r="C71" s="42" t="s">
        <v>728</v>
      </c>
      <c r="D71" s="30" t="s">
        <v>729</v>
      </c>
      <c r="E71" s="31"/>
      <c r="F71" s="31"/>
      <c r="G71" s="31"/>
      <c r="H71" s="31"/>
      <c r="I71" s="31"/>
      <c r="J71" s="31"/>
      <c r="K71" s="31"/>
      <c r="L71" s="31"/>
      <c r="M71" s="31"/>
      <c r="N71" s="31"/>
    </row>
    <row r="72" spans="1:14" ht="72" customHeight="1" x14ac:dyDescent="0.3">
      <c r="A72" s="49" t="s">
        <v>730</v>
      </c>
      <c r="B72" s="46"/>
      <c r="C72" s="46"/>
      <c r="D72" s="47" t="s">
        <v>731</v>
      </c>
      <c r="E72" s="48" t="s">
        <v>732</v>
      </c>
      <c r="F72" s="48" t="s">
        <v>471</v>
      </c>
      <c r="G72" s="46"/>
      <c r="H72" s="50">
        <v>2023</v>
      </c>
      <c r="I72" s="51" t="s">
        <v>432</v>
      </c>
      <c r="J72" s="48" t="s">
        <v>484</v>
      </c>
      <c r="K72" s="51" t="s">
        <v>157</v>
      </c>
      <c r="L72" s="53">
        <v>0</v>
      </c>
      <c r="M72" s="53">
        <v>0</v>
      </c>
      <c r="N72" s="46"/>
    </row>
    <row r="73" spans="1:14" ht="55.2" x14ac:dyDescent="0.3">
      <c r="A73" s="45" t="s">
        <v>733</v>
      </c>
      <c r="B73" s="46"/>
      <c r="C73" s="46"/>
      <c r="D73" s="47" t="s">
        <v>734</v>
      </c>
      <c r="E73" s="48" t="s">
        <v>455</v>
      </c>
      <c r="F73" s="48" t="s">
        <v>471</v>
      </c>
      <c r="G73" s="46"/>
      <c r="H73" s="50">
        <v>2023</v>
      </c>
      <c r="I73" s="51" t="s">
        <v>432</v>
      </c>
      <c r="J73" s="51" t="s">
        <v>157</v>
      </c>
      <c r="K73" s="51" t="s">
        <v>157</v>
      </c>
      <c r="L73" s="53">
        <v>0</v>
      </c>
      <c r="M73" s="53">
        <v>0</v>
      </c>
      <c r="N73" s="46"/>
    </row>
    <row r="74" spans="1:14" ht="110.4" x14ac:dyDescent="0.3">
      <c r="A74" s="49" t="s">
        <v>735</v>
      </c>
      <c r="B74" s="46"/>
      <c r="C74" s="46"/>
      <c r="D74" s="47" t="s">
        <v>736</v>
      </c>
      <c r="E74" s="48" t="s">
        <v>455</v>
      </c>
      <c r="F74" s="48" t="s">
        <v>471</v>
      </c>
      <c r="G74" s="46"/>
      <c r="H74" s="50">
        <v>2023</v>
      </c>
      <c r="I74" s="51" t="s">
        <v>432</v>
      </c>
      <c r="J74" s="51" t="s">
        <v>157</v>
      </c>
      <c r="K74" s="51" t="s">
        <v>157</v>
      </c>
      <c r="L74" s="53">
        <v>0</v>
      </c>
      <c r="M74" s="53">
        <v>0</v>
      </c>
      <c r="N74" s="46"/>
    </row>
    <row r="75" spans="1:14" ht="27.6" x14ac:dyDescent="0.3">
      <c r="A75" s="45" t="s">
        <v>737</v>
      </c>
      <c r="B75" s="36"/>
      <c r="C75" s="36"/>
      <c r="D75" s="47" t="s">
        <v>738</v>
      </c>
      <c r="E75" s="48" t="s">
        <v>739</v>
      </c>
      <c r="F75" s="48" t="s">
        <v>471</v>
      </c>
      <c r="G75" s="36"/>
      <c r="H75" s="48" t="s">
        <v>431</v>
      </c>
      <c r="I75" s="48" t="s">
        <v>432</v>
      </c>
      <c r="J75" s="48" t="s">
        <v>157</v>
      </c>
      <c r="K75" s="48" t="s">
        <v>157</v>
      </c>
      <c r="L75" s="55">
        <v>0</v>
      </c>
      <c r="M75" s="55">
        <v>0</v>
      </c>
      <c r="N75" s="36"/>
    </row>
    <row r="76" spans="1:14" ht="39.450000000000003" customHeight="1" x14ac:dyDescent="0.3">
      <c r="A76" s="67" t="s">
        <v>463</v>
      </c>
      <c r="B76" s="68"/>
      <c r="C76" s="137" t="s">
        <v>173</v>
      </c>
      <c r="D76" s="138"/>
      <c r="E76" s="138"/>
      <c r="F76" s="138"/>
      <c r="G76" s="138"/>
      <c r="H76" s="138"/>
      <c r="I76" s="138"/>
      <c r="J76" s="138"/>
      <c r="K76" s="138"/>
      <c r="L76" s="138"/>
      <c r="M76" s="138"/>
      <c r="N76" s="139"/>
    </row>
    <row r="77" spans="1:14" ht="36.75" customHeight="1" x14ac:dyDescent="0.3">
      <c r="A77" s="69" t="s">
        <v>740</v>
      </c>
      <c r="B77" s="41">
        <v>2</v>
      </c>
      <c r="C77" s="31" t="s">
        <v>638</v>
      </c>
      <c r="D77" s="30" t="s">
        <v>741</v>
      </c>
      <c r="E77" s="31"/>
      <c r="F77" s="31"/>
      <c r="G77" s="31"/>
      <c r="H77" s="31"/>
      <c r="I77" s="31"/>
      <c r="J77" s="31"/>
      <c r="K77" s="31"/>
      <c r="L77" s="31"/>
      <c r="M77" s="31"/>
      <c r="N77" s="31"/>
    </row>
    <row r="78" spans="1:14" ht="69" x14ac:dyDescent="0.3">
      <c r="A78" s="70" t="s">
        <v>742</v>
      </c>
      <c r="B78" s="46"/>
      <c r="C78" s="46"/>
      <c r="D78" s="47" t="s">
        <v>743</v>
      </c>
      <c r="E78" s="48" t="s">
        <v>744</v>
      </c>
      <c r="F78" s="48" t="s">
        <v>430</v>
      </c>
      <c r="G78" s="48" t="s">
        <v>595</v>
      </c>
      <c r="H78" s="46" t="s">
        <v>745</v>
      </c>
      <c r="I78" s="51" t="s">
        <v>432</v>
      </c>
      <c r="J78" s="51" t="s">
        <v>157</v>
      </c>
      <c r="K78" s="51" t="s">
        <v>157</v>
      </c>
      <c r="L78" s="53">
        <v>0</v>
      </c>
      <c r="M78" s="53">
        <v>0</v>
      </c>
      <c r="N78" s="46"/>
    </row>
    <row r="79" spans="1:14" ht="36.75" customHeight="1" x14ac:dyDescent="0.3">
      <c r="A79" s="69" t="s">
        <v>746</v>
      </c>
      <c r="B79" s="41">
        <v>2</v>
      </c>
      <c r="C79" s="31" t="s">
        <v>638</v>
      </c>
      <c r="D79" s="30" t="s">
        <v>747</v>
      </c>
      <c r="E79" s="31"/>
      <c r="F79" s="31"/>
      <c r="G79" s="31"/>
      <c r="H79" s="31"/>
      <c r="I79" s="31"/>
      <c r="J79" s="31"/>
      <c r="K79" s="31"/>
      <c r="L79" s="31"/>
      <c r="M79" s="31"/>
      <c r="N79" s="31"/>
    </row>
    <row r="80" spans="1:14" ht="109.8" customHeight="1" x14ac:dyDescent="0.3">
      <c r="A80" s="70" t="s">
        <v>748</v>
      </c>
      <c r="B80" s="46"/>
      <c r="C80" s="46"/>
      <c r="D80" s="47" t="s">
        <v>749</v>
      </c>
      <c r="E80" s="48" t="s">
        <v>653</v>
      </c>
      <c r="F80" s="48" t="s">
        <v>483</v>
      </c>
      <c r="G80" s="48" t="s">
        <v>750</v>
      </c>
      <c r="H80" s="48" t="s">
        <v>431</v>
      </c>
      <c r="I80" s="51" t="s">
        <v>751</v>
      </c>
      <c r="J80" s="51" t="s">
        <v>752</v>
      </c>
      <c r="K80" s="51" t="s">
        <v>157</v>
      </c>
      <c r="L80" s="53">
        <v>0</v>
      </c>
      <c r="M80" s="53">
        <v>2</v>
      </c>
      <c r="N80" s="46"/>
    </row>
    <row r="81" spans="1:14" ht="48.6" customHeight="1" x14ac:dyDescent="0.3">
      <c r="A81" s="70" t="s">
        <v>753</v>
      </c>
      <c r="B81" s="46"/>
      <c r="C81" s="46"/>
      <c r="D81" s="47" t="s">
        <v>754</v>
      </c>
      <c r="E81" s="48" t="s">
        <v>755</v>
      </c>
      <c r="F81" s="48" t="s">
        <v>471</v>
      </c>
      <c r="G81" s="48" t="s">
        <v>523</v>
      </c>
      <c r="H81" s="46" t="s">
        <v>756</v>
      </c>
      <c r="I81" s="61" t="s">
        <v>636</v>
      </c>
      <c r="J81" s="61" t="s">
        <v>636</v>
      </c>
      <c r="K81" s="48" t="s">
        <v>757</v>
      </c>
      <c r="L81" s="61" t="s">
        <v>636</v>
      </c>
      <c r="M81" s="61" t="s">
        <v>636</v>
      </c>
      <c r="N81" s="61" t="s">
        <v>636</v>
      </c>
    </row>
    <row r="82" spans="1:14" ht="46.2" customHeight="1" x14ac:dyDescent="0.3">
      <c r="A82" s="71" t="s">
        <v>758</v>
      </c>
      <c r="B82" s="46"/>
      <c r="C82" s="46"/>
      <c r="D82" s="47" t="s">
        <v>759</v>
      </c>
      <c r="E82" s="48" t="s">
        <v>499</v>
      </c>
      <c r="F82" s="48" t="s">
        <v>471</v>
      </c>
      <c r="G82" s="48" t="s">
        <v>227</v>
      </c>
      <c r="H82" s="50">
        <v>2026</v>
      </c>
      <c r="I82" s="51" t="s">
        <v>432</v>
      </c>
      <c r="J82" s="51" t="s">
        <v>157</v>
      </c>
      <c r="K82" s="51" t="s">
        <v>157</v>
      </c>
      <c r="L82" s="53">
        <v>0</v>
      </c>
      <c r="M82" s="53">
        <v>0</v>
      </c>
      <c r="N82" s="46"/>
    </row>
    <row r="83" spans="1:14" ht="37.5" customHeight="1" x14ac:dyDescent="0.3">
      <c r="A83" s="69" t="s">
        <v>760</v>
      </c>
      <c r="B83" s="41">
        <v>2</v>
      </c>
      <c r="C83" s="31" t="s">
        <v>638</v>
      </c>
      <c r="D83" s="30" t="s">
        <v>761</v>
      </c>
      <c r="E83" s="31"/>
      <c r="F83" s="31"/>
      <c r="G83" s="31"/>
      <c r="H83" s="31"/>
      <c r="I83" s="31"/>
      <c r="J83" s="31"/>
      <c r="K83" s="31"/>
      <c r="L83" s="31"/>
      <c r="M83" s="31"/>
      <c r="N83" s="31"/>
    </row>
    <row r="84" spans="1:14" ht="66" customHeight="1" x14ac:dyDescent="0.3">
      <c r="A84" s="70" t="s">
        <v>762</v>
      </c>
      <c r="B84" s="46"/>
      <c r="C84" s="46"/>
      <c r="D84" s="47" t="s">
        <v>763</v>
      </c>
      <c r="E84" s="48" t="s">
        <v>522</v>
      </c>
      <c r="F84" s="48" t="s">
        <v>430</v>
      </c>
      <c r="G84" s="48" t="s">
        <v>523</v>
      </c>
      <c r="H84" s="47" t="s">
        <v>431</v>
      </c>
      <c r="I84" s="48" t="s">
        <v>764</v>
      </c>
      <c r="J84" s="51" t="s">
        <v>765</v>
      </c>
      <c r="K84" s="48" t="s">
        <v>766</v>
      </c>
      <c r="L84" s="53">
        <v>0</v>
      </c>
      <c r="M84" s="58" t="s">
        <v>534</v>
      </c>
      <c r="N84" s="58" t="s">
        <v>534</v>
      </c>
    </row>
    <row r="85" spans="1:14" ht="46.2" customHeight="1" x14ac:dyDescent="0.3">
      <c r="A85" s="69" t="s">
        <v>767</v>
      </c>
      <c r="B85" s="41">
        <v>2</v>
      </c>
      <c r="C85" s="31" t="s">
        <v>638</v>
      </c>
      <c r="D85" s="30" t="s">
        <v>768</v>
      </c>
      <c r="E85" s="31"/>
      <c r="F85" s="31"/>
      <c r="G85" s="31"/>
      <c r="H85" s="31"/>
      <c r="I85" s="31"/>
      <c r="J85" s="31"/>
      <c r="K85" s="31"/>
      <c r="L85" s="31"/>
      <c r="M85" s="31"/>
      <c r="N85" s="31"/>
    </row>
    <row r="86" spans="1:14" ht="161.4" customHeight="1" x14ac:dyDescent="0.3">
      <c r="A86" s="72" t="s">
        <v>769</v>
      </c>
      <c r="B86" s="46"/>
      <c r="C86" s="46"/>
      <c r="D86" s="47" t="s">
        <v>770</v>
      </c>
      <c r="E86" s="48" t="s">
        <v>522</v>
      </c>
      <c r="F86" s="48" t="s">
        <v>771</v>
      </c>
      <c r="G86" s="46"/>
      <c r="H86" s="73" t="s">
        <v>431</v>
      </c>
      <c r="I86" s="46" t="s">
        <v>772</v>
      </c>
      <c r="J86" s="51" t="s">
        <v>773</v>
      </c>
      <c r="K86" s="36" t="s">
        <v>774</v>
      </c>
      <c r="L86" s="51" t="s">
        <v>775</v>
      </c>
      <c r="M86" s="57">
        <v>10945</v>
      </c>
      <c r="N86" s="53">
        <v>7</v>
      </c>
    </row>
    <row r="87" spans="1:14" ht="41.4" x14ac:dyDescent="0.3">
      <c r="A87" s="71" t="s">
        <v>776</v>
      </c>
      <c r="B87" s="46"/>
      <c r="C87" s="46"/>
      <c r="D87" s="47" t="s">
        <v>777</v>
      </c>
      <c r="E87" s="48" t="s">
        <v>517</v>
      </c>
      <c r="F87" s="48" t="s">
        <v>471</v>
      </c>
      <c r="G87" s="46"/>
      <c r="H87" s="48" t="s">
        <v>778</v>
      </c>
      <c r="I87" s="48" t="s">
        <v>432</v>
      </c>
      <c r="J87" s="48" t="s">
        <v>157</v>
      </c>
      <c r="K87" s="48" t="s">
        <v>157</v>
      </c>
      <c r="L87" s="55">
        <v>0</v>
      </c>
      <c r="M87" s="55">
        <v>0</v>
      </c>
      <c r="N87" s="46"/>
    </row>
    <row r="88" spans="1:14" ht="68.7" customHeight="1" x14ac:dyDescent="0.3">
      <c r="A88" s="70" t="s">
        <v>779</v>
      </c>
      <c r="B88" s="46"/>
      <c r="C88" s="46"/>
      <c r="D88" s="47" t="s">
        <v>780</v>
      </c>
      <c r="E88" s="48" t="s">
        <v>493</v>
      </c>
      <c r="F88" s="48" t="s">
        <v>471</v>
      </c>
      <c r="G88" s="48" t="s">
        <v>227</v>
      </c>
      <c r="H88" s="73" t="s">
        <v>431</v>
      </c>
      <c r="I88" s="46" t="s">
        <v>781</v>
      </c>
      <c r="J88" s="51" t="s">
        <v>782</v>
      </c>
      <c r="K88" s="46" t="s">
        <v>783</v>
      </c>
      <c r="L88" s="51" t="s">
        <v>784</v>
      </c>
      <c r="M88" s="74" t="s">
        <v>534</v>
      </c>
      <c r="N88" s="74" t="s">
        <v>534</v>
      </c>
    </row>
    <row r="89" spans="1:14" ht="39.75" customHeight="1" x14ac:dyDescent="0.3">
      <c r="A89" s="70" t="s">
        <v>785</v>
      </c>
      <c r="B89" s="46"/>
      <c r="C89" s="46"/>
      <c r="D89" s="47" t="s">
        <v>786</v>
      </c>
      <c r="E89" s="48" t="s">
        <v>490</v>
      </c>
      <c r="F89" s="48" t="s">
        <v>483</v>
      </c>
      <c r="G89" s="48" t="s">
        <v>523</v>
      </c>
      <c r="H89" s="48" t="s">
        <v>778</v>
      </c>
      <c r="I89" s="51" t="s">
        <v>432</v>
      </c>
      <c r="J89" s="51" t="s">
        <v>484</v>
      </c>
      <c r="K89" s="51" t="s">
        <v>157</v>
      </c>
      <c r="L89" s="53">
        <v>0</v>
      </c>
      <c r="M89" s="53">
        <v>0</v>
      </c>
      <c r="N89" s="46"/>
    </row>
    <row r="90" spans="1:14" ht="95.55" customHeight="1" x14ac:dyDescent="0.3">
      <c r="A90" s="70" t="s">
        <v>787</v>
      </c>
      <c r="B90" s="46"/>
      <c r="C90" s="46"/>
      <c r="D90" s="47" t="s">
        <v>788</v>
      </c>
      <c r="E90" s="48" t="s">
        <v>522</v>
      </c>
      <c r="F90" s="48" t="s">
        <v>430</v>
      </c>
      <c r="G90" s="48" t="s">
        <v>523</v>
      </c>
      <c r="H90" s="48" t="s">
        <v>778</v>
      </c>
      <c r="I90" s="46" t="s">
        <v>789</v>
      </c>
      <c r="J90" s="36" t="s">
        <v>790</v>
      </c>
      <c r="K90" s="46" t="s">
        <v>791</v>
      </c>
      <c r="L90" s="51" t="s">
        <v>784</v>
      </c>
      <c r="M90" s="74" t="s">
        <v>534</v>
      </c>
      <c r="N90" s="74" t="s">
        <v>534</v>
      </c>
    </row>
    <row r="91" spans="1:14" ht="69" x14ac:dyDescent="0.3">
      <c r="A91" s="70" t="s">
        <v>792</v>
      </c>
      <c r="B91" s="46"/>
      <c r="C91" s="46"/>
      <c r="D91" s="47" t="s">
        <v>793</v>
      </c>
      <c r="E91" s="48" t="s">
        <v>517</v>
      </c>
      <c r="F91" s="48" t="s">
        <v>523</v>
      </c>
      <c r="G91" s="48" t="s">
        <v>471</v>
      </c>
      <c r="H91" s="48" t="s">
        <v>431</v>
      </c>
      <c r="I91" s="51" t="s">
        <v>432</v>
      </c>
      <c r="J91" s="51" t="s">
        <v>157</v>
      </c>
      <c r="K91" s="51" t="s">
        <v>157</v>
      </c>
      <c r="L91" s="53">
        <v>0</v>
      </c>
      <c r="M91" s="53">
        <v>0</v>
      </c>
      <c r="N91" s="46"/>
    </row>
    <row r="92" spans="1:14" ht="41.4" x14ac:dyDescent="0.3">
      <c r="A92" s="71" t="s">
        <v>794</v>
      </c>
      <c r="B92" s="46"/>
      <c r="C92" s="46"/>
      <c r="D92" s="47" t="s">
        <v>795</v>
      </c>
      <c r="E92" s="48" t="s">
        <v>511</v>
      </c>
      <c r="F92" s="48" t="s">
        <v>227</v>
      </c>
      <c r="G92" s="48" t="s">
        <v>471</v>
      </c>
      <c r="H92" s="50">
        <v>2023</v>
      </c>
      <c r="I92" s="51" t="s">
        <v>432</v>
      </c>
      <c r="J92" s="48" t="s">
        <v>484</v>
      </c>
      <c r="K92" s="51" t="s">
        <v>157</v>
      </c>
      <c r="L92" s="53">
        <v>0</v>
      </c>
      <c r="M92" s="53">
        <v>0</v>
      </c>
      <c r="N92" s="46"/>
    </row>
    <row r="93" spans="1:14" ht="41.4" x14ac:dyDescent="0.3">
      <c r="A93" s="71" t="s">
        <v>796</v>
      </c>
      <c r="B93" s="46"/>
      <c r="C93" s="46"/>
      <c r="D93" s="47" t="s">
        <v>797</v>
      </c>
      <c r="E93" s="48" t="s">
        <v>517</v>
      </c>
      <c r="F93" s="48" t="s">
        <v>471</v>
      </c>
      <c r="G93" s="46"/>
      <c r="H93" s="48" t="s">
        <v>778</v>
      </c>
      <c r="I93" s="48" t="s">
        <v>432</v>
      </c>
      <c r="J93" s="48" t="s">
        <v>157</v>
      </c>
      <c r="K93" s="48" t="s">
        <v>157</v>
      </c>
      <c r="L93" s="55">
        <v>0</v>
      </c>
      <c r="M93" s="55">
        <v>0</v>
      </c>
      <c r="N93" s="46"/>
    </row>
    <row r="94" spans="1:14" ht="82.8" x14ac:dyDescent="0.3">
      <c r="A94" s="70" t="s">
        <v>798</v>
      </c>
      <c r="B94" s="46"/>
      <c r="C94" s="46"/>
      <c r="D94" s="47" t="s">
        <v>799</v>
      </c>
      <c r="E94" s="48" t="s">
        <v>455</v>
      </c>
      <c r="F94" s="48" t="s">
        <v>430</v>
      </c>
      <c r="G94" s="48" t="s">
        <v>800</v>
      </c>
      <c r="H94" s="48" t="s">
        <v>778</v>
      </c>
      <c r="I94" s="51" t="s">
        <v>432</v>
      </c>
      <c r="J94" s="51" t="s">
        <v>157</v>
      </c>
      <c r="K94" s="51" t="s">
        <v>157</v>
      </c>
      <c r="L94" s="53">
        <v>0</v>
      </c>
      <c r="M94" s="53">
        <v>0</v>
      </c>
      <c r="N94" s="46"/>
    </row>
    <row r="95" spans="1:14" ht="41.4" x14ac:dyDescent="0.3">
      <c r="A95" s="70" t="s">
        <v>801</v>
      </c>
      <c r="B95" s="46"/>
      <c r="C95" s="46"/>
      <c r="D95" s="47" t="s">
        <v>802</v>
      </c>
      <c r="E95" s="48" t="s">
        <v>517</v>
      </c>
      <c r="F95" s="48" t="s">
        <v>471</v>
      </c>
      <c r="G95" s="46" t="s">
        <v>803</v>
      </c>
      <c r="H95" s="48" t="s">
        <v>778</v>
      </c>
      <c r="I95" s="51" t="s">
        <v>432</v>
      </c>
      <c r="J95" s="51" t="s">
        <v>157</v>
      </c>
      <c r="K95" s="51" t="s">
        <v>157</v>
      </c>
      <c r="L95" s="53">
        <v>0</v>
      </c>
      <c r="M95" s="53">
        <v>0</v>
      </c>
      <c r="N95" s="46"/>
    </row>
    <row r="96" spans="1:14" ht="60.3" customHeight="1" x14ac:dyDescent="0.3">
      <c r="A96" s="70" t="s">
        <v>804</v>
      </c>
      <c r="B96" s="46"/>
      <c r="C96" s="46"/>
      <c r="D96" s="47" t="s">
        <v>805</v>
      </c>
      <c r="E96" s="48" t="s">
        <v>493</v>
      </c>
      <c r="F96" s="48" t="s">
        <v>471</v>
      </c>
      <c r="G96" s="46"/>
      <c r="H96" s="48" t="s">
        <v>431</v>
      </c>
      <c r="I96" s="36" t="s">
        <v>806</v>
      </c>
      <c r="J96" s="51" t="s">
        <v>157</v>
      </c>
      <c r="K96" s="46" t="s">
        <v>807</v>
      </c>
      <c r="L96" s="53">
        <v>0</v>
      </c>
      <c r="M96" s="57">
        <v>28000</v>
      </c>
      <c r="N96" s="75">
        <v>28000</v>
      </c>
    </row>
    <row r="97" spans="1:14" ht="36.75" customHeight="1" x14ac:dyDescent="0.3">
      <c r="A97" s="69" t="s">
        <v>808</v>
      </c>
      <c r="B97" s="41">
        <v>2</v>
      </c>
      <c r="C97" s="42" t="s">
        <v>809</v>
      </c>
      <c r="D97" s="30" t="s">
        <v>810</v>
      </c>
      <c r="E97" s="31"/>
      <c r="F97" s="31"/>
      <c r="G97" s="31"/>
      <c r="H97" s="31"/>
      <c r="I97" s="31"/>
      <c r="J97" s="31"/>
      <c r="K97" s="31"/>
      <c r="L97" s="31"/>
      <c r="M97" s="31"/>
      <c r="N97" s="31"/>
    </row>
    <row r="98" spans="1:14" ht="41.4" x14ac:dyDescent="0.3">
      <c r="A98" s="71" t="s">
        <v>811</v>
      </c>
      <c r="B98" s="46"/>
      <c r="C98" s="46"/>
      <c r="D98" s="47" t="s">
        <v>812</v>
      </c>
      <c r="E98" s="48" t="s">
        <v>511</v>
      </c>
      <c r="F98" s="48" t="s">
        <v>471</v>
      </c>
      <c r="G98" s="48" t="s">
        <v>523</v>
      </c>
      <c r="H98" s="50">
        <v>2023</v>
      </c>
      <c r="I98" s="48" t="s">
        <v>432</v>
      </c>
      <c r="J98" s="48" t="s">
        <v>484</v>
      </c>
      <c r="K98" s="48" t="s">
        <v>157</v>
      </c>
      <c r="L98" s="55">
        <v>0</v>
      </c>
      <c r="M98" s="55">
        <v>0</v>
      </c>
      <c r="N98" s="46"/>
    </row>
    <row r="99" spans="1:14" ht="41.4" x14ac:dyDescent="0.3">
      <c r="A99" s="71" t="s">
        <v>813</v>
      </c>
      <c r="B99" s="46"/>
      <c r="C99" s="46"/>
      <c r="D99" s="47" t="s">
        <v>814</v>
      </c>
      <c r="E99" s="48" t="s">
        <v>511</v>
      </c>
      <c r="F99" s="48" t="s">
        <v>471</v>
      </c>
      <c r="G99" s="48" t="s">
        <v>523</v>
      </c>
      <c r="H99" s="50">
        <v>2024</v>
      </c>
      <c r="I99" s="48" t="s">
        <v>432</v>
      </c>
      <c r="J99" s="48" t="s">
        <v>484</v>
      </c>
      <c r="K99" s="48" t="s">
        <v>157</v>
      </c>
      <c r="L99" s="55">
        <v>0</v>
      </c>
      <c r="M99" s="55">
        <v>0</v>
      </c>
      <c r="N99" s="46"/>
    </row>
    <row r="100" spans="1:14" ht="69" x14ac:dyDescent="0.3">
      <c r="A100" s="70" t="s">
        <v>815</v>
      </c>
      <c r="B100" s="46"/>
      <c r="C100" s="46"/>
      <c r="D100" s="47" t="s">
        <v>816</v>
      </c>
      <c r="E100" s="48" t="s">
        <v>511</v>
      </c>
      <c r="F100" s="48" t="s">
        <v>483</v>
      </c>
      <c r="G100" s="48" t="s">
        <v>523</v>
      </c>
      <c r="H100" s="50">
        <v>2023</v>
      </c>
      <c r="I100" s="51" t="s">
        <v>432</v>
      </c>
      <c r="J100" s="51" t="s">
        <v>484</v>
      </c>
      <c r="K100" s="51" t="s">
        <v>157</v>
      </c>
      <c r="L100" s="53">
        <v>0</v>
      </c>
      <c r="M100" s="53">
        <v>0</v>
      </c>
      <c r="N100" s="46"/>
    </row>
    <row r="101" spans="1:14" ht="69" x14ac:dyDescent="0.3">
      <c r="A101" s="70" t="s">
        <v>817</v>
      </c>
      <c r="B101" s="46"/>
      <c r="C101" s="46"/>
      <c r="D101" s="47" t="s">
        <v>818</v>
      </c>
      <c r="E101" s="48" t="s">
        <v>511</v>
      </c>
      <c r="F101" s="48" t="s">
        <v>471</v>
      </c>
      <c r="G101" s="48" t="s">
        <v>523</v>
      </c>
      <c r="H101" s="50">
        <v>2023</v>
      </c>
      <c r="I101" s="51" t="s">
        <v>432</v>
      </c>
      <c r="J101" s="48" t="s">
        <v>484</v>
      </c>
      <c r="K101" s="51" t="s">
        <v>157</v>
      </c>
      <c r="L101" s="53">
        <v>0</v>
      </c>
      <c r="M101" s="53">
        <v>0</v>
      </c>
      <c r="N101" s="46"/>
    </row>
    <row r="102" spans="1:14" ht="41.4" x14ac:dyDescent="0.3">
      <c r="A102" s="71" t="s">
        <v>819</v>
      </c>
      <c r="B102" s="46"/>
      <c r="C102" s="46"/>
      <c r="D102" s="47" t="s">
        <v>820</v>
      </c>
      <c r="E102" s="48" t="s">
        <v>490</v>
      </c>
      <c r="F102" s="48" t="s">
        <v>471</v>
      </c>
      <c r="G102" s="48" t="s">
        <v>595</v>
      </c>
      <c r="H102" s="46" t="s">
        <v>821</v>
      </c>
      <c r="I102" s="51" t="s">
        <v>432</v>
      </c>
      <c r="J102" s="48" t="s">
        <v>484</v>
      </c>
      <c r="K102" s="51" t="s">
        <v>157</v>
      </c>
      <c r="L102" s="53">
        <v>0</v>
      </c>
      <c r="M102" s="53">
        <v>0</v>
      </c>
      <c r="N102" s="46"/>
    </row>
    <row r="103" spans="1:14" ht="36.75" customHeight="1" x14ac:dyDescent="0.3">
      <c r="A103" s="69" t="s">
        <v>822</v>
      </c>
      <c r="B103" s="41">
        <v>2</v>
      </c>
      <c r="C103" s="42" t="s">
        <v>809</v>
      </c>
      <c r="D103" s="30" t="s">
        <v>823</v>
      </c>
      <c r="E103" s="31"/>
      <c r="F103" s="31"/>
      <c r="G103" s="31"/>
      <c r="H103" s="31"/>
      <c r="I103" s="31"/>
      <c r="J103" s="31"/>
      <c r="K103" s="31"/>
      <c r="L103" s="31"/>
      <c r="M103" s="31"/>
      <c r="N103" s="31"/>
    </row>
    <row r="104" spans="1:14" ht="82.8" x14ac:dyDescent="0.3">
      <c r="A104" s="70" t="s">
        <v>824</v>
      </c>
      <c r="B104" s="46"/>
      <c r="C104" s="46"/>
      <c r="D104" s="47" t="s">
        <v>825</v>
      </c>
      <c r="E104" s="48" t="s">
        <v>826</v>
      </c>
      <c r="F104" s="48" t="s">
        <v>430</v>
      </c>
      <c r="G104" s="48" t="s">
        <v>523</v>
      </c>
      <c r="H104" s="50">
        <v>2021</v>
      </c>
      <c r="I104" s="51" t="s">
        <v>432</v>
      </c>
      <c r="J104" s="51" t="s">
        <v>484</v>
      </c>
      <c r="K104" s="51" t="s">
        <v>157</v>
      </c>
      <c r="L104" s="53">
        <v>0</v>
      </c>
      <c r="M104" s="53">
        <v>0</v>
      </c>
      <c r="N104" s="46"/>
    </row>
    <row r="105" spans="1:14" ht="27.6" x14ac:dyDescent="0.3">
      <c r="A105" s="71" t="s">
        <v>827</v>
      </c>
      <c r="B105" s="36"/>
      <c r="C105" s="36"/>
      <c r="D105" s="47" t="s">
        <v>828</v>
      </c>
      <c r="E105" s="48" t="s">
        <v>441</v>
      </c>
      <c r="F105" s="48" t="s">
        <v>430</v>
      </c>
      <c r="G105" s="36"/>
      <c r="H105" s="48" t="s">
        <v>431</v>
      </c>
      <c r="I105" s="48" t="s">
        <v>432</v>
      </c>
      <c r="J105" s="48" t="s">
        <v>157</v>
      </c>
      <c r="K105" s="48" t="s">
        <v>157</v>
      </c>
      <c r="L105" s="55">
        <v>0</v>
      </c>
      <c r="M105" s="55">
        <v>0</v>
      </c>
      <c r="N105" s="36"/>
    </row>
    <row r="106" spans="1:14" ht="68.7" customHeight="1" x14ac:dyDescent="0.3">
      <c r="A106" s="70" t="s">
        <v>829</v>
      </c>
      <c r="B106" s="46"/>
      <c r="C106" s="46"/>
      <c r="D106" s="47" t="s">
        <v>830</v>
      </c>
      <c r="E106" s="48" t="s">
        <v>831</v>
      </c>
      <c r="F106" s="48" t="s">
        <v>832</v>
      </c>
      <c r="G106" s="46"/>
      <c r="H106" s="46" t="s">
        <v>833</v>
      </c>
      <c r="I106" s="51" t="s">
        <v>834</v>
      </c>
      <c r="J106" s="51" t="s">
        <v>157</v>
      </c>
      <c r="K106" s="46" t="s">
        <v>835</v>
      </c>
      <c r="L106" s="53">
        <v>0</v>
      </c>
      <c r="M106" s="74" t="s">
        <v>534</v>
      </c>
      <c r="N106" s="58" t="s">
        <v>534</v>
      </c>
    </row>
    <row r="107" spans="1:14" ht="36.75" customHeight="1" x14ac:dyDescent="0.3">
      <c r="A107" s="69" t="s">
        <v>836</v>
      </c>
      <c r="B107" s="41">
        <v>2</v>
      </c>
      <c r="C107" s="42" t="s">
        <v>476</v>
      </c>
      <c r="D107" s="30" t="s">
        <v>837</v>
      </c>
      <c r="E107" s="31"/>
      <c r="F107" s="31"/>
      <c r="G107" s="31"/>
      <c r="H107" s="31"/>
      <c r="I107" s="31"/>
      <c r="J107" s="31"/>
      <c r="K107" s="31"/>
      <c r="L107" s="31"/>
      <c r="M107" s="31"/>
      <c r="N107" s="31"/>
    </row>
    <row r="108" spans="1:14" ht="27.6" x14ac:dyDescent="0.3">
      <c r="A108" s="71" t="s">
        <v>838</v>
      </c>
      <c r="B108" s="46"/>
      <c r="C108" s="46"/>
      <c r="D108" s="47" t="s">
        <v>839</v>
      </c>
      <c r="E108" s="48" t="s">
        <v>840</v>
      </c>
      <c r="F108" s="48" t="s">
        <v>471</v>
      </c>
      <c r="G108" s="48" t="s">
        <v>227</v>
      </c>
      <c r="H108" s="48" t="s">
        <v>431</v>
      </c>
      <c r="I108" s="48" t="s">
        <v>432</v>
      </c>
      <c r="J108" s="48" t="s">
        <v>484</v>
      </c>
      <c r="K108" s="48" t="s">
        <v>157</v>
      </c>
      <c r="L108" s="55">
        <v>0</v>
      </c>
      <c r="M108" s="55">
        <v>0</v>
      </c>
      <c r="N108" s="46"/>
    </row>
    <row r="109" spans="1:14" ht="27.6" x14ac:dyDescent="0.3">
      <c r="A109" s="71" t="s">
        <v>841</v>
      </c>
      <c r="B109" s="46"/>
      <c r="C109" s="46"/>
      <c r="D109" s="47" t="s">
        <v>842</v>
      </c>
      <c r="E109" s="48" t="s">
        <v>840</v>
      </c>
      <c r="F109" s="48" t="s">
        <v>471</v>
      </c>
      <c r="G109" s="48" t="s">
        <v>227</v>
      </c>
      <c r="H109" s="48" t="s">
        <v>431</v>
      </c>
      <c r="I109" s="48" t="s">
        <v>432</v>
      </c>
      <c r="J109" s="48" t="s">
        <v>484</v>
      </c>
      <c r="K109" s="48" t="s">
        <v>157</v>
      </c>
      <c r="L109" s="55">
        <v>0</v>
      </c>
      <c r="M109" s="55">
        <v>0</v>
      </c>
      <c r="N109" s="46"/>
    </row>
    <row r="110" spans="1:14" ht="27.6" x14ac:dyDescent="0.3">
      <c r="A110" s="71" t="s">
        <v>843</v>
      </c>
      <c r="B110" s="46"/>
      <c r="C110" s="46"/>
      <c r="D110" s="47" t="s">
        <v>844</v>
      </c>
      <c r="E110" s="48" t="s">
        <v>845</v>
      </c>
      <c r="F110" s="48" t="s">
        <v>471</v>
      </c>
      <c r="G110" s="48" t="s">
        <v>227</v>
      </c>
      <c r="H110" s="48" t="s">
        <v>431</v>
      </c>
      <c r="I110" s="48" t="s">
        <v>432</v>
      </c>
      <c r="J110" s="48" t="s">
        <v>484</v>
      </c>
      <c r="K110" s="48" t="s">
        <v>157</v>
      </c>
      <c r="L110" s="55">
        <v>0</v>
      </c>
      <c r="M110" s="55">
        <v>0</v>
      </c>
      <c r="N110" s="46"/>
    </row>
    <row r="111" spans="1:14" ht="41.4" x14ac:dyDescent="0.3">
      <c r="A111" s="69" t="s">
        <v>846</v>
      </c>
      <c r="B111" s="41">
        <v>2</v>
      </c>
      <c r="C111" s="42" t="s">
        <v>668</v>
      </c>
      <c r="D111" s="30" t="s">
        <v>847</v>
      </c>
      <c r="E111" s="31"/>
      <c r="F111" s="31"/>
      <c r="G111" s="31"/>
      <c r="H111" s="31"/>
      <c r="I111" s="31"/>
      <c r="J111" s="31"/>
      <c r="K111" s="31"/>
      <c r="L111" s="31"/>
      <c r="M111" s="31"/>
      <c r="N111" s="31"/>
    </row>
    <row r="112" spans="1:14" ht="86.4" customHeight="1" x14ac:dyDescent="0.3">
      <c r="A112" s="70" t="s">
        <v>848</v>
      </c>
      <c r="B112" s="46"/>
      <c r="C112" s="46"/>
      <c r="D112" s="47" t="s">
        <v>849</v>
      </c>
      <c r="E112" s="48" t="s">
        <v>412</v>
      </c>
      <c r="F112" s="48" t="s">
        <v>430</v>
      </c>
      <c r="G112" s="48" t="s">
        <v>595</v>
      </c>
      <c r="H112" s="46" t="s">
        <v>850</v>
      </c>
      <c r="I112" s="51" t="s">
        <v>851</v>
      </c>
      <c r="J112" s="51" t="s">
        <v>157</v>
      </c>
      <c r="K112" s="48" t="s">
        <v>852</v>
      </c>
      <c r="L112" s="53">
        <v>0</v>
      </c>
      <c r="M112" s="74" t="s">
        <v>534</v>
      </c>
      <c r="N112" s="58" t="s">
        <v>534</v>
      </c>
    </row>
    <row r="113" spans="1:14" ht="69" x14ac:dyDescent="0.3">
      <c r="A113" s="70" t="s">
        <v>853</v>
      </c>
      <c r="B113" s="46"/>
      <c r="C113" s="46"/>
      <c r="D113" s="47" t="s">
        <v>854</v>
      </c>
      <c r="E113" s="48" t="s">
        <v>517</v>
      </c>
      <c r="F113" s="48" t="s">
        <v>471</v>
      </c>
      <c r="G113" s="48" t="s">
        <v>227</v>
      </c>
      <c r="H113" s="48" t="s">
        <v>778</v>
      </c>
      <c r="I113" s="51" t="s">
        <v>432</v>
      </c>
      <c r="J113" s="51" t="s">
        <v>157</v>
      </c>
      <c r="K113" s="51" t="s">
        <v>157</v>
      </c>
      <c r="L113" s="53">
        <v>0</v>
      </c>
      <c r="M113" s="53">
        <v>0</v>
      </c>
      <c r="N113" s="46"/>
    </row>
    <row r="114" spans="1:14" ht="74.400000000000006" customHeight="1" x14ac:dyDescent="0.3">
      <c r="A114" s="70" t="s">
        <v>855</v>
      </c>
      <c r="B114" s="46"/>
      <c r="C114" s="46"/>
      <c r="D114" s="47" t="s">
        <v>856</v>
      </c>
      <c r="E114" s="48" t="s">
        <v>493</v>
      </c>
      <c r="F114" s="48" t="s">
        <v>483</v>
      </c>
      <c r="G114" s="48" t="s">
        <v>523</v>
      </c>
      <c r="H114" s="48" t="s">
        <v>431</v>
      </c>
      <c r="I114" s="46" t="s">
        <v>789</v>
      </c>
      <c r="J114" s="51" t="s">
        <v>857</v>
      </c>
      <c r="K114" s="46" t="s">
        <v>858</v>
      </c>
      <c r="L114" s="53">
        <v>0</v>
      </c>
      <c r="M114" s="58" t="s">
        <v>534</v>
      </c>
      <c r="N114" s="58" t="s">
        <v>534</v>
      </c>
    </row>
    <row r="115" spans="1:14" ht="36.75" customHeight="1" x14ac:dyDescent="0.3">
      <c r="A115" s="69" t="s">
        <v>859</v>
      </c>
      <c r="B115" s="41">
        <v>2</v>
      </c>
      <c r="C115" s="42" t="s">
        <v>476</v>
      </c>
      <c r="D115" s="30" t="s">
        <v>860</v>
      </c>
      <c r="E115" s="31"/>
      <c r="F115" s="31"/>
      <c r="G115" s="31"/>
      <c r="H115" s="31"/>
      <c r="I115" s="31"/>
      <c r="J115" s="31"/>
      <c r="K115" s="31"/>
      <c r="L115" s="31"/>
      <c r="M115" s="31"/>
      <c r="N115" s="31"/>
    </row>
    <row r="116" spans="1:14" ht="30.6" customHeight="1" x14ac:dyDescent="0.3">
      <c r="A116" s="71" t="s">
        <v>861</v>
      </c>
      <c r="B116" s="46"/>
      <c r="C116" s="46"/>
      <c r="D116" s="47" t="s">
        <v>862</v>
      </c>
      <c r="E116" s="48" t="s">
        <v>511</v>
      </c>
      <c r="F116" s="48" t="s">
        <v>471</v>
      </c>
      <c r="G116" s="48" t="s">
        <v>523</v>
      </c>
      <c r="H116" s="48" t="s">
        <v>863</v>
      </c>
      <c r="I116" s="51" t="s">
        <v>432</v>
      </c>
      <c r="J116" s="48" t="s">
        <v>484</v>
      </c>
      <c r="K116" s="51" t="s">
        <v>157</v>
      </c>
      <c r="L116" s="53">
        <v>0</v>
      </c>
      <c r="M116" s="53">
        <v>0</v>
      </c>
      <c r="N116" s="46"/>
    </row>
    <row r="117" spans="1:14" ht="41.4" x14ac:dyDescent="0.3">
      <c r="A117" s="71" t="s">
        <v>864</v>
      </c>
      <c r="B117" s="46"/>
      <c r="C117" s="46"/>
      <c r="D117" s="47" t="s">
        <v>865</v>
      </c>
      <c r="E117" s="48" t="s">
        <v>840</v>
      </c>
      <c r="F117" s="48" t="s">
        <v>471</v>
      </c>
      <c r="G117" s="48" t="s">
        <v>523</v>
      </c>
      <c r="H117" s="48" t="s">
        <v>863</v>
      </c>
      <c r="I117" s="51" t="s">
        <v>432</v>
      </c>
      <c r="J117" s="48" t="s">
        <v>484</v>
      </c>
      <c r="K117" s="51" t="s">
        <v>157</v>
      </c>
      <c r="L117" s="53">
        <v>0</v>
      </c>
      <c r="M117" s="53">
        <v>0</v>
      </c>
      <c r="N117" s="46"/>
    </row>
    <row r="118" spans="1:14" ht="138" x14ac:dyDescent="0.3">
      <c r="A118" s="70" t="s">
        <v>866</v>
      </c>
      <c r="B118" s="46"/>
      <c r="C118" s="46"/>
      <c r="D118" s="47" t="s">
        <v>867</v>
      </c>
      <c r="E118" s="48" t="s">
        <v>455</v>
      </c>
      <c r="F118" s="48" t="s">
        <v>483</v>
      </c>
      <c r="G118" s="48" t="s">
        <v>523</v>
      </c>
      <c r="H118" s="48" t="s">
        <v>863</v>
      </c>
      <c r="I118" s="51" t="s">
        <v>432</v>
      </c>
      <c r="J118" s="51" t="s">
        <v>157</v>
      </c>
      <c r="K118" s="51" t="s">
        <v>157</v>
      </c>
      <c r="L118" s="53">
        <v>0</v>
      </c>
      <c r="M118" s="53">
        <v>0</v>
      </c>
      <c r="N118" s="46"/>
    </row>
    <row r="119" spans="1:14" ht="82.8" x14ac:dyDescent="0.3">
      <c r="A119" s="70" t="s">
        <v>868</v>
      </c>
      <c r="B119" s="46"/>
      <c r="C119" s="46"/>
      <c r="D119" s="47" t="s">
        <v>869</v>
      </c>
      <c r="E119" s="48" t="s">
        <v>870</v>
      </c>
      <c r="F119" s="48" t="s">
        <v>413</v>
      </c>
      <c r="G119" s="46"/>
      <c r="H119" s="73" t="s">
        <v>431</v>
      </c>
      <c r="I119" s="51" t="s">
        <v>432</v>
      </c>
      <c r="J119" s="51" t="s">
        <v>157</v>
      </c>
      <c r="K119" s="51" t="s">
        <v>157</v>
      </c>
      <c r="L119" s="53">
        <v>0</v>
      </c>
      <c r="M119" s="53">
        <v>0</v>
      </c>
      <c r="N119" s="46"/>
    </row>
    <row r="120" spans="1:14" ht="36.75" customHeight="1" x14ac:dyDescent="0.3">
      <c r="A120" s="69" t="s">
        <v>871</v>
      </c>
      <c r="B120" s="41">
        <v>2</v>
      </c>
      <c r="C120" s="42" t="s">
        <v>668</v>
      </c>
      <c r="D120" s="30" t="s">
        <v>872</v>
      </c>
      <c r="E120" s="31"/>
      <c r="F120" s="31"/>
      <c r="G120" s="31"/>
      <c r="H120" s="31"/>
      <c r="I120" s="31"/>
      <c r="J120" s="31"/>
      <c r="K120" s="31"/>
      <c r="L120" s="31"/>
      <c r="M120" s="31"/>
      <c r="N120" s="31"/>
    </row>
    <row r="121" spans="1:14" ht="110.4" x14ac:dyDescent="0.3">
      <c r="A121" s="70" t="s">
        <v>873</v>
      </c>
      <c r="B121" s="46"/>
      <c r="C121" s="46"/>
      <c r="D121" s="47" t="s">
        <v>874</v>
      </c>
      <c r="E121" s="48" t="s">
        <v>875</v>
      </c>
      <c r="F121" s="48" t="s">
        <v>471</v>
      </c>
      <c r="G121" s="46"/>
      <c r="H121" s="73" t="s">
        <v>431</v>
      </c>
      <c r="I121" s="46" t="s">
        <v>876</v>
      </c>
      <c r="J121" s="51" t="s">
        <v>877</v>
      </c>
      <c r="K121" s="51" t="s">
        <v>157</v>
      </c>
      <c r="L121" s="53">
        <v>25</v>
      </c>
      <c r="M121" s="53">
        <v>90</v>
      </c>
      <c r="N121" s="46"/>
    </row>
    <row r="122" spans="1:14" x14ac:dyDescent="0.3">
      <c r="A122" s="69" t="s">
        <v>878</v>
      </c>
      <c r="B122" s="41">
        <v>2</v>
      </c>
      <c r="C122" s="42" t="s">
        <v>668</v>
      </c>
      <c r="D122" s="30" t="s">
        <v>879</v>
      </c>
      <c r="E122" s="31"/>
      <c r="F122" s="31"/>
      <c r="G122" s="31"/>
      <c r="H122" s="31"/>
      <c r="I122" s="31"/>
      <c r="J122" s="31"/>
      <c r="K122" s="31"/>
      <c r="L122" s="31"/>
      <c r="M122" s="31"/>
      <c r="N122" s="31"/>
    </row>
    <row r="123" spans="1:14" ht="55.2" x14ac:dyDescent="0.3">
      <c r="A123" s="70" t="s">
        <v>880</v>
      </c>
      <c r="B123" s="46"/>
      <c r="C123" s="46"/>
      <c r="D123" s="47" t="s">
        <v>881</v>
      </c>
      <c r="E123" s="48" t="s">
        <v>429</v>
      </c>
      <c r="F123" s="48" t="s">
        <v>471</v>
      </c>
      <c r="G123" s="46"/>
      <c r="H123" s="54" t="s">
        <v>431</v>
      </c>
      <c r="I123" s="51" t="s">
        <v>432</v>
      </c>
      <c r="J123" s="51" t="s">
        <v>157</v>
      </c>
      <c r="K123" s="51" t="s">
        <v>157</v>
      </c>
      <c r="L123" s="53">
        <v>0</v>
      </c>
      <c r="M123" s="53">
        <v>0</v>
      </c>
      <c r="N123" s="46"/>
    </row>
    <row r="124" spans="1:14" ht="27.6" x14ac:dyDescent="0.3">
      <c r="A124" s="71" t="s">
        <v>882</v>
      </c>
      <c r="B124" s="46"/>
      <c r="C124" s="46"/>
      <c r="D124" s="47" t="s">
        <v>883</v>
      </c>
      <c r="E124" s="48" t="s">
        <v>429</v>
      </c>
      <c r="F124" s="48" t="s">
        <v>471</v>
      </c>
      <c r="G124" s="46"/>
      <c r="H124" s="54" t="s">
        <v>431</v>
      </c>
      <c r="I124" s="48" t="s">
        <v>432</v>
      </c>
      <c r="J124" s="48" t="s">
        <v>157</v>
      </c>
      <c r="K124" s="48" t="s">
        <v>157</v>
      </c>
      <c r="L124" s="55">
        <v>0</v>
      </c>
      <c r="M124" s="55">
        <v>0</v>
      </c>
      <c r="N124" s="46"/>
    </row>
    <row r="125" spans="1:14" ht="55.2" x14ac:dyDescent="0.3">
      <c r="A125" s="69" t="s">
        <v>884</v>
      </c>
      <c r="B125" s="41">
        <v>2</v>
      </c>
      <c r="C125" s="42" t="s">
        <v>885</v>
      </c>
      <c r="D125" s="30" t="s">
        <v>886</v>
      </c>
      <c r="E125" s="31"/>
      <c r="F125" s="31"/>
      <c r="G125" s="31"/>
      <c r="H125" s="31"/>
      <c r="I125" s="31"/>
      <c r="J125" s="31"/>
      <c r="K125" s="31"/>
      <c r="L125" s="31"/>
      <c r="M125" s="31"/>
      <c r="N125" s="31"/>
    </row>
    <row r="126" spans="1:14" ht="55.2" x14ac:dyDescent="0.3">
      <c r="A126" s="70" t="s">
        <v>887</v>
      </c>
      <c r="B126" s="46"/>
      <c r="C126" s="46"/>
      <c r="D126" s="47" t="s">
        <v>888</v>
      </c>
      <c r="E126" s="48" t="s">
        <v>493</v>
      </c>
      <c r="F126" s="48" t="s">
        <v>471</v>
      </c>
      <c r="G126" s="46"/>
      <c r="H126" s="54" t="s">
        <v>431</v>
      </c>
      <c r="I126" s="51" t="s">
        <v>432</v>
      </c>
      <c r="J126" s="51" t="s">
        <v>157</v>
      </c>
      <c r="K126" s="51" t="s">
        <v>157</v>
      </c>
      <c r="L126" s="53">
        <v>0</v>
      </c>
      <c r="M126" s="53">
        <v>0</v>
      </c>
      <c r="N126" s="46"/>
    </row>
    <row r="127" spans="1:14" ht="27.6" x14ac:dyDescent="0.3">
      <c r="A127" s="69" t="s">
        <v>889</v>
      </c>
      <c r="B127" s="41">
        <v>2</v>
      </c>
      <c r="C127" s="42" t="s">
        <v>890</v>
      </c>
      <c r="D127" s="30" t="s">
        <v>891</v>
      </c>
      <c r="E127" s="31"/>
      <c r="F127" s="31"/>
      <c r="G127" s="31"/>
      <c r="H127" s="31"/>
      <c r="I127" s="31"/>
      <c r="J127" s="31"/>
      <c r="K127" s="31"/>
      <c r="L127" s="31"/>
      <c r="M127" s="31"/>
      <c r="N127" s="31"/>
    </row>
    <row r="128" spans="1:14" ht="82.8" x14ac:dyDescent="0.3">
      <c r="A128" s="70" t="s">
        <v>892</v>
      </c>
      <c r="B128" s="46"/>
      <c r="C128" s="46"/>
      <c r="D128" s="47" t="s">
        <v>893</v>
      </c>
      <c r="E128" s="48" t="s">
        <v>894</v>
      </c>
      <c r="F128" s="48" t="s">
        <v>430</v>
      </c>
      <c r="G128" s="48" t="s">
        <v>523</v>
      </c>
      <c r="H128" s="48" t="s">
        <v>778</v>
      </c>
      <c r="I128" s="51" t="s">
        <v>432</v>
      </c>
      <c r="J128" s="51" t="s">
        <v>157</v>
      </c>
      <c r="K128" s="51" t="s">
        <v>157</v>
      </c>
      <c r="L128" s="53">
        <v>0</v>
      </c>
      <c r="M128" s="53">
        <v>0</v>
      </c>
      <c r="N128" s="46"/>
    </row>
    <row r="129" spans="1:14" ht="27.6" x14ac:dyDescent="0.3">
      <c r="A129" s="69" t="s">
        <v>895</v>
      </c>
      <c r="B129" s="41">
        <v>2</v>
      </c>
      <c r="C129" s="42" t="s">
        <v>896</v>
      </c>
      <c r="D129" s="30" t="s">
        <v>897</v>
      </c>
      <c r="E129" s="31"/>
      <c r="F129" s="31"/>
      <c r="G129" s="31"/>
      <c r="H129" s="31"/>
      <c r="I129" s="31"/>
      <c r="J129" s="31"/>
      <c r="K129" s="31"/>
      <c r="L129" s="31"/>
      <c r="M129" s="31"/>
      <c r="N129" s="31"/>
    </row>
    <row r="130" spans="1:14" ht="115.8" customHeight="1" x14ac:dyDescent="0.3">
      <c r="A130" s="72" t="s">
        <v>898</v>
      </c>
      <c r="B130" s="46"/>
      <c r="C130" s="46"/>
      <c r="D130" s="52" t="s">
        <v>899</v>
      </c>
      <c r="E130" s="48" t="s">
        <v>900</v>
      </c>
      <c r="F130" s="48" t="s">
        <v>413</v>
      </c>
      <c r="G130" s="46"/>
      <c r="H130" s="54" t="s">
        <v>431</v>
      </c>
      <c r="I130" s="46" t="s">
        <v>901</v>
      </c>
      <c r="J130" s="36" t="s">
        <v>902</v>
      </c>
      <c r="K130" s="51" t="s">
        <v>903</v>
      </c>
      <c r="L130" s="53">
        <v>300</v>
      </c>
      <c r="M130" s="53">
        <v>200</v>
      </c>
      <c r="N130" s="53">
        <v>200</v>
      </c>
    </row>
    <row r="131" spans="1:14" ht="41.4" x14ac:dyDescent="0.3">
      <c r="A131" s="69" t="s">
        <v>904</v>
      </c>
      <c r="B131" s="41">
        <v>2</v>
      </c>
      <c r="C131" s="31" t="s">
        <v>462</v>
      </c>
      <c r="D131" s="30" t="s">
        <v>905</v>
      </c>
      <c r="E131" s="31"/>
      <c r="F131" s="31"/>
      <c r="G131" s="31"/>
      <c r="H131" s="31"/>
      <c r="I131" s="31"/>
      <c r="J131" s="31"/>
      <c r="K131" s="31"/>
      <c r="L131" s="31"/>
      <c r="M131" s="31"/>
      <c r="N131" s="31"/>
    </row>
    <row r="132" spans="1:14" ht="101.4" customHeight="1" x14ac:dyDescent="0.3">
      <c r="A132" s="70" t="s">
        <v>906</v>
      </c>
      <c r="B132" s="46"/>
      <c r="C132" s="46"/>
      <c r="D132" s="47" t="s">
        <v>907</v>
      </c>
      <c r="E132" s="48" t="s">
        <v>600</v>
      </c>
      <c r="F132" s="48" t="s">
        <v>430</v>
      </c>
      <c r="G132" s="46"/>
      <c r="H132" s="73" t="s">
        <v>431</v>
      </c>
      <c r="I132" s="46" t="s">
        <v>908</v>
      </c>
      <c r="J132" s="51" t="s">
        <v>857</v>
      </c>
      <c r="K132" s="46" t="s">
        <v>858</v>
      </c>
      <c r="L132" s="53">
        <v>0</v>
      </c>
      <c r="M132" s="58" t="s">
        <v>534</v>
      </c>
      <c r="N132" s="58" t="s">
        <v>534</v>
      </c>
    </row>
    <row r="133" spans="1:14" ht="69" x14ac:dyDescent="0.3">
      <c r="A133" s="70" t="s">
        <v>909</v>
      </c>
      <c r="B133" s="46"/>
      <c r="C133" s="46"/>
      <c r="D133" s="47" t="s">
        <v>910</v>
      </c>
      <c r="E133" s="48" t="s">
        <v>455</v>
      </c>
      <c r="F133" s="48" t="s">
        <v>430</v>
      </c>
      <c r="G133" s="46"/>
      <c r="H133" s="48" t="s">
        <v>778</v>
      </c>
      <c r="I133" s="51" t="s">
        <v>432</v>
      </c>
      <c r="J133" s="51" t="s">
        <v>157</v>
      </c>
      <c r="K133" s="51" t="s">
        <v>157</v>
      </c>
      <c r="L133" s="53">
        <v>0</v>
      </c>
      <c r="M133" s="53">
        <v>0</v>
      </c>
      <c r="N133" s="46"/>
    </row>
    <row r="134" spans="1:14" ht="41.4" x14ac:dyDescent="0.3">
      <c r="A134" s="71" t="s">
        <v>911</v>
      </c>
      <c r="B134" s="36"/>
      <c r="C134" s="36"/>
      <c r="D134" s="47" t="s">
        <v>912</v>
      </c>
      <c r="E134" s="48" t="s">
        <v>913</v>
      </c>
      <c r="F134" s="48" t="s">
        <v>471</v>
      </c>
      <c r="G134" s="36"/>
      <c r="H134" s="73" t="s">
        <v>431</v>
      </c>
      <c r="I134" s="48" t="s">
        <v>422</v>
      </c>
      <c r="J134" s="48" t="s">
        <v>157</v>
      </c>
      <c r="K134" s="48" t="s">
        <v>615</v>
      </c>
      <c r="L134" s="48" t="s">
        <v>914</v>
      </c>
      <c r="M134" s="55">
        <v>0</v>
      </c>
      <c r="N134" s="36"/>
    </row>
    <row r="135" spans="1:14" ht="36.75" customHeight="1" x14ac:dyDescent="0.3">
      <c r="A135" s="69" t="s">
        <v>915</v>
      </c>
      <c r="B135" s="41">
        <v>2</v>
      </c>
      <c r="C135" s="31" t="s">
        <v>462</v>
      </c>
      <c r="D135" s="30" t="s">
        <v>916</v>
      </c>
      <c r="E135" s="31"/>
      <c r="F135" s="31"/>
      <c r="G135" s="31"/>
      <c r="H135" s="31"/>
      <c r="I135" s="31"/>
      <c r="J135" s="31"/>
      <c r="K135" s="31"/>
      <c r="L135" s="31"/>
      <c r="M135" s="31"/>
      <c r="N135" s="31"/>
    </row>
    <row r="136" spans="1:14" ht="55.2" x14ac:dyDescent="0.3">
      <c r="A136" s="70" t="s">
        <v>917</v>
      </c>
      <c r="B136" s="46"/>
      <c r="C136" s="46"/>
      <c r="D136" s="47" t="s">
        <v>918</v>
      </c>
      <c r="E136" s="48" t="s">
        <v>441</v>
      </c>
      <c r="F136" s="48" t="s">
        <v>919</v>
      </c>
      <c r="G136" s="46"/>
      <c r="H136" s="48" t="s">
        <v>778</v>
      </c>
      <c r="I136" s="51" t="s">
        <v>432</v>
      </c>
      <c r="J136" s="51" t="s">
        <v>157</v>
      </c>
      <c r="K136" s="51" t="s">
        <v>157</v>
      </c>
      <c r="L136" s="53">
        <v>0</v>
      </c>
      <c r="M136" s="53">
        <v>0</v>
      </c>
      <c r="N136" s="46"/>
    </row>
    <row r="137" spans="1:14" ht="40.200000000000003" customHeight="1" x14ac:dyDescent="0.3">
      <c r="A137" s="76" t="s">
        <v>920</v>
      </c>
      <c r="B137" s="77"/>
      <c r="C137" s="140" t="s">
        <v>921</v>
      </c>
      <c r="D137" s="141"/>
      <c r="E137" s="141"/>
      <c r="F137" s="141"/>
      <c r="G137" s="141"/>
      <c r="H137" s="141"/>
      <c r="I137" s="141"/>
      <c r="J137" s="141"/>
      <c r="K137" s="141"/>
      <c r="L137" s="141"/>
      <c r="M137" s="141"/>
      <c r="N137" s="142"/>
    </row>
    <row r="138" spans="1:14" ht="44.4" customHeight="1" x14ac:dyDescent="0.3">
      <c r="A138" s="78" t="s">
        <v>922</v>
      </c>
      <c r="B138" s="41">
        <v>3</v>
      </c>
      <c r="C138" s="42" t="s">
        <v>923</v>
      </c>
      <c r="D138" s="30" t="s">
        <v>924</v>
      </c>
      <c r="E138" s="31"/>
      <c r="F138" s="31"/>
      <c r="G138" s="31"/>
      <c r="H138" s="31"/>
      <c r="I138" s="31"/>
      <c r="J138" s="31"/>
      <c r="K138" s="31"/>
      <c r="L138" s="31"/>
      <c r="M138" s="31"/>
      <c r="N138" s="31"/>
    </row>
    <row r="139" spans="1:14" ht="41.4" x14ac:dyDescent="0.3">
      <c r="A139" s="79" t="s">
        <v>925</v>
      </c>
      <c r="B139" s="36"/>
      <c r="C139" s="36"/>
      <c r="D139" s="47" t="s">
        <v>926</v>
      </c>
      <c r="E139" s="48" t="s">
        <v>927</v>
      </c>
      <c r="F139" s="48" t="s">
        <v>523</v>
      </c>
      <c r="G139" s="48" t="s">
        <v>471</v>
      </c>
      <c r="H139" s="50">
        <v>2022</v>
      </c>
      <c r="I139" s="48" t="s">
        <v>432</v>
      </c>
      <c r="J139" s="48" t="s">
        <v>157</v>
      </c>
      <c r="K139" s="48" t="s">
        <v>157</v>
      </c>
      <c r="L139" s="55">
        <v>0</v>
      </c>
      <c r="M139" s="55">
        <v>0</v>
      </c>
      <c r="N139" s="36"/>
    </row>
    <row r="140" spans="1:14" ht="36.75" customHeight="1" x14ac:dyDescent="0.3">
      <c r="A140" s="78" t="s">
        <v>928</v>
      </c>
      <c r="B140" s="41">
        <v>3</v>
      </c>
      <c r="C140" s="42" t="s">
        <v>406</v>
      </c>
      <c r="D140" s="30" t="s">
        <v>929</v>
      </c>
      <c r="E140" s="31"/>
      <c r="F140" s="31"/>
      <c r="G140" s="31"/>
      <c r="H140" s="31"/>
      <c r="I140" s="31"/>
      <c r="J140" s="31"/>
      <c r="K140" s="31"/>
      <c r="L140" s="31"/>
      <c r="M140" s="31"/>
      <c r="N140" s="31"/>
    </row>
    <row r="141" spans="1:14" ht="85.95" customHeight="1" x14ac:dyDescent="0.3">
      <c r="A141" s="80" t="s">
        <v>930</v>
      </c>
      <c r="B141" s="46"/>
      <c r="C141" s="46"/>
      <c r="D141" s="47" t="s">
        <v>931</v>
      </c>
      <c r="E141" s="48" t="s">
        <v>429</v>
      </c>
      <c r="F141" s="48" t="s">
        <v>430</v>
      </c>
      <c r="G141" s="48" t="s">
        <v>227</v>
      </c>
      <c r="H141" s="48" t="s">
        <v>431</v>
      </c>
      <c r="I141" s="51" t="s">
        <v>932</v>
      </c>
      <c r="J141" s="48" t="s">
        <v>933</v>
      </c>
      <c r="K141" s="51" t="s">
        <v>157</v>
      </c>
      <c r="L141" s="51" t="s">
        <v>656</v>
      </c>
      <c r="M141" s="81">
        <v>9173.9</v>
      </c>
      <c r="N141" s="51" t="s">
        <v>656</v>
      </c>
    </row>
    <row r="142" spans="1:14" ht="34.200000000000003" customHeight="1" x14ac:dyDescent="0.3">
      <c r="A142" s="80" t="s">
        <v>934</v>
      </c>
      <c r="B142" s="46"/>
      <c r="C142" s="46"/>
      <c r="D142" s="47" t="s">
        <v>935</v>
      </c>
      <c r="E142" s="48" t="s">
        <v>493</v>
      </c>
      <c r="F142" s="48" t="s">
        <v>523</v>
      </c>
      <c r="G142" s="48" t="s">
        <v>471</v>
      </c>
      <c r="H142" s="48" t="s">
        <v>431</v>
      </c>
      <c r="I142" s="51" t="s">
        <v>936</v>
      </c>
      <c r="J142" s="46" t="s">
        <v>937</v>
      </c>
      <c r="K142" s="51" t="s">
        <v>938</v>
      </c>
      <c r="L142" s="81">
        <v>1885</v>
      </c>
      <c r="M142" s="60">
        <v>15</v>
      </c>
      <c r="N142" s="46"/>
    </row>
    <row r="143" spans="1:14" ht="110.4" x14ac:dyDescent="0.3">
      <c r="A143" s="80" t="s">
        <v>939</v>
      </c>
      <c r="B143" s="46"/>
      <c r="C143" s="46"/>
      <c r="D143" s="47" t="s">
        <v>940</v>
      </c>
      <c r="E143" s="48" t="s">
        <v>429</v>
      </c>
      <c r="F143" s="48" t="s">
        <v>471</v>
      </c>
      <c r="G143" s="46"/>
      <c r="H143" s="48" t="s">
        <v>431</v>
      </c>
      <c r="I143" s="51" t="s">
        <v>416</v>
      </c>
      <c r="J143" s="48" t="s">
        <v>941</v>
      </c>
      <c r="K143" s="51" t="s">
        <v>157</v>
      </c>
      <c r="L143" s="46"/>
      <c r="M143" s="46"/>
      <c r="N143" s="46"/>
    </row>
    <row r="144" spans="1:14" ht="55.2" x14ac:dyDescent="0.3">
      <c r="A144" s="80" t="s">
        <v>942</v>
      </c>
      <c r="B144" s="46"/>
      <c r="C144" s="46"/>
      <c r="D144" s="47" t="s">
        <v>943</v>
      </c>
      <c r="E144" s="48" t="s">
        <v>517</v>
      </c>
      <c r="F144" s="48" t="s">
        <v>227</v>
      </c>
      <c r="G144" s="48" t="s">
        <v>471</v>
      </c>
      <c r="H144" s="50">
        <v>2022</v>
      </c>
      <c r="I144" s="51" t="s">
        <v>432</v>
      </c>
      <c r="J144" s="51" t="s">
        <v>157</v>
      </c>
      <c r="K144" s="51" t="s">
        <v>157</v>
      </c>
      <c r="L144" s="53">
        <v>0</v>
      </c>
      <c r="M144" s="53">
        <v>0</v>
      </c>
      <c r="N144" s="46"/>
    </row>
    <row r="145" spans="1:14" ht="50.25" customHeight="1" x14ac:dyDescent="0.3">
      <c r="A145" s="79" t="s">
        <v>944</v>
      </c>
      <c r="B145" s="46"/>
      <c r="C145" s="46"/>
      <c r="D145" s="47" t="s">
        <v>945</v>
      </c>
      <c r="E145" s="48" t="s">
        <v>511</v>
      </c>
      <c r="F145" s="48" t="s">
        <v>413</v>
      </c>
      <c r="G145" s="48" t="s">
        <v>946</v>
      </c>
      <c r="H145" s="50">
        <v>2023</v>
      </c>
      <c r="I145" s="48" t="s">
        <v>422</v>
      </c>
      <c r="J145" s="46" t="s">
        <v>947</v>
      </c>
      <c r="K145" s="48" t="s">
        <v>157</v>
      </c>
      <c r="L145" s="46"/>
      <c r="M145" s="46"/>
      <c r="N145" s="46"/>
    </row>
    <row r="146" spans="1:14" ht="110.4" x14ac:dyDescent="0.3">
      <c r="A146" s="80" t="s">
        <v>948</v>
      </c>
      <c r="B146" s="46"/>
      <c r="C146" s="46"/>
      <c r="D146" s="47" t="s">
        <v>949</v>
      </c>
      <c r="E146" s="48" t="s">
        <v>894</v>
      </c>
      <c r="F146" s="48" t="s">
        <v>227</v>
      </c>
      <c r="G146" s="48" t="s">
        <v>471</v>
      </c>
      <c r="H146" s="46" t="s">
        <v>950</v>
      </c>
      <c r="I146" s="51" t="s">
        <v>951</v>
      </c>
      <c r="J146" s="36" t="s">
        <v>952</v>
      </c>
      <c r="K146" s="51" t="s">
        <v>938</v>
      </c>
      <c r="L146" s="53">
        <v>350</v>
      </c>
      <c r="M146" s="53">
        <v>20</v>
      </c>
      <c r="N146" s="46"/>
    </row>
    <row r="147" spans="1:14" ht="55.2" x14ac:dyDescent="0.3">
      <c r="A147" s="78" t="s">
        <v>953</v>
      </c>
      <c r="B147" s="41">
        <v>3</v>
      </c>
      <c r="C147" s="42" t="s">
        <v>954</v>
      </c>
      <c r="D147" s="30" t="s">
        <v>955</v>
      </c>
      <c r="E147" s="31"/>
      <c r="F147" s="31"/>
      <c r="G147" s="31"/>
      <c r="H147" s="31"/>
      <c r="I147" s="31"/>
      <c r="J147" s="31"/>
      <c r="K147" s="31"/>
      <c r="L147" s="31"/>
      <c r="M147" s="31"/>
      <c r="N147" s="31"/>
    </row>
    <row r="148" spans="1:14" ht="55.2" x14ac:dyDescent="0.3">
      <c r="A148" s="80" t="s">
        <v>956</v>
      </c>
      <c r="B148" s="46"/>
      <c r="C148" s="46"/>
      <c r="D148" s="52" t="s">
        <v>957</v>
      </c>
      <c r="E148" s="48" t="s">
        <v>499</v>
      </c>
      <c r="F148" s="48" t="s">
        <v>595</v>
      </c>
      <c r="G148" s="48" t="s">
        <v>595</v>
      </c>
      <c r="H148" s="54" t="s">
        <v>919</v>
      </c>
      <c r="I148" s="51" t="s">
        <v>432</v>
      </c>
      <c r="J148" s="51" t="s">
        <v>157</v>
      </c>
      <c r="K148" s="51" t="s">
        <v>157</v>
      </c>
      <c r="L148" s="53">
        <v>0</v>
      </c>
      <c r="M148" s="53">
        <v>0</v>
      </c>
      <c r="N148" s="46"/>
    </row>
    <row r="149" spans="1:14" ht="36.75" customHeight="1" x14ac:dyDescent="0.3">
      <c r="A149" s="78" t="s">
        <v>958</v>
      </c>
      <c r="B149" s="41">
        <v>3</v>
      </c>
      <c r="C149" s="42" t="s">
        <v>959</v>
      </c>
      <c r="D149" s="42" t="s">
        <v>960</v>
      </c>
      <c r="E149" s="31"/>
      <c r="F149" s="31"/>
      <c r="G149" s="31"/>
      <c r="H149" s="31"/>
      <c r="I149" s="31"/>
      <c r="J149" s="31"/>
      <c r="K149" s="31"/>
      <c r="L149" s="31"/>
      <c r="M149" s="31"/>
      <c r="N149" s="31"/>
    </row>
    <row r="150" spans="1:14" ht="41.4" x14ac:dyDescent="0.3">
      <c r="A150" s="79" t="s">
        <v>961</v>
      </c>
      <c r="B150" s="46"/>
      <c r="C150" s="46"/>
      <c r="D150" s="47" t="s">
        <v>962</v>
      </c>
      <c r="E150" s="48" t="s">
        <v>429</v>
      </c>
      <c r="F150" s="48" t="s">
        <v>227</v>
      </c>
      <c r="G150" s="46"/>
      <c r="H150" s="54" t="s">
        <v>963</v>
      </c>
      <c r="I150" s="48" t="s">
        <v>432</v>
      </c>
      <c r="J150" s="48" t="s">
        <v>157</v>
      </c>
      <c r="K150" s="46"/>
      <c r="L150" s="55">
        <v>0</v>
      </c>
      <c r="M150" s="55">
        <v>0</v>
      </c>
      <c r="N150" s="46"/>
    </row>
    <row r="151" spans="1:14" ht="36.75" customHeight="1" x14ac:dyDescent="0.3">
      <c r="A151" s="78" t="s">
        <v>964</v>
      </c>
      <c r="B151" s="41">
        <v>3</v>
      </c>
      <c r="C151" s="31" t="s">
        <v>965</v>
      </c>
      <c r="D151" s="30" t="s">
        <v>966</v>
      </c>
      <c r="E151" s="31"/>
      <c r="F151" s="31"/>
      <c r="G151" s="31"/>
      <c r="H151" s="31"/>
      <c r="I151" s="31"/>
      <c r="J151" s="31"/>
      <c r="K151" s="31"/>
      <c r="L151" s="31"/>
      <c r="M151" s="31"/>
      <c r="N151" s="31"/>
    </row>
    <row r="152" spans="1:14" ht="96.6" x14ac:dyDescent="0.3">
      <c r="A152" s="80" t="s">
        <v>967</v>
      </c>
      <c r="B152" s="46"/>
      <c r="C152" s="46"/>
      <c r="D152" s="47" t="s">
        <v>968</v>
      </c>
      <c r="E152" s="48" t="s">
        <v>493</v>
      </c>
      <c r="F152" s="48" t="s">
        <v>471</v>
      </c>
      <c r="G152" s="46"/>
      <c r="H152" s="54" t="s">
        <v>431</v>
      </c>
      <c r="I152" s="51" t="s">
        <v>969</v>
      </c>
      <c r="J152" s="46" t="s">
        <v>970</v>
      </c>
      <c r="K152" s="51" t="s">
        <v>157</v>
      </c>
      <c r="L152" s="53">
        <v>0</v>
      </c>
      <c r="M152" s="57">
        <v>2500</v>
      </c>
      <c r="N152" s="51" t="s">
        <v>656</v>
      </c>
    </row>
    <row r="153" spans="1:14" ht="36.75" customHeight="1" x14ac:dyDescent="0.3">
      <c r="A153" s="78" t="s">
        <v>971</v>
      </c>
      <c r="B153" s="41">
        <v>3</v>
      </c>
      <c r="C153" s="42" t="s">
        <v>972</v>
      </c>
      <c r="D153" s="30" t="s">
        <v>973</v>
      </c>
      <c r="E153" s="31"/>
      <c r="F153" s="31"/>
      <c r="G153" s="31"/>
      <c r="H153" s="31"/>
      <c r="I153" s="31"/>
      <c r="J153" s="31"/>
      <c r="K153" s="31"/>
      <c r="L153" s="31"/>
      <c r="M153" s="31"/>
      <c r="N153" s="31"/>
    </row>
    <row r="154" spans="1:14" ht="103.95" customHeight="1" x14ac:dyDescent="0.3">
      <c r="A154" s="80" t="s">
        <v>974</v>
      </c>
      <c r="B154" s="46"/>
      <c r="C154" s="46"/>
      <c r="D154" s="47" t="s">
        <v>975</v>
      </c>
      <c r="E154" s="48" t="s">
        <v>493</v>
      </c>
      <c r="F154" s="48" t="s">
        <v>430</v>
      </c>
      <c r="G154" s="48" t="s">
        <v>523</v>
      </c>
      <c r="H154" s="54" t="s">
        <v>431</v>
      </c>
      <c r="I154" s="51" t="s">
        <v>416</v>
      </c>
      <c r="J154" s="48" t="s">
        <v>976</v>
      </c>
      <c r="K154" s="36" t="s">
        <v>977</v>
      </c>
      <c r="L154" s="46"/>
      <c r="M154" s="46"/>
      <c r="N154" s="46"/>
    </row>
    <row r="155" spans="1:14" ht="103.95" customHeight="1" x14ac:dyDescent="0.3">
      <c r="A155" s="80" t="s">
        <v>978</v>
      </c>
      <c r="B155" s="46"/>
      <c r="C155" s="46"/>
      <c r="D155" s="47" t="s">
        <v>979</v>
      </c>
      <c r="E155" s="48" t="s">
        <v>493</v>
      </c>
      <c r="F155" s="48" t="s">
        <v>483</v>
      </c>
      <c r="G155" s="48" t="s">
        <v>523</v>
      </c>
      <c r="H155" s="54" t="s">
        <v>431</v>
      </c>
      <c r="I155" s="51" t="s">
        <v>416</v>
      </c>
      <c r="J155" s="48" t="s">
        <v>976</v>
      </c>
      <c r="K155" s="36" t="s">
        <v>980</v>
      </c>
      <c r="L155" s="46"/>
      <c r="M155" s="46"/>
      <c r="N155" s="46"/>
    </row>
    <row r="156" spans="1:14" ht="41.4" x14ac:dyDescent="0.3">
      <c r="A156" s="78" t="s">
        <v>981</v>
      </c>
      <c r="B156" s="41">
        <v>3</v>
      </c>
      <c r="C156" s="42" t="s">
        <v>982</v>
      </c>
      <c r="D156" s="30" t="s">
        <v>983</v>
      </c>
      <c r="E156" s="31"/>
      <c r="F156" s="31"/>
      <c r="G156" s="31"/>
      <c r="H156" s="31"/>
      <c r="I156" s="31"/>
      <c r="J156" s="31"/>
      <c r="K156" s="31"/>
      <c r="L156" s="31"/>
      <c r="M156" s="31"/>
      <c r="N156" s="31"/>
    </row>
    <row r="157" spans="1:14" ht="77.25" customHeight="1" x14ac:dyDescent="0.3">
      <c r="A157" s="80" t="s">
        <v>984</v>
      </c>
      <c r="B157" s="46"/>
      <c r="C157" s="46"/>
      <c r="D157" s="47" t="s">
        <v>985</v>
      </c>
      <c r="E157" s="48" t="s">
        <v>429</v>
      </c>
      <c r="F157" s="48" t="s">
        <v>471</v>
      </c>
      <c r="G157" s="46"/>
      <c r="H157" s="73" t="s">
        <v>431</v>
      </c>
      <c r="I157" s="51" t="s">
        <v>416</v>
      </c>
      <c r="J157" s="48" t="s">
        <v>986</v>
      </c>
      <c r="K157" s="46"/>
      <c r="L157" s="46"/>
      <c r="M157" s="46"/>
      <c r="N157" s="46"/>
    </row>
    <row r="158" spans="1:14" ht="36.75" customHeight="1" x14ac:dyDescent="0.3">
      <c r="A158" s="78" t="s">
        <v>987</v>
      </c>
      <c r="B158" s="82" t="s">
        <v>988</v>
      </c>
      <c r="C158" s="42" t="s">
        <v>989</v>
      </c>
      <c r="D158" s="30" t="s">
        <v>990</v>
      </c>
      <c r="E158" s="31"/>
      <c r="F158" s="31"/>
      <c r="G158" s="31"/>
      <c r="H158" s="31"/>
      <c r="I158" s="31"/>
      <c r="J158" s="31"/>
      <c r="K158" s="31"/>
      <c r="L158" s="31"/>
      <c r="M158" s="31"/>
      <c r="N158" s="31"/>
    </row>
    <row r="159" spans="1:14" ht="80.7" customHeight="1" x14ac:dyDescent="0.3">
      <c r="A159" s="80" t="s">
        <v>991</v>
      </c>
      <c r="B159" s="46"/>
      <c r="C159" s="46"/>
      <c r="D159" s="47" t="s">
        <v>992</v>
      </c>
      <c r="E159" s="48" t="s">
        <v>511</v>
      </c>
      <c r="F159" s="48" t="s">
        <v>430</v>
      </c>
      <c r="G159" s="48" t="s">
        <v>523</v>
      </c>
      <c r="H159" s="83" t="s">
        <v>993</v>
      </c>
      <c r="I159" s="51" t="s">
        <v>416</v>
      </c>
      <c r="J159" s="48" t="s">
        <v>986</v>
      </c>
      <c r="K159" s="46"/>
      <c r="L159" s="46"/>
      <c r="M159" s="46"/>
      <c r="N159" s="46"/>
    </row>
    <row r="160" spans="1:14" ht="78" customHeight="1" x14ac:dyDescent="0.3">
      <c r="A160" s="80" t="s">
        <v>994</v>
      </c>
      <c r="B160" s="46"/>
      <c r="C160" s="46"/>
      <c r="D160" s="47" t="s">
        <v>995</v>
      </c>
      <c r="E160" s="48" t="s">
        <v>694</v>
      </c>
      <c r="F160" s="48" t="s">
        <v>471</v>
      </c>
      <c r="G160" s="48" t="s">
        <v>227</v>
      </c>
      <c r="H160" s="73" t="s">
        <v>431</v>
      </c>
      <c r="I160" s="51" t="s">
        <v>996</v>
      </c>
      <c r="J160" s="46" t="s">
        <v>997</v>
      </c>
      <c r="K160" s="51" t="s">
        <v>998</v>
      </c>
      <c r="L160" s="51" t="s">
        <v>999</v>
      </c>
      <c r="M160" s="84">
        <v>0</v>
      </c>
      <c r="N160" s="51" t="s">
        <v>1000</v>
      </c>
    </row>
    <row r="161" spans="1:14" ht="37.5" customHeight="1" x14ac:dyDescent="0.3">
      <c r="A161" s="78" t="s">
        <v>1001</v>
      </c>
      <c r="B161" s="41">
        <v>3</v>
      </c>
      <c r="C161" s="42" t="s">
        <v>954</v>
      </c>
      <c r="D161" s="30" t="s">
        <v>1002</v>
      </c>
      <c r="E161" s="31"/>
      <c r="F161" s="31"/>
      <c r="G161" s="31"/>
      <c r="H161" s="31"/>
      <c r="I161" s="31"/>
      <c r="J161" s="31"/>
      <c r="K161" s="31"/>
      <c r="L161" s="31"/>
      <c r="M161" s="31"/>
      <c r="N161" s="31"/>
    </row>
    <row r="162" spans="1:14" ht="69" x14ac:dyDescent="0.3">
      <c r="A162" s="80" t="s">
        <v>1003</v>
      </c>
      <c r="B162" s="46"/>
      <c r="C162" s="46"/>
      <c r="D162" s="47" t="s">
        <v>1004</v>
      </c>
      <c r="E162" s="48" t="s">
        <v>1005</v>
      </c>
      <c r="F162" s="48" t="s">
        <v>595</v>
      </c>
      <c r="G162" s="46"/>
      <c r="H162" s="46" t="s">
        <v>1006</v>
      </c>
      <c r="I162" s="51" t="s">
        <v>432</v>
      </c>
      <c r="J162" s="51" t="s">
        <v>157</v>
      </c>
      <c r="K162" s="51" t="s">
        <v>157</v>
      </c>
      <c r="L162" s="53">
        <v>0</v>
      </c>
      <c r="M162" s="53">
        <v>0</v>
      </c>
      <c r="N162" s="46"/>
    </row>
    <row r="163" spans="1:14" ht="58.2" customHeight="1" x14ac:dyDescent="0.3">
      <c r="A163" s="80" t="s">
        <v>1007</v>
      </c>
      <c r="B163" s="46"/>
      <c r="C163" s="46"/>
      <c r="D163" s="47" t="s">
        <v>1008</v>
      </c>
      <c r="E163" s="48" t="s">
        <v>499</v>
      </c>
      <c r="F163" s="48" t="s">
        <v>430</v>
      </c>
      <c r="G163" s="48" t="s">
        <v>595</v>
      </c>
      <c r="H163" s="50">
        <v>2023</v>
      </c>
      <c r="I163" s="48" t="s">
        <v>422</v>
      </c>
      <c r="J163" s="48" t="s">
        <v>1009</v>
      </c>
      <c r="K163" s="48" t="s">
        <v>1010</v>
      </c>
      <c r="L163" s="46"/>
      <c r="M163" s="46"/>
      <c r="N163" s="46"/>
    </row>
    <row r="164" spans="1:14" ht="43.05" customHeight="1" x14ac:dyDescent="0.3">
      <c r="A164" s="80" t="s">
        <v>1011</v>
      </c>
      <c r="B164" s="46"/>
      <c r="C164" s="46"/>
      <c r="D164" s="47" t="s">
        <v>1012</v>
      </c>
      <c r="E164" s="48" t="s">
        <v>429</v>
      </c>
      <c r="F164" s="48" t="s">
        <v>471</v>
      </c>
      <c r="G164" s="48" t="s">
        <v>227</v>
      </c>
      <c r="H164" s="48" t="s">
        <v>431</v>
      </c>
      <c r="I164" s="48" t="s">
        <v>416</v>
      </c>
      <c r="J164" s="48" t="s">
        <v>1013</v>
      </c>
      <c r="K164" s="46"/>
      <c r="L164" s="46"/>
      <c r="M164" s="46"/>
      <c r="N164" s="46"/>
    </row>
    <row r="165" spans="1:14" ht="41.4" x14ac:dyDescent="0.3">
      <c r="A165" s="79" t="s">
        <v>1014</v>
      </c>
      <c r="B165" s="46"/>
      <c r="C165" s="46"/>
      <c r="D165" s="47" t="s">
        <v>1015</v>
      </c>
      <c r="E165" s="48" t="s">
        <v>499</v>
      </c>
      <c r="F165" s="48" t="s">
        <v>595</v>
      </c>
      <c r="G165" s="48" t="s">
        <v>471</v>
      </c>
      <c r="H165" s="50">
        <v>2022</v>
      </c>
      <c r="I165" s="51" t="s">
        <v>432</v>
      </c>
      <c r="J165" s="51" t="s">
        <v>157</v>
      </c>
      <c r="K165" s="51" t="s">
        <v>157</v>
      </c>
      <c r="L165" s="53">
        <v>0</v>
      </c>
      <c r="M165" s="53">
        <v>0</v>
      </c>
      <c r="N165" s="46"/>
    </row>
    <row r="166" spans="1:14" ht="69" x14ac:dyDescent="0.3">
      <c r="A166" s="80" t="s">
        <v>1016</v>
      </c>
      <c r="B166" s="46"/>
      <c r="C166" s="46"/>
      <c r="D166" s="47" t="s">
        <v>1017</v>
      </c>
      <c r="E166" s="48" t="s">
        <v>732</v>
      </c>
      <c r="F166" s="48" t="s">
        <v>523</v>
      </c>
      <c r="G166" s="48" t="s">
        <v>471</v>
      </c>
      <c r="H166" s="50">
        <v>2022</v>
      </c>
      <c r="I166" s="48" t="s">
        <v>422</v>
      </c>
      <c r="J166" s="51" t="s">
        <v>157</v>
      </c>
      <c r="K166" s="51" t="s">
        <v>157</v>
      </c>
      <c r="L166" s="46"/>
      <c r="M166" s="46"/>
      <c r="N166" s="46"/>
    </row>
    <row r="167" spans="1:14" ht="36.75" customHeight="1" x14ac:dyDescent="0.3">
      <c r="A167" s="78" t="s">
        <v>1018</v>
      </c>
      <c r="B167" s="41">
        <v>3</v>
      </c>
      <c r="C167" s="42" t="s">
        <v>1019</v>
      </c>
      <c r="D167" s="30" t="s">
        <v>1020</v>
      </c>
      <c r="E167" s="31"/>
      <c r="F167" s="31"/>
      <c r="G167" s="31"/>
      <c r="H167" s="31"/>
      <c r="I167" s="31"/>
      <c r="J167" s="31"/>
      <c r="K167" s="31"/>
      <c r="L167" s="31"/>
      <c r="M167" s="31"/>
      <c r="N167" s="31"/>
    </row>
    <row r="168" spans="1:14" ht="41.4" x14ac:dyDescent="0.3">
      <c r="A168" s="79" t="s">
        <v>1021</v>
      </c>
      <c r="B168" s="46"/>
      <c r="C168" s="46"/>
      <c r="D168" s="47" t="s">
        <v>1022</v>
      </c>
      <c r="E168" s="46" t="s">
        <v>1023</v>
      </c>
      <c r="F168" s="46" t="s">
        <v>1024</v>
      </c>
      <c r="G168" s="48" t="s">
        <v>595</v>
      </c>
      <c r="H168" s="50">
        <v>2023</v>
      </c>
      <c r="I168" s="51" t="s">
        <v>1025</v>
      </c>
      <c r="J168" s="46" t="s">
        <v>1026</v>
      </c>
      <c r="K168" s="51" t="s">
        <v>157</v>
      </c>
      <c r="L168" s="53">
        <v>0</v>
      </c>
      <c r="M168" s="60">
        <v>7.9</v>
      </c>
      <c r="N168" s="46"/>
    </row>
    <row r="169" spans="1:14" ht="165.6" x14ac:dyDescent="0.3">
      <c r="A169" s="80" t="s">
        <v>1027</v>
      </c>
      <c r="B169" s="46"/>
      <c r="C169" s="46"/>
      <c r="D169" s="47" t="s">
        <v>1028</v>
      </c>
      <c r="E169" s="48" t="s">
        <v>522</v>
      </c>
      <c r="F169" s="48" t="s">
        <v>523</v>
      </c>
      <c r="G169" s="46" t="s">
        <v>1029</v>
      </c>
      <c r="H169" s="48" t="s">
        <v>431</v>
      </c>
      <c r="I169" s="51" t="s">
        <v>416</v>
      </c>
      <c r="J169" s="51" t="s">
        <v>547</v>
      </c>
      <c r="K169" s="51" t="s">
        <v>424</v>
      </c>
      <c r="L169" s="46"/>
      <c r="M169" s="46"/>
      <c r="N169" s="46"/>
    </row>
    <row r="170" spans="1:14" ht="52.2" customHeight="1" x14ac:dyDescent="0.3">
      <c r="A170" s="80" t="s">
        <v>1030</v>
      </c>
      <c r="B170" s="46"/>
      <c r="C170" s="46"/>
      <c r="D170" s="47" t="s">
        <v>1031</v>
      </c>
      <c r="E170" s="48" t="s">
        <v>1032</v>
      </c>
      <c r="F170" s="48" t="s">
        <v>1033</v>
      </c>
      <c r="G170" s="46" t="s">
        <v>1034</v>
      </c>
      <c r="H170" s="50">
        <v>2</v>
      </c>
      <c r="I170" s="51" t="s">
        <v>422</v>
      </c>
      <c r="J170" s="46" t="s">
        <v>1035</v>
      </c>
      <c r="K170" s="51" t="s">
        <v>1036</v>
      </c>
      <c r="L170" s="46"/>
      <c r="M170" s="46"/>
      <c r="N170" s="46"/>
    </row>
    <row r="171" spans="1:14" ht="37.5" customHeight="1" x14ac:dyDescent="0.3">
      <c r="A171" s="78" t="s">
        <v>1037</v>
      </c>
      <c r="B171" s="41">
        <v>3</v>
      </c>
      <c r="C171" s="42" t="s">
        <v>668</v>
      </c>
      <c r="D171" s="30" t="s">
        <v>1038</v>
      </c>
      <c r="E171" s="31"/>
      <c r="F171" s="31"/>
      <c r="G171" s="31"/>
      <c r="H171" s="31"/>
      <c r="I171" s="31"/>
      <c r="J171" s="31"/>
      <c r="K171" s="31"/>
      <c r="L171" s="31"/>
      <c r="M171" s="31"/>
      <c r="N171" s="31"/>
    </row>
    <row r="172" spans="1:14" ht="120.3" customHeight="1" x14ac:dyDescent="0.25">
      <c r="A172" s="80" t="s">
        <v>1039</v>
      </c>
      <c r="B172" s="46"/>
      <c r="C172" s="46"/>
      <c r="D172" s="47" t="s">
        <v>1040</v>
      </c>
      <c r="E172" s="48" t="s">
        <v>511</v>
      </c>
      <c r="F172" s="48" t="s">
        <v>595</v>
      </c>
      <c r="G172" s="46" t="s">
        <v>1041</v>
      </c>
      <c r="H172" s="48" t="s">
        <v>431</v>
      </c>
      <c r="I172" s="36" t="s">
        <v>1042</v>
      </c>
      <c r="J172" s="48" t="s">
        <v>1043</v>
      </c>
      <c r="K172" s="46"/>
      <c r="L172" s="63">
        <v>0</v>
      </c>
      <c r="M172" s="64" t="s">
        <v>534</v>
      </c>
      <c r="N172" s="46"/>
    </row>
    <row r="173" spans="1:14" ht="111.75" customHeight="1" x14ac:dyDescent="0.3">
      <c r="A173" s="80" t="s">
        <v>1044</v>
      </c>
      <c r="B173" s="46"/>
      <c r="C173" s="46"/>
      <c r="D173" s="47" t="s">
        <v>1045</v>
      </c>
      <c r="E173" s="48" t="s">
        <v>511</v>
      </c>
      <c r="F173" s="48" t="s">
        <v>471</v>
      </c>
      <c r="G173" s="48" t="s">
        <v>1046</v>
      </c>
      <c r="H173" s="48" t="s">
        <v>431</v>
      </c>
      <c r="I173" s="51" t="s">
        <v>422</v>
      </c>
      <c r="J173" s="48" t="s">
        <v>1047</v>
      </c>
      <c r="K173" s="51" t="s">
        <v>1048</v>
      </c>
      <c r="L173" s="46"/>
      <c r="M173" s="46"/>
      <c r="N173" s="46"/>
    </row>
    <row r="174" spans="1:14" ht="36.75" customHeight="1" x14ac:dyDescent="0.3">
      <c r="A174" s="78" t="s">
        <v>1049</v>
      </c>
      <c r="B174" s="41">
        <v>3</v>
      </c>
      <c r="C174" s="42" t="s">
        <v>406</v>
      </c>
      <c r="D174" s="30" t="s">
        <v>1050</v>
      </c>
      <c r="E174" s="31"/>
      <c r="F174" s="31"/>
      <c r="G174" s="31"/>
      <c r="H174" s="31"/>
      <c r="I174" s="31"/>
      <c r="J174" s="31"/>
      <c r="K174" s="31"/>
      <c r="L174" s="31"/>
      <c r="M174" s="31"/>
      <c r="N174" s="31"/>
    </row>
    <row r="175" spans="1:14" ht="110.4" x14ac:dyDescent="0.3">
      <c r="A175" s="80" t="s">
        <v>1051</v>
      </c>
      <c r="B175" s="46"/>
      <c r="C175" s="46"/>
      <c r="D175" s="47" t="s">
        <v>1052</v>
      </c>
      <c r="E175" s="48" t="s">
        <v>1053</v>
      </c>
      <c r="F175" s="48" t="s">
        <v>595</v>
      </c>
      <c r="G175" s="48" t="s">
        <v>471</v>
      </c>
      <c r="H175" s="50">
        <v>2025</v>
      </c>
      <c r="I175" s="51" t="s">
        <v>416</v>
      </c>
      <c r="J175" s="51" t="s">
        <v>1054</v>
      </c>
      <c r="K175" s="51" t="s">
        <v>157</v>
      </c>
      <c r="L175" s="46"/>
      <c r="M175" s="46"/>
      <c r="N175" s="46"/>
    </row>
    <row r="176" spans="1:14" s="87" customFormat="1" x14ac:dyDescent="0.3">
      <c r="A176" s="85" t="s">
        <v>473</v>
      </c>
      <c r="B176" s="86"/>
      <c r="C176" s="143" t="s">
        <v>474</v>
      </c>
      <c r="D176" s="144"/>
      <c r="E176" s="144"/>
      <c r="F176" s="144"/>
      <c r="G176" s="144"/>
      <c r="H176" s="144"/>
      <c r="I176" s="144"/>
      <c r="J176" s="144"/>
      <c r="K176" s="144"/>
      <c r="L176" s="144"/>
      <c r="M176" s="144"/>
      <c r="N176" s="145"/>
    </row>
    <row r="177" spans="1:14" ht="27.6" x14ac:dyDescent="0.3">
      <c r="A177" s="88" t="s">
        <v>1055</v>
      </c>
      <c r="B177" s="89">
        <v>4</v>
      </c>
      <c r="C177" s="42" t="s">
        <v>959</v>
      </c>
      <c r="D177" s="30" t="s">
        <v>1056</v>
      </c>
      <c r="E177" s="31"/>
      <c r="F177" s="31"/>
      <c r="G177" s="31"/>
      <c r="H177" s="31"/>
      <c r="I177" s="31"/>
      <c r="J177" s="31"/>
      <c r="K177" s="31"/>
      <c r="L177" s="31"/>
      <c r="M177" s="31"/>
      <c r="N177" s="31"/>
    </row>
    <row r="178" spans="1:14" ht="41.4" x14ac:dyDescent="0.3">
      <c r="A178" s="90" t="s">
        <v>1057</v>
      </c>
      <c r="B178" s="46"/>
      <c r="C178" s="46"/>
      <c r="D178" s="47" t="s">
        <v>1058</v>
      </c>
      <c r="E178" s="48" t="s">
        <v>589</v>
      </c>
      <c r="F178" s="48" t="s">
        <v>1059</v>
      </c>
      <c r="G178" s="46"/>
      <c r="H178" s="46" t="s">
        <v>1060</v>
      </c>
      <c r="I178" s="51" t="s">
        <v>1061</v>
      </c>
      <c r="J178" s="48" t="s">
        <v>1062</v>
      </c>
      <c r="K178" s="51" t="s">
        <v>157</v>
      </c>
      <c r="L178" s="53">
        <v>0</v>
      </c>
      <c r="M178" s="53">
        <v>7</v>
      </c>
      <c r="N178" s="46"/>
    </row>
    <row r="179" spans="1:14" ht="55.2" hidden="1" x14ac:dyDescent="0.3">
      <c r="A179" s="91" t="s">
        <v>1063</v>
      </c>
      <c r="B179" s="46"/>
      <c r="C179" s="46"/>
      <c r="D179" s="92" t="s">
        <v>1064</v>
      </c>
      <c r="E179" s="48" t="s">
        <v>1005</v>
      </c>
      <c r="F179" s="48" t="s">
        <v>595</v>
      </c>
      <c r="G179" s="48" t="s">
        <v>1065</v>
      </c>
      <c r="H179" s="50">
        <v>2023</v>
      </c>
      <c r="I179" s="51" t="s">
        <v>1066</v>
      </c>
      <c r="J179" s="46"/>
      <c r="K179" s="51" t="s">
        <v>157</v>
      </c>
      <c r="L179" s="53">
        <v>0</v>
      </c>
      <c r="M179" s="53">
        <v>0</v>
      </c>
      <c r="N179" s="46"/>
    </row>
    <row r="180" spans="1:14" ht="82.8" hidden="1" x14ac:dyDescent="0.3">
      <c r="A180" s="90" t="s">
        <v>1067</v>
      </c>
      <c r="B180" s="46"/>
      <c r="C180" s="46"/>
      <c r="D180" s="92" t="s">
        <v>1068</v>
      </c>
      <c r="E180" s="48" t="s">
        <v>1069</v>
      </c>
      <c r="F180" s="48" t="s">
        <v>523</v>
      </c>
      <c r="G180" s="46" t="s">
        <v>1070</v>
      </c>
      <c r="H180" s="46" t="s">
        <v>1071</v>
      </c>
      <c r="I180" s="48" t="s">
        <v>422</v>
      </c>
      <c r="J180" s="48" t="s">
        <v>157</v>
      </c>
      <c r="K180" s="48" t="s">
        <v>157</v>
      </c>
      <c r="L180" s="46"/>
      <c r="M180" s="46"/>
      <c r="N180" s="46"/>
    </row>
    <row r="181" spans="1:14" ht="41.4" x14ac:dyDescent="0.3">
      <c r="A181" s="90" t="s">
        <v>1072</v>
      </c>
      <c r="B181" s="46"/>
      <c r="C181" s="46"/>
      <c r="D181" s="47" t="s">
        <v>1073</v>
      </c>
      <c r="E181" s="48" t="s">
        <v>493</v>
      </c>
      <c r="F181" s="48" t="s">
        <v>523</v>
      </c>
      <c r="G181" s="46"/>
      <c r="H181" s="46" t="s">
        <v>1074</v>
      </c>
      <c r="I181" s="48" t="s">
        <v>416</v>
      </c>
      <c r="J181" s="46" t="s">
        <v>1075</v>
      </c>
      <c r="K181" s="48" t="s">
        <v>1036</v>
      </c>
      <c r="L181" s="46"/>
      <c r="M181" s="46"/>
      <c r="N181" s="46"/>
    </row>
    <row r="182" spans="1:14" ht="55.2" hidden="1" x14ac:dyDescent="0.3">
      <c r="A182" s="90" t="s">
        <v>1076</v>
      </c>
      <c r="B182" s="46"/>
      <c r="C182" s="46"/>
      <c r="D182" s="92" t="s">
        <v>1077</v>
      </c>
      <c r="E182" s="48" t="s">
        <v>600</v>
      </c>
      <c r="F182" s="48" t="s">
        <v>595</v>
      </c>
      <c r="G182" s="48" t="s">
        <v>946</v>
      </c>
      <c r="H182" s="46" t="s">
        <v>1078</v>
      </c>
      <c r="I182" s="48" t="s">
        <v>416</v>
      </c>
      <c r="J182" s="51" t="s">
        <v>552</v>
      </c>
      <c r="K182" s="51" t="s">
        <v>424</v>
      </c>
      <c r="L182" s="46"/>
      <c r="M182" s="46"/>
      <c r="N182" s="46"/>
    </row>
    <row r="183" spans="1:14" ht="124.2" hidden="1" x14ac:dyDescent="0.3">
      <c r="A183" s="91" t="s">
        <v>1079</v>
      </c>
      <c r="B183" s="46"/>
      <c r="C183" s="46"/>
      <c r="D183" s="92" t="s">
        <v>1080</v>
      </c>
      <c r="E183" s="48" t="s">
        <v>1081</v>
      </c>
      <c r="F183" s="48" t="s">
        <v>1082</v>
      </c>
      <c r="G183" s="48" t="s">
        <v>1083</v>
      </c>
      <c r="H183" s="48" t="s">
        <v>431</v>
      </c>
      <c r="I183" s="46" t="s">
        <v>1084</v>
      </c>
      <c r="J183" s="36" t="s">
        <v>1085</v>
      </c>
      <c r="K183" s="36" t="s">
        <v>1086</v>
      </c>
      <c r="L183" s="81">
        <v>10500</v>
      </c>
      <c r="M183" s="53">
        <v>300</v>
      </c>
      <c r="N183" s="46"/>
    </row>
    <row r="184" spans="1:14" ht="96.6" x14ac:dyDescent="0.3">
      <c r="A184" s="91" t="s">
        <v>1087</v>
      </c>
      <c r="B184" s="46"/>
      <c r="C184" s="46"/>
      <c r="D184" s="47" t="s">
        <v>1088</v>
      </c>
      <c r="E184" s="48" t="s">
        <v>633</v>
      </c>
      <c r="F184" s="48" t="s">
        <v>523</v>
      </c>
      <c r="G184" s="48" t="s">
        <v>946</v>
      </c>
      <c r="H184" s="46" t="s">
        <v>1089</v>
      </c>
      <c r="I184" s="51" t="s">
        <v>416</v>
      </c>
      <c r="J184" s="46" t="s">
        <v>1090</v>
      </c>
      <c r="K184" s="51" t="s">
        <v>1036</v>
      </c>
      <c r="L184" s="46"/>
      <c r="M184" s="46"/>
      <c r="N184" s="46"/>
    </row>
    <row r="185" spans="1:14" ht="124.2" hidden="1" x14ac:dyDescent="0.3">
      <c r="A185" s="90" t="s">
        <v>1091</v>
      </c>
      <c r="B185" s="46"/>
      <c r="C185" s="46"/>
      <c r="D185" s="92" t="s">
        <v>1092</v>
      </c>
      <c r="E185" s="48" t="s">
        <v>517</v>
      </c>
      <c r="F185" s="48" t="s">
        <v>1093</v>
      </c>
      <c r="G185" s="48" t="s">
        <v>1094</v>
      </c>
      <c r="H185" s="50">
        <v>2</v>
      </c>
      <c r="I185" s="48" t="s">
        <v>1095</v>
      </c>
      <c r="J185" s="48" t="s">
        <v>1096</v>
      </c>
      <c r="K185" s="48" t="s">
        <v>157</v>
      </c>
      <c r="L185" s="55">
        <v>0</v>
      </c>
      <c r="M185" s="93">
        <v>1</v>
      </c>
      <c r="N185" s="55">
        <v>1</v>
      </c>
    </row>
    <row r="186" spans="1:14" ht="41.4" x14ac:dyDescent="0.3">
      <c r="A186" s="90" t="s">
        <v>1097</v>
      </c>
      <c r="B186" s="46"/>
      <c r="C186" s="46"/>
      <c r="D186" s="47" t="s">
        <v>1098</v>
      </c>
      <c r="E186" s="48" t="s">
        <v>412</v>
      </c>
      <c r="F186" s="48" t="s">
        <v>471</v>
      </c>
      <c r="G186" s="48" t="s">
        <v>595</v>
      </c>
      <c r="H186" s="50">
        <v>2023</v>
      </c>
      <c r="I186" s="48" t="s">
        <v>432</v>
      </c>
      <c r="J186" s="48" t="s">
        <v>157</v>
      </c>
      <c r="K186" s="48" t="s">
        <v>157</v>
      </c>
      <c r="L186" s="55">
        <v>0</v>
      </c>
      <c r="M186" s="55">
        <v>0</v>
      </c>
      <c r="N186" s="46"/>
    </row>
    <row r="187" spans="1:14" ht="41.4" x14ac:dyDescent="0.3">
      <c r="A187" s="88" t="s">
        <v>1099</v>
      </c>
      <c r="B187" s="33" t="s">
        <v>1100</v>
      </c>
      <c r="C187" s="42" t="s">
        <v>1101</v>
      </c>
      <c r="D187" s="30" t="s">
        <v>1102</v>
      </c>
      <c r="E187" s="31"/>
      <c r="F187" s="31"/>
      <c r="G187" s="31"/>
      <c r="H187" s="31"/>
      <c r="I187" s="31"/>
      <c r="J187" s="31"/>
      <c r="K187" s="31"/>
      <c r="L187" s="31"/>
      <c r="M187" s="31"/>
      <c r="N187" s="31"/>
    </row>
    <row r="188" spans="1:14" ht="41.4" x14ac:dyDescent="0.3">
      <c r="A188" s="90" t="s">
        <v>1103</v>
      </c>
      <c r="B188" s="46"/>
      <c r="C188" s="46"/>
      <c r="D188" s="47" t="s">
        <v>1104</v>
      </c>
      <c r="E188" s="48" t="s">
        <v>535</v>
      </c>
      <c r="F188" s="48" t="s">
        <v>523</v>
      </c>
      <c r="G188" s="48" t="s">
        <v>471</v>
      </c>
      <c r="H188" s="50">
        <v>2021</v>
      </c>
      <c r="I188" s="51" t="s">
        <v>432</v>
      </c>
      <c r="J188" s="51" t="s">
        <v>157</v>
      </c>
      <c r="K188" s="51" t="s">
        <v>157</v>
      </c>
      <c r="L188" s="53">
        <v>0</v>
      </c>
      <c r="M188" s="53">
        <v>0</v>
      </c>
      <c r="N188" s="46"/>
    </row>
    <row r="189" spans="1:14" ht="41.4" x14ac:dyDescent="0.3">
      <c r="A189" s="90" t="s">
        <v>1105</v>
      </c>
      <c r="B189" s="46"/>
      <c r="C189" s="46"/>
      <c r="D189" s="47" t="s">
        <v>1106</v>
      </c>
      <c r="E189" s="48" t="s">
        <v>1107</v>
      </c>
      <c r="F189" s="48" t="s">
        <v>523</v>
      </c>
      <c r="G189" s="48" t="s">
        <v>471</v>
      </c>
      <c r="H189" s="46" t="s">
        <v>1108</v>
      </c>
      <c r="I189" s="51" t="s">
        <v>1109</v>
      </c>
      <c r="J189" s="48" t="s">
        <v>1062</v>
      </c>
      <c r="K189" s="51" t="s">
        <v>157</v>
      </c>
      <c r="L189" s="53">
        <v>0</v>
      </c>
      <c r="M189" s="53">
        <v>3</v>
      </c>
      <c r="N189" s="46"/>
    </row>
    <row r="190" spans="1:14" ht="41.4" x14ac:dyDescent="0.3">
      <c r="A190" s="90" t="s">
        <v>1110</v>
      </c>
      <c r="B190" s="46"/>
      <c r="C190" s="46"/>
      <c r="D190" s="47" t="s">
        <v>1111</v>
      </c>
      <c r="E190" s="48" t="s">
        <v>517</v>
      </c>
      <c r="F190" s="48" t="s">
        <v>523</v>
      </c>
      <c r="G190" s="48" t="s">
        <v>471</v>
      </c>
      <c r="H190" s="48" t="s">
        <v>1112</v>
      </c>
      <c r="I190" s="48" t="s">
        <v>1109</v>
      </c>
      <c r="J190" s="48" t="s">
        <v>1062</v>
      </c>
      <c r="K190" s="48" t="s">
        <v>157</v>
      </c>
      <c r="L190" s="55">
        <v>0</v>
      </c>
      <c r="M190" s="55">
        <v>3</v>
      </c>
      <c r="N190" s="46"/>
    </row>
    <row r="191" spans="1:14" ht="27.6" hidden="1" x14ac:dyDescent="0.3">
      <c r="A191" s="88" t="s">
        <v>1113</v>
      </c>
      <c r="B191" s="82" t="s">
        <v>1114</v>
      </c>
      <c r="C191" s="42" t="s">
        <v>1115</v>
      </c>
      <c r="D191" s="94" t="s">
        <v>1116</v>
      </c>
      <c r="E191" s="31"/>
      <c r="F191" s="31"/>
      <c r="G191" s="31"/>
      <c r="H191" s="31"/>
      <c r="I191" s="31"/>
      <c r="J191" s="31"/>
      <c r="K191" s="31"/>
      <c r="L191" s="31"/>
      <c r="M191" s="31"/>
      <c r="N191" s="31"/>
    </row>
    <row r="192" spans="1:14" ht="55.8" hidden="1" x14ac:dyDescent="0.3">
      <c r="A192" s="91" t="s">
        <v>1117</v>
      </c>
      <c r="B192" s="46"/>
      <c r="C192" s="46"/>
      <c r="D192" s="95" t="s">
        <v>1118</v>
      </c>
      <c r="E192" s="48" t="s">
        <v>1119</v>
      </c>
      <c r="F192" s="48" t="s">
        <v>1120</v>
      </c>
      <c r="G192" s="48" t="s">
        <v>430</v>
      </c>
      <c r="H192" s="48" t="s">
        <v>431</v>
      </c>
      <c r="I192" s="48" t="s">
        <v>422</v>
      </c>
      <c r="J192" s="46" t="s">
        <v>1121</v>
      </c>
      <c r="K192" s="51" t="s">
        <v>157</v>
      </c>
      <c r="L192" s="46"/>
      <c r="M192" s="46"/>
      <c r="N192" s="46"/>
    </row>
    <row r="193" spans="1:14" ht="27.6" hidden="1" x14ac:dyDescent="0.3">
      <c r="A193" s="88" t="s">
        <v>1122</v>
      </c>
      <c r="B193" s="41">
        <v>4</v>
      </c>
      <c r="C193" s="42" t="s">
        <v>1019</v>
      </c>
      <c r="D193" s="94" t="s">
        <v>1123</v>
      </c>
      <c r="E193" s="31"/>
      <c r="F193" s="31"/>
      <c r="G193" s="31"/>
      <c r="H193" s="31"/>
      <c r="I193" s="31"/>
      <c r="J193" s="31"/>
      <c r="K193" s="31"/>
      <c r="L193" s="31"/>
      <c r="M193" s="31"/>
      <c r="N193" s="31"/>
    </row>
    <row r="194" spans="1:14" ht="96.6" hidden="1" x14ac:dyDescent="0.3">
      <c r="A194" s="91" t="s">
        <v>1124</v>
      </c>
      <c r="B194" s="46"/>
      <c r="C194" s="46"/>
      <c r="D194" s="92" t="s">
        <v>1125</v>
      </c>
      <c r="E194" s="48" t="s">
        <v>517</v>
      </c>
      <c r="F194" s="48" t="s">
        <v>430</v>
      </c>
      <c r="G194" s="48" t="s">
        <v>595</v>
      </c>
      <c r="H194" s="48" t="s">
        <v>431</v>
      </c>
      <c r="I194" s="51" t="s">
        <v>422</v>
      </c>
      <c r="J194" s="51" t="s">
        <v>1126</v>
      </c>
      <c r="K194" s="51" t="s">
        <v>157</v>
      </c>
      <c r="L194" s="46"/>
      <c r="M194" s="46"/>
      <c r="N194" s="46"/>
    </row>
    <row r="195" spans="1:14" ht="55.2" hidden="1" x14ac:dyDescent="0.3">
      <c r="A195" s="90" t="s">
        <v>1127</v>
      </c>
      <c r="B195" s="46"/>
      <c r="C195" s="46"/>
      <c r="D195" s="92" t="s">
        <v>1128</v>
      </c>
      <c r="E195" s="48" t="s">
        <v>1129</v>
      </c>
      <c r="F195" s="48" t="s">
        <v>430</v>
      </c>
      <c r="G195" s="48" t="s">
        <v>595</v>
      </c>
      <c r="H195" s="48" t="s">
        <v>1129</v>
      </c>
      <c r="I195" s="48" t="s">
        <v>416</v>
      </c>
      <c r="J195" s="51" t="s">
        <v>1126</v>
      </c>
      <c r="K195" s="51" t="s">
        <v>157</v>
      </c>
      <c r="L195" s="46"/>
      <c r="M195" s="46"/>
      <c r="N195" s="46"/>
    </row>
    <row r="196" spans="1:14" ht="41.4" hidden="1" x14ac:dyDescent="0.3">
      <c r="A196" s="88" t="s">
        <v>1130</v>
      </c>
      <c r="B196" s="41">
        <v>4</v>
      </c>
      <c r="C196" s="42" t="s">
        <v>408</v>
      </c>
      <c r="D196" s="94" t="s">
        <v>1131</v>
      </c>
      <c r="E196" s="31"/>
      <c r="F196" s="31"/>
      <c r="G196" s="31"/>
      <c r="H196" s="31"/>
      <c r="I196" s="31"/>
      <c r="J196" s="31"/>
      <c r="K196" s="31"/>
      <c r="L196" s="31"/>
      <c r="M196" s="31"/>
      <c r="N196" s="31"/>
    </row>
    <row r="197" spans="1:14" ht="69" hidden="1" x14ac:dyDescent="0.3">
      <c r="A197" s="91" t="s">
        <v>1132</v>
      </c>
      <c r="B197" s="46"/>
      <c r="C197" s="46"/>
      <c r="D197" s="92" t="s">
        <v>1133</v>
      </c>
      <c r="E197" s="48" t="s">
        <v>1134</v>
      </c>
      <c r="F197" s="48" t="s">
        <v>471</v>
      </c>
      <c r="G197" s="48" t="s">
        <v>523</v>
      </c>
      <c r="H197" s="48" t="s">
        <v>431</v>
      </c>
      <c r="I197" s="51" t="s">
        <v>422</v>
      </c>
      <c r="J197" s="48" t="s">
        <v>1013</v>
      </c>
      <c r="K197" s="51" t="s">
        <v>157</v>
      </c>
      <c r="L197" s="84">
        <v>0</v>
      </c>
      <c r="M197" s="46"/>
      <c r="N197" s="46"/>
    </row>
    <row r="198" spans="1:14" ht="69" hidden="1" x14ac:dyDescent="0.3">
      <c r="A198" s="91" t="s">
        <v>1135</v>
      </c>
      <c r="B198" s="46"/>
      <c r="C198" s="46"/>
      <c r="D198" s="92" t="s">
        <v>1136</v>
      </c>
      <c r="E198" s="48" t="s">
        <v>1137</v>
      </c>
      <c r="F198" s="48" t="s">
        <v>471</v>
      </c>
      <c r="G198" s="46"/>
      <c r="H198" s="48" t="s">
        <v>431</v>
      </c>
      <c r="I198" s="51" t="s">
        <v>1138</v>
      </c>
      <c r="J198" s="46" t="s">
        <v>1139</v>
      </c>
      <c r="K198" s="51" t="s">
        <v>157</v>
      </c>
      <c r="L198" s="53">
        <v>0</v>
      </c>
      <c r="M198" s="81">
        <v>5000</v>
      </c>
      <c r="N198" s="81">
        <v>5000</v>
      </c>
    </row>
    <row r="199" spans="1:14" ht="69" hidden="1" x14ac:dyDescent="0.3">
      <c r="A199" s="91" t="s">
        <v>1140</v>
      </c>
      <c r="B199" s="46"/>
      <c r="C199" s="46"/>
      <c r="D199" s="92" t="s">
        <v>1141</v>
      </c>
      <c r="E199" s="48" t="s">
        <v>1137</v>
      </c>
      <c r="F199" s="48" t="s">
        <v>471</v>
      </c>
      <c r="G199" s="46"/>
      <c r="H199" s="48" t="s">
        <v>431</v>
      </c>
      <c r="I199" s="51" t="s">
        <v>1138</v>
      </c>
      <c r="J199" s="46" t="s">
        <v>1142</v>
      </c>
      <c r="K199" s="51" t="s">
        <v>157</v>
      </c>
      <c r="L199" s="53">
        <v>0</v>
      </c>
      <c r="M199" s="81">
        <v>5000</v>
      </c>
      <c r="N199" s="81">
        <v>5000</v>
      </c>
    </row>
    <row r="200" spans="1:14" ht="27.6" hidden="1" x14ac:dyDescent="0.3">
      <c r="A200" s="88" t="s">
        <v>1143</v>
      </c>
      <c r="B200" s="41">
        <v>4</v>
      </c>
      <c r="C200" s="42" t="s">
        <v>408</v>
      </c>
      <c r="D200" s="94" t="s">
        <v>1144</v>
      </c>
      <c r="E200" s="31"/>
      <c r="F200" s="31"/>
      <c r="G200" s="31"/>
      <c r="H200" s="31"/>
      <c r="I200" s="31"/>
      <c r="J200" s="31"/>
      <c r="K200" s="31"/>
      <c r="L200" s="31"/>
      <c r="M200" s="31"/>
      <c r="N200" s="31"/>
    </row>
    <row r="201" spans="1:14" ht="55.2" hidden="1" x14ac:dyDescent="0.3">
      <c r="A201" s="91" t="s">
        <v>1145</v>
      </c>
      <c r="B201" s="46"/>
      <c r="C201" s="46"/>
      <c r="D201" s="92" t="s">
        <v>1146</v>
      </c>
      <c r="E201" s="48" t="s">
        <v>499</v>
      </c>
      <c r="F201" s="48" t="s">
        <v>1093</v>
      </c>
      <c r="G201" s="46"/>
      <c r="H201" s="50">
        <v>2025</v>
      </c>
      <c r="I201" s="51" t="s">
        <v>432</v>
      </c>
      <c r="J201" s="51" t="s">
        <v>157</v>
      </c>
      <c r="K201" s="51" t="s">
        <v>157</v>
      </c>
      <c r="L201" s="53">
        <v>0</v>
      </c>
      <c r="M201" s="53">
        <v>0</v>
      </c>
      <c r="N201" s="46"/>
    </row>
    <row r="202" spans="1:14" ht="27.6" hidden="1" x14ac:dyDescent="0.3">
      <c r="A202" s="88" t="s">
        <v>1147</v>
      </c>
      <c r="B202" s="41">
        <v>4</v>
      </c>
      <c r="C202" s="42" t="s">
        <v>1148</v>
      </c>
      <c r="D202" s="94" t="s">
        <v>1149</v>
      </c>
      <c r="E202" s="31"/>
      <c r="F202" s="31"/>
      <c r="G202" s="31"/>
      <c r="H202" s="31"/>
      <c r="I202" s="31"/>
      <c r="J202" s="31"/>
      <c r="K202" s="31"/>
      <c r="L202" s="31"/>
      <c r="M202" s="31"/>
      <c r="N202" s="31"/>
    </row>
    <row r="203" spans="1:14" ht="69" hidden="1" x14ac:dyDescent="0.3">
      <c r="A203" s="91" t="s">
        <v>1150</v>
      </c>
      <c r="B203" s="46"/>
      <c r="C203" s="46"/>
      <c r="D203" s="92" t="s">
        <v>1151</v>
      </c>
      <c r="E203" s="48" t="s">
        <v>517</v>
      </c>
      <c r="F203" s="46" t="s">
        <v>1152</v>
      </c>
      <c r="G203" s="46"/>
      <c r="H203" s="50">
        <v>2</v>
      </c>
      <c r="I203" s="51" t="s">
        <v>432</v>
      </c>
      <c r="J203" s="51" t="s">
        <v>157</v>
      </c>
      <c r="K203" s="51" t="s">
        <v>157</v>
      </c>
      <c r="L203" s="53">
        <v>0</v>
      </c>
      <c r="M203" s="53">
        <v>0</v>
      </c>
      <c r="N203" s="46"/>
    </row>
    <row r="204" spans="1:14" ht="27.6" hidden="1" x14ac:dyDescent="0.3">
      <c r="A204" s="90" t="s">
        <v>1153</v>
      </c>
      <c r="B204" s="46"/>
      <c r="C204" s="46"/>
      <c r="D204" s="92" t="s">
        <v>1154</v>
      </c>
      <c r="E204" s="48" t="s">
        <v>517</v>
      </c>
      <c r="F204" s="48" t="s">
        <v>946</v>
      </c>
      <c r="G204" s="48" t="s">
        <v>595</v>
      </c>
      <c r="H204" s="50">
        <v>2022</v>
      </c>
      <c r="I204" s="51" t="s">
        <v>432</v>
      </c>
      <c r="J204" s="51" t="s">
        <v>1155</v>
      </c>
      <c r="K204" s="51" t="s">
        <v>157</v>
      </c>
      <c r="L204" s="53">
        <v>0</v>
      </c>
      <c r="M204" s="48" t="s">
        <v>1156</v>
      </c>
      <c r="N204" s="46"/>
    </row>
    <row r="205" spans="1:14" ht="82.8" hidden="1" x14ac:dyDescent="0.3">
      <c r="A205" s="91" t="s">
        <v>1157</v>
      </c>
      <c r="B205" s="46"/>
      <c r="C205" s="46"/>
      <c r="D205" s="92" t="s">
        <v>1158</v>
      </c>
      <c r="E205" s="46" t="s">
        <v>1159</v>
      </c>
      <c r="F205" s="48" t="s">
        <v>227</v>
      </c>
      <c r="G205" s="46" t="s">
        <v>1160</v>
      </c>
      <c r="H205" s="46" t="s">
        <v>1161</v>
      </c>
      <c r="I205" s="61" t="s">
        <v>636</v>
      </c>
      <c r="J205" s="61" t="s">
        <v>636</v>
      </c>
      <c r="K205" s="61" t="s">
        <v>636</v>
      </c>
      <c r="L205" s="61" t="s">
        <v>636</v>
      </c>
      <c r="M205" s="61" t="s">
        <v>636</v>
      </c>
      <c r="N205" s="61" t="s">
        <v>636</v>
      </c>
    </row>
    <row r="206" spans="1:14" ht="27.6" hidden="1" x14ac:dyDescent="0.3">
      <c r="A206" s="88" t="s">
        <v>1162</v>
      </c>
      <c r="B206" s="41">
        <v>4</v>
      </c>
      <c r="C206" s="42" t="s">
        <v>418</v>
      </c>
      <c r="D206" s="94" t="s">
        <v>1163</v>
      </c>
      <c r="E206" s="31"/>
      <c r="F206" s="31"/>
      <c r="G206" s="31"/>
      <c r="H206" s="31"/>
      <c r="I206" s="31"/>
      <c r="J206" s="31"/>
      <c r="K206" s="31"/>
      <c r="L206" s="31"/>
      <c r="M206" s="31"/>
      <c r="N206" s="31"/>
    </row>
    <row r="207" spans="1:14" ht="82.8" hidden="1" x14ac:dyDescent="0.3">
      <c r="A207" s="91" t="s">
        <v>1164</v>
      </c>
      <c r="B207" s="46"/>
      <c r="C207" s="46"/>
      <c r="D207" s="92" t="s">
        <v>1165</v>
      </c>
      <c r="E207" s="48" t="s">
        <v>511</v>
      </c>
      <c r="F207" s="48" t="s">
        <v>523</v>
      </c>
      <c r="G207" s="48" t="s">
        <v>946</v>
      </c>
      <c r="H207" s="50">
        <v>2024</v>
      </c>
      <c r="I207" s="51" t="s">
        <v>1166</v>
      </c>
      <c r="J207" s="51" t="s">
        <v>484</v>
      </c>
      <c r="K207" s="51" t="s">
        <v>157</v>
      </c>
      <c r="L207" s="53">
        <v>0</v>
      </c>
      <c r="M207" s="53">
        <v>5</v>
      </c>
      <c r="N207" s="46"/>
    </row>
    <row r="208" spans="1:14" ht="41.4" x14ac:dyDescent="0.3">
      <c r="A208" s="88" t="s">
        <v>1167</v>
      </c>
      <c r="B208" s="41">
        <v>4</v>
      </c>
      <c r="C208" s="42" t="s">
        <v>1168</v>
      </c>
      <c r="D208" s="30" t="s">
        <v>1169</v>
      </c>
      <c r="E208" s="31"/>
      <c r="F208" s="31"/>
      <c r="G208" s="31"/>
      <c r="H208" s="31"/>
      <c r="I208" s="31"/>
      <c r="J208" s="31"/>
      <c r="K208" s="31"/>
      <c r="L208" s="31"/>
      <c r="M208" s="31"/>
      <c r="N208" s="31"/>
    </row>
    <row r="209" spans="1:14" ht="55.2" x14ac:dyDescent="0.3">
      <c r="A209" s="96" t="s">
        <v>1170</v>
      </c>
      <c r="B209" s="46"/>
      <c r="C209" s="46"/>
      <c r="D209" s="47" t="s">
        <v>1171</v>
      </c>
      <c r="E209" s="48" t="s">
        <v>517</v>
      </c>
      <c r="F209" s="46" t="s">
        <v>1172</v>
      </c>
      <c r="G209" s="48" t="s">
        <v>946</v>
      </c>
      <c r="H209" s="50">
        <v>2022</v>
      </c>
      <c r="I209" s="51" t="s">
        <v>432</v>
      </c>
      <c r="J209" s="51" t="s">
        <v>157</v>
      </c>
      <c r="K209" s="51" t="s">
        <v>157</v>
      </c>
      <c r="L209" s="53">
        <v>0</v>
      </c>
      <c r="M209" s="53">
        <v>0</v>
      </c>
      <c r="N209" s="46"/>
    </row>
    <row r="210" spans="1:14" ht="41.4" x14ac:dyDescent="0.3">
      <c r="A210" s="88" t="s">
        <v>1173</v>
      </c>
      <c r="B210" s="41">
        <v>4</v>
      </c>
      <c r="C210" s="42" t="s">
        <v>1168</v>
      </c>
      <c r="D210" s="30" t="s">
        <v>1174</v>
      </c>
      <c r="E210" s="31"/>
      <c r="F210" s="31"/>
      <c r="G210" s="31"/>
      <c r="H210" s="31"/>
      <c r="I210" s="31"/>
      <c r="J210" s="31"/>
      <c r="K210" s="31"/>
      <c r="L210" s="31"/>
      <c r="M210" s="31"/>
      <c r="N210" s="31"/>
    </row>
    <row r="211" spans="1:14" ht="207" x14ac:dyDescent="0.25">
      <c r="A211" s="91" t="s">
        <v>1175</v>
      </c>
      <c r="B211" s="46"/>
      <c r="C211" s="46"/>
      <c r="D211" s="47" t="s">
        <v>1176</v>
      </c>
      <c r="E211" s="48" t="s">
        <v>1177</v>
      </c>
      <c r="F211" s="46" t="s">
        <v>1172</v>
      </c>
      <c r="G211" s="46"/>
      <c r="H211" s="46" t="s">
        <v>1178</v>
      </c>
      <c r="I211" s="46" t="s">
        <v>1179</v>
      </c>
      <c r="J211" s="36" t="s">
        <v>1180</v>
      </c>
      <c r="K211" s="62" t="s">
        <v>424</v>
      </c>
      <c r="L211" s="63">
        <v>900</v>
      </c>
      <c r="M211" s="97">
        <v>4568</v>
      </c>
      <c r="N211" s="46"/>
    </row>
    <row r="212" spans="1:14" ht="27.6" x14ac:dyDescent="0.3">
      <c r="A212" s="88" t="s">
        <v>1181</v>
      </c>
      <c r="B212" s="41">
        <v>4</v>
      </c>
      <c r="C212" s="42" t="s">
        <v>1148</v>
      </c>
      <c r="D212" s="30" t="s">
        <v>1182</v>
      </c>
      <c r="E212" s="31"/>
      <c r="F212" s="31"/>
      <c r="G212" s="31"/>
      <c r="H212" s="31"/>
      <c r="I212" s="31"/>
      <c r="J212" s="31"/>
      <c r="K212" s="31"/>
      <c r="L212" s="31"/>
      <c r="M212" s="31"/>
      <c r="N212" s="31"/>
    </row>
    <row r="213" spans="1:14" ht="41.4" x14ac:dyDescent="0.3">
      <c r="A213" s="90" t="s">
        <v>1183</v>
      </c>
      <c r="B213" s="46"/>
      <c r="C213" s="46"/>
      <c r="D213" s="52" t="s">
        <v>1184</v>
      </c>
      <c r="E213" s="48" t="s">
        <v>490</v>
      </c>
      <c r="F213" s="48" t="s">
        <v>595</v>
      </c>
      <c r="G213" s="48" t="s">
        <v>471</v>
      </c>
      <c r="H213" s="50">
        <v>2025</v>
      </c>
      <c r="I213" s="51" t="s">
        <v>432</v>
      </c>
      <c r="J213" s="51" t="s">
        <v>157</v>
      </c>
      <c r="K213" s="51" t="s">
        <v>157</v>
      </c>
      <c r="L213" s="53">
        <v>0</v>
      </c>
      <c r="M213" s="53">
        <v>0</v>
      </c>
      <c r="N213" s="46"/>
    </row>
    <row r="214" spans="1:14" ht="27.6" hidden="1" x14ac:dyDescent="0.3">
      <c r="A214" s="88" t="s">
        <v>1185</v>
      </c>
      <c r="B214" s="41">
        <v>4</v>
      </c>
      <c r="C214" s="42" t="s">
        <v>1186</v>
      </c>
      <c r="D214" s="94" t="s">
        <v>1187</v>
      </c>
      <c r="E214" s="31"/>
      <c r="F214" s="31"/>
      <c r="G214" s="31"/>
      <c r="H214" s="31"/>
      <c r="I214" s="31"/>
      <c r="J214" s="31"/>
      <c r="K214" s="31"/>
      <c r="L214" s="31"/>
      <c r="M214" s="31"/>
      <c r="N214" s="31"/>
    </row>
    <row r="215" spans="1:14" ht="41.4" hidden="1" x14ac:dyDescent="0.3">
      <c r="A215" s="90" t="s">
        <v>1188</v>
      </c>
      <c r="B215" s="46"/>
      <c r="C215" s="46"/>
      <c r="D215" s="92" t="s">
        <v>1189</v>
      </c>
      <c r="E215" s="48" t="s">
        <v>490</v>
      </c>
      <c r="F215" s="48" t="s">
        <v>946</v>
      </c>
      <c r="G215" s="48" t="s">
        <v>595</v>
      </c>
      <c r="H215" s="50">
        <v>2025</v>
      </c>
      <c r="I215" s="48" t="s">
        <v>1190</v>
      </c>
      <c r="J215" s="51" t="s">
        <v>1048</v>
      </c>
      <c r="K215" s="51" t="s">
        <v>157</v>
      </c>
      <c r="L215" s="53">
        <v>0</v>
      </c>
      <c r="M215" s="53">
        <v>3</v>
      </c>
      <c r="N215" s="46"/>
    </row>
    <row r="216" spans="1:14" ht="55.2" hidden="1" x14ac:dyDescent="0.3">
      <c r="A216" s="91" t="s">
        <v>1191</v>
      </c>
      <c r="B216" s="46"/>
      <c r="C216" s="46"/>
      <c r="D216" s="95" t="s">
        <v>1192</v>
      </c>
      <c r="E216" s="48" t="s">
        <v>490</v>
      </c>
      <c r="F216" s="48" t="s">
        <v>946</v>
      </c>
      <c r="G216" s="46" t="s">
        <v>1193</v>
      </c>
      <c r="H216" s="50">
        <v>2026</v>
      </c>
      <c r="I216" s="48" t="s">
        <v>1194</v>
      </c>
      <c r="J216" s="51" t="s">
        <v>1048</v>
      </c>
      <c r="K216" s="51" t="s">
        <v>157</v>
      </c>
      <c r="L216" s="53">
        <v>0</v>
      </c>
      <c r="M216" s="53">
        <v>4</v>
      </c>
      <c r="N216" s="46"/>
    </row>
    <row r="217" spans="1:14" ht="110.4" hidden="1" x14ac:dyDescent="0.3">
      <c r="A217" s="91" t="s">
        <v>1195</v>
      </c>
      <c r="B217" s="46"/>
      <c r="C217" s="46"/>
      <c r="D217" s="95" t="s">
        <v>1196</v>
      </c>
      <c r="E217" s="48" t="s">
        <v>482</v>
      </c>
      <c r="F217" s="48" t="s">
        <v>946</v>
      </c>
      <c r="G217" s="48" t="s">
        <v>1197</v>
      </c>
      <c r="H217" s="50">
        <v>2027</v>
      </c>
      <c r="I217" s="51" t="s">
        <v>1198</v>
      </c>
      <c r="J217" s="36" t="s">
        <v>1199</v>
      </c>
      <c r="K217" s="51" t="s">
        <v>157</v>
      </c>
      <c r="L217" s="53">
        <v>0</v>
      </c>
      <c r="M217" s="53">
        <v>1</v>
      </c>
      <c r="N217" s="46"/>
    </row>
    <row r="218" spans="1:14" ht="110.4" hidden="1" x14ac:dyDescent="0.3">
      <c r="A218" s="91" t="s">
        <v>1200</v>
      </c>
      <c r="B218" s="46"/>
      <c r="C218" s="46"/>
      <c r="D218" s="92" t="s">
        <v>1201</v>
      </c>
      <c r="E218" s="48" t="s">
        <v>1202</v>
      </c>
      <c r="F218" s="48" t="s">
        <v>1120</v>
      </c>
      <c r="G218" s="48" t="s">
        <v>1203</v>
      </c>
      <c r="H218" s="48" t="s">
        <v>431</v>
      </c>
      <c r="I218" s="48" t="s">
        <v>1204</v>
      </c>
      <c r="J218" s="61" t="s">
        <v>636</v>
      </c>
      <c r="K218" s="61" t="s">
        <v>636</v>
      </c>
      <c r="L218" s="61" t="s">
        <v>636</v>
      </c>
      <c r="M218" s="61" t="s">
        <v>636</v>
      </c>
      <c r="N218" s="61" t="s">
        <v>636</v>
      </c>
    </row>
    <row r="219" spans="1:14" ht="41.4" hidden="1" x14ac:dyDescent="0.3">
      <c r="A219" s="88" t="s">
        <v>1205</v>
      </c>
      <c r="B219" s="41">
        <v>4</v>
      </c>
      <c r="C219" s="42" t="s">
        <v>1206</v>
      </c>
      <c r="D219" s="94" t="s">
        <v>1207</v>
      </c>
      <c r="E219" s="31"/>
      <c r="F219" s="31"/>
      <c r="G219" s="31"/>
      <c r="H219" s="31"/>
      <c r="I219" s="31"/>
      <c r="J219" s="31"/>
      <c r="K219" s="31"/>
      <c r="L219" s="31"/>
      <c r="M219" s="31"/>
      <c r="N219" s="31"/>
    </row>
    <row r="220" spans="1:14" ht="69" hidden="1" x14ac:dyDescent="0.3">
      <c r="A220" s="91" t="s">
        <v>1208</v>
      </c>
      <c r="B220" s="46"/>
      <c r="C220" s="46"/>
      <c r="D220" s="92" t="s">
        <v>1209</v>
      </c>
      <c r="E220" s="46" t="s">
        <v>1210</v>
      </c>
      <c r="F220" s="48" t="s">
        <v>946</v>
      </c>
      <c r="G220" s="48" t="s">
        <v>1211</v>
      </c>
      <c r="H220" s="50">
        <v>2025</v>
      </c>
      <c r="I220" s="51" t="s">
        <v>432</v>
      </c>
      <c r="J220" s="51" t="s">
        <v>660</v>
      </c>
      <c r="K220" s="51" t="s">
        <v>157</v>
      </c>
      <c r="L220" s="53">
        <v>0</v>
      </c>
      <c r="M220" s="48" t="s">
        <v>1212</v>
      </c>
      <c r="N220" s="46"/>
    </row>
    <row r="221" spans="1:14" ht="55.2" hidden="1" x14ac:dyDescent="0.3">
      <c r="A221" s="88" t="s">
        <v>1213</v>
      </c>
      <c r="B221" s="41">
        <v>4</v>
      </c>
      <c r="C221" s="31" t="s">
        <v>638</v>
      </c>
      <c r="D221" s="94" t="s">
        <v>1214</v>
      </c>
      <c r="E221" s="31"/>
      <c r="F221" s="31"/>
      <c r="G221" s="31"/>
      <c r="H221" s="31"/>
      <c r="I221" s="31"/>
      <c r="J221" s="31"/>
      <c r="K221" s="31"/>
      <c r="L221" s="31"/>
      <c r="M221" s="31"/>
      <c r="N221" s="31"/>
    </row>
    <row r="222" spans="1:14" ht="41.4" hidden="1" x14ac:dyDescent="0.3">
      <c r="A222" s="90" t="s">
        <v>1215</v>
      </c>
      <c r="B222" s="46"/>
      <c r="C222" s="46"/>
      <c r="D222" s="92" t="s">
        <v>1216</v>
      </c>
      <c r="E222" s="48" t="s">
        <v>517</v>
      </c>
      <c r="F222" s="48" t="s">
        <v>595</v>
      </c>
      <c r="G222" s="48" t="s">
        <v>946</v>
      </c>
      <c r="H222" s="50">
        <v>2023</v>
      </c>
      <c r="I222" s="48" t="s">
        <v>432</v>
      </c>
      <c r="J222" s="48" t="s">
        <v>157</v>
      </c>
      <c r="K222" s="48" t="s">
        <v>157</v>
      </c>
      <c r="L222" s="55">
        <v>0</v>
      </c>
      <c r="M222" s="55">
        <v>0</v>
      </c>
      <c r="N222" s="46"/>
    </row>
    <row r="223" spans="1:14" ht="69" hidden="1" x14ac:dyDescent="0.3">
      <c r="A223" s="91" t="s">
        <v>1217</v>
      </c>
      <c r="B223" s="46"/>
      <c r="C223" s="46"/>
      <c r="D223" s="92" t="s">
        <v>1218</v>
      </c>
      <c r="E223" s="48" t="s">
        <v>490</v>
      </c>
      <c r="F223" s="48" t="s">
        <v>946</v>
      </c>
      <c r="G223" s="46" t="s">
        <v>1219</v>
      </c>
      <c r="H223" s="50">
        <v>2</v>
      </c>
      <c r="I223" s="46" t="s">
        <v>1220</v>
      </c>
      <c r="J223" s="51" t="s">
        <v>1048</v>
      </c>
      <c r="K223" s="51" t="s">
        <v>157</v>
      </c>
      <c r="L223" s="53">
        <v>0</v>
      </c>
      <c r="M223" s="53">
        <v>1</v>
      </c>
      <c r="N223" s="46"/>
    </row>
    <row r="224" spans="1:14" ht="55.2" hidden="1" x14ac:dyDescent="0.3">
      <c r="A224" s="90" t="s">
        <v>1221</v>
      </c>
      <c r="B224" s="46"/>
      <c r="C224" s="46"/>
      <c r="D224" s="95" t="s">
        <v>1222</v>
      </c>
      <c r="E224" s="48" t="s">
        <v>1223</v>
      </c>
      <c r="F224" s="48" t="s">
        <v>946</v>
      </c>
      <c r="G224" s="48" t="s">
        <v>1224</v>
      </c>
      <c r="H224" s="46" t="s">
        <v>1225</v>
      </c>
      <c r="I224" s="51" t="s">
        <v>432</v>
      </c>
      <c r="J224" s="51" t="s">
        <v>660</v>
      </c>
      <c r="K224" s="51" t="s">
        <v>157</v>
      </c>
      <c r="L224" s="53">
        <v>0</v>
      </c>
      <c r="M224" s="48" t="s">
        <v>1156</v>
      </c>
      <c r="N224" s="46"/>
    </row>
    <row r="225" spans="1:14" ht="69" hidden="1" x14ac:dyDescent="0.3">
      <c r="A225" s="91" t="s">
        <v>1226</v>
      </c>
      <c r="B225" s="46"/>
      <c r="C225" s="46"/>
      <c r="D225" s="92" t="s">
        <v>1227</v>
      </c>
      <c r="E225" s="48" t="s">
        <v>493</v>
      </c>
      <c r="F225" s="48" t="s">
        <v>523</v>
      </c>
      <c r="G225" s="46"/>
      <c r="H225" s="50">
        <v>2025</v>
      </c>
      <c r="I225" s="51" t="s">
        <v>1228</v>
      </c>
      <c r="J225" s="51" t="s">
        <v>552</v>
      </c>
      <c r="K225" s="51" t="s">
        <v>424</v>
      </c>
      <c r="L225" s="53">
        <v>20</v>
      </c>
      <c r="M225" s="53">
        <v>0</v>
      </c>
      <c r="N225" s="46"/>
    </row>
    <row r="226" spans="1:14" ht="41.4" hidden="1" x14ac:dyDescent="0.3">
      <c r="A226" s="90" t="s">
        <v>1229</v>
      </c>
      <c r="B226" s="46"/>
      <c r="C226" s="46"/>
      <c r="D226" s="92" t="s">
        <v>1230</v>
      </c>
      <c r="E226" s="48" t="s">
        <v>499</v>
      </c>
      <c r="F226" s="48" t="s">
        <v>227</v>
      </c>
      <c r="G226" s="46"/>
      <c r="H226" s="50">
        <v>2023</v>
      </c>
      <c r="I226" s="48" t="s">
        <v>432</v>
      </c>
      <c r="J226" s="48" t="s">
        <v>157</v>
      </c>
      <c r="K226" s="48" t="s">
        <v>157</v>
      </c>
      <c r="L226" s="55">
        <v>0</v>
      </c>
      <c r="M226" s="55">
        <v>0</v>
      </c>
      <c r="N226" s="46"/>
    </row>
    <row r="227" spans="1:14" ht="55.2" hidden="1" x14ac:dyDescent="0.3">
      <c r="A227" s="88" t="s">
        <v>1231</v>
      </c>
      <c r="B227" s="41">
        <v>4</v>
      </c>
      <c r="C227" s="42" t="s">
        <v>476</v>
      </c>
      <c r="D227" s="94" t="s">
        <v>1232</v>
      </c>
      <c r="E227" s="31"/>
      <c r="F227" s="31"/>
      <c r="G227" s="31"/>
      <c r="H227" s="31"/>
      <c r="I227" s="31"/>
      <c r="J227" s="31"/>
      <c r="K227" s="31"/>
      <c r="L227" s="31"/>
      <c r="M227" s="31"/>
      <c r="N227" s="31"/>
    </row>
    <row r="228" spans="1:14" ht="124.2" hidden="1" x14ac:dyDescent="0.3">
      <c r="A228" s="90" t="s">
        <v>1233</v>
      </c>
      <c r="B228" s="46"/>
      <c r="C228" s="46"/>
      <c r="D228" s="92" t="s">
        <v>1234</v>
      </c>
      <c r="E228" s="48" t="s">
        <v>499</v>
      </c>
      <c r="F228" s="48" t="s">
        <v>227</v>
      </c>
      <c r="G228" s="46" t="s">
        <v>1235</v>
      </c>
      <c r="H228" s="50">
        <v>2025</v>
      </c>
      <c r="I228" s="48" t="s">
        <v>432</v>
      </c>
      <c r="J228" s="48" t="s">
        <v>157</v>
      </c>
      <c r="K228" s="48" t="s">
        <v>157</v>
      </c>
      <c r="L228" s="55">
        <v>0</v>
      </c>
      <c r="M228" s="55">
        <v>0</v>
      </c>
      <c r="N228" s="46"/>
    </row>
    <row r="229" spans="1:14" ht="41.4" hidden="1" x14ac:dyDescent="0.3">
      <c r="A229" s="90" t="s">
        <v>1236</v>
      </c>
      <c r="B229" s="46"/>
      <c r="C229" s="46"/>
      <c r="D229" s="95" t="s">
        <v>1237</v>
      </c>
      <c r="E229" s="48" t="s">
        <v>1223</v>
      </c>
      <c r="F229" s="48" t="s">
        <v>523</v>
      </c>
      <c r="G229" s="46"/>
      <c r="H229" s="50">
        <v>2025</v>
      </c>
      <c r="I229" s="51" t="s">
        <v>432</v>
      </c>
      <c r="J229" s="51" t="s">
        <v>157</v>
      </c>
      <c r="K229" s="51" t="s">
        <v>157</v>
      </c>
      <c r="L229" s="53">
        <v>0</v>
      </c>
      <c r="M229" s="53">
        <v>0</v>
      </c>
      <c r="N229" s="46"/>
    </row>
    <row r="230" spans="1:14" ht="82.8" hidden="1" x14ac:dyDescent="0.3">
      <c r="A230" s="91" t="s">
        <v>1238</v>
      </c>
      <c r="B230" s="46"/>
      <c r="C230" s="46"/>
      <c r="D230" s="92" t="s">
        <v>1239</v>
      </c>
      <c r="E230" s="48" t="s">
        <v>1240</v>
      </c>
      <c r="F230" s="48" t="s">
        <v>595</v>
      </c>
      <c r="G230" s="48" t="s">
        <v>946</v>
      </c>
      <c r="H230" s="46" t="s">
        <v>1078</v>
      </c>
      <c r="I230" s="51" t="s">
        <v>1241</v>
      </c>
      <c r="J230" s="51" t="s">
        <v>1242</v>
      </c>
      <c r="K230" s="51" t="s">
        <v>424</v>
      </c>
      <c r="L230" s="53">
        <v>70</v>
      </c>
      <c r="M230" s="53">
        <v>500</v>
      </c>
      <c r="N230" s="46"/>
    </row>
    <row r="231" spans="1:14" ht="41.4" hidden="1" x14ac:dyDescent="0.3">
      <c r="A231" s="90" t="s">
        <v>1243</v>
      </c>
      <c r="B231" s="46"/>
      <c r="C231" s="46"/>
      <c r="D231" s="92" t="s">
        <v>1244</v>
      </c>
      <c r="E231" s="48" t="s">
        <v>490</v>
      </c>
      <c r="F231" s="48" t="s">
        <v>523</v>
      </c>
      <c r="G231" s="46"/>
      <c r="H231" s="46" t="s">
        <v>1245</v>
      </c>
      <c r="I231" s="51" t="s">
        <v>432</v>
      </c>
      <c r="J231" s="51" t="s">
        <v>157</v>
      </c>
      <c r="K231" s="51" t="s">
        <v>157</v>
      </c>
      <c r="L231" s="53">
        <v>0</v>
      </c>
      <c r="M231" s="53">
        <v>0</v>
      </c>
      <c r="N231" s="46"/>
    </row>
    <row r="232" spans="1:14" ht="41.4" hidden="1" x14ac:dyDescent="0.3">
      <c r="A232" s="90" t="s">
        <v>1246</v>
      </c>
      <c r="B232" s="46"/>
      <c r="C232" s="46"/>
      <c r="D232" s="95" t="s">
        <v>1247</v>
      </c>
      <c r="E232" s="48" t="s">
        <v>1053</v>
      </c>
      <c r="F232" s="48" t="s">
        <v>227</v>
      </c>
      <c r="G232" s="46"/>
      <c r="H232" s="50">
        <v>2025</v>
      </c>
      <c r="I232" s="51" t="s">
        <v>432</v>
      </c>
      <c r="J232" s="51" t="s">
        <v>157</v>
      </c>
      <c r="K232" s="51" t="s">
        <v>157</v>
      </c>
      <c r="L232" s="53">
        <v>0</v>
      </c>
      <c r="M232" s="53">
        <v>0</v>
      </c>
      <c r="N232" s="46"/>
    </row>
    <row r="233" spans="1:14" ht="82.8" hidden="1" x14ac:dyDescent="0.3">
      <c r="A233" s="91" t="s">
        <v>1248</v>
      </c>
      <c r="B233" s="46"/>
      <c r="C233" s="46"/>
      <c r="D233" s="92" t="s">
        <v>1249</v>
      </c>
      <c r="E233" s="48" t="s">
        <v>1134</v>
      </c>
      <c r="F233" s="48" t="s">
        <v>523</v>
      </c>
      <c r="G233" s="48" t="s">
        <v>946</v>
      </c>
      <c r="H233" s="46" t="s">
        <v>1250</v>
      </c>
      <c r="I233" s="61" t="s">
        <v>636</v>
      </c>
      <c r="J233" s="61" t="s">
        <v>636</v>
      </c>
      <c r="K233" s="61" t="s">
        <v>636</v>
      </c>
      <c r="L233" s="61" t="s">
        <v>636</v>
      </c>
      <c r="M233" s="61" t="s">
        <v>636</v>
      </c>
      <c r="N233" s="61" t="s">
        <v>636</v>
      </c>
    </row>
    <row r="234" spans="1:14" ht="55.2" hidden="1" x14ac:dyDescent="0.3">
      <c r="A234" s="90" t="s">
        <v>1251</v>
      </c>
      <c r="B234" s="46"/>
      <c r="C234" s="46"/>
      <c r="D234" s="95" t="s">
        <v>1252</v>
      </c>
      <c r="E234" s="48" t="s">
        <v>499</v>
      </c>
      <c r="F234" s="48" t="s">
        <v>227</v>
      </c>
      <c r="G234" s="46"/>
      <c r="H234" s="50">
        <v>2023</v>
      </c>
      <c r="I234" s="51" t="s">
        <v>432</v>
      </c>
      <c r="J234" s="51" t="s">
        <v>157</v>
      </c>
      <c r="K234" s="51" t="s">
        <v>157</v>
      </c>
      <c r="L234" s="53">
        <v>0</v>
      </c>
      <c r="M234" s="53">
        <v>0</v>
      </c>
      <c r="N234" s="46"/>
    </row>
    <row r="235" spans="1:14" ht="55.2" hidden="1" x14ac:dyDescent="0.3">
      <c r="A235" s="88" t="s">
        <v>1253</v>
      </c>
      <c r="B235" s="41">
        <v>4</v>
      </c>
      <c r="C235" s="42" t="s">
        <v>476</v>
      </c>
      <c r="D235" s="94" t="s">
        <v>1254</v>
      </c>
      <c r="E235" s="31"/>
      <c r="F235" s="31"/>
      <c r="G235" s="31"/>
      <c r="H235" s="31"/>
      <c r="I235" s="31"/>
      <c r="J235" s="31"/>
      <c r="K235" s="31"/>
      <c r="L235" s="31"/>
      <c r="M235" s="31"/>
      <c r="N235" s="31"/>
    </row>
    <row r="236" spans="1:14" ht="55.2" hidden="1" x14ac:dyDescent="0.3">
      <c r="A236" s="91" t="s">
        <v>1255</v>
      </c>
      <c r="B236" s="46"/>
      <c r="C236" s="46"/>
      <c r="D236" s="92" t="s">
        <v>1256</v>
      </c>
      <c r="E236" s="48" t="s">
        <v>490</v>
      </c>
      <c r="F236" s="48" t="s">
        <v>471</v>
      </c>
      <c r="G236" s="46" t="s">
        <v>1152</v>
      </c>
      <c r="H236" s="50">
        <v>2022</v>
      </c>
      <c r="I236" s="51" t="s">
        <v>432</v>
      </c>
      <c r="J236" s="51" t="s">
        <v>660</v>
      </c>
      <c r="K236" s="51" t="s">
        <v>157</v>
      </c>
      <c r="L236" s="53">
        <v>0</v>
      </c>
      <c r="M236" s="48" t="s">
        <v>1212</v>
      </c>
      <c r="N236" s="46"/>
    </row>
    <row r="237" spans="1:14" ht="41.4" hidden="1" x14ac:dyDescent="0.3">
      <c r="A237" s="90" t="s">
        <v>1257</v>
      </c>
      <c r="B237" s="46"/>
      <c r="C237" s="46"/>
      <c r="D237" s="92" t="s">
        <v>1258</v>
      </c>
      <c r="E237" s="48" t="s">
        <v>517</v>
      </c>
      <c r="F237" s="48" t="s">
        <v>595</v>
      </c>
      <c r="G237" s="48" t="s">
        <v>1259</v>
      </c>
      <c r="H237" s="50">
        <v>2023</v>
      </c>
      <c r="I237" s="51" t="s">
        <v>432</v>
      </c>
      <c r="J237" s="51" t="s">
        <v>157</v>
      </c>
      <c r="K237" s="51" t="s">
        <v>157</v>
      </c>
      <c r="L237" s="53">
        <v>0</v>
      </c>
      <c r="M237" s="53">
        <v>0</v>
      </c>
      <c r="N237" s="46"/>
    </row>
    <row r="238" spans="1:14" ht="69" hidden="1" x14ac:dyDescent="0.3">
      <c r="A238" s="91" t="s">
        <v>1260</v>
      </c>
      <c r="B238" s="46"/>
      <c r="C238" s="46"/>
      <c r="D238" s="92" t="s">
        <v>1261</v>
      </c>
      <c r="E238" s="48" t="s">
        <v>441</v>
      </c>
      <c r="F238" s="48" t="s">
        <v>1093</v>
      </c>
      <c r="G238" s="46"/>
      <c r="H238" s="50">
        <v>2022</v>
      </c>
      <c r="I238" s="46" t="s">
        <v>1262</v>
      </c>
      <c r="J238" s="51" t="s">
        <v>1263</v>
      </c>
      <c r="K238" s="51" t="s">
        <v>157</v>
      </c>
      <c r="L238" s="46"/>
      <c r="M238" s="46"/>
      <c r="N238" s="46"/>
    </row>
    <row r="239" spans="1:14" ht="27.6" hidden="1" x14ac:dyDescent="0.3">
      <c r="A239" s="88" t="s">
        <v>1264</v>
      </c>
      <c r="B239" s="41">
        <v>4</v>
      </c>
      <c r="C239" s="42" t="s">
        <v>1265</v>
      </c>
      <c r="D239" s="94" t="s">
        <v>1266</v>
      </c>
      <c r="E239" s="31"/>
      <c r="F239" s="31"/>
      <c r="G239" s="31"/>
      <c r="H239" s="31"/>
      <c r="I239" s="31"/>
      <c r="J239" s="31"/>
      <c r="K239" s="31"/>
      <c r="L239" s="31"/>
      <c r="M239" s="31"/>
      <c r="N239" s="31"/>
    </row>
    <row r="240" spans="1:14" ht="110.4" hidden="1" x14ac:dyDescent="0.3">
      <c r="A240" s="90" t="s">
        <v>1267</v>
      </c>
      <c r="B240" s="46"/>
      <c r="C240" s="46"/>
      <c r="D240" s="92" t="s">
        <v>1268</v>
      </c>
      <c r="E240" s="48" t="s">
        <v>429</v>
      </c>
      <c r="F240" s="48" t="s">
        <v>550</v>
      </c>
      <c r="G240" s="46" t="s">
        <v>1269</v>
      </c>
      <c r="H240" s="50">
        <v>2022</v>
      </c>
      <c r="I240" s="48" t="s">
        <v>432</v>
      </c>
      <c r="J240" s="48" t="s">
        <v>157</v>
      </c>
      <c r="K240" s="48" t="s">
        <v>157</v>
      </c>
      <c r="L240" s="55">
        <v>0</v>
      </c>
      <c r="M240" s="55">
        <v>0</v>
      </c>
      <c r="N240" s="46"/>
    </row>
    <row r="241" spans="1:14" ht="27.6" hidden="1" x14ac:dyDescent="0.3">
      <c r="A241" s="90" t="s">
        <v>1270</v>
      </c>
      <c r="B241" s="46"/>
      <c r="C241" s="46"/>
      <c r="D241" s="92" t="s">
        <v>1271</v>
      </c>
      <c r="E241" s="48" t="s">
        <v>429</v>
      </c>
      <c r="F241" s="48" t="s">
        <v>946</v>
      </c>
      <c r="G241" s="46"/>
      <c r="H241" s="48" t="s">
        <v>143</v>
      </c>
      <c r="I241" s="48" t="s">
        <v>432</v>
      </c>
      <c r="J241" s="48" t="s">
        <v>157</v>
      </c>
      <c r="K241" s="48" t="s">
        <v>157</v>
      </c>
      <c r="L241" s="55">
        <v>0</v>
      </c>
      <c r="M241" s="55">
        <v>0</v>
      </c>
      <c r="N241" s="46"/>
    </row>
    <row r="242" spans="1:14" ht="41.4" hidden="1" x14ac:dyDescent="0.3">
      <c r="A242" s="88" t="s">
        <v>1272</v>
      </c>
      <c r="B242" s="41">
        <v>4</v>
      </c>
      <c r="C242" s="42" t="s">
        <v>668</v>
      </c>
      <c r="D242" s="94" t="s">
        <v>1273</v>
      </c>
      <c r="E242" s="31"/>
      <c r="F242" s="31"/>
      <c r="G242" s="31"/>
      <c r="H242" s="31"/>
      <c r="I242" s="31"/>
      <c r="J242" s="31"/>
      <c r="K242" s="31"/>
      <c r="L242" s="31"/>
      <c r="M242" s="31"/>
      <c r="N242" s="31"/>
    </row>
    <row r="243" spans="1:14" ht="69" hidden="1" x14ac:dyDescent="0.3">
      <c r="A243" s="91" t="s">
        <v>1274</v>
      </c>
      <c r="B243" s="46"/>
      <c r="C243" s="46"/>
      <c r="D243" s="92" t="s">
        <v>1275</v>
      </c>
      <c r="E243" s="48" t="s">
        <v>493</v>
      </c>
      <c r="F243" s="48" t="s">
        <v>1276</v>
      </c>
      <c r="G243" s="46"/>
      <c r="H243" s="46" t="s">
        <v>1074</v>
      </c>
      <c r="I243" s="48" t="s">
        <v>1277</v>
      </c>
      <c r="J243" s="51" t="s">
        <v>1278</v>
      </c>
      <c r="K243" s="46" t="s">
        <v>1279</v>
      </c>
      <c r="L243" s="61" t="s">
        <v>636</v>
      </c>
      <c r="M243" s="53">
        <v>0</v>
      </c>
      <c r="N243" s="46"/>
    </row>
    <row r="244" spans="1:14" ht="41.4" hidden="1" x14ac:dyDescent="0.3">
      <c r="A244" s="90" t="s">
        <v>1280</v>
      </c>
      <c r="B244" s="46"/>
      <c r="C244" s="46"/>
      <c r="D244" s="92" t="s">
        <v>1281</v>
      </c>
      <c r="E244" s="48" t="s">
        <v>1282</v>
      </c>
      <c r="F244" s="48" t="s">
        <v>1283</v>
      </c>
      <c r="G244" s="48" t="s">
        <v>595</v>
      </c>
      <c r="H244" s="48" t="s">
        <v>431</v>
      </c>
      <c r="I244" s="48" t="s">
        <v>432</v>
      </c>
      <c r="J244" s="48" t="s">
        <v>157</v>
      </c>
      <c r="K244" s="48" t="s">
        <v>157</v>
      </c>
      <c r="L244" s="55">
        <v>0</v>
      </c>
      <c r="M244" s="55">
        <v>0</v>
      </c>
      <c r="N244" s="46"/>
    </row>
    <row r="245" spans="1:14" ht="41.4" hidden="1" x14ac:dyDescent="0.3">
      <c r="A245" s="88" t="s">
        <v>1284</v>
      </c>
      <c r="B245" s="41">
        <v>4</v>
      </c>
      <c r="C245" s="42" t="s">
        <v>668</v>
      </c>
      <c r="D245" s="94" t="s">
        <v>1285</v>
      </c>
      <c r="E245" s="31"/>
      <c r="F245" s="31"/>
      <c r="G245" s="31"/>
      <c r="H245" s="31"/>
      <c r="I245" s="31"/>
      <c r="J245" s="31"/>
      <c r="K245" s="31"/>
      <c r="L245" s="31"/>
      <c r="M245" s="31"/>
      <c r="N245" s="31"/>
    </row>
    <row r="246" spans="1:14" ht="151.80000000000001" hidden="1" x14ac:dyDescent="0.3">
      <c r="A246" s="91" t="s">
        <v>1286</v>
      </c>
      <c r="B246" s="46"/>
      <c r="C246" s="46"/>
      <c r="D246" s="92" t="s">
        <v>1287</v>
      </c>
      <c r="E246" s="48" t="s">
        <v>493</v>
      </c>
      <c r="F246" s="48" t="s">
        <v>1276</v>
      </c>
      <c r="G246" s="46"/>
      <c r="H246" s="46" t="s">
        <v>1074</v>
      </c>
      <c r="I246" s="36" t="s">
        <v>1288</v>
      </c>
      <c r="J246" s="46" t="s">
        <v>1289</v>
      </c>
      <c r="K246" s="51" t="s">
        <v>1290</v>
      </c>
      <c r="L246" s="53">
        <v>19</v>
      </c>
      <c r="M246" s="53">
        <v>8</v>
      </c>
      <c r="N246" s="46"/>
    </row>
    <row r="247" spans="1:14" ht="27.6" hidden="1" x14ac:dyDescent="0.3">
      <c r="A247" s="88" t="s">
        <v>1291</v>
      </c>
      <c r="B247" s="41">
        <v>4</v>
      </c>
      <c r="C247" s="42" t="s">
        <v>437</v>
      </c>
      <c r="D247" s="94" t="s">
        <v>1292</v>
      </c>
      <c r="E247" s="31"/>
      <c r="F247" s="31"/>
      <c r="G247" s="31"/>
      <c r="H247" s="31"/>
      <c r="I247" s="31"/>
      <c r="J247" s="31"/>
      <c r="K247" s="31"/>
      <c r="L247" s="31"/>
      <c r="M247" s="31"/>
      <c r="N247" s="31"/>
    </row>
    <row r="248" spans="1:14" ht="69" hidden="1" x14ac:dyDescent="0.3">
      <c r="A248" s="91" t="s">
        <v>1293</v>
      </c>
      <c r="B248" s="46"/>
      <c r="C248" s="46"/>
      <c r="D248" s="92" t="s">
        <v>1294</v>
      </c>
      <c r="E248" s="48" t="s">
        <v>499</v>
      </c>
      <c r="F248" s="48" t="s">
        <v>1295</v>
      </c>
      <c r="G248" s="46"/>
      <c r="H248" s="50">
        <v>2</v>
      </c>
      <c r="I248" s="51" t="s">
        <v>432</v>
      </c>
      <c r="J248" s="48" t="s">
        <v>1296</v>
      </c>
      <c r="K248" s="51" t="s">
        <v>157</v>
      </c>
      <c r="L248" s="46"/>
      <c r="M248" s="46"/>
      <c r="N248" s="46"/>
    </row>
    <row r="249" spans="1:14" ht="124.2" hidden="1" x14ac:dyDescent="0.3">
      <c r="A249" s="91" t="s">
        <v>1297</v>
      </c>
      <c r="B249" s="46"/>
      <c r="C249" s="46"/>
      <c r="D249" s="92" t="s">
        <v>1298</v>
      </c>
      <c r="E249" s="48" t="s">
        <v>558</v>
      </c>
      <c r="F249" s="48" t="s">
        <v>946</v>
      </c>
      <c r="G249" s="48" t="s">
        <v>1283</v>
      </c>
      <c r="H249" s="50">
        <v>2</v>
      </c>
      <c r="I249" s="51" t="s">
        <v>432</v>
      </c>
      <c r="J249" s="51" t="s">
        <v>660</v>
      </c>
      <c r="K249" s="51" t="s">
        <v>157</v>
      </c>
      <c r="L249" s="53">
        <v>0</v>
      </c>
      <c r="M249" s="51" t="s">
        <v>1212</v>
      </c>
      <c r="N249" s="46"/>
    </row>
    <row r="250" spans="1:14" ht="55.2" hidden="1" x14ac:dyDescent="0.3">
      <c r="A250" s="90" t="s">
        <v>1299</v>
      </c>
      <c r="B250" s="46"/>
      <c r="C250" s="46"/>
      <c r="D250" s="92" t="s">
        <v>1300</v>
      </c>
      <c r="E250" s="48" t="s">
        <v>517</v>
      </c>
      <c r="F250" s="48" t="s">
        <v>1120</v>
      </c>
      <c r="G250" s="46"/>
      <c r="H250" s="50">
        <v>2023</v>
      </c>
      <c r="I250" s="51" t="s">
        <v>432</v>
      </c>
      <c r="J250" s="51" t="s">
        <v>157</v>
      </c>
      <c r="K250" s="51" t="s">
        <v>157</v>
      </c>
      <c r="L250" s="53">
        <v>0</v>
      </c>
      <c r="M250" s="53">
        <v>0</v>
      </c>
      <c r="N250" s="46"/>
    </row>
    <row r="251" spans="1:14" ht="27.6" x14ac:dyDescent="0.3">
      <c r="A251" s="88" t="s">
        <v>1301</v>
      </c>
      <c r="B251" s="41">
        <v>4</v>
      </c>
      <c r="C251" s="42" t="s">
        <v>1186</v>
      </c>
      <c r="D251" s="30" t="s">
        <v>1302</v>
      </c>
      <c r="E251" s="31"/>
      <c r="F251" s="31"/>
      <c r="G251" s="31"/>
      <c r="H251" s="31"/>
      <c r="I251" s="31"/>
      <c r="J251" s="31"/>
      <c r="K251" s="31"/>
      <c r="L251" s="31"/>
      <c r="M251" s="31"/>
      <c r="N251" s="31"/>
    </row>
    <row r="252" spans="1:14" ht="69" x14ac:dyDescent="0.3">
      <c r="A252" s="91" t="s">
        <v>1303</v>
      </c>
      <c r="B252" s="46"/>
      <c r="C252" s="46"/>
      <c r="D252" s="47" t="s">
        <v>1304</v>
      </c>
      <c r="E252" s="48" t="s">
        <v>505</v>
      </c>
      <c r="F252" s="46" t="s">
        <v>1305</v>
      </c>
      <c r="G252" s="46"/>
      <c r="H252" s="48" t="s">
        <v>431</v>
      </c>
      <c r="I252" s="51" t="s">
        <v>432</v>
      </c>
      <c r="J252" s="51" t="s">
        <v>157</v>
      </c>
      <c r="K252" s="51" t="s">
        <v>157</v>
      </c>
      <c r="L252" s="53">
        <v>0</v>
      </c>
      <c r="M252" s="53">
        <v>0</v>
      </c>
      <c r="N252" s="46"/>
    </row>
    <row r="253" spans="1:14" ht="69" hidden="1" x14ac:dyDescent="0.3">
      <c r="A253" s="88" t="s">
        <v>1306</v>
      </c>
      <c r="B253" s="41">
        <v>4</v>
      </c>
      <c r="C253" s="42" t="s">
        <v>1307</v>
      </c>
      <c r="D253" s="94" t="s">
        <v>1308</v>
      </c>
      <c r="E253" s="31"/>
      <c r="F253" s="31"/>
      <c r="G253" s="31"/>
      <c r="H253" s="31"/>
      <c r="I253" s="31"/>
      <c r="J253" s="31"/>
      <c r="K253" s="31"/>
      <c r="L253" s="31"/>
      <c r="M253" s="31"/>
      <c r="N253" s="31"/>
    </row>
    <row r="254" spans="1:14" ht="55.2" hidden="1" x14ac:dyDescent="0.3">
      <c r="A254" s="91" t="s">
        <v>1309</v>
      </c>
      <c r="B254" s="46"/>
      <c r="C254" s="46"/>
      <c r="D254" s="92" t="s">
        <v>1310</v>
      </c>
      <c r="E254" s="48" t="s">
        <v>505</v>
      </c>
      <c r="F254" s="46" t="s">
        <v>1152</v>
      </c>
      <c r="G254" s="48" t="s">
        <v>1311</v>
      </c>
      <c r="H254" s="48" t="s">
        <v>431</v>
      </c>
      <c r="I254" s="51" t="s">
        <v>432</v>
      </c>
      <c r="J254" s="51" t="s">
        <v>157</v>
      </c>
      <c r="K254" s="51" t="s">
        <v>157</v>
      </c>
      <c r="L254" s="53">
        <v>0</v>
      </c>
      <c r="M254" s="53">
        <v>0</v>
      </c>
      <c r="N254" s="46"/>
    </row>
    <row r="255" spans="1:14" ht="27.6" hidden="1" x14ac:dyDescent="0.3">
      <c r="A255" s="90" t="s">
        <v>1312</v>
      </c>
      <c r="B255" s="46"/>
      <c r="C255" s="46"/>
      <c r="D255" s="92" t="s">
        <v>1313</v>
      </c>
      <c r="E255" s="48" t="s">
        <v>1314</v>
      </c>
      <c r="F255" s="48" t="s">
        <v>227</v>
      </c>
      <c r="G255" s="48" t="s">
        <v>1315</v>
      </c>
      <c r="H255" s="46" t="s">
        <v>1316</v>
      </c>
      <c r="I255" s="48" t="s">
        <v>432</v>
      </c>
      <c r="J255" s="48" t="s">
        <v>157</v>
      </c>
      <c r="K255" s="48" t="s">
        <v>157</v>
      </c>
      <c r="L255" s="55">
        <v>0</v>
      </c>
      <c r="M255" s="55">
        <v>0</v>
      </c>
      <c r="N255" s="46"/>
    </row>
    <row r="256" spans="1:14" ht="69" hidden="1" x14ac:dyDescent="0.3">
      <c r="A256" s="91" t="s">
        <v>1317</v>
      </c>
      <c r="B256" s="46"/>
      <c r="C256" s="46"/>
      <c r="D256" s="92" t="s">
        <v>1318</v>
      </c>
      <c r="E256" s="48" t="s">
        <v>1319</v>
      </c>
      <c r="F256" s="48" t="s">
        <v>1320</v>
      </c>
      <c r="G256" s="48" t="s">
        <v>1321</v>
      </c>
      <c r="H256" s="48" t="s">
        <v>431</v>
      </c>
      <c r="I256" s="51" t="s">
        <v>432</v>
      </c>
      <c r="J256" s="51" t="s">
        <v>660</v>
      </c>
      <c r="K256" s="51" t="s">
        <v>157</v>
      </c>
      <c r="L256" s="53">
        <v>0</v>
      </c>
      <c r="M256" s="53">
        <v>0</v>
      </c>
      <c r="N256" s="46"/>
    </row>
    <row r="257" spans="1:14" ht="41.4" hidden="1" x14ac:dyDescent="0.3">
      <c r="A257" s="90" t="s">
        <v>1322</v>
      </c>
      <c r="B257" s="46"/>
      <c r="C257" s="46"/>
      <c r="D257" s="92" t="s">
        <v>1323</v>
      </c>
      <c r="E257" s="48" t="s">
        <v>517</v>
      </c>
      <c r="F257" s="48" t="s">
        <v>946</v>
      </c>
      <c r="G257" s="48" t="s">
        <v>595</v>
      </c>
      <c r="H257" s="50">
        <v>2021</v>
      </c>
      <c r="I257" s="51" t="s">
        <v>1324</v>
      </c>
      <c r="J257" s="51" t="s">
        <v>1325</v>
      </c>
      <c r="K257" s="51" t="s">
        <v>157</v>
      </c>
      <c r="L257" s="53">
        <v>0</v>
      </c>
      <c r="M257" s="53">
        <v>0</v>
      </c>
      <c r="N257" s="46"/>
    </row>
    <row r="258" spans="1:14" ht="41.4" hidden="1" x14ac:dyDescent="0.3">
      <c r="A258" s="88" t="s">
        <v>1326</v>
      </c>
      <c r="B258" s="89">
        <v>4</v>
      </c>
      <c r="C258" s="42" t="s">
        <v>1327</v>
      </c>
      <c r="D258" s="94" t="s">
        <v>1328</v>
      </c>
      <c r="E258" s="31"/>
      <c r="F258" s="31"/>
      <c r="G258" s="31"/>
      <c r="H258" s="31"/>
      <c r="I258" s="31"/>
      <c r="J258" s="31"/>
      <c r="K258" s="31"/>
      <c r="L258" s="31"/>
      <c r="M258" s="31"/>
      <c r="N258" s="31"/>
    </row>
    <row r="259" spans="1:14" ht="96.6" hidden="1" x14ac:dyDescent="0.3">
      <c r="A259" s="91" t="s">
        <v>1329</v>
      </c>
      <c r="B259" s="46"/>
      <c r="C259" s="46"/>
      <c r="D259" s="95" t="s">
        <v>1330</v>
      </c>
      <c r="E259" s="48" t="s">
        <v>575</v>
      </c>
      <c r="F259" s="48" t="s">
        <v>1331</v>
      </c>
      <c r="G259" s="46"/>
      <c r="H259" s="48" t="s">
        <v>431</v>
      </c>
      <c r="I259" s="51" t="s">
        <v>1332</v>
      </c>
      <c r="J259" s="51" t="s">
        <v>1333</v>
      </c>
      <c r="K259" s="51" t="s">
        <v>157</v>
      </c>
      <c r="L259" s="53">
        <v>0</v>
      </c>
      <c r="M259" s="53">
        <v>0</v>
      </c>
      <c r="N259" s="53">
        <v>3</v>
      </c>
    </row>
    <row r="260" spans="1:14" ht="41.4" hidden="1" x14ac:dyDescent="0.3">
      <c r="A260" s="90" t="s">
        <v>1334</v>
      </c>
      <c r="B260" s="46"/>
      <c r="C260" s="46"/>
      <c r="D260" s="92" t="s">
        <v>1335</v>
      </c>
      <c r="E260" s="48" t="s">
        <v>511</v>
      </c>
      <c r="F260" s="48" t="s">
        <v>1295</v>
      </c>
      <c r="G260" s="46"/>
      <c r="H260" s="50">
        <v>2025</v>
      </c>
      <c r="I260" s="48" t="s">
        <v>1336</v>
      </c>
      <c r="J260" s="48" t="s">
        <v>1333</v>
      </c>
      <c r="K260" s="51" t="s">
        <v>157</v>
      </c>
      <c r="L260" s="53">
        <v>0</v>
      </c>
      <c r="M260" s="53">
        <v>0</v>
      </c>
      <c r="N260" s="53">
        <v>3</v>
      </c>
    </row>
    <row r="261" spans="1:14" ht="82.8" hidden="1" x14ac:dyDescent="0.3">
      <c r="A261" s="91" t="s">
        <v>1337</v>
      </c>
      <c r="B261" s="46"/>
      <c r="C261" s="46"/>
      <c r="D261" s="95" t="s">
        <v>1338</v>
      </c>
      <c r="E261" s="48" t="s">
        <v>575</v>
      </c>
      <c r="F261" s="48" t="s">
        <v>1295</v>
      </c>
      <c r="G261" s="48" t="s">
        <v>1059</v>
      </c>
      <c r="H261" s="48" t="s">
        <v>431</v>
      </c>
      <c r="I261" s="61" t="s">
        <v>636</v>
      </c>
      <c r="J261" s="51" t="s">
        <v>1333</v>
      </c>
      <c r="K261" s="51" t="s">
        <v>157</v>
      </c>
      <c r="L261" s="53">
        <v>0</v>
      </c>
      <c r="M261" s="61" t="s">
        <v>636</v>
      </c>
      <c r="N261" s="61" t="s">
        <v>636</v>
      </c>
    </row>
    <row r="262" spans="1:14" ht="41.4" hidden="1" x14ac:dyDescent="0.3">
      <c r="A262" s="90" t="s">
        <v>1339</v>
      </c>
      <c r="B262" s="46"/>
      <c r="C262" s="46"/>
      <c r="D262" s="92" t="s">
        <v>1340</v>
      </c>
      <c r="E262" s="48" t="s">
        <v>511</v>
      </c>
      <c r="F262" s="48" t="s">
        <v>1295</v>
      </c>
      <c r="G262" s="46"/>
      <c r="H262" s="48" t="s">
        <v>431</v>
      </c>
      <c r="I262" s="48" t="s">
        <v>1341</v>
      </c>
      <c r="J262" s="48" t="s">
        <v>1333</v>
      </c>
      <c r="K262" s="51" t="s">
        <v>157</v>
      </c>
      <c r="L262" s="53">
        <v>0</v>
      </c>
      <c r="M262" s="53">
        <v>0</v>
      </c>
      <c r="N262" s="53">
        <v>1</v>
      </c>
    </row>
    <row r="263" spans="1:14" ht="28.8" hidden="1" x14ac:dyDescent="0.3">
      <c r="A263" s="90" t="s">
        <v>1342</v>
      </c>
      <c r="B263" s="46"/>
      <c r="C263" s="46"/>
      <c r="D263" s="92" t="s">
        <v>1343</v>
      </c>
      <c r="E263" s="48" t="s">
        <v>511</v>
      </c>
      <c r="F263" s="48" t="s">
        <v>1295</v>
      </c>
      <c r="G263" s="46"/>
      <c r="H263" s="48" t="s">
        <v>143</v>
      </c>
      <c r="I263" s="65" t="s">
        <v>636</v>
      </c>
      <c r="J263" s="48" t="s">
        <v>1333</v>
      </c>
      <c r="K263" s="51" t="s">
        <v>157</v>
      </c>
      <c r="L263" s="53">
        <v>0</v>
      </c>
      <c r="M263" s="65" t="s">
        <v>636</v>
      </c>
      <c r="N263" s="65" t="s">
        <v>636</v>
      </c>
    </row>
    <row r="264" spans="1:14" ht="55.2" hidden="1" x14ac:dyDescent="0.3">
      <c r="A264" s="90" t="s">
        <v>1344</v>
      </c>
      <c r="B264" s="46"/>
      <c r="C264" s="46"/>
      <c r="D264" s="95" t="s">
        <v>1345</v>
      </c>
      <c r="E264" s="48" t="s">
        <v>429</v>
      </c>
      <c r="F264" s="48" t="s">
        <v>1120</v>
      </c>
      <c r="G264" s="46"/>
      <c r="H264" s="50">
        <v>2025</v>
      </c>
      <c r="I264" s="51" t="s">
        <v>432</v>
      </c>
      <c r="J264" s="51" t="s">
        <v>157</v>
      </c>
      <c r="K264" s="51" t="s">
        <v>157</v>
      </c>
      <c r="L264" s="53">
        <v>0</v>
      </c>
      <c r="M264" s="53">
        <v>0</v>
      </c>
      <c r="N264" s="46"/>
    </row>
    <row r="265" spans="1:14" ht="207" hidden="1" x14ac:dyDescent="0.3">
      <c r="A265" s="91" t="s">
        <v>1346</v>
      </c>
      <c r="B265" s="46"/>
      <c r="C265" s="46"/>
      <c r="D265" s="92" t="s">
        <v>1347</v>
      </c>
      <c r="E265" s="48" t="s">
        <v>739</v>
      </c>
      <c r="F265" s="48" t="s">
        <v>1295</v>
      </c>
      <c r="G265" s="46" t="s">
        <v>1348</v>
      </c>
      <c r="H265" s="50">
        <v>2025</v>
      </c>
      <c r="I265" s="51" t="s">
        <v>432</v>
      </c>
      <c r="J265" s="51" t="s">
        <v>157</v>
      </c>
      <c r="K265" s="51" t="s">
        <v>157</v>
      </c>
      <c r="L265" s="53">
        <v>0</v>
      </c>
      <c r="M265" s="53">
        <v>0</v>
      </c>
      <c r="N265" s="46"/>
    </row>
    <row r="266" spans="1:14" ht="27.6" hidden="1" x14ac:dyDescent="0.3">
      <c r="A266" s="90" t="s">
        <v>1349</v>
      </c>
      <c r="B266" s="46"/>
      <c r="C266" s="46"/>
      <c r="D266" s="92" t="s">
        <v>1350</v>
      </c>
      <c r="E266" s="48" t="s">
        <v>505</v>
      </c>
      <c r="F266" s="48" t="s">
        <v>1295</v>
      </c>
      <c r="G266" s="46"/>
      <c r="H266" s="48" t="s">
        <v>431</v>
      </c>
      <c r="I266" s="51" t="s">
        <v>432</v>
      </c>
      <c r="J266" s="48" t="s">
        <v>1333</v>
      </c>
      <c r="K266" s="51" t="s">
        <v>157</v>
      </c>
      <c r="L266" s="53">
        <v>0</v>
      </c>
      <c r="M266" s="46"/>
      <c r="N266" s="46"/>
    </row>
    <row r="267" spans="1:14" ht="151.80000000000001" hidden="1" x14ac:dyDescent="0.3">
      <c r="A267" s="91" t="s">
        <v>1351</v>
      </c>
      <c r="B267" s="46"/>
      <c r="C267" s="46"/>
      <c r="D267" s="92" t="s">
        <v>1352</v>
      </c>
      <c r="E267" s="48" t="s">
        <v>505</v>
      </c>
      <c r="F267" s="48" t="s">
        <v>1295</v>
      </c>
      <c r="G267" s="46" t="s">
        <v>1353</v>
      </c>
      <c r="H267" s="48" t="s">
        <v>431</v>
      </c>
      <c r="I267" s="51" t="s">
        <v>432</v>
      </c>
      <c r="J267" s="51" t="s">
        <v>157</v>
      </c>
      <c r="K267" s="51" t="s">
        <v>157</v>
      </c>
      <c r="L267" s="53">
        <v>0</v>
      </c>
      <c r="M267" s="53">
        <v>0</v>
      </c>
      <c r="N267" s="46"/>
    </row>
    <row r="268" spans="1:14" ht="41.4" hidden="1" x14ac:dyDescent="0.3">
      <c r="A268" s="88" t="s">
        <v>1354</v>
      </c>
      <c r="B268" s="41">
        <v>4</v>
      </c>
      <c r="C268" s="42" t="s">
        <v>1355</v>
      </c>
      <c r="D268" s="94" t="s">
        <v>1356</v>
      </c>
      <c r="E268" s="31"/>
      <c r="F268" s="31"/>
      <c r="G268" s="31"/>
      <c r="H268" s="31"/>
      <c r="I268" s="31"/>
      <c r="J268" s="31"/>
      <c r="K268" s="98" t="s">
        <v>157</v>
      </c>
      <c r="L268" s="31"/>
      <c r="M268" s="31"/>
      <c r="N268" s="31"/>
    </row>
    <row r="269" spans="1:14" ht="69" hidden="1" x14ac:dyDescent="0.3">
      <c r="A269" s="91" t="s">
        <v>1357</v>
      </c>
      <c r="B269" s="46"/>
      <c r="C269" s="46"/>
      <c r="D269" s="92" t="s">
        <v>1358</v>
      </c>
      <c r="E269" s="48" t="s">
        <v>429</v>
      </c>
      <c r="F269" s="48" t="s">
        <v>946</v>
      </c>
      <c r="G269" s="46"/>
      <c r="H269" s="73" t="s">
        <v>431</v>
      </c>
      <c r="I269" s="51" t="s">
        <v>422</v>
      </c>
      <c r="J269" s="48" t="s">
        <v>1359</v>
      </c>
      <c r="K269" s="51" t="s">
        <v>157</v>
      </c>
      <c r="L269" s="46"/>
      <c r="M269" s="46"/>
      <c r="N269" s="46"/>
    </row>
    <row r="270" spans="1:14" ht="27.6" hidden="1" x14ac:dyDescent="0.3">
      <c r="A270" s="88" t="s">
        <v>1360</v>
      </c>
      <c r="B270" s="41">
        <v>4</v>
      </c>
      <c r="C270" s="42" t="s">
        <v>1355</v>
      </c>
      <c r="D270" s="94" t="s">
        <v>1361</v>
      </c>
      <c r="E270" s="31"/>
      <c r="F270" s="31"/>
      <c r="G270" s="31"/>
      <c r="H270" s="31"/>
      <c r="I270" s="31"/>
      <c r="J270" s="31"/>
      <c r="K270" s="98" t="s">
        <v>157</v>
      </c>
      <c r="L270" s="31"/>
      <c r="M270" s="31"/>
      <c r="N270" s="31"/>
    </row>
    <row r="271" spans="1:14" ht="69" hidden="1" x14ac:dyDescent="0.3">
      <c r="A271" s="91" t="s">
        <v>1362</v>
      </c>
      <c r="B271" s="46"/>
      <c r="C271" s="46"/>
      <c r="D271" s="92" t="s">
        <v>1363</v>
      </c>
      <c r="E271" s="48" t="s">
        <v>694</v>
      </c>
      <c r="F271" s="48" t="s">
        <v>946</v>
      </c>
      <c r="G271" s="46"/>
      <c r="H271" s="73" t="s">
        <v>431</v>
      </c>
      <c r="I271" s="51" t="s">
        <v>422</v>
      </c>
      <c r="J271" s="48" t="s">
        <v>1364</v>
      </c>
      <c r="K271" s="51" t="s">
        <v>1365</v>
      </c>
      <c r="L271" s="46"/>
      <c r="M271" s="46"/>
      <c r="N271" s="46"/>
    </row>
    <row r="272" spans="1:14" ht="124.2" hidden="1" x14ac:dyDescent="0.3">
      <c r="A272" s="91" t="s">
        <v>1366</v>
      </c>
      <c r="B272" s="46"/>
      <c r="C272" s="46"/>
      <c r="D272" s="92" t="s">
        <v>1367</v>
      </c>
      <c r="E272" s="48" t="s">
        <v>870</v>
      </c>
      <c r="F272" s="48" t="s">
        <v>946</v>
      </c>
      <c r="G272" s="46" t="s">
        <v>1368</v>
      </c>
      <c r="H272" s="73" t="s">
        <v>431</v>
      </c>
      <c r="I272" s="51" t="s">
        <v>416</v>
      </c>
      <c r="J272" s="46" t="s">
        <v>1369</v>
      </c>
      <c r="K272" s="51" t="s">
        <v>157</v>
      </c>
      <c r="L272" s="46"/>
      <c r="M272" s="46"/>
      <c r="N272" s="46"/>
    </row>
    <row r="273" spans="1:14" ht="55.2" hidden="1" x14ac:dyDescent="0.3">
      <c r="A273" s="88" t="s">
        <v>1370</v>
      </c>
      <c r="B273" s="41">
        <v>4</v>
      </c>
      <c r="C273" s="42" t="s">
        <v>1355</v>
      </c>
      <c r="D273" s="94" t="s">
        <v>1371</v>
      </c>
      <c r="E273" s="31"/>
      <c r="F273" s="31"/>
      <c r="G273" s="31"/>
      <c r="H273" s="31"/>
      <c r="I273" s="31"/>
      <c r="J273" s="31"/>
      <c r="K273" s="98" t="s">
        <v>157</v>
      </c>
      <c r="L273" s="31"/>
      <c r="M273" s="31"/>
      <c r="N273" s="31"/>
    </row>
    <row r="274" spans="1:14" ht="179.4" hidden="1" x14ac:dyDescent="0.3">
      <c r="A274" s="91" t="s">
        <v>1372</v>
      </c>
      <c r="B274" s="46"/>
      <c r="C274" s="46"/>
      <c r="D274" s="92" t="s">
        <v>1373</v>
      </c>
      <c r="E274" s="48" t="s">
        <v>429</v>
      </c>
      <c r="F274" s="48" t="s">
        <v>946</v>
      </c>
      <c r="G274" s="46" t="s">
        <v>1374</v>
      </c>
      <c r="H274" s="73" t="s">
        <v>431</v>
      </c>
      <c r="I274" s="51" t="s">
        <v>432</v>
      </c>
      <c r="J274" s="46" t="s">
        <v>1375</v>
      </c>
      <c r="K274" s="51" t="s">
        <v>157</v>
      </c>
      <c r="L274" s="53">
        <v>0</v>
      </c>
      <c r="M274" s="53">
        <v>0</v>
      </c>
      <c r="N274" s="46"/>
    </row>
    <row r="275" spans="1:14" ht="27.6" hidden="1" x14ac:dyDescent="0.3">
      <c r="A275" s="88" t="s">
        <v>1376</v>
      </c>
      <c r="B275" s="41">
        <v>4</v>
      </c>
      <c r="C275" s="42" t="s">
        <v>1377</v>
      </c>
      <c r="D275" s="94" t="s">
        <v>1378</v>
      </c>
      <c r="E275" s="31"/>
      <c r="F275" s="31"/>
      <c r="G275" s="31"/>
      <c r="H275" s="31"/>
      <c r="I275" s="31"/>
      <c r="J275" s="31"/>
      <c r="K275" s="31"/>
      <c r="L275" s="31"/>
      <c r="M275" s="31"/>
      <c r="N275" s="31"/>
    </row>
    <row r="276" spans="1:14" ht="82.8" hidden="1" x14ac:dyDescent="0.3">
      <c r="A276" s="90" t="s">
        <v>1379</v>
      </c>
      <c r="B276" s="46"/>
      <c r="C276" s="46"/>
      <c r="D276" s="92" t="s">
        <v>1380</v>
      </c>
      <c r="E276" s="48" t="s">
        <v>493</v>
      </c>
      <c r="F276" s="48" t="s">
        <v>523</v>
      </c>
      <c r="G276" s="46" t="s">
        <v>1381</v>
      </c>
      <c r="H276" s="73" t="s">
        <v>431</v>
      </c>
      <c r="I276" s="51" t="s">
        <v>432</v>
      </c>
      <c r="J276" s="51" t="s">
        <v>157</v>
      </c>
      <c r="K276" s="51" t="s">
        <v>157</v>
      </c>
      <c r="L276" s="53">
        <v>0</v>
      </c>
      <c r="M276" s="53">
        <v>0</v>
      </c>
      <c r="N276" s="46"/>
    </row>
    <row r="277" spans="1:14" ht="41.4" hidden="1" x14ac:dyDescent="0.3">
      <c r="A277" s="88" t="s">
        <v>1382</v>
      </c>
      <c r="B277" s="41">
        <v>4</v>
      </c>
      <c r="C277" s="42" t="s">
        <v>1355</v>
      </c>
      <c r="D277" s="94" t="s">
        <v>1383</v>
      </c>
      <c r="E277" s="31"/>
      <c r="F277" s="31"/>
      <c r="G277" s="31"/>
      <c r="H277" s="31"/>
      <c r="I277" s="31"/>
      <c r="J277" s="31"/>
      <c r="K277" s="98" t="s">
        <v>157</v>
      </c>
      <c r="L277" s="31"/>
      <c r="M277" s="31"/>
      <c r="N277" s="31"/>
    </row>
    <row r="278" spans="1:14" ht="41.4" hidden="1" x14ac:dyDescent="0.3">
      <c r="A278" s="91" t="s">
        <v>1384</v>
      </c>
      <c r="B278" s="46"/>
      <c r="C278" s="46"/>
      <c r="D278" s="92" t="s">
        <v>1385</v>
      </c>
      <c r="E278" s="48" t="s">
        <v>517</v>
      </c>
      <c r="F278" s="48" t="s">
        <v>946</v>
      </c>
      <c r="G278" s="48" t="s">
        <v>595</v>
      </c>
      <c r="H278" s="50">
        <v>2025</v>
      </c>
      <c r="I278" s="51" t="s">
        <v>1095</v>
      </c>
      <c r="J278" s="46" t="s">
        <v>1386</v>
      </c>
      <c r="K278" s="51" t="s">
        <v>157</v>
      </c>
      <c r="L278" s="53">
        <v>0</v>
      </c>
      <c r="M278" s="53">
        <v>1</v>
      </c>
      <c r="N278" s="46"/>
    </row>
    <row r="279" spans="1:14" ht="96.6" hidden="1" x14ac:dyDescent="0.3">
      <c r="A279" s="91" t="s">
        <v>1387</v>
      </c>
      <c r="B279" s="46"/>
      <c r="C279" s="46"/>
      <c r="D279" s="92" t="s">
        <v>1388</v>
      </c>
      <c r="E279" s="48" t="s">
        <v>511</v>
      </c>
      <c r="F279" s="48" t="s">
        <v>227</v>
      </c>
      <c r="G279" s="46"/>
      <c r="H279" s="50">
        <v>2025</v>
      </c>
      <c r="I279" s="51" t="s">
        <v>422</v>
      </c>
      <c r="J279" s="51" t="s">
        <v>1048</v>
      </c>
      <c r="K279" s="51" t="s">
        <v>157</v>
      </c>
      <c r="L279" s="46"/>
      <c r="M279" s="46"/>
      <c r="N279" s="46"/>
    </row>
    <row r="280" spans="1:14" ht="41.4" hidden="1" x14ac:dyDescent="0.3">
      <c r="A280" s="88" t="s">
        <v>1389</v>
      </c>
      <c r="B280" s="41">
        <v>4</v>
      </c>
      <c r="C280" s="42" t="s">
        <v>1390</v>
      </c>
      <c r="D280" s="94" t="s">
        <v>1391</v>
      </c>
      <c r="E280" s="31"/>
      <c r="F280" s="31"/>
      <c r="G280" s="31"/>
      <c r="H280" s="31"/>
      <c r="I280" s="31"/>
      <c r="J280" s="31"/>
      <c r="K280" s="31"/>
      <c r="L280" s="31"/>
      <c r="M280" s="31"/>
      <c r="N280" s="31"/>
    </row>
    <row r="281" spans="1:14" ht="69" hidden="1" x14ac:dyDescent="0.3">
      <c r="A281" s="91" t="s">
        <v>1392</v>
      </c>
      <c r="B281" s="46"/>
      <c r="C281" s="46"/>
      <c r="D281" s="92" t="s">
        <v>1393</v>
      </c>
      <c r="E281" s="48" t="s">
        <v>715</v>
      </c>
      <c r="F281" s="46" t="s">
        <v>1394</v>
      </c>
      <c r="G281" s="46" t="s">
        <v>1395</v>
      </c>
      <c r="H281" s="46" t="s">
        <v>1396</v>
      </c>
      <c r="I281" s="51" t="s">
        <v>432</v>
      </c>
      <c r="J281" s="51" t="s">
        <v>157</v>
      </c>
      <c r="K281" s="51" t="s">
        <v>157</v>
      </c>
      <c r="L281" s="53">
        <v>0</v>
      </c>
      <c r="M281" s="53">
        <v>0</v>
      </c>
      <c r="N281" s="46"/>
    </row>
    <row r="282" spans="1:14" ht="82.8" hidden="1" x14ac:dyDescent="0.3">
      <c r="A282" s="91" t="s">
        <v>1397</v>
      </c>
      <c r="B282" s="46"/>
      <c r="C282" s="46"/>
      <c r="D282" s="92" t="s">
        <v>1398</v>
      </c>
      <c r="E282" s="48" t="s">
        <v>517</v>
      </c>
      <c r="F282" s="48" t="s">
        <v>1399</v>
      </c>
      <c r="G282" s="46"/>
      <c r="H282" s="50">
        <v>2023</v>
      </c>
      <c r="I282" s="51" t="s">
        <v>432</v>
      </c>
      <c r="J282" s="51" t="s">
        <v>157</v>
      </c>
      <c r="K282" s="51" t="s">
        <v>157</v>
      </c>
      <c r="L282" s="53">
        <v>0</v>
      </c>
      <c r="M282" s="53">
        <v>0</v>
      </c>
      <c r="N282" s="46"/>
    </row>
    <row r="283" spans="1:14" ht="41.4" hidden="1" x14ac:dyDescent="0.3">
      <c r="A283" s="90" t="s">
        <v>1400</v>
      </c>
      <c r="B283" s="46"/>
      <c r="C283" s="46"/>
      <c r="D283" s="92" t="s">
        <v>1401</v>
      </c>
      <c r="E283" s="48" t="s">
        <v>499</v>
      </c>
      <c r="F283" s="48" t="s">
        <v>1402</v>
      </c>
      <c r="G283" s="46"/>
      <c r="H283" s="50">
        <v>2024</v>
      </c>
      <c r="I283" s="51" t="s">
        <v>432</v>
      </c>
      <c r="J283" s="51" t="s">
        <v>660</v>
      </c>
      <c r="K283" s="51" t="s">
        <v>157</v>
      </c>
      <c r="L283" s="53">
        <v>0</v>
      </c>
      <c r="M283" s="53">
        <v>0</v>
      </c>
      <c r="N283" s="46"/>
    </row>
    <row r="284" spans="1:14" ht="27.6" hidden="1" x14ac:dyDescent="0.3">
      <c r="A284" s="88" t="s">
        <v>1403</v>
      </c>
      <c r="B284" s="41">
        <v>4</v>
      </c>
      <c r="C284" s="42" t="s">
        <v>1355</v>
      </c>
      <c r="D284" s="94" t="s">
        <v>1404</v>
      </c>
      <c r="E284" s="31"/>
      <c r="F284" s="31"/>
      <c r="G284" s="31"/>
      <c r="H284" s="31"/>
      <c r="I284" s="31"/>
      <c r="J284" s="31"/>
      <c r="K284" s="31"/>
      <c r="L284" s="31"/>
      <c r="M284" s="31"/>
      <c r="N284" s="31"/>
    </row>
    <row r="285" spans="1:14" ht="41.4" hidden="1" x14ac:dyDescent="0.3">
      <c r="A285" s="90" t="s">
        <v>1405</v>
      </c>
      <c r="B285" s="46"/>
      <c r="C285" s="46"/>
      <c r="D285" s="92" t="s">
        <v>1406</v>
      </c>
      <c r="E285" s="48" t="s">
        <v>511</v>
      </c>
      <c r="F285" s="48" t="s">
        <v>1093</v>
      </c>
      <c r="G285" s="48" t="s">
        <v>227</v>
      </c>
      <c r="H285" s="50">
        <v>2025</v>
      </c>
      <c r="I285" s="51" t="s">
        <v>432</v>
      </c>
      <c r="J285" s="51" t="s">
        <v>1048</v>
      </c>
      <c r="K285" s="51" t="s">
        <v>157</v>
      </c>
      <c r="L285" s="53">
        <v>0</v>
      </c>
      <c r="M285" s="53">
        <v>0</v>
      </c>
      <c r="N285" s="46"/>
    </row>
    <row r="286" spans="1:14" ht="55.2" hidden="1" x14ac:dyDescent="0.3">
      <c r="A286" s="90" t="s">
        <v>1407</v>
      </c>
      <c r="B286" s="46"/>
      <c r="C286" s="46"/>
      <c r="D286" s="92" t="s">
        <v>1408</v>
      </c>
      <c r="E286" s="48" t="s">
        <v>535</v>
      </c>
      <c r="F286" s="48" t="s">
        <v>1093</v>
      </c>
      <c r="G286" s="46"/>
      <c r="H286" s="50">
        <v>2025</v>
      </c>
      <c r="I286" s="51" t="s">
        <v>432</v>
      </c>
      <c r="J286" s="51" t="s">
        <v>660</v>
      </c>
      <c r="K286" s="51" t="s">
        <v>157</v>
      </c>
      <c r="L286" s="53">
        <v>0</v>
      </c>
      <c r="M286" s="53">
        <v>0</v>
      </c>
      <c r="N286" s="46"/>
    </row>
    <row r="287" spans="1:14" ht="96.6" hidden="1" x14ac:dyDescent="0.3">
      <c r="A287" s="91" t="s">
        <v>1409</v>
      </c>
      <c r="B287" s="46"/>
      <c r="C287" s="46"/>
      <c r="D287" s="92" t="s">
        <v>1410</v>
      </c>
      <c r="E287" s="48" t="s">
        <v>517</v>
      </c>
      <c r="F287" s="48" t="s">
        <v>1093</v>
      </c>
      <c r="G287" s="46"/>
      <c r="H287" s="50">
        <v>2024</v>
      </c>
      <c r="I287" s="51" t="s">
        <v>432</v>
      </c>
      <c r="J287" s="51" t="s">
        <v>660</v>
      </c>
      <c r="K287" s="51" t="s">
        <v>157</v>
      </c>
      <c r="L287" s="53">
        <v>0</v>
      </c>
      <c r="M287" s="53">
        <v>0</v>
      </c>
      <c r="N287" s="46"/>
    </row>
    <row r="288" spans="1:14" hidden="1" x14ac:dyDescent="0.3">
      <c r="A288" s="88" t="s">
        <v>1411</v>
      </c>
      <c r="B288" s="41">
        <v>4</v>
      </c>
      <c r="C288" s="42" t="s">
        <v>437</v>
      </c>
      <c r="D288" s="94" t="s">
        <v>1412</v>
      </c>
      <c r="E288" s="31"/>
      <c r="F288" s="31"/>
      <c r="G288" s="31"/>
      <c r="H288" s="31"/>
      <c r="I288" s="31"/>
      <c r="J288" s="31"/>
      <c r="K288" s="31"/>
      <c r="L288" s="31"/>
      <c r="M288" s="31"/>
      <c r="N288" s="31"/>
    </row>
    <row r="289" spans="1:14" ht="27.6" hidden="1" x14ac:dyDescent="0.3">
      <c r="A289" s="90" t="s">
        <v>1413</v>
      </c>
      <c r="B289" s="46"/>
      <c r="C289" s="46"/>
      <c r="D289" s="92" t="s">
        <v>1414</v>
      </c>
      <c r="E289" s="48" t="s">
        <v>535</v>
      </c>
      <c r="F289" s="48" t="s">
        <v>1093</v>
      </c>
      <c r="G289" s="46"/>
      <c r="H289" s="50">
        <v>20</v>
      </c>
      <c r="I289" s="48" t="s">
        <v>432</v>
      </c>
      <c r="J289" s="48" t="s">
        <v>660</v>
      </c>
      <c r="K289" s="48" t="s">
        <v>157</v>
      </c>
      <c r="L289" s="55">
        <v>0</v>
      </c>
      <c r="M289" s="55">
        <v>0</v>
      </c>
      <c r="N289" s="46"/>
    </row>
    <row r="290" spans="1:14" ht="27.6" hidden="1" x14ac:dyDescent="0.3">
      <c r="A290" s="88" t="s">
        <v>1415</v>
      </c>
      <c r="B290" s="41">
        <v>4</v>
      </c>
      <c r="C290" s="42" t="s">
        <v>437</v>
      </c>
      <c r="D290" s="94" t="s">
        <v>1416</v>
      </c>
      <c r="E290" s="31"/>
      <c r="F290" s="31"/>
      <c r="G290" s="31"/>
      <c r="H290" s="31"/>
      <c r="I290" s="31"/>
      <c r="J290" s="31"/>
      <c r="K290" s="31"/>
      <c r="L290" s="31"/>
      <c r="M290" s="31"/>
      <c r="N290" s="31"/>
    </row>
    <row r="291" spans="1:14" ht="82.8" hidden="1" x14ac:dyDescent="0.3">
      <c r="A291" s="91" t="s">
        <v>1417</v>
      </c>
      <c r="B291" s="46"/>
      <c r="C291" s="46"/>
      <c r="D291" s="92" t="s">
        <v>1418</v>
      </c>
      <c r="E291" s="48" t="s">
        <v>505</v>
      </c>
      <c r="F291" s="48" t="s">
        <v>1093</v>
      </c>
      <c r="G291" s="46" t="s">
        <v>1419</v>
      </c>
      <c r="H291" s="48" t="s">
        <v>431</v>
      </c>
      <c r="I291" s="51" t="s">
        <v>432</v>
      </c>
      <c r="J291" s="51" t="s">
        <v>660</v>
      </c>
      <c r="K291" s="99">
        <v>0.15</v>
      </c>
      <c r="L291" s="53">
        <v>2</v>
      </c>
      <c r="M291" s="53">
        <v>0</v>
      </c>
      <c r="N291" s="46"/>
    </row>
    <row r="292" spans="1:14" ht="27.6" hidden="1" x14ac:dyDescent="0.3">
      <c r="A292" s="88" t="s">
        <v>1420</v>
      </c>
      <c r="B292" s="82" t="s">
        <v>1114</v>
      </c>
      <c r="C292" s="42" t="s">
        <v>1115</v>
      </c>
      <c r="D292" s="94" t="s">
        <v>1421</v>
      </c>
      <c r="E292" s="31"/>
      <c r="F292" s="31"/>
      <c r="G292" s="31"/>
      <c r="H292" s="31"/>
      <c r="I292" s="31"/>
      <c r="J292" s="31"/>
      <c r="K292" s="31"/>
      <c r="L292" s="31"/>
      <c r="M292" s="31"/>
      <c r="N292" s="31"/>
    </row>
    <row r="293" spans="1:14" ht="151.80000000000001" hidden="1" x14ac:dyDescent="0.3">
      <c r="A293" s="91" t="s">
        <v>1422</v>
      </c>
      <c r="B293" s="46"/>
      <c r="C293" s="46"/>
      <c r="D293" s="92" t="s">
        <v>1423</v>
      </c>
      <c r="E293" s="48" t="s">
        <v>1424</v>
      </c>
      <c r="F293" s="46" t="s">
        <v>1305</v>
      </c>
      <c r="G293" s="48" t="s">
        <v>471</v>
      </c>
      <c r="H293" s="46" t="s">
        <v>1425</v>
      </c>
      <c r="I293" s="46" t="s">
        <v>1426</v>
      </c>
      <c r="J293" s="51" t="s">
        <v>157</v>
      </c>
      <c r="K293" s="51" t="s">
        <v>1427</v>
      </c>
      <c r="L293" s="57">
        <v>2300</v>
      </c>
      <c r="M293" s="53">
        <v>0</v>
      </c>
      <c r="N293" s="46"/>
    </row>
    <row r="294" spans="1:14" ht="96.6" hidden="1" x14ac:dyDescent="0.3">
      <c r="A294" s="91" t="s">
        <v>1428</v>
      </c>
      <c r="B294" s="46"/>
      <c r="C294" s="46"/>
      <c r="D294" s="92" t="s">
        <v>1429</v>
      </c>
      <c r="E294" s="48" t="s">
        <v>1430</v>
      </c>
      <c r="F294" s="46" t="s">
        <v>1305</v>
      </c>
      <c r="G294" s="46"/>
      <c r="H294" s="48" t="s">
        <v>963</v>
      </c>
      <c r="I294" s="51" t="s">
        <v>432</v>
      </c>
      <c r="J294" s="51" t="s">
        <v>157</v>
      </c>
      <c r="K294" s="51" t="s">
        <v>157</v>
      </c>
      <c r="L294" s="53">
        <v>0</v>
      </c>
      <c r="M294" s="53">
        <v>0</v>
      </c>
      <c r="N294" s="46"/>
    </row>
    <row r="295" spans="1:14" ht="41.4" x14ac:dyDescent="0.3">
      <c r="A295" s="88" t="s">
        <v>1431</v>
      </c>
      <c r="B295" s="82" t="s">
        <v>1432</v>
      </c>
      <c r="C295" s="42" t="s">
        <v>1433</v>
      </c>
      <c r="D295" s="30" t="s">
        <v>1434</v>
      </c>
      <c r="E295" s="31"/>
      <c r="F295" s="31"/>
      <c r="G295" s="31"/>
      <c r="H295" s="31"/>
      <c r="I295" s="31"/>
      <c r="J295" s="31"/>
      <c r="K295" s="31"/>
      <c r="L295" s="31"/>
      <c r="M295" s="31"/>
      <c r="N295" s="31"/>
    </row>
    <row r="296" spans="1:14" ht="151.80000000000001" x14ac:dyDescent="0.3">
      <c r="A296" s="91" t="s">
        <v>1435</v>
      </c>
      <c r="B296" s="46"/>
      <c r="C296" s="46"/>
      <c r="D296" s="47" t="s">
        <v>1436</v>
      </c>
      <c r="E296" s="48" t="s">
        <v>511</v>
      </c>
      <c r="F296" s="48" t="s">
        <v>523</v>
      </c>
      <c r="G296" s="46" t="s">
        <v>1353</v>
      </c>
      <c r="H296" s="50">
        <v>2024</v>
      </c>
      <c r="I296" s="51" t="s">
        <v>1437</v>
      </c>
      <c r="J296" s="46" t="s">
        <v>1438</v>
      </c>
      <c r="K296" s="51" t="s">
        <v>157</v>
      </c>
      <c r="L296" s="53">
        <v>0</v>
      </c>
      <c r="M296" s="53">
        <v>15</v>
      </c>
      <c r="N296" s="46"/>
    </row>
    <row r="297" spans="1:14" ht="165.6" x14ac:dyDescent="0.3">
      <c r="A297" s="91" t="s">
        <v>1439</v>
      </c>
      <c r="B297" s="46"/>
      <c r="C297" s="46"/>
      <c r="D297" s="47" t="s">
        <v>1440</v>
      </c>
      <c r="E297" s="48" t="s">
        <v>511</v>
      </c>
      <c r="F297" s="48" t="s">
        <v>227</v>
      </c>
      <c r="G297" s="46" t="s">
        <v>1441</v>
      </c>
      <c r="H297" s="50">
        <v>2024</v>
      </c>
      <c r="I297" s="51" t="s">
        <v>1442</v>
      </c>
      <c r="J297" s="46" t="s">
        <v>1443</v>
      </c>
      <c r="K297" s="51" t="s">
        <v>157</v>
      </c>
      <c r="L297" s="53">
        <v>0</v>
      </c>
      <c r="M297" s="53">
        <v>16</v>
      </c>
      <c r="N297" s="46"/>
    </row>
    <row r="298" spans="1:14" hidden="1" x14ac:dyDescent="0.3">
      <c r="A298" s="88" t="s">
        <v>1444</v>
      </c>
      <c r="B298" s="41">
        <v>4</v>
      </c>
      <c r="C298" s="42" t="s">
        <v>1445</v>
      </c>
      <c r="D298" s="94" t="s">
        <v>1446</v>
      </c>
      <c r="E298" s="31"/>
      <c r="F298" s="31"/>
      <c r="G298" s="31"/>
      <c r="H298" s="31"/>
      <c r="I298" s="31"/>
      <c r="J298" s="31"/>
      <c r="K298" s="31"/>
      <c r="L298" s="31"/>
      <c r="M298" s="31"/>
      <c r="N298" s="31"/>
    </row>
    <row r="299" spans="1:14" ht="55.2" hidden="1" x14ac:dyDescent="0.3">
      <c r="A299" s="91" t="s">
        <v>1447</v>
      </c>
      <c r="B299" s="46"/>
      <c r="C299" s="46"/>
      <c r="D299" s="92" t="s">
        <v>1448</v>
      </c>
      <c r="E299" s="48" t="s">
        <v>1449</v>
      </c>
      <c r="F299" s="48" t="s">
        <v>1283</v>
      </c>
      <c r="G299" s="46"/>
      <c r="H299" s="48" t="s">
        <v>143</v>
      </c>
      <c r="I299" s="51" t="s">
        <v>432</v>
      </c>
      <c r="J299" s="51" t="s">
        <v>157</v>
      </c>
      <c r="K299" s="51" t="s">
        <v>157</v>
      </c>
      <c r="L299" s="53">
        <v>0</v>
      </c>
      <c r="M299" s="53">
        <v>0</v>
      </c>
      <c r="N299" s="46"/>
    </row>
    <row r="300" spans="1:14" ht="41.4" hidden="1" x14ac:dyDescent="0.3">
      <c r="A300" s="90" t="s">
        <v>1450</v>
      </c>
      <c r="B300" s="46"/>
      <c r="C300" s="46"/>
      <c r="D300" s="92" t="s">
        <v>1451</v>
      </c>
      <c r="E300" s="46"/>
      <c r="F300" s="48" t="s">
        <v>227</v>
      </c>
      <c r="G300" s="48" t="s">
        <v>1452</v>
      </c>
      <c r="H300" s="50">
        <v>2024</v>
      </c>
      <c r="I300" s="51" t="s">
        <v>1453</v>
      </c>
      <c r="J300" s="46" t="s">
        <v>1454</v>
      </c>
      <c r="K300" s="51" t="s">
        <v>157</v>
      </c>
      <c r="L300" s="53">
        <v>0</v>
      </c>
      <c r="M300" s="53">
        <v>10</v>
      </c>
      <c r="N300" s="46"/>
    </row>
    <row r="301" spans="1:14" ht="41.4" x14ac:dyDescent="0.3">
      <c r="A301" s="88" t="s">
        <v>1455</v>
      </c>
      <c r="B301" s="33" t="s">
        <v>1456</v>
      </c>
      <c r="C301" s="42" t="s">
        <v>1457</v>
      </c>
      <c r="D301" s="30" t="s">
        <v>1458</v>
      </c>
      <c r="E301" s="31"/>
      <c r="F301" s="31"/>
      <c r="G301" s="31"/>
      <c r="H301" s="31"/>
      <c r="I301" s="31"/>
      <c r="J301" s="31"/>
      <c r="K301" s="31"/>
      <c r="L301" s="31"/>
      <c r="M301" s="31"/>
      <c r="N301" s="31"/>
    </row>
    <row r="302" spans="1:14" ht="82.8" x14ac:dyDescent="0.3">
      <c r="A302" s="91" t="s">
        <v>1459</v>
      </c>
      <c r="B302" s="46"/>
      <c r="C302" s="46"/>
      <c r="D302" s="47" t="s">
        <v>1460</v>
      </c>
      <c r="E302" s="48" t="s">
        <v>1424</v>
      </c>
      <c r="F302" s="48" t="s">
        <v>471</v>
      </c>
      <c r="G302" s="46" t="s">
        <v>1305</v>
      </c>
      <c r="H302" s="46" t="s">
        <v>1461</v>
      </c>
      <c r="I302" s="51" t="s">
        <v>416</v>
      </c>
      <c r="J302" s="51" t="s">
        <v>1048</v>
      </c>
      <c r="K302" s="51" t="s">
        <v>157</v>
      </c>
      <c r="L302" s="46"/>
      <c r="M302" s="46"/>
      <c r="N302" s="46"/>
    </row>
    <row r="303" spans="1:14" ht="27.6" hidden="1" x14ac:dyDescent="0.3">
      <c r="A303" s="88" t="s">
        <v>1462</v>
      </c>
      <c r="B303" s="41">
        <v>4</v>
      </c>
      <c r="C303" s="42" t="s">
        <v>1463</v>
      </c>
      <c r="D303" s="94" t="s">
        <v>1464</v>
      </c>
      <c r="E303" s="31"/>
      <c r="F303" s="31"/>
      <c r="G303" s="31"/>
      <c r="H303" s="31"/>
      <c r="I303" s="31"/>
      <c r="J303" s="31"/>
      <c r="K303" s="31"/>
      <c r="L303" s="31"/>
      <c r="M303" s="31"/>
      <c r="N303" s="31"/>
    </row>
    <row r="304" spans="1:14" ht="41.4" hidden="1" x14ac:dyDescent="0.3">
      <c r="A304" s="91" t="s">
        <v>1465</v>
      </c>
      <c r="B304" s="46"/>
      <c r="C304" s="46"/>
      <c r="D304" s="92" t="s">
        <v>1466</v>
      </c>
      <c r="E304" s="48" t="s">
        <v>1134</v>
      </c>
      <c r="F304" s="48" t="s">
        <v>227</v>
      </c>
      <c r="G304" s="46"/>
      <c r="H304" s="46" t="s">
        <v>1467</v>
      </c>
      <c r="I304" s="51" t="s">
        <v>432</v>
      </c>
      <c r="J304" s="51" t="s">
        <v>157</v>
      </c>
      <c r="K304" s="51" t="s">
        <v>157</v>
      </c>
      <c r="L304" s="53">
        <v>0</v>
      </c>
      <c r="M304" s="53">
        <v>0</v>
      </c>
      <c r="N304" s="46"/>
    </row>
    <row r="305" spans="1:14" ht="41.4" x14ac:dyDescent="0.3">
      <c r="A305" s="88" t="s">
        <v>1468</v>
      </c>
      <c r="B305" s="41">
        <v>4</v>
      </c>
      <c r="C305" s="31" t="s">
        <v>1469</v>
      </c>
      <c r="D305" s="30" t="s">
        <v>1470</v>
      </c>
      <c r="E305" s="31"/>
      <c r="F305" s="31"/>
      <c r="G305" s="31"/>
      <c r="H305" s="31"/>
      <c r="I305" s="31"/>
      <c r="J305" s="31"/>
      <c r="K305" s="31"/>
      <c r="L305" s="31"/>
      <c r="M305" s="31"/>
      <c r="N305" s="31"/>
    </row>
    <row r="306" spans="1:14" ht="138" x14ac:dyDescent="0.3">
      <c r="A306" s="91" t="s">
        <v>1471</v>
      </c>
      <c r="B306" s="46"/>
      <c r="C306" s="46"/>
      <c r="D306" s="47" t="s">
        <v>1472</v>
      </c>
      <c r="E306" s="48" t="s">
        <v>490</v>
      </c>
      <c r="F306" s="46" t="s">
        <v>1473</v>
      </c>
      <c r="G306" s="46" t="s">
        <v>1474</v>
      </c>
      <c r="H306" s="50">
        <v>2024</v>
      </c>
      <c r="I306" s="51" t="s">
        <v>1437</v>
      </c>
      <c r="J306" s="46" t="s">
        <v>1454</v>
      </c>
      <c r="K306" s="51" t="s">
        <v>157</v>
      </c>
      <c r="L306" s="53">
        <v>0</v>
      </c>
      <c r="M306" s="60">
        <v>15</v>
      </c>
      <c r="N306" s="46"/>
    </row>
    <row r="307" spans="1:14" ht="27.6" x14ac:dyDescent="0.3">
      <c r="A307" s="88" t="s">
        <v>1475</v>
      </c>
      <c r="B307" s="41">
        <v>4</v>
      </c>
      <c r="C307" s="31" t="s">
        <v>1469</v>
      </c>
      <c r="D307" s="30" t="s">
        <v>1476</v>
      </c>
      <c r="E307" s="31"/>
      <c r="F307" s="31"/>
      <c r="G307" s="31"/>
      <c r="H307" s="31"/>
      <c r="I307" s="31"/>
      <c r="J307" s="31"/>
      <c r="K307" s="31"/>
      <c r="L307" s="31"/>
      <c r="M307" s="31"/>
      <c r="N307" s="31"/>
    </row>
    <row r="308" spans="1:14" ht="69" x14ac:dyDescent="0.3">
      <c r="A308" s="91" t="s">
        <v>1477</v>
      </c>
      <c r="B308" s="46"/>
      <c r="C308" s="46"/>
      <c r="D308" s="47" t="s">
        <v>1478</v>
      </c>
      <c r="E308" s="48" t="s">
        <v>589</v>
      </c>
      <c r="F308" s="48" t="s">
        <v>1479</v>
      </c>
      <c r="G308" s="46" t="s">
        <v>1480</v>
      </c>
      <c r="H308" s="48" t="s">
        <v>431</v>
      </c>
      <c r="I308" s="61" t="s">
        <v>636</v>
      </c>
      <c r="J308" s="46" t="s">
        <v>1481</v>
      </c>
      <c r="K308" s="51" t="s">
        <v>157</v>
      </c>
      <c r="L308" s="46"/>
      <c r="M308" s="61" t="s">
        <v>636</v>
      </c>
      <c r="N308" s="61" t="s">
        <v>636</v>
      </c>
    </row>
    <row r="309" spans="1:14" x14ac:dyDescent="0.3">
      <c r="A309" s="100" t="s">
        <v>478</v>
      </c>
      <c r="B309" s="101"/>
      <c r="C309" s="146" t="s">
        <v>1482</v>
      </c>
      <c r="D309" s="147"/>
      <c r="E309" s="147"/>
      <c r="F309" s="147"/>
      <c r="G309" s="147"/>
      <c r="H309" s="147"/>
      <c r="I309" s="147"/>
      <c r="J309" s="147"/>
      <c r="K309" s="147"/>
      <c r="L309" s="147"/>
      <c r="M309" s="147"/>
      <c r="N309" s="148"/>
    </row>
    <row r="310" spans="1:14" ht="41.4" hidden="1" x14ac:dyDescent="0.3">
      <c r="A310" s="102" t="s">
        <v>1483</v>
      </c>
      <c r="B310" s="41">
        <v>5</v>
      </c>
      <c r="C310" s="42" t="s">
        <v>1355</v>
      </c>
      <c r="D310" s="94" t="s">
        <v>1484</v>
      </c>
      <c r="E310" s="31"/>
      <c r="F310" s="31"/>
      <c r="G310" s="31"/>
      <c r="H310" s="31"/>
      <c r="I310" s="31"/>
      <c r="J310" s="31"/>
      <c r="K310" s="31"/>
      <c r="L310" s="31"/>
      <c r="M310" s="31"/>
      <c r="N310" s="31"/>
    </row>
    <row r="311" spans="1:14" ht="124.2" hidden="1" x14ac:dyDescent="0.3">
      <c r="A311" s="103" t="s">
        <v>1485</v>
      </c>
      <c r="B311" s="46"/>
      <c r="C311" s="46"/>
      <c r="D311" s="92" t="s">
        <v>1486</v>
      </c>
      <c r="E311" s="48" t="s">
        <v>589</v>
      </c>
      <c r="F311" s="48" t="s">
        <v>1487</v>
      </c>
      <c r="G311" s="46" t="s">
        <v>1488</v>
      </c>
      <c r="H311" s="46" t="s">
        <v>1489</v>
      </c>
      <c r="I311" s="51" t="s">
        <v>1437</v>
      </c>
      <c r="J311" s="46" t="s">
        <v>1454</v>
      </c>
      <c r="K311" s="51" t="s">
        <v>157</v>
      </c>
      <c r="L311" s="53">
        <v>0</v>
      </c>
      <c r="M311" s="53">
        <v>15</v>
      </c>
      <c r="N311" s="46"/>
    </row>
    <row r="312" spans="1:14" ht="124.2" hidden="1" x14ac:dyDescent="0.3">
      <c r="A312" s="103" t="s">
        <v>1490</v>
      </c>
      <c r="B312" s="46"/>
      <c r="C312" s="46"/>
      <c r="D312" s="92" t="s">
        <v>1491</v>
      </c>
      <c r="E312" s="48" t="s">
        <v>589</v>
      </c>
      <c r="F312" s="46" t="s">
        <v>1172</v>
      </c>
      <c r="G312" s="46" t="s">
        <v>1488</v>
      </c>
      <c r="H312" s="46" t="s">
        <v>1492</v>
      </c>
      <c r="I312" s="51" t="s">
        <v>432</v>
      </c>
      <c r="J312" s="51" t="s">
        <v>157</v>
      </c>
      <c r="K312" s="51" t="s">
        <v>157</v>
      </c>
      <c r="L312" s="53">
        <v>0</v>
      </c>
      <c r="M312" s="53">
        <v>0</v>
      </c>
      <c r="N312" s="46"/>
    </row>
    <row r="313" spans="1:14" ht="151.80000000000001" hidden="1" x14ac:dyDescent="0.3">
      <c r="A313" s="104" t="s">
        <v>1493</v>
      </c>
      <c r="B313" s="46"/>
      <c r="C313" s="46"/>
      <c r="D313" s="92" t="s">
        <v>1494</v>
      </c>
      <c r="E313" s="48" t="s">
        <v>589</v>
      </c>
      <c r="F313" s="48" t="s">
        <v>523</v>
      </c>
      <c r="G313" s="46" t="s">
        <v>1353</v>
      </c>
      <c r="H313" s="46" t="s">
        <v>1492</v>
      </c>
      <c r="I313" s="51" t="s">
        <v>1437</v>
      </c>
      <c r="J313" s="46" t="s">
        <v>1454</v>
      </c>
      <c r="K313" s="51" t="s">
        <v>157</v>
      </c>
      <c r="L313" s="53">
        <v>0</v>
      </c>
      <c r="M313" s="53">
        <v>15</v>
      </c>
      <c r="N313" s="46"/>
    </row>
    <row r="314" spans="1:14" ht="41.4" hidden="1" x14ac:dyDescent="0.3">
      <c r="A314" s="104" t="s">
        <v>1495</v>
      </c>
      <c r="B314" s="46"/>
      <c r="C314" s="46"/>
      <c r="D314" s="92" t="s">
        <v>1496</v>
      </c>
      <c r="E314" s="48" t="s">
        <v>589</v>
      </c>
      <c r="F314" s="46" t="s">
        <v>1497</v>
      </c>
      <c r="G314" s="48" t="s">
        <v>523</v>
      </c>
      <c r="H314" s="50">
        <v>2025</v>
      </c>
      <c r="I314" s="51" t="s">
        <v>1437</v>
      </c>
      <c r="J314" s="51" t="s">
        <v>660</v>
      </c>
      <c r="K314" s="51" t="s">
        <v>157</v>
      </c>
      <c r="L314" s="53">
        <v>0</v>
      </c>
      <c r="M314" s="60">
        <v>15</v>
      </c>
      <c r="N314" s="46"/>
    </row>
    <row r="315" spans="1:14" ht="27.6" hidden="1" x14ac:dyDescent="0.3">
      <c r="A315" s="102" t="s">
        <v>1498</v>
      </c>
      <c r="B315" s="41">
        <v>5</v>
      </c>
      <c r="C315" s="42" t="s">
        <v>1355</v>
      </c>
      <c r="D315" s="94" t="s">
        <v>1499</v>
      </c>
      <c r="E315" s="31"/>
      <c r="F315" s="31"/>
      <c r="G315" s="31"/>
      <c r="H315" s="31"/>
      <c r="I315" s="31"/>
      <c r="J315" s="31"/>
      <c r="K315" s="31"/>
      <c r="L315" s="31"/>
      <c r="M315" s="31"/>
      <c r="N315" s="31"/>
    </row>
    <row r="316" spans="1:14" ht="220.8" hidden="1" x14ac:dyDescent="0.25">
      <c r="A316" s="104" t="s">
        <v>1500</v>
      </c>
      <c r="B316" s="46"/>
      <c r="C316" s="46"/>
      <c r="D316" s="92" t="s">
        <v>1501</v>
      </c>
      <c r="E316" s="48" t="s">
        <v>455</v>
      </c>
      <c r="F316" s="46" t="s">
        <v>1502</v>
      </c>
      <c r="G316" s="46" t="s">
        <v>1503</v>
      </c>
      <c r="H316" s="48" t="s">
        <v>431</v>
      </c>
      <c r="I316" s="36" t="s">
        <v>1504</v>
      </c>
      <c r="J316" s="62" t="s">
        <v>660</v>
      </c>
      <c r="K316" s="62" t="s">
        <v>157</v>
      </c>
      <c r="L316" s="63">
        <v>0</v>
      </c>
      <c r="M316" s="63">
        <v>41</v>
      </c>
      <c r="N316" s="63">
        <v>17</v>
      </c>
    </row>
    <row r="317" spans="1:14" ht="27.6" hidden="1" x14ac:dyDescent="0.3">
      <c r="A317" s="102" t="s">
        <v>1505</v>
      </c>
      <c r="B317" s="41">
        <v>5</v>
      </c>
      <c r="C317" s="42" t="s">
        <v>1148</v>
      </c>
      <c r="D317" s="94" t="s">
        <v>1506</v>
      </c>
      <c r="E317" s="31"/>
      <c r="F317" s="31"/>
      <c r="G317" s="31"/>
      <c r="H317" s="31"/>
      <c r="I317" s="31"/>
      <c r="J317" s="31"/>
      <c r="K317" s="31"/>
      <c r="L317" s="31"/>
      <c r="M317" s="31"/>
      <c r="N317" s="31"/>
    </row>
    <row r="318" spans="1:14" ht="151.80000000000001" hidden="1" x14ac:dyDescent="0.3">
      <c r="A318" s="104" t="s">
        <v>1507</v>
      </c>
      <c r="B318" s="46"/>
      <c r="C318" s="46"/>
      <c r="D318" s="92" t="s">
        <v>1508</v>
      </c>
      <c r="E318" s="48" t="s">
        <v>589</v>
      </c>
      <c r="F318" s="48" t="s">
        <v>227</v>
      </c>
      <c r="G318" s="46" t="s">
        <v>1353</v>
      </c>
      <c r="H318" s="46" t="s">
        <v>1492</v>
      </c>
      <c r="I318" s="51" t="s">
        <v>1509</v>
      </c>
      <c r="J318" s="46" t="s">
        <v>1454</v>
      </c>
      <c r="K318" s="51" t="s">
        <v>157</v>
      </c>
      <c r="L318" s="53">
        <v>0</v>
      </c>
      <c r="M318" s="53">
        <v>10</v>
      </c>
      <c r="N318" s="46"/>
    </row>
    <row r="319" spans="1:14" ht="27.6" hidden="1" x14ac:dyDescent="0.3">
      <c r="A319" s="102" t="s">
        <v>1510</v>
      </c>
      <c r="B319" s="41">
        <v>5</v>
      </c>
      <c r="C319" s="42" t="s">
        <v>1511</v>
      </c>
      <c r="D319" s="94" t="s">
        <v>1512</v>
      </c>
      <c r="E319" s="31"/>
      <c r="F319" s="31"/>
      <c r="G319" s="31"/>
      <c r="H319" s="31"/>
      <c r="I319" s="31"/>
      <c r="J319" s="31"/>
      <c r="K319" s="31"/>
      <c r="L319" s="31"/>
      <c r="M319" s="31"/>
      <c r="N319" s="31"/>
    </row>
    <row r="320" spans="1:14" ht="69" hidden="1" x14ac:dyDescent="0.3">
      <c r="A320" s="104" t="s">
        <v>1513</v>
      </c>
      <c r="B320" s="46"/>
      <c r="C320" s="46"/>
      <c r="D320" s="92" t="s">
        <v>1514</v>
      </c>
      <c r="E320" s="48" t="s">
        <v>511</v>
      </c>
      <c r="F320" s="48" t="s">
        <v>227</v>
      </c>
      <c r="G320" s="48" t="s">
        <v>1515</v>
      </c>
      <c r="H320" s="50">
        <v>2024</v>
      </c>
      <c r="I320" s="51" t="s">
        <v>1324</v>
      </c>
      <c r="J320" s="36" t="s">
        <v>1454</v>
      </c>
      <c r="K320" s="51" t="s">
        <v>157</v>
      </c>
      <c r="L320" s="53">
        <v>0</v>
      </c>
      <c r="M320" s="53">
        <v>15</v>
      </c>
      <c r="N320" s="46"/>
    </row>
    <row r="321" spans="1:14" ht="151.80000000000001" hidden="1" x14ac:dyDescent="0.3">
      <c r="A321" s="104" t="s">
        <v>1516</v>
      </c>
      <c r="B321" s="46"/>
      <c r="C321" s="46"/>
      <c r="D321" s="92" t="s">
        <v>1517</v>
      </c>
      <c r="E321" s="48" t="s">
        <v>589</v>
      </c>
      <c r="F321" s="48" t="s">
        <v>227</v>
      </c>
      <c r="G321" s="46" t="s">
        <v>1353</v>
      </c>
      <c r="H321" s="46" t="s">
        <v>1518</v>
      </c>
      <c r="I321" s="51" t="s">
        <v>1519</v>
      </c>
      <c r="J321" s="46" t="s">
        <v>1454</v>
      </c>
      <c r="K321" s="51" t="s">
        <v>157</v>
      </c>
      <c r="L321" s="53">
        <v>0</v>
      </c>
      <c r="M321" s="53">
        <v>15</v>
      </c>
      <c r="N321" s="46"/>
    </row>
    <row r="322" spans="1:14" ht="27.6" hidden="1" x14ac:dyDescent="0.3">
      <c r="A322" s="102" t="s">
        <v>1520</v>
      </c>
      <c r="B322" s="41">
        <v>5</v>
      </c>
      <c r="C322" s="42" t="s">
        <v>1355</v>
      </c>
      <c r="D322" s="94" t="s">
        <v>1521</v>
      </c>
      <c r="E322" s="31"/>
      <c r="F322" s="31"/>
      <c r="G322" s="31"/>
      <c r="H322" s="31"/>
      <c r="I322" s="31"/>
      <c r="J322" s="31"/>
      <c r="K322" s="31"/>
      <c r="L322" s="31"/>
      <c r="M322" s="31"/>
      <c r="N322" s="31"/>
    </row>
    <row r="323" spans="1:14" ht="96.6" hidden="1" x14ac:dyDescent="0.3">
      <c r="A323" s="105">
        <v>5</v>
      </c>
      <c r="B323" s="46"/>
      <c r="C323" s="46"/>
      <c r="D323" s="92" t="s">
        <v>1522</v>
      </c>
      <c r="E323" s="48" t="s">
        <v>600</v>
      </c>
      <c r="F323" s="48" t="s">
        <v>1479</v>
      </c>
      <c r="G323" s="48" t="s">
        <v>1523</v>
      </c>
      <c r="H323" s="48" t="s">
        <v>431</v>
      </c>
      <c r="I323" s="51" t="s">
        <v>1524</v>
      </c>
      <c r="J323" s="51" t="s">
        <v>660</v>
      </c>
      <c r="K323" s="51" t="s">
        <v>1525</v>
      </c>
      <c r="L323" s="57">
        <v>5000</v>
      </c>
      <c r="M323" s="53">
        <v>1</v>
      </c>
      <c r="N323" s="46"/>
    </row>
    <row r="324" spans="1:14" ht="96.6" hidden="1" x14ac:dyDescent="0.3">
      <c r="A324" s="104" t="s">
        <v>1526</v>
      </c>
      <c r="B324" s="46"/>
      <c r="C324" s="46"/>
      <c r="D324" s="92" t="s">
        <v>1527</v>
      </c>
      <c r="E324" s="48" t="s">
        <v>600</v>
      </c>
      <c r="F324" s="48" t="s">
        <v>1479</v>
      </c>
      <c r="G324" s="46" t="s">
        <v>1528</v>
      </c>
      <c r="H324" s="48" t="s">
        <v>431</v>
      </c>
      <c r="I324" s="51" t="s">
        <v>1529</v>
      </c>
      <c r="J324" s="51" t="s">
        <v>660</v>
      </c>
      <c r="K324" s="48" t="s">
        <v>1525</v>
      </c>
      <c r="L324" s="57">
        <v>5000</v>
      </c>
      <c r="M324" s="53">
        <v>1</v>
      </c>
      <c r="N324" s="46"/>
    </row>
    <row r="325" spans="1:14" ht="151.80000000000001" hidden="1" x14ac:dyDescent="0.3">
      <c r="A325" s="104" t="s">
        <v>1530</v>
      </c>
      <c r="B325" s="46"/>
      <c r="C325" s="46"/>
      <c r="D325" s="92" t="s">
        <v>1531</v>
      </c>
      <c r="E325" s="48" t="s">
        <v>493</v>
      </c>
      <c r="F325" s="48" t="s">
        <v>471</v>
      </c>
      <c r="G325" s="46" t="s">
        <v>1353</v>
      </c>
      <c r="H325" s="48" t="s">
        <v>539</v>
      </c>
      <c r="I325" s="51" t="s">
        <v>432</v>
      </c>
      <c r="J325" s="51" t="s">
        <v>157</v>
      </c>
      <c r="K325" s="51" t="s">
        <v>157</v>
      </c>
      <c r="L325" s="53">
        <v>0</v>
      </c>
      <c r="M325" s="53">
        <v>0</v>
      </c>
      <c r="N325" s="46"/>
    </row>
    <row r="326" spans="1:14" ht="27.6" hidden="1" x14ac:dyDescent="0.3">
      <c r="A326" s="102" t="s">
        <v>1532</v>
      </c>
      <c r="B326" s="82" t="s">
        <v>1533</v>
      </c>
      <c r="C326" s="42" t="s">
        <v>1355</v>
      </c>
      <c r="D326" s="94" t="s">
        <v>1534</v>
      </c>
      <c r="E326" s="31"/>
      <c r="F326" s="31"/>
      <c r="G326" s="31"/>
      <c r="H326" s="31"/>
      <c r="I326" s="31"/>
      <c r="J326" s="31"/>
      <c r="K326" s="31"/>
      <c r="L326" s="31"/>
      <c r="M326" s="31"/>
      <c r="N326" s="31"/>
    </row>
    <row r="327" spans="1:14" ht="41.4" hidden="1" x14ac:dyDescent="0.3">
      <c r="A327" s="104" t="s">
        <v>1535</v>
      </c>
      <c r="B327" s="46"/>
      <c r="C327" s="46"/>
      <c r="D327" s="92" t="s">
        <v>1536</v>
      </c>
      <c r="E327" s="48" t="s">
        <v>517</v>
      </c>
      <c r="F327" s="46" t="s">
        <v>1497</v>
      </c>
      <c r="G327" s="46"/>
      <c r="H327" s="48" t="s">
        <v>431</v>
      </c>
      <c r="I327" s="51" t="s">
        <v>432</v>
      </c>
      <c r="J327" s="51" t="s">
        <v>157</v>
      </c>
      <c r="K327" s="51" t="s">
        <v>157</v>
      </c>
      <c r="L327" s="53">
        <v>0</v>
      </c>
      <c r="M327" s="53">
        <v>0</v>
      </c>
      <c r="N327" s="46"/>
    </row>
    <row r="328" spans="1:14" ht="41.4" hidden="1" x14ac:dyDescent="0.3">
      <c r="A328" s="102" t="s">
        <v>1537</v>
      </c>
      <c r="B328" s="41">
        <v>5</v>
      </c>
      <c r="C328" s="42" t="s">
        <v>1377</v>
      </c>
      <c r="D328" s="94" t="s">
        <v>1538</v>
      </c>
      <c r="E328" s="31"/>
      <c r="F328" s="31"/>
      <c r="G328" s="31"/>
      <c r="H328" s="31"/>
      <c r="I328" s="31"/>
      <c r="J328" s="31"/>
      <c r="K328" s="31"/>
      <c r="L328" s="31"/>
      <c r="M328" s="31"/>
      <c r="N328" s="31"/>
    </row>
    <row r="329" spans="1:14" ht="69" hidden="1" x14ac:dyDescent="0.3">
      <c r="A329" s="103" t="s">
        <v>1539</v>
      </c>
      <c r="B329" s="46"/>
      <c r="C329" s="46"/>
      <c r="D329" s="92" t="s">
        <v>1540</v>
      </c>
      <c r="E329" s="48" t="s">
        <v>589</v>
      </c>
      <c r="F329" s="46" t="s">
        <v>1541</v>
      </c>
      <c r="G329" s="46"/>
      <c r="H329" s="50">
        <v>2025</v>
      </c>
      <c r="I329" s="48" t="s">
        <v>1542</v>
      </c>
      <c r="J329" s="48" t="s">
        <v>660</v>
      </c>
      <c r="K329" s="48" t="s">
        <v>157</v>
      </c>
      <c r="L329" s="55">
        <v>0</v>
      </c>
      <c r="M329" s="55">
        <v>6</v>
      </c>
      <c r="N329" s="55">
        <v>6</v>
      </c>
    </row>
    <row r="330" spans="1:14" ht="69" hidden="1" x14ac:dyDescent="0.3">
      <c r="A330" s="103" t="s">
        <v>1543</v>
      </c>
      <c r="B330" s="46"/>
      <c r="C330" s="46"/>
      <c r="D330" s="92" t="s">
        <v>1544</v>
      </c>
      <c r="E330" s="48" t="s">
        <v>589</v>
      </c>
      <c r="F330" s="46" t="s">
        <v>1541</v>
      </c>
      <c r="G330" s="46"/>
      <c r="H330" s="50">
        <v>2025</v>
      </c>
      <c r="I330" s="48" t="s">
        <v>1509</v>
      </c>
      <c r="J330" s="48" t="s">
        <v>1545</v>
      </c>
      <c r="K330" s="48" t="s">
        <v>157</v>
      </c>
      <c r="L330" s="93">
        <v>10</v>
      </c>
      <c r="M330" s="55">
        <v>0</v>
      </c>
      <c r="N330" s="46"/>
    </row>
    <row r="331" spans="1:14" ht="69" hidden="1" x14ac:dyDescent="0.3">
      <c r="A331" s="103" t="s">
        <v>1546</v>
      </c>
      <c r="B331" s="46"/>
      <c r="C331" s="46"/>
      <c r="D331" s="92" t="s">
        <v>1547</v>
      </c>
      <c r="E331" s="48" t="s">
        <v>589</v>
      </c>
      <c r="F331" s="46" t="s">
        <v>1541</v>
      </c>
      <c r="G331" s="46"/>
      <c r="H331" s="50">
        <v>2025</v>
      </c>
      <c r="I331" s="48" t="s">
        <v>1548</v>
      </c>
      <c r="J331" s="48" t="s">
        <v>1545</v>
      </c>
      <c r="K331" s="48" t="s">
        <v>157</v>
      </c>
      <c r="L331" s="55">
        <v>220</v>
      </c>
      <c r="M331" s="55">
        <v>0</v>
      </c>
      <c r="N331" s="46"/>
    </row>
    <row r="332" spans="1:14" ht="82.8" hidden="1" x14ac:dyDescent="0.3">
      <c r="A332" s="104" t="s">
        <v>1549</v>
      </c>
      <c r="B332" s="46"/>
      <c r="C332" s="46"/>
      <c r="D332" s="92" t="s">
        <v>1550</v>
      </c>
      <c r="E332" s="48" t="s">
        <v>429</v>
      </c>
      <c r="F332" s="46" t="s">
        <v>1551</v>
      </c>
      <c r="G332" s="46" t="s">
        <v>1552</v>
      </c>
      <c r="H332" s="48" t="s">
        <v>431</v>
      </c>
      <c r="I332" s="51" t="s">
        <v>432</v>
      </c>
      <c r="J332" s="51" t="s">
        <v>157</v>
      </c>
      <c r="K332" s="51" t="s">
        <v>157</v>
      </c>
      <c r="L332" s="53">
        <v>0</v>
      </c>
      <c r="M332" s="53">
        <v>0</v>
      </c>
      <c r="N332" s="46"/>
    </row>
    <row r="333" spans="1:14" ht="179.4" hidden="1" x14ac:dyDescent="0.3">
      <c r="A333" s="104" t="s">
        <v>1553</v>
      </c>
      <c r="B333" s="46"/>
      <c r="C333" s="46"/>
      <c r="D333" s="92" t="s">
        <v>1554</v>
      </c>
      <c r="E333" s="48" t="s">
        <v>1555</v>
      </c>
      <c r="F333" s="48" t="s">
        <v>1479</v>
      </c>
      <c r="G333" s="48" t="s">
        <v>1556</v>
      </c>
      <c r="H333" s="50">
        <v>2025</v>
      </c>
      <c r="I333" s="46" t="s">
        <v>1557</v>
      </c>
      <c r="J333" s="51" t="s">
        <v>660</v>
      </c>
      <c r="K333" s="51" t="s">
        <v>157</v>
      </c>
      <c r="L333" s="60">
        <v>690</v>
      </c>
      <c r="M333" s="81">
        <v>4000</v>
      </c>
      <c r="N333" s="46"/>
    </row>
    <row r="334" spans="1:14" ht="41.4" hidden="1" x14ac:dyDescent="0.3">
      <c r="A334" s="102" t="s">
        <v>1558</v>
      </c>
      <c r="B334" s="41">
        <v>5</v>
      </c>
      <c r="C334" s="42" t="s">
        <v>1355</v>
      </c>
      <c r="D334" s="94" t="s">
        <v>1559</v>
      </c>
      <c r="E334" s="31"/>
      <c r="F334" s="31"/>
      <c r="G334" s="31"/>
      <c r="H334" s="31"/>
      <c r="I334" s="31"/>
      <c r="J334" s="31"/>
      <c r="K334" s="31"/>
      <c r="L334" s="31"/>
      <c r="M334" s="31"/>
      <c r="N334" s="31"/>
    </row>
    <row r="335" spans="1:14" ht="151.80000000000001" hidden="1" x14ac:dyDescent="0.3">
      <c r="A335" s="104" t="s">
        <v>1560</v>
      </c>
      <c r="B335" s="46"/>
      <c r="C335" s="46"/>
      <c r="D335" s="92" t="s">
        <v>1561</v>
      </c>
      <c r="E335" s="48" t="s">
        <v>589</v>
      </c>
      <c r="F335" s="48" t="s">
        <v>523</v>
      </c>
      <c r="G335" s="46" t="s">
        <v>1353</v>
      </c>
      <c r="H335" s="46" t="s">
        <v>1562</v>
      </c>
      <c r="I335" s="51" t="s">
        <v>1228</v>
      </c>
      <c r="J335" s="46" t="s">
        <v>1454</v>
      </c>
      <c r="K335" s="51" t="s">
        <v>157</v>
      </c>
      <c r="L335" s="53">
        <v>0</v>
      </c>
      <c r="M335" s="53">
        <v>20</v>
      </c>
      <c r="N335" s="46"/>
    </row>
    <row r="336" spans="1:14" ht="27.6" hidden="1" x14ac:dyDescent="0.3">
      <c r="A336" s="102" t="s">
        <v>1563</v>
      </c>
      <c r="B336" s="41">
        <v>5</v>
      </c>
      <c r="C336" s="42" t="s">
        <v>1564</v>
      </c>
      <c r="D336" s="94" t="s">
        <v>1565</v>
      </c>
      <c r="E336" s="31"/>
      <c r="F336" s="31"/>
      <c r="G336" s="31"/>
      <c r="H336" s="31"/>
      <c r="I336" s="31"/>
      <c r="J336" s="31"/>
      <c r="K336" s="31"/>
      <c r="L336" s="31"/>
      <c r="M336" s="31"/>
      <c r="N336" s="31"/>
    </row>
    <row r="337" spans="1:14" ht="27.6" hidden="1" x14ac:dyDescent="0.3">
      <c r="A337" s="104" t="s">
        <v>1566</v>
      </c>
      <c r="B337" s="46"/>
      <c r="C337" s="46"/>
      <c r="D337" s="92" t="s">
        <v>1567</v>
      </c>
      <c r="E337" s="48" t="s">
        <v>583</v>
      </c>
      <c r="F337" s="48" t="s">
        <v>1479</v>
      </c>
      <c r="G337" s="46" t="s">
        <v>1551</v>
      </c>
      <c r="H337" s="50">
        <v>2023</v>
      </c>
      <c r="I337" s="51" t="s">
        <v>432</v>
      </c>
      <c r="J337" s="51" t="s">
        <v>157</v>
      </c>
      <c r="K337" s="51" t="s">
        <v>157</v>
      </c>
      <c r="L337" s="53">
        <v>0</v>
      </c>
      <c r="M337" s="53">
        <v>0</v>
      </c>
      <c r="N337" s="46"/>
    </row>
    <row r="338" spans="1:14" ht="55.2" hidden="1" x14ac:dyDescent="0.3">
      <c r="A338" s="102" t="s">
        <v>1568</v>
      </c>
      <c r="B338" s="82" t="s">
        <v>1533</v>
      </c>
      <c r="C338" s="42" t="s">
        <v>1569</v>
      </c>
      <c r="D338" s="94" t="s">
        <v>1570</v>
      </c>
      <c r="E338" s="31"/>
      <c r="F338" s="31"/>
      <c r="G338" s="31"/>
      <c r="H338" s="31"/>
      <c r="I338" s="31"/>
      <c r="J338" s="31"/>
      <c r="K338" s="31"/>
      <c r="L338" s="31"/>
      <c r="M338" s="31"/>
      <c r="N338" s="31"/>
    </row>
    <row r="339" spans="1:14" ht="110.4" hidden="1" x14ac:dyDescent="0.3">
      <c r="A339" s="103" t="s">
        <v>1571</v>
      </c>
      <c r="B339" s="46"/>
      <c r="C339" s="46"/>
      <c r="D339" s="92" t="s">
        <v>1572</v>
      </c>
      <c r="E339" s="48" t="s">
        <v>429</v>
      </c>
      <c r="F339" s="48" t="s">
        <v>523</v>
      </c>
      <c r="G339" s="46" t="s">
        <v>1269</v>
      </c>
      <c r="H339" s="48" t="s">
        <v>431</v>
      </c>
      <c r="I339" s="48" t="s">
        <v>1573</v>
      </c>
      <c r="J339" s="48" t="s">
        <v>157</v>
      </c>
      <c r="K339" s="48" t="s">
        <v>424</v>
      </c>
      <c r="L339" s="55">
        <v>50</v>
      </c>
      <c r="M339" s="55">
        <v>0</v>
      </c>
      <c r="N339" s="46"/>
    </row>
    <row r="340" spans="1:14" ht="28.8" hidden="1" x14ac:dyDescent="0.3">
      <c r="A340" s="103" t="s">
        <v>1574</v>
      </c>
      <c r="B340" s="36"/>
      <c r="C340" s="36"/>
      <c r="D340" s="92" t="s">
        <v>1575</v>
      </c>
      <c r="E340" s="48" t="s">
        <v>429</v>
      </c>
      <c r="F340" s="48" t="s">
        <v>227</v>
      </c>
      <c r="G340" s="36"/>
      <c r="H340" s="48" t="s">
        <v>431</v>
      </c>
      <c r="I340" s="65" t="s">
        <v>636</v>
      </c>
      <c r="J340" s="65" t="s">
        <v>636</v>
      </c>
      <c r="K340" s="48" t="s">
        <v>157</v>
      </c>
      <c r="L340" s="36"/>
      <c r="M340" s="36"/>
      <c r="N340" s="36"/>
    </row>
    <row r="341" spans="1:14" ht="43.2" hidden="1" x14ac:dyDescent="0.3">
      <c r="A341" s="103" t="s">
        <v>1576</v>
      </c>
      <c r="B341" s="36"/>
      <c r="C341" s="36"/>
      <c r="D341" s="92" t="s">
        <v>1577</v>
      </c>
      <c r="E341" s="48" t="s">
        <v>429</v>
      </c>
      <c r="F341" s="48" t="s">
        <v>227</v>
      </c>
      <c r="G341" s="36"/>
      <c r="H341" s="48" t="s">
        <v>431</v>
      </c>
      <c r="I341" s="52" t="s">
        <v>1578</v>
      </c>
      <c r="J341" s="106" t="s">
        <v>1579</v>
      </c>
      <c r="K341" s="51" t="s">
        <v>157</v>
      </c>
      <c r="L341" s="36"/>
      <c r="M341" s="36"/>
      <c r="N341" s="36"/>
    </row>
    <row r="342" spans="1:14" x14ac:dyDescent="0.3">
      <c r="A342" s="107" t="s">
        <v>1580</v>
      </c>
      <c r="B342" s="108"/>
      <c r="C342" s="149" t="s">
        <v>1581</v>
      </c>
      <c r="D342" s="150"/>
      <c r="E342" s="150"/>
      <c r="F342" s="150"/>
      <c r="G342" s="150"/>
      <c r="H342" s="150"/>
      <c r="I342" s="150"/>
      <c r="J342" s="150"/>
      <c r="K342" s="150"/>
      <c r="L342" s="150"/>
      <c r="M342" s="150"/>
      <c r="N342" s="151"/>
    </row>
    <row r="343" spans="1:14" ht="41.4" hidden="1" x14ac:dyDescent="0.3">
      <c r="A343" s="109" t="s">
        <v>1582</v>
      </c>
      <c r="B343" s="33" t="s">
        <v>1583</v>
      </c>
      <c r="C343" s="31" t="s">
        <v>462</v>
      </c>
      <c r="D343" s="94" t="s">
        <v>1584</v>
      </c>
      <c r="E343" s="31"/>
      <c r="F343" s="31"/>
      <c r="G343" s="31"/>
      <c r="H343" s="31"/>
      <c r="I343" s="31"/>
      <c r="J343" s="31"/>
      <c r="K343" s="31"/>
      <c r="L343" s="31"/>
      <c r="M343" s="31"/>
      <c r="N343" s="31"/>
    </row>
    <row r="344" spans="1:14" ht="110.4" hidden="1" x14ac:dyDescent="0.3">
      <c r="A344" s="110" t="s">
        <v>1585</v>
      </c>
      <c r="B344" s="46"/>
      <c r="C344" s="46"/>
      <c r="D344" s="92" t="s">
        <v>1586</v>
      </c>
      <c r="E344" s="48" t="s">
        <v>1587</v>
      </c>
      <c r="F344" s="48" t="s">
        <v>227</v>
      </c>
      <c r="G344" s="46" t="s">
        <v>1588</v>
      </c>
      <c r="H344" s="46" t="s">
        <v>1589</v>
      </c>
      <c r="I344" s="51" t="s">
        <v>432</v>
      </c>
      <c r="J344" s="51" t="s">
        <v>157</v>
      </c>
      <c r="K344" s="51" t="s">
        <v>157</v>
      </c>
      <c r="L344" s="53">
        <v>0</v>
      </c>
      <c r="M344" s="53">
        <v>0</v>
      </c>
      <c r="N344" s="46"/>
    </row>
    <row r="345" spans="1:14" ht="55.2" hidden="1" x14ac:dyDescent="0.3">
      <c r="A345" s="111" t="s">
        <v>1590</v>
      </c>
      <c r="B345" s="46"/>
      <c r="C345" s="46"/>
      <c r="D345" s="92" t="s">
        <v>1591</v>
      </c>
      <c r="E345" s="48" t="s">
        <v>511</v>
      </c>
      <c r="F345" s="48" t="s">
        <v>1487</v>
      </c>
      <c r="G345" s="48" t="s">
        <v>1592</v>
      </c>
      <c r="H345" s="48" t="s">
        <v>431</v>
      </c>
      <c r="I345" s="48" t="s">
        <v>1593</v>
      </c>
      <c r="J345" s="48" t="s">
        <v>484</v>
      </c>
      <c r="K345" s="48" t="s">
        <v>157</v>
      </c>
      <c r="L345" s="46"/>
      <c r="M345" s="46"/>
      <c r="N345" s="46"/>
    </row>
    <row r="346" spans="1:14" ht="96.6" hidden="1" x14ac:dyDescent="0.3">
      <c r="A346" s="110" t="s">
        <v>1594</v>
      </c>
      <c r="B346" s="46"/>
      <c r="C346" s="46"/>
      <c r="D346" s="92" t="s">
        <v>1595</v>
      </c>
      <c r="E346" s="46" t="s">
        <v>1596</v>
      </c>
      <c r="F346" s="46" t="s">
        <v>1597</v>
      </c>
      <c r="G346" s="46"/>
      <c r="H346" s="46" t="s">
        <v>1598</v>
      </c>
      <c r="I346" s="51" t="s">
        <v>416</v>
      </c>
      <c r="J346" s="51" t="s">
        <v>484</v>
      </c>
      <c r="K346" s="46" t="s">
        <v>1599</v>
      </c>
      <c r="L346" s="46"/>
      <c r="M346" s="46"/>
      <c r="N346" s="46"/>
    </row>
    <row r="347" spans="1:14" ht="27.6" hidden="1" x14ac:dyDescent="0.3">
      <c r="A347" s="111" t="s">
        <v>1600</v>
      </c>
      <c r="B347" s="46"/>
      <c r="C347" s="46"/>
      <c r="D347" s="92" t="s">
        <v>1601</v>
      </c>
      <c r="E347" s="48" t="s">
        <v>455</v>
      </c>
      <c r="F347" s="46" t="s">
        <v>1172</v>
      </c>
      <c r="G347" s="46"/>
      <c r="H347" s="46" t="s">
        <v>1602</v>
      </c>
      <c r="I347" s="48" t="s">
        <v>432</v>
      </c>
      <c r="J347" s="48" t="s">
        <v>157</v>
      </c>
      <c r="K347" s="48" t="s">
        <v>157</v>
      </c>
      <c r="L347" s="55">
        <v>0</v>
      </c>
      <c r="M347" s="55">
        <v>0</v>
      </c>
      <c r="N347" s="46"/>
    </row>
    <row r="348" spans="1:14" hidden="1" x14ac:dyDescent="0.3">
      <c r="A348" s="111" t="s">
        <v>1603</v>
      </c>
      <c r="B348" s="46"/>
      <c r="C348" s="46"/>
      <c r="D348" s="92" t="s">
        <v>1604</v>
      </c>
      <c r="E348" s="48" t="s">
        <v>490</v>
      </c>
      <c r="F348" s="48" t="s">
        <v>946</v>
      </c>
      <c r="G348" s="48" t="s">
        <v>1605</v>
      </c>
      <c r="H348" s="50">
        <v>2021</v>
      </c>
      <c r="I348" s="48" t="s">
        <v>1606</v>
      </c>
      <c r="J348" s="54" t="s">
        <v>534</v>
      </c>
      <c r="K348" s="54" t="s">
        <v>534</v>
      </c>
      <c r="L348" s="54" t="s">
        <v>534</v>
      </c>
      <c r="M348" s="54" t="s">
        <v>534</v>
      </c>
      <c r="N348" s="54" t="s">
        <v>534</v>
      </c>
    </row>
    <row r="349" spans="1:14" ht="41.4" hidden="1" x14ac:dyDescent="0.3">
      <c r="A349" s="111" t="s">
        <v>1607</v>
      </c>
      <c r="B349" s="46"/>
      <c r="C349" s="46"/>
      <c r="D349" s="92" t="s">
        <v>1608</v>
      </c>
      <c r="E349" s="48" t="s">
        <v>499</v>
      </c>
      <c r="F349" s="48" t="s">
        <v>595</v>
      </c>
      <c r="G349" s="46"/>
      <c r="H349" s="50">
        <v>2025</v>
      </c>
      <c r="I349" s="48" t="s">
        <v>432</v>
      </c>
      <c r="J349" s="48" t="s">
        <v>157</v>
      </c>
      <c r="K349" s="48" t="s">
        <v>157</v>
      </c>
      <c r="L349" s="55">
        <v>0</v>
      </c>
      <c r="M349" s="55">
        <v>0</v>
      </c>
      <c r="N349" s="46"/>
    </row>
    <row r="350" spans="1:14" ht="55.2" x14ac:dyDescent="0.3">
      <c r="A350" s="109" t="s">
        <v>1609</v>
      </c>
      <c r="B350" s="33" t="s">
        <v>1583</v>
      </c>
      <c r="C350" s="31" t="s">
        <v>462</v>
      </c>
      <c r="D350" s="30" t="s">
        <v>1610</v>
      </c>
      <c r="E350" s="31"/>
      <c r="F350" s="31"/>
      <c r="G350" s="31"/>
      <c r="H350" s="31"/>
      <c r="I350" s="31"/>
      <c r="J350" s="31"/>
      <c r="K350" s="31"/>
      <c r="L350" s="31"/>
      <c r="M350" s="31"/>
      <c r="N350" s="31"/>
    </row>
    <row r="351" spans="1:14" ht="179.4" x14ac:dyDescent="0.25">
      <c r="A351" s="110" t="s">
        <v>1611</v>
      </c>
      <c r="B351" s="46"/>
      <c r="C351" s="46"/>
      <c r="D351" s="47" t="s">
        <v>1612</v>
      </c>
      <c r="E351" s="48" t="s">
        <v>1613</v>
      </c>
      <c r="F351" s="46" t="s">
        <v>1614</v>
      </c>
      <c r="G351" s="46"/>
      <c r="H351" s="46" t="s">
        <v>1615</v>
      </c>
      <c r="I351" s="48" t="s">
        <v>1616</v>
      </c>
      <c r="J351" s="62" t="s">
        <v>1048</v>
      </c>
      <c r="K351" s="62" t="s">
        <v>157</v>
      </c>
      <c r="L351" s="112" t="s">
        <v>1617</v>
      </c>
      <c r="M351" s="63">
        <v>135</v>
      </c>
      <c r="N351" s="46"/>
    </row>
    <row r="352" spans="1:14" ht="55.2" x14ac:dyDescent="0.3">
      <c r="A352" s="109" t="s">
        <v>1618</v>
      </c>
      <c r="B352" s="33" t="s">
        <v>1619</v>
      </c>
      <c r="C352" s="31" t="s">
        <v>462</v>
      </c>
      <c r="D352" s="30" t="s">
        <v>1620</v>
      </c>
      <c r="E352" s="31"/>
      <c r="F352" s="31"/>
      <c r="G352" s="31"/>
      <c r="H352" s="31"/>
      <c r="I352" s="31"/>
      <c r="J352" s="31"/>
      <c r="K352" s="31"/>
      <c r="L352" s="31"/>
      <c r="M352" s="31"/>
      <c r="N352" s="31"/>
    </row>
    <row r="353" spans="1:14" ht="248.4" x14ac:dyDescent="0.3">
      <c r="A353" s="111" t="s">
        <v>1621</v>
      </c>
      <c r="B353" s="46"/>
      <c r="C353" s="46"/>
      <c r="D353" s="47" t="s">
        <v>1622</v>
      </c>
      <c r="E353" s="48" t="s">
        <v>511</v>
      </c>
      <c r="F353" s="48" t="s">
        <v>227</v>
      </c>
      <c r="G353" s="46" t="s">
        <v>1623</v>
      </c>
      <c r="H353" s="50">
        <v>2023</v>
      </c>
      <c r="I353" s="48" t="s">
        <v>1624</v>
      </c>
      <c r="J353" s="48" t="s">
        <v>1048</v>
      </c>
      <c r="K353" s="48" t="s">
        <v>157</v>
      </c>
      <c r="L353" s="39" t="s">
        <v>1617</v>
      </c>
      <c r="M353" s="54" t="s">
        <v>534</v>
      </c>
      <c r="N353" s="46"/>
    </row>
    <row r="354" spans="1:14" ht="69" x14ac:dyDescent="0.3">
      <c r="A354" s="111" t="s">
        <v>1625</v>
      </c>
      <c r="B354" s="46"/>
      <c r="C354" s="46"/>
      <c r="D354" s="52" t="s">
        <v>1626</v>
      </c>
      <c r="E354" s="48" t="s">
        <v>441</v>
      </c>
      <c r="F354" s="48" t="s">
        <v>430</v>
      </c>
      <c r="G354" s="48" t="s">
        <v>523</v>
      </c>
      <c r="H354" s="50">
        <v>2021</v>
      </c>
      <c r="I354" s="51" t="s">
        <v>432</v>
      </c>
      <c r="J354" s="51" t="s">
        <v>157</v>
      </c>
      <c r="K354" s="51" t="s">
        <v>157</v>
      </c>
      <c r="L354" s="66" t="s">
        <v>1617</v>
      </c>
      <c r="M354" s="53">
        <v>0</v>
      </c>
      <c r="N354" s="46"/>
    </row>
    <row r="355" spans="1:14" ht="41.4" x14ac:dyDescent="0.3">
      <c r="A355" s="110" t="s">
        <v>1627</v>
      </c>
      <c r="B355" s="46"/>
      <c r="C355" s="46"/>
      <c r="D355" s="47" t="s">
        <v>1628</v>
      </c>
      <c r="E355" s="48" t="s">
        <v>1629</v>
      </c>
      <c r="F355" s="46" t="s">
        <v>1630</v>
      </c>
      <c r="G355" s="46"/>
      <c r="H355" s="46" t="s">
        <v>1631</v>
      </c>
      <c r="I355" s="51" t="s">
        <v>1624</v>
      </c>
      <c r="J355" s="51" t="s">
        <v>1048</v>
      </c>
      <c r="K355" s="51" t="s">
        <v>157</v>
      </c>
      <c r="L355" s="66" t="s">
        <v>1617</v>
      </c>
      <c r="M355" s="58" t="s">
        <v>534</v>
      </c>
      <c r="N355" s="46"/>
    </row>
    <row r="356" spans="1:14" ht="55.2" x14ac:dyDescent="0.3">
      <c r="A356" s="109" t="s">
        <v>1632</v>
      </c>
      <c r="B356" s="33" t="s">
        <v>1583</v>
      </c>
      <c r="C356" s="31" t="s">
        <v>462</v>
      </c>
      <c r="D356" s="30" t="s">
        <v>1633</v>
      </c>
      <c r="E356" s="31"/>
      <c r="F356" s="31"/>
      <c r="G356" s="31"/>
      <c r="H356" s="31"/>
      <c r="I356" s="31"/>
      <c r="J356" s="31"/>
      <c r="K356" s="31"/>
      <c r="L356" s="31"/>
      <c r="M356" s="31"/>
      <c r="N356" s="31"/>
    </row>
    <row r="357" spans="1:14" ht="69" x14ac:dyDescent="0.3">
      <c r="A357" s="110" t="s">
        <v>1634</v>
      </c>
      <c r="B357" s="46"/>
      <c r="C357" s="46"/>
      <c r="D357" s="47" t="s">
        <v>1635</v>
      </c>
      <c r="E357" s="48" t="s">
        <v>653</v>
      </c>
      <c r="F357" s="48" t="s">
        <v>1636</v>
      </c>
      <c r="G357" s="48" t="s">
        <v>523</v>
      </c>
      <c r="H357" s="48" t="s">
        <v>431</v>
      </c>
      <c r="I357" s="51" t="s">
        <v>1637</v>
      </c>
      <c r="J357" s="51" t="s">
        <v>1054</v>
      </c>
      <c r="K357" s="51" t="s">
        <v>157</v>
      </c>
      <c r="L357" s="66" t="s">
        <v>1617</v>
      </c>
      <c r="M357" s="57">
        <v>1120</v>
      </c>
      <c r="N357" s="46"/>
    </row>
    <row r="358" spans="1:14" ht="41.4" x14ac:dyDescent="0.3">
      <c r="A358" s="110" t="s">
        <v>1638</v>
      </c>
      <c r="B358" s="46"/>
      <c r="C358" s="46"/>
      <c r="D358" s="47" t="s">
        <v>1639</v>
      </c>
      <c r="E358" s="48" t="s">
        <v>1640</v>
      </c>
      <c r="F358" s="48" t="s">
        <v>523</v>
      </c>
      <c r="G358" s="46"/>
      <c r="H358" s="46" t="s">
        <v>1641</v>
      </c>
      <c r="I358" s="51" t="s">
        <v>1642</v>
      </c>
      <c r="J358" s="51" t="s">
        <v>552</v>
      </c>
      <c r="K358" s="51" t="s">
        <v>424</v>
      </c>
      <c r="L358" s="66" t="s">
        <v>1643</v>
      </c>
      <c r="M358" s="46"/>
      <c r="N358" s="46"/>
    </row>
    <row r="359" spans="1:14" ht="96.6" x14ac:dyDescent="0.3">
      <c r="A359" s="110" t="s">
        <v>1644</v>
      </c>
      <c r="B359" s="46"/>
      <c r="C359" s="46"/>
      <c r="D359" s="47" t="s">
        <v>1645</v>
      </c>
      <c r="E359" s="48" t="s">
        <v>1646</v>
      </c>
      <c r="F359" s="48" t="s">
        <v>1082</v>
      </c>
      <c r="G359" s="46"/>
      <c r="H359" s="46" t="s">
        <v>1647</v>
      </c>
      <c r="I359" s="48" t="s">
        <v>1648</v>
      </c>
      <c r="J359" s="51" t="s">
        <v>1649</v>
      </c>
      <c r="K359" s="51" t="s">
        <v>424</v>
      </c>
      <c r="L359" s="66" t="s">
        <v>1650</v>
      </c>
      <c r="M359" s="53">
        <v>100</v>
      </c>
      <c r="N359" s="46"/>
    </row>
    <row r="360" spans="1:14" ht="55.2" x14ac:dyDescent="0.3">
      <c r="A360" s="110" t="s">
        <v>1651</v>
      </c>
      <c r="B360" s="46"/>
      <c r="C360" s="46"/>
      <c r="D360" s="47" t="s">
        <v>1652</v>
      </c>
      <c r="E360" s="48" t="s">
        <v>490</v>
      </c>
      <c r="F360" s="48" t="s">
        <v>523</v>
      </c>
      <c r="G360" s="46"/>
      <c r="H360" s="46" t="s">
        <v>1653</v>
      </c>
      <c r="I360" s="51" t="s">
        <v>432</v>
      </c>
      <c r="J360" s="51" t="s">
        <v>157</v>
      </c>
      <c r="K360" s="51" t="s">
        <v>157</v>
      </c>
      <c r="L360" s="66" t="s">
        <v>1617</v>
      </c>
      <c r="M360" s="53">
        <v>0</v>
      </c>
      <c r="N360" s="46"/>
    </row>
    <row r="361" spans="1:14" ht="55.2" x14ac:dyDescent="0.3">
      <c r="A361" s="111" t="s">
        <v>1654</v>
      </c>
      <c r="B361" s="46"/>
      <c r="C361" s="46"/>
      <c r="D361" s="52" t="s">
        <v>1655</v>
      </c>
      <c r="E361" s="48" t="s">
        <v>511</v>
      </c>
      <c r="F361" s="48" t="s">
        <v>227</v>
      </c>
      <c r="G361" s="48" t="s">
        <v>471</v>
      </c>
      <c r="H361" s="50">
        <v>2024</v>
      </c>
      <c r="I361" s="51" t="s">
        <v>432</v>
      </c>
      <c r="J361" s="51" t="s">
        <v>157</v>
      </c>
      <c r="K361" s="51" t="s">
        <v>157</v>
      </c>
      <c r="L361" s="66" t="s">
        <v>1617</v>
      </c>
      <c r="M361" s="53">
        <v>0</v>
      </c>
      <c r="N361" s="46"/>
    </row>
    <row r="362" spans="1:14" ht="69" x14ac:dyDescent="0.3">
      <c r="A362" s="110" t="s">
        <v>1656</v>
      </c>
      <c r="B362" s="46"/>
      <c r="C362" s="46"/>
      <c r="D362" s="47" t="s">
        <v>1657</v>
      </c>
      <c r="E362" s="48" t="s">
        <v>511</v>
      </c>
      <c r="F362" s="48" t="s">
        <v>523</v>
      </c>
      <c r="G362" s="48" t="s">
        <v>471</v>
      </c>
      <c r="H362" s="50">
        <v>2024</v>
      </c>
      <c r="I362" s="51" t="s">
        <v>1658</v>
      </c>
      <c r="J362" s="51" t="s">
        <v>1659</v>
      </c>
      <c r="K362" s="51" t="s">
        <v>157</v>
      </c>
      <c r="L362" s="66" t="s">
        <v>1617</v>
      </c>
      <c r="M362" s="53">
        <v>20</v>
      </c>
      <c r="N362" s="46"/>
    </row>
    <row r="363" spans="1:14" ht="27.6" x14ac:dyDescent="0.3">
      <c r="A363" s="111" t="s">
        <v>1660</v>
      </c>
      <c r="B363" s="46"/>
      <c r="C363" s="46"/>
      <c r="D363" s="47" t="s">
        <v>1661</v>
      </c>
      <c r="E363" s="48" t="s">
        <v>499</v>
      </c>
      <c r="F363" s="48" t="s">
        <v>523</v>
      </c>
      <c r="G363" s="48" t="s">
        <v>471</v>
      </c>
      <c r="H363" s="50">
        <v>2023</v>
      </c>
      <c r="I363" s="48" t="s">
        <v>432</v>
      </c>
      <c r="J363" s="48" t="s">
        <v>157</v>
      </c>
      <c r="K363" s="48" t="s">
        <v>157</v>
      </c>
      <c r="L363" s="39" t="s">
        <v>1617</v>
      </c>
      <c r="M363" s="55">
        <v>0</v>
      </c>
      <c r="N363" s="46"/>
    </row>
    <row r="364" spans="1:14" ht="82.8" x14ac:dyDescent="0.3">
      <c r="A364" s="110" t="s">
        <v>1662</v>
      </c>
      <c r="B364" s="46"/>
      <c r="C364" s="46"/>
      <c r="D364" s="47" t="s">
        <v>1663</v>
      </c>
      <c r="E364" s="48" t="s">
        <v>511</v>
      </c>
      <c r="F364" s="48" t="s">
        <v>227</v>
      </c>
      <c r="G364" s="48" t="s">
        <v>1664</v>
      </c>
      <c r="H364" s="50">
        <v>2025</v>
      </c>
      <c r="I364" s="36" t="s">
        <v>1665</v>
      </c>
      <c r="J364" s="48" t="s">
        <v>1666</v>
      </c>
      <c r="K364" s="46"/>
      <c r="L364" s="66" t="s">
        <v>1617</v>
      </c>
      <c r="M364" s="53">
        <v>3</v>
      </c>
      <c r="N364" s="46"/>
    </row>
    <row r="365" spans="1:14" ht="69" x14ac:dyDescent="0.3">
      <c r="A365" s="111" t="s">
        <v>1667</v>
      </c>
      <c r="B365" s="46"/>
      <c r="C365" s="46"/>
      <c r="D365" s="52" t="s">
        <v>1668</v>
      </c>
      <c r="E365" s="48" t="s">
        <v>511</v>
      </c>
      <c r="F365" s="48" t="s">
        <v>523</v>
      </c>
      <c r="G365" s="46"/>
      <c r="H365" s="50">
        <v>2024</v>
      </c>
      <c r="I365" s="51" t="s">
        <v>432</v>
      </c>
      <c r="J365" s="51" t="s">
        <v>1669</v>
      </c>
      <c r="K365" s="51" t="s">
        <v>157</v>
      </c>
      <c r="L365" s="66" t="s">
        <v>1617</v>
      </c>
      <c r="M365" s="53">
        <v>0</v>
      </c>
      <c r="N365" s="53">
        <v>0</v>
      </c>
    </row>
    <row r="366" spans="1:14" ht="55.2" x14ac:dyDescent="0.3">
      <c r="A366" s="113" t="s">
        <v>1670</v>
      </c>
      <c r="B366" s="46"/>
      <c r="C366" s="46"/>
      <c r="D366" s="47" t="s">
        <v>1671</v>
      </c>
      <c r="E366" s="48" t="s">
        <v>894</v>
      </c>
      <c r="F366" s="48" t="s">
        <v>523</v>
      </c>
      <c r="G366" s="48" t="s">
        <v>946</v>
      </c>
      <c r="H366" s="46" t="s">
        <v>1672</v>
      </c>
      <c r="I366" s="51" t="s">
        <v>432</v>
      </c>
      <c r="J366" s="51" t="s">
        <v>157</v>
      </c>
      <c r="K366" s="51" t="s">
        <v>157</v>
      </c>
      <c r="L366" s="66" t="s">
        <v>1617</v>
      </c>
      <c r="M366" s="53">
        <v>0</v>
      </c>
      <c r="N366" s="46"/>
    </row>
    <row r="367" spans="1:14" ht="55.2" x14ac:dyDescent="0.3">
      <c r="A367" s="113" t="s">
        <v>1673</v>
      </c>
      <c r="B367" s="46"/>
      <c r="C367" s="46"/>
      <c r="D367" s="47" t="s">
        <v>1674</v>
      </c>
      <c r="E367" s="48" t="s">
        <v>517</v>
      </c>
      <c r="F367" s="48" t="s">
        <v>227</v>
      </c>
      <c r="G367" s="46"/>
      <c r="H367" s="50">
        <v>2025</v>
      </c>
      <c r="I367" s="51" t="s">
        <v>1675</v>
      </c>
      <c r="J367" s="51" t="s">
        <v>660</v>
      </c>
      <c r="K367" s="51" t="s">
        <v>157</v>
      </c>
      <c r="L367" s="66" t="s">
        <v>1617</v>
      </c>
      <c r="M367" s="53">
        <v>0</v>
      </c>
      <c r="N367" s="53">
        <v>0</v>
      </c>
    </row>
    <row r="368" spans="1:14" ht="27.6" x14ac:dyDescent="0.3">
      <c r="A368" s="114" t="s">
        <v>1676</v>
      </c>
      <c r="B368" s="46"/>
      <c r="C368" s="46"/>
      <c r="D368" s="47" t="s">
        <v>1677</v>
      </c>
      <c r="E368" s="48" t="s">
        <v>511</v>
      </c>
      <c r="F368" s="48" t="s">
        <v>523</v>
      </c>
      <c r="G368" s="46"/>
      <c r="H368" s="50">
        <v>2025</v>
      </c>
      <c r="I368" s="51" t="s">
        <v>1675</v>
      </c>
      <c r="J368" s="51" t="s">
        <v>660</v>
      </c>
      <c r="K368" s="51" t="s">
        <v>157</v>
      </c>
      <c r="L368" s="66" t="s">
        <v>1617</v>
      </c>
      <c r="M368" s="53">
        <v>0</v>
      </c>
      <c r="N368" s="53">
        <v>0</v>
      </c>
    </row>
    <row r="369" spans="1:14" ht="55.2" x14ac:dyDescent="0.3">
      <c r="A369" s="109" t="s">
        <v>1678</v>
      </c>
      <c r="B369" s="33" t="s">
        <v>1679</v>
      </c>
      <c r="C369" s="31" t="s">
        <v>462</v>
      </c>
      <c r="D369" s="30" t="s">
        <v>1680</v>
      </c>
      <c r="E369" s="31"/>
      <c r="F369" s="31"/>
      <c r="G369" s="31"/>
      <c r="H369" s="31"/>
      <c r="I369" s="31"/>
      <c r="J369" s="31"/>
      <c r="K369" s="31"/>
      <c r="L369" s="31"/>
      <c r="M369" s="31"/>
      <c r="N369" s="31"/>
    </row>
    <row r="370" spans="1:14" ht="55.2" x14ac:dyDescent="0.3">
      <c r="A370" s="110" t="s">
        <v>1681</v>
      </c>
      <c r="B370" s="46"/>
      <c r="C370" s="46"/>
      <c r="D370" s="47" t="s">
        <v>1682</v>
      </c>
      <c r="E370" s="48" t="s">
        <v>429</v>
      </c>
      <c r="F370" s="48" t="s">
        <v>595</v>
      </c>
      <c r="G370" s="48" t="s">
        <v>471</v>
      </c>
      <c r="H370" s="46" t="s">
        <v>1683</v>
      </c>
      <c r="I370" s="51" t="s">
        <v>1684</v>
      </c>
      <c r="J370" s="51" t="s">
        <v>660</v>
      </c>
      <c r="K370" s="51" t="s">
        <v>157</v>
      </c>
      <c r="L370" s="66" t="s">
        <v>1617</v>
      </c>
      <c r="M370" s="53">
        <v>120</v>
      </c>
      <c r="N370" s="53">
        <v>120</v>
      </c>
    </row>
    <row r="371" spans="1:14" ht="55.2" x14ac:dyDescent="0.3">
      <c r="A371" s="111" t="s">
        <v>1685</v>
      </c>
      <c r="B371" s="46"/>
      <c r="C371" s="46"/>
      <c r="D371" s="52" t="s">
        <v>1686</v>
      </c>
      <c r="E371" s="48" t="s">
        <v>517</v>
      </c>
      <c r="F371" s="48" t="s">
        <v>523</v>
      </c>
      <c r="G371" s="46"/>
      <c r="H371" s="50">
        <v>2023</v>
      </c>
      <c r="I371" s="51" t="s">
        <v>1687</v>
      </c>
      <c r="J371" s="51" t="s">
        <v>660</v>
      </c>
      <c r="K371" s="51" t="s">
        <v>157</v>
      </c>
      <c r="L371" s="66" t="s">
        <v>1617</v>
      </c>
      <c r="M371" s="60">
        <v>0.1</v>
      </c>
      <c r="N371" s="53">
        <v>0</v>
      </c>
    </row>
    <row r="372" spans="1:14" ht="82.8" x14ac:dyDescent="0.3">
      <c r="A372" s="110" t="s">
        <v>1688</v>
      </c>
      <c r="B372" s="46"/>
      <c r="C372" s="46"/>
      <c r="D372" s="47" t="s">
        <v>1689</v>
      </c>
      <c r="E372" s="48" t="s">
        <v>1690</v>
      </c>
      <c r="F372" s="48" t="s">
        <v>499</v>
      </c>
      <c r="G372" s="46"/>
      <c r="H372" s="46" t="s">
        <v>1691</v>
      </c>
      <c r="I372" s="51" t="s">
        <v>1692</v>
      </c>
      <c r="J372" s="36" t="s">
        <v>1693</v>
      </c>
      <c r="K372" s="51" t="s">
        <v>424</v>
      </c>
      <c r="L372" s="66" t="s">
        <v>1694</v>
      </c>
      <c r="M372" s="53">
        <v>200</v>
      </c>
      <c r="N372" s="51" t="s">
        <v>656</v>
      </c>
    </row>
    <row r="373" spans="1:14" ht="41.4" x14ac:dyDescent="0.3">
      <c r="A373" s="109" t="s">
        <v>1695</v>
      </c>
      <c r="B373" s="33" t="s">
        <v>1679</v>
      </c>
      <c r="C373" s="31" t="s">
        <v>462</v>
      </c>
      <c r="D373" s="30" t="s">
        <v>1696</v>
      </c>
      <c r="E373" s="31"/>
      <c r="F373" s="31"/>
      <c r="G373" s="31"/>
      <c r="H373" s="31"/>
      <c r="I373" s="31"/>
      <c r="J373" s="31"/>
      <c r="K373" s="31"/>
      <c r="L373" s="31"/>
      <c r="M373" s="31"/>
      <c r="N373" s="31"/>
    </row>
    <row r="374" spans="1:14" ht="55.2" x14ac:dyDescent="0.3">
      <c r="A374" s="115" t="s">
        <v>1697</v>
      </c>
      <c r="B374" s="46"/>
      <c r="C374" s="46"/>
      <c r="D374" s="52" t="s">
        <v>1698</v>
      </c>
      <c r="E374" s="48" t="s">
        <v>600</v>
      </c>
      <c r="F374" s="48" t="s">
        <v>595</v>
      </c>
      <c r="G374" s="48" t="s">
        <v>595</v>
      </c>
      <c r="H374" s="48" t="s">
        <v>143</v>
      </c>
      <c r="I374" s="51" t="s">
        <v>432</v>
      </c>
      <c r="J374" s="51" t="s">
        <v>157</v>
      </c>
      <c r="K374" s="51" t="s">
        <v>157</v>
      </c>
      <c r="L374" s="66" t="s">
        <v>1617</v>
      </c>
      <c r="M374" s="53">
        <v>0</v>
      </c>
      <c r="N374" s="46"/>
    </row>
    <row r="375" spans="1:14" ht="55.2" hidden="1" x14ac:dyDescent="0.3">
      <c r="A375" s="109" t="s">
        <v>1699</v>
      </c>
      <c r="B375" s="33" t="s">
        <v>1679</v>
      </c>
      <c r="C375" s="31" t="s">
        <v>462</v>
      </c>
      <c r="D375" s="94" t="s">
        <v>1700</v>
      </c>
      <c r="E375" s="31"/>
      <c r="F375" s="31"/>
      <c r="G375" s="31"/>
      <c r="H375" s="31"/>
      <c r="I375" s="31"/>
      <c r="J375" s="31"/>
      <c r="K375" s="31"/>
      <c r="L375" s="31"/>
      <c r="M375" s="31"/>
      <c r="N375" s="31"/>
    </row>
    <row r="376" spans="1:14" ht="151.80000000000001" hidden="1" x14ac:dyDescent="0.3">
      <c r="A376" s="111" t="s">
        <v>1701</v>
      </c>
      <c r="B376" s="46"/>
      <c r="C376" s="46"/>
      <c r="D376" s="92" t="s">
        <v>1702</v>
      </c>
      <c r="E376" s="48" t="s">
        <v>1424</v>
      </c>
      <c r="F376" s="48" t="s">
        <v>523</v>
      </c>
      <c r="G376" s="46" t="s">
        <v>1703</v>
      </c>
      <c r="H376" s="50">
        <v>2025</v>
      </c>
      <c r="I376" s="48" t="s">
        <v>1624</v>
      </c>
      <c r="J376" s="48" t="s">
        <v>1048</v>
      </c>
      <c r="K376" s="48" t="s">
        <v>157</v>
      </c>
      <c r="L376" s="55">
        <v>0</v>
      </c>
      <c r="M376" s="116" t="s">
        <v>534</v>
      </c>
      <c r="N376" s="46"/>
    </row>
    <row r="377" spans="1:14" ht="55.2" hidden="1" x14ac:dyDescent="0.3">
      <c r="A377" s="110" t="s">
        <v>1704</v>
      </c>
      <c r="B377" s="46"/>
      <c r="C377" s="46"/>
      <c r="D377" s="92" t="s">
        <v>1705</v>
      </c>
      <c r="E377" s="48" t="s">
        <v>1706</v>
      </c>
      <c r="F377" s="46" t="s">
        <v>1707</v>
      </c>
      <c r="G377" s="48" t="s">
        <v>946</v>
      </c>
      <c r="H377" s="48" t="s">
        <v>778</v>
      </c>
      <c r="I377" s="51" t="s">
        <v>1624</v>
      </c>
      <c r="J377" s="51" t="s">
        <v>1048</v>
      </c>
      <c r="K377" s="51" t="s">
        <v>157</v>
      </c>
      <c r="L377" s="53">
        <v>0</v>
      </c>
      <c r="M377" s="74" t="s">
        <v>534</v>
      </c>
      <c r="N377" s="46"/>
    </row>
    <row r="378" spans="1:14" ht="41.4" x14ac:dyDescent="0.3">
      <c r="A378" s="109" t="s">
        <v>1708</v>
      </c>
      <c r="B378" s="33" t="s">
        <v>1619</v>
      </c>
      <c r="C378" s="31" t="s">
        <v>462</v>
      </c>
      <c r="D378" s="30" t="s">
        <v>1709</v>
      </c>
      <c r="E378" s="31"/>
      <c r="F378" s="31"/>
      <c r="G378" s="31"/>
      <c r="H378" s="31"/>
      <c r="I378" s="31"/>
      <c r="J378" s="31"/>
      <c r="K378" s="31"/>
      <c r="L378" s="31"/>
      <c r="M378" s="31"/>
      <c r="N378" s="31"/>
    </row>
    <row r="379" spans="1:14" ht="262.2" x14ac:dyDescent="0.3">
      <c r="A379" s="110" t="s">
        <v>1710</v>
      </c>
      <c r="B379" s="46"/>
      <c r="C379" s="46"/>
      <c r="D379" s="47" t="s">
        <v>1711</v>
      </c>
      <c r="E379" s="48" t="s">
        <v>441</v>
      </c>
      <c r="F379" s="48" t="s">
        <v>595</v>
      </c>
      <c r="G379" s="46" t="s">
        <v>1712</v>
      </c>
      <c r="H379" s="46" t="s">
        <v>1713</v>
      </c>
      <c r="I379" s="51" t="s">
        <v>432</v>
      </c>
      <c r="J379" s="51" t="s">
        <v>157</v>
      </c>
      <c r="K379" s="51" t="s">
        <v>157</v>
      </c>
      <c r="L379" s="53">
        <v>0</v>
      </c>
      <c r="M379" s="53">
        <v>0</v>
      </c>
      <c r="N379" s="46"/>
    </row>
    <row r="380" spans="1:14" ht="110.4" x14ac:dyDescent="0.3">
      <c r="A380" s="110" t="s">
        <v>1714</v>
      </c>
      <c r="B380" s="46"/>
      <c r="C380" s="46"/>
      <c r="D380" s="47" t="s">
        <v>1715</v>
      </c>
      <c r="E380" s="48" t="s">
        <v>1716</v>
      </c>
      <c r="F380" s="48" t="s">
        <v>471</v>
      </c>
      <c r="G380" s="48" t="s">
        <v>1717</v>
      </c>
      <c r="H380" s="50">
        <v>2023</v>
      </c>
      <c r="I380" s="36" t="s">
        <v>1718</v>
      </c>
      <c r="J380" s="51" t="s">
        <v>1048</v>
      </c>
      <c r="K380" s="51" t="s">
        <v>157</v>
      </c>
      <c r="L380" s="53">
        <v>0</v>
      </c>
      <c r="M380" s="53">
        <v>10</v>
      </c>
      <c r="N380" s="46"/>
    </row>
    <row r="381" spans="1:14" ht="41.4" x14ac:dyDescent="0.3">
      <c r="A381" s="109" t="s">
        <v>1719</v>
      </c>
      <c r="B381" s="33" t="s">
        <v>1619</v>
      </c>
      <c r="C381" s="31" t="s">
        <v>462</v>
      </c>
      <c r="D381" s="30" t="s">
        <v>1720</v>
      </c>
      <c r="E381" s="31"/>
      <c r="F381" s="31"/>
      <c r="G381" s="31"/>
      <c r="H381" s="31"/>
      <c r="I381" s="31"/>
      <c r="J381" s="31"/>
      <c r="K381" s="31"/>
      <c r="L381" s="31"/>
      <c r="M381" s="31"/>
      <c r="N381" s="31"/>
    </row>
    <row r="382" spans="1:14" x14ac:dyDescent="0.3">
      <c r="A382" s="117"/>
      <c r="B382" s="36"/>
      <c r="C382" s="36"/>
      <c r="D382" s="118" t="s">
        <v>1721</v>
      </c>
      <c r="E382" s="36"/>
      <c r="F382" s="36"/>
      <c r="G382" s="36"/>
      <c r="H382" s="36"/>
      <c r="I382" s="36"/>
      <c r="J382" s="36"/>
      <c r="K382" s="48" t="s">
        <v>157</v>
      </c>
      <c r="L382" s="36"/>
      <c r="M382" s="36"/>
      <c r="N382" s="36"/>
    </row>
    <row r="383" spans="1:14" ht="55.2" x14ac:dyDescent="0.3">
      <c r="A383" s="111" t="s">
        <v>1722</v>
      </c>
      <c r="B383" s="46"/>
      <c r="C383" s="46"/>
      <c r="D383" s="47" t="s">
        <v>1723</v>
      </c>
      <c r="E383" s="48" t="s">
        <v>505</v>
      </c>
      <c r="F383" s="48" t="s">
        <v>471</v>
      </c>
      <c r="G383" s="46" t="s">
        <v>1724</v>
      </c>
      <c r="H383" s="48" t="s">
        <v>459</v>
      </c>
      <c r="I383" s="51" t="s">
        <v>432</v>
      </c>
      <c r="J383" s="51" t="s">
        <v>157</v>
      </c>
      <c r="K383" s="51" t="s">
        <v>157</v>
      </c>
      <c r="L383" s="53">
        <v>0</v>
      </c>
      <c r="M383" s="53">
        <v>0</v>
      </c>
      <c r="N383" s="46"/>
    </row>
    <row r="384" spans="1:14" ht="55.2" x14ac:dyDescent="0.3">
      <c r="A384" s="110" t="s">
        <v>1725</v>
      </c>
      <c r="B384" s="46"/>
      <c r="C384" s="46"/>
      <c r="D384" s="47" t="s">
        <v>1726</v>
      </c>
      <c r="E384" s="48" t="s">
        <v>505</v>
      </c>
      <c r="F384" s="48" t="s">
        <v>471</v>
      </c>
      <c r="G384" s="48" t="s">
        <v>523</v>
      </c>
      <c r="H384" s="48" t="s">
        <v>431</v>
      </c>
      <c r="I384" s="51" t="s">
        <v>432</v>
      </c>
      <c r="J384" s="51" t="s">
        <v>157</v>
      </c>
      <c r="K384" s="51" t="s">
        <v>157</v>
      </c>
      <c r="L384" s="53">
        <v>0</v>
      </c>
      <c r="M384" s="53">
        <v>0</v>
      </c>
      <c r="N384" s="46"/>
    </row>
    <row r="385" spans="1:14" ht="41.4" x14ac:dyDescent="0.3">
      <c r="A385" s="115" t="s">
        <v>1727</v>
      </c>
      <c r="B385" s="46"/>
      <c r="C385" s="46"/>
      <c r="D385" s="47" t="s">
        <v>1728</v>
      </c>
      <c r="E385" s="48" t="s">
        <v>505</v>
      </c>
      <c r="F385" s="48" t="s">
        <v>483</v>
      </c>
      <c r="G385" s="48" t="s">
        <v>523</v>
      </c>
      <c r="H385" s="48" t="s">
        <v>431</v>
      </c>
      <c r="I385" s="51" t="s">
        <v>432</v>
      </c>
      <c r="J385" s="51" t="s">
        <v>157</v>
      </c>
      <c r="K385" s="51" t="s">
        <v>157</v>
      </c>
      <c r="L385" s="53">
        <v>0</v>
      </c>
      <c r="M385" s="53">
        <v>0</v>
      </c>
      <c r="N385" s="46"/>
    </row>
    <row r="386" spans="1:14" ht="110.4" x14ac:dyDescent="0.3">
      <c r="A386" s="115" t="s">
        <v>1729</v>
      </c>
      <c r="B386" s="46"/>
      <c r="C386" s="46"/>
      <c r="D386" s="47" t="s">
        <v>1730</v>
      </c>
      <c r="E386" s="48" t="s">
        <v>505</v>
      </c>
      <c r="F386" s="48" t="s">
        <v>471</v>
      </c>
      <c r="G386" s="48" t="s">
        <v>523</v>
      </c>
      <c r="H386" s="48" t="s">
        <v>1731</v>
      </c>
      <c r="I386" s="51" t="s">
        <v>432</v>
      </c>
      <c r="J386" s="51" t="s">
        <v>157</v>
      </c>
      <c r="K386" s="51" t="s">
        <v>157</v>
      </c>
      <c r="L386" s="53">
        <v>0</v>
      </c>
      <c r="M386" s="53">
        <v>0</v>
      </c>
      <c r="N386" s="46"/>
    </row>
    <row r="387" spans="1:14" x14ac:dyDescent="0.3">
      <c r="A387" s="117"/>
      <c r="B387" s="36"/>
      <c r="C387" s="36"/>
      <c r="D387" s="118" t="s">
        <v>1732</v>
      </c>
      <c r="E387" s="36"/>
      <c r="F387" s="36"/>
      <c r="G387" s="36"/>
      <c r="H387" s="36"/>
      <c r="I387" s="36"/>
      <c r="J387" s="36"/>
      <c r="K387" s="48" t="s">
        <v>157</v>
      </c>
      <c r="L387" s="36"/>
      <c r="M387" s="36"/>
      <c r="N387" s="36"/>
    </row>
    <row r="388" spans="1:14" ht="55.2" x14ac:dyDescent="0.3">
      <c r="A388" s="115" t="s">
        <v>1733</v>
      </c>
      <c r="B388" s="46"/>
      <c r="C388" s="46"/>
      <c r="D388" s="47" t="s">
        <v>1734</v>
      </c>
      <c r="E388" s="48" t="s">
        <v>505</v>
      </c>
      <c r="F388" s="48" t="s">
        <v>471</v>
      </c>
      <c r="G388" s="48" t="s">
        <v>523</v>
      </c>
      <c r="H388" s="48" t="s">
        <v>431</v>
      </c>
      <c r="I388" s="51" t="s">
        <v>432</v>
      </c>
      <c r="J388" s="51" t="s">
        <v>157</v>
      </c>
      <c r="K388" s="46" t="s">
        <v>679</v>
      </c>
      <c r="L388" s="53">
        <v>0</v>
      </c>
      <c r="M388" s="53">
        <v>0</v>
      </c>
      <c r="N388" s="46"/>
    </row>
    <row r="389" spans="1:14" ht="69" x14ac:dyDescent="0.3">
      <c r="A389" s="115" t="s">
        <v>1735</v>
      </c>
      <c r="B389" s="46"/>
      <c r="C389" s="46"/>
      <c r="D389" s="47" t="s">
        <v>1736</v>
      </c>
      <c r="E389" s="48" t="s">
        <v>505</v>
      </c>
      <c r="F389" s="48" t="s">
        <v>471</v>
      </c>
      <c r="G389" s="48" t="s">
        <v>523</v>
      </c>
      <c r="H389" s="48" t="s">
        <v>431</v>
      </c>
      <c r="I389" s="51" t="s">
        <v>432</v>
      </c>
      <c r="J389" s="51" t="s">
        <v>157</v>
      </c>
      <c r="K389" s="46" t="s">
        <v>1737</v>
      </c>
      <c r="L389" s="53">
        <v>0</v>
      </c>
      <c r="M389" s="53">
        <v>0</v>
      </c>
      <c r="N389" s="46"/>
    </row>
    <row r="390" spans="1:14" ht="55.2" x14ac:dyDescent="0.3">
      <c r="A390" s="119" t="s">
        <v>1738</v>
      </c>
      <c r="B390" s="46"/>
      <c r="C390" s="46"/>
      <c r="D390" s="52" t="s">
        <v>1739</v>
      </c>
      <c r="E390" s="48" t="s">
        <v>505</v>
      </c>
      <c r="F390" s="48" t="s">
        <v>471</v>
      </c>
      <c r="G390" s="46"/>
      <c r="H390" s="50">
        <v>2023</v>
      </c>
      <c r="I390" s="51" t="s">
        <v>432</v>
      </c>
      <c r="J390" s="51" t="s">
        <v>157</v>
      </c>
      <c r="K390" s="51" t="s">
        <v>157</v>
      </c>
      <c r="L390" s="53">
        <v>0</v>
      </c>
      <c r="M390" s="53">
        <v>0</v>
      </c>
      <c r="N390" s="46"/>
    </row>
    <row r="391" spans="1:14" ht="55.2" x14ac:dyDescent="0.3">
      <c r="A391" s="115" t="s">
        <v>1740</v>
      </c>
      <c r="B391" s="46"/>
      <c r="C391" s="46"/>
      <c r="D391" s="47" t="s">
        <v>1741</v>
      </c>
      <c r="E391" s="48" t="s">
        <v>505</v>
      </c>
      <c r="F391" s="48" t="s">
        <v>471</v>
      </c>
      <c r="G391" s="46"/>
      <c r="H391" s="50">
        <v>2023</v>
      </c>
      <c r="I391" s="51" t="s">
        <v>432</v>
      </c>
      <c r="J391" s="51" t="s">
        <v>157</v>
      </c>
      <c r="K391" s="46" t="s">
        <v>679</v>
      </c>
      <c r="L391" s="53">
        <v>0</v>
      </c>
      <c r="M391" s="53">
        <v>0</v>
      </c>
      <c r="N391" s="46"/>
    </row>
    <row r="392" spans="1:14" ht="69" x14ac:dyDescent="0.3">
      <c r="A392" s="115" t="s">
        <v>1742</v>
      </c>
      <c r="B392" s="46"/>
      <c r="C392" s="46"/>
      <c r="D392" s="47" t="s">
        <v>1743</v>
      </c>
      <c r="E392" s="48" t="s">
        <v>505</v>
      </c>
      <c r="F392" s="48" t="s">
        <v>483</v>
      </c>
      <c r="G392" s="48" t="s">
        <v>523</v>
      </c>
      <c r="H392" s="48" t="s">
        <v>431</v>
      </c>
      <c r="I392" s="51" t="s">
        <v>432</v>
      </c>
      <c r="J392" s="51" t="s">
        <v>157</v>
      </c>
      <c r="K392" s="46" t="s">
        <v>1744</v>
      </c>
      <c r="L392" s="53">
        <v>0</v>
      </c>
      <c r="M392" s="53">
        <v>0</v>
      </c>
      <c r="N392" s="46"/>
    </row>
    <row r="393" spans="1:14" ht="55.2" x14ac:dyDescent="0.3">
      <c r="A393" s="120" t="s">
        <v>1745</v>
      </c>
      <c r="B393" s="46"/>
      <c r="C393" s="46"/>
      <c r="D393" s="52" t="s">
        <v>1746</v>
      </c>
      <c r="E393" s="48" t="s">
        <v>505</v>
      </c>
      <c r="F393" s="48" t="s">
        <v>471</v>
      </c>
      <c r="G393" s="46"/>
      <c r="H393" s="50">
        <v>2023</v>
      </c>
      <c r="I393" s="51" t="s">
        <v>432</v>
      </c>
      <c r="J393" s="51" t="s">
        <v>157</v>
      </c>
      <c r="K393" s="51" t="s">
        <v>157</v>
      </c>
      <c r="L393" s="53">
        <v>0</v>
      </c>
      <c r="M393" s="53">
        <v>0</v>
      </c>
      <c r="N393" s="46"/>
    </row>
    <row r="394" spans="1:14" ht="55.2" x14ac:dyDescent="0.3">
      <c r="A394" s="121" t="s">
        <v>1747</v>
      </c>
      <c r="B394" s="46"/>
      <c r="C394" s="46"/>
      <c r="D394" s="47" t="s">
        <v>1748</v>
      </c>
      <c r="E394" s="48" t="s">
        <v>505</v>
      </c>
      <c r="F394" s="48" t="s">
        <v>471</v>
      </c>
      <c r="G394" s="46"/>
      <c r="H394" s="48" t="s">
        <v>431</v>
      </c>
      <c r="I394" s="51" t="s">
        <v>432</v>
      </c>
      <c r="J394" s="51" t="s">
        <v>157</v>
      </c>
      <c r="K394" s="46" t="s">
        <v>679</v>
      </c>
      <c r="L394" s="53">
        <v>0</v>
      </c>
      <c r="M394" s="53">
        <v>0</v>
      </c>
      <c r="N394" s="46"/>
    </row>
    <row r="395" spans="1:14" ht="27.6" x14ac:dyDescent="0.3">
      <c r="A395" s="117"/>
      <c r="B395" s="36"/>
      <c r="C395" s="36"/>
      <c r="D395" s="118" t="s">
        <v>1749</v>
      </c>
      <c r="E395" s="36"/>
      <c r="F395" s="36"/>
      <c r="G395" s="36"/>
      <c r="H395" s="36"/>
      <c r="I395" s="36"/>
      <c r="J395" s="36"/>
      <c r="K395" s="48" t="s">
        <v>157</v>
      </c>
      <c r="L395" s="36"/>
      <c r="M395" s="36"/>
      <c r="N395" s="36"/>
    </row>
    <row r="396" spans="1:14" ht="96.6" x14ac:dyDescent="0.3">
      <c r="A396" s="122" t="s">
        <v>1750</v>
      </c>
      <c r="B396" s="46"/>
      <c r="C396" s="46"/>
      <c r="D396" s="47" t="s">
        <v>1751</v>
      </c>
      <c r="E396" s="48" t="s">
        <v>1752</v>
      </c>
      <c r="F396" s="48" t="s">
        <v>523</v>
      </c>
      <c r="G396" s="48" t="s">
        <v>483</v>
      </c>
      <c r="H396" s="46" t="s">
        <v>1753</v>
      </c>
      <c r="I396" s="51" t="s">
        <v>432</v>
      </c>
      <c r="J396" s="51" t="s">
        <v>157</v>
      </c>
      <c r="K396" s="51" t="s">
        <v>157</v>
      </c>
      <c r="L396" s="53">
        <v>0</v>
      </c>
      <c r="M396" s="53">
        <v>0</v>
      </c>
      <c r="N396" s="46"/>
    </row>
    <row r="397" spans="1:14" ht="55.2" x14ac:dyDescent="0.3">
      <c r="A397" s="122" t="s">
        <v>1754</v>
      </c>
      <c r="B397" s="46"/>
      <c r="C397" s="46"/>
      <c r="D397" s="47" t="s">
        <v>1755</v>
      </c>
      <c r="E397" s="48" t="s">
        <v>1756</v>
      </c>
      <c r="F397" s="48" t="s">
        <v>523</v>
      </c>
      <c r="G397" s="46"/>
      <c r="H397" s="46" t="s">
        <v>1757</v>
      </c>
      <c r="I397" s="51" t="s">
        <v>432</v>
      </c>
      <c r="J397" s="51" t="s">
        <v>157</v>
      </c>
      <c r="K397" s="51" t="s">
        <v>157</v>
      </c>
      <c r="L397" s="53">
        <v>0</v>
      </c>
      <c r="M397" s="53">
        <v>0</v>
      </c>
      <c r="N397" s="46"/>
    </row>
    <row r="398" spans="1:14" x14ac:dyDescent="0.3">
      <c r="A398" s="117"/>
      <c r="B398" s="36"/>
      <c r="C398" s="36"/>
      <c r="D398" s="118" t="s">
        <v>1758</v>
      </c>
      <c r="E398" s="36"/>
      <c r="F398" s="36"/>
      <c r="G398" s="36"/>
      <c r="H398" s="36"/>
      <c r="I398" s="36"/>
      <c r="J398" s="36"/>
      <c r="K398" s="48" t="s">
        <v>157</v>
      </c>
      <c r="L398" s="36"/>
      <c r="M398" s="36"/>
      <c r="N398" s="36"/>
    </row>
    <row r="399" spans="1:14" ht="82.8" x14ac:dyDescent="0.3">
      <c r="A399" s="122" t="s">
        <v>1759</v>
      </c>
      <c r="B399" s="46"/>
      <c r="C399" s="46"/>
      <c r="D399" s="47" t="s">
        <v>1760</v>
      </c>
      <c r="E399" s="48" t="s">
        <v>505</v>
      </c>
      <c r="F399" s="48" t="s">
        <v>523</v>
      </c>
      <c r="G399" s="48" t="s">
        <v>1761</v>
      </c>
      <c r="H399" s="48" t="s">
        <v>431</v>
      </c>
      <c r="I399" s="51" t="s">
        <v>1762</v>
      </c>
      <c r="J399" s="51" t="s">
        <v>157</v>
      </c>
      <c r="K399" s="51" t="s">
        <v>157</v>
      </c>
      <c r="L399" s="53">
        <v>0</v>
      </c>
      <c r="M399" s="53">
        <v>0</v>
      </c>
      <c r="N399" s="46"/>
    </row>
    <row r="400" spans="1:14" ht="69" x14ac:dyDescent="0.3">
      <c r="A400" s="122" t="s">
        <v>1763</v>
      </c>
      <c r="B400" s="46"/>
      <c r="C400" s="46"/>
      <c r="D400" s="47" t="s">
        <v>1764</v>
      </c>
      <c r="E400" s="48" t="s">
        <v>505</v>
      </c>
      <c r="F400" s="48" t="s">
        <v>523</v>
      </c>
      <c r="G400" s="48" t="s">
        <v>471</v>
      </c>
      <c r="H400" s="50">
        <v>2023</v>
      </c>
      <c r="I400" s="51" t="s">
        <v>432</v>
      </c>
      <c r="J400" s="51" t="s">
        <v>157</v>
      </c>
      <c r="K400" s="51" t="s">
        <v>157</v>
      </c>
      <c r="L400" s="53">
        <v>0</v>
      </c>
      <c r="M400" s="53">
        <v>0</v>
      </c>
      <c r="N400" s="46"/>
    </row>
    <row r="401" spans="1:14" ht="55.2" x14ac:dyDescent="0.3">
      <c r="A401" s="123" t="s">
        <v>1765</v>
      </c>
      <c r="B401" s="46"/>
      <c r="C401" s="46"/>
      <c r="D401" s="47" t="s">
        <v>1766</v>
      </c>
      <c r="E401" s="48" t="s">
        <v>505</v>
      </c>
      <c r="F401" s="48" t="s">
        <v>227</v>
      </c>
      <c r="G401" s="46"/>
      <c r="H401" s="48" t="s">
        <v>431</v>
      </c>
      <c r="I401" s="51" t="s">
        <v>432</v>
      </c>
      <c r="J401" s="51" t="s">
        <v>157</v>
      </c>
      <c r="K401" s="51" t="s">
        <v>157</v>
      </c>
      <c r="L401" s="53">
        <v>0</v>
      </c>
      <c r="M401" s="53">
        <v>0</v>
      </c>
      <c r="N401" s="46"/>
    </row>
    <row r="402" spans="1:14" ht="96.6" x14ac:dyDescent="0.3">
      <c r="A402" s="122" t="s">
        <v>1767</v>
      </c>
      <c r="B402" s="46"/>
      <c r="C402" s="46"/>
      <c r="D402" s="47" t="s">
        <v>1768</v>
      </c>
      <c r="E402" s="48" t="s">
        <v>505</v>
      </c>
      <c r="F402" s="48" t="s">
        <v>523</v>
      </c>
      <c r="G402" s="46"/>
      <c r="H402" s="48" t="s">
        <v>431</v>
      </c>
      <c r="I402" s="51" t="s">
        <v>432</v>
      </c>
      <c r="J402" s="51" t="s">
        <v>157</v>
      </c>
      <c r="K402" s="51" t="s">
        <v>157</v>
      </c>
      <c r="L402" s="53">
        <v>0</v>
      </c>
      <c r="M402" s="53">
        <v>0</v>
      </c>
      <c r="N402" s="46"/>
    </row>
    <row r="403" spans="1:14" hidden="1" x14ac:dyDescent="0.3">
      <c r="A403" s="117"/>
      <c r="B403" s="36"/>
      <c r="C403" s="36"/>
      <c r="D403" s="128" t="s">
        <v>1769</v>
      </c>
      <c r="E403" s="36"/>
      <c r="F403" s="36"/>
      <c r="G403" s="36"/>
      <c r="H403" s="36"/>
      <c r="I403" s="36"/>
      <c r="J403" s="36"/>
      <c r="K403" s="48" t="s">
        <v>157</v>
      </c>
      <c r="L403" s="36"/>
      <c r="M403" s="36"/>
      <c r="N403" s="36"/>
    </row>
    <row r="404" spans="1:14" ht="82.8" hidden="1" x14ac:dyDescent="0.3">
      <c r="A404" s="123" t="s">
        <v>1770</v>
      </c>
      <c r="B404" s="46"/>
      <c r="C404" s="46"/>
      <c r="D404" s="92" t="s">
        <v>1771</v>
      </c>
      <c r="E404" s="48" t="s">
        <v>429</v>
      </c>
      <c r="F404" s="48" t="s">
        <v>491</v>
      </c>
      <c r="G404" s="46" t="s">
        <v>1772</v>
      </c>
      <c r="H404" s="50">
        <v>2023</v>
      </c>
      <c r="I404" s="48" t="s">
        <v>432</v>
      </c>
      <c r="J404" s="48" t="s">
        <v>157</v>
      </c>
      <c r="K404" s="48" t="s">
        <v>157</v>
      </c>
      <c r="L404" s="55">
        <v>0</v>
      </c>
      <c r="M404" s="55">
        <v>0</v>
      </c>
      <c r="N404" s="46"/>
    </row>
    <row r="405" spans="1:14" ht="138" hidden="1" x14ac:dyDescent="0.3">
      <c r="A405" s="122" t="s">
        <v>1773</v>
      </c>
      <c r="B405" s="46"/>
      <c r="C405" s="46"/>
      <c r="D405" s="92" t="s">
        <v>1774</v>
      </c>
      <c r="E405" s="48" t="s">
        <v>505</v>
      </c>
      <c r="F405" s="48" t="s">
        <v>946</v>
      </c>
      <c r="G405" s="48" t="s">
        <v>1775</v>
      </c>
      <c r="H405" s="48" t="s">
        <v>431</v>
      </c>
      <c r="I405" s="51" t="s">
        <v>416</v>
      </c>
      <c r="J405" s="46" t="s">
        <v>1776</v>
      </c>
      <c r="K405" s="36" t="s">
        <v>1777</v>
      </c>
      <c r="L405" s="46"/>
      <c r="M405" s="46"/>
      <c r="N405" s="46"/>
    </row>
    <row r="406" spans="1:14" ht="55.2" x14ac:dyDescent="0.3">
      <c r="A406" s="31" t="s">
        <v>1778</v>
      </c>
      <c r="B406" s="30" t="s">
        <v>1779</v>
      </c>
      <c r="C406" s="30" t="s">
        <v>1780</v>
      </c>
      <c r="D406" s="31" t="s">
        <v>1781</v>
      </c>
      <c r="E406" s="31" t="s">
        <v>1782</v>
      </c>
      <c r="F406" s="30" t="s">
        <v>391</v>
      </c>
      <c r="G406" s="30" t="s">
        <v>392</v>
      </c>
      <c r="H406" s="32" t="s">
        <v>393</v>
      </c>
      <c r="I406" s="33" t="s">
        <v>394</v>
      </c>
      <c r="J406" s="33" t="s">
        <v>1783</v>
      </c>
      <c r="K406" s="34" t="s">
        <v>396</v>
      </c>
      <c r="L406" s="31" t="s">
        <v>397</v>
      </c>
      <c r="M406" s="34" t="s">
        <v>398</v>
      </c>
      <c r="N406" s="33" t="s">
        <v>399</v>
      </c>
    </row>
    <row r="407" spans="1:14" hidden="1" x14ac:dyDescent="0.3">
      <c r="A407" s="117"/>
      <c r="B407" s="36"/>
      <c r="C407" s="36"/>
      <c r="D407" s="128" t="s">
        <v>1784</v>
      </c>
      <c r="E407" s="36"/>
      <c r="F407" s="36"/>
      <c r="G407" s="36"/>
      <c r="H407" s="36"/>
      <c r="I407" s="36"/>
      <c r="J407" s="36"/>
      <c r="K407" s="48" t="s">
        <v>157</v>
      </c>
      <c r="L407" s="36"/>
      <c r="M407" s="36"/>
      <c r="N407" s="36"/>
    </row>
    <row r="408" spans="1:14" ht="55.2" hidden="1" x14ac:dyDescent="0.3">
      <c r="A408" s="122" t="s">
        <v>1785</v>
      </c>
      <c r="B408" s="46"/>
      <c r="C408" s="46"/>
      <c r="D408" s="92" t="s">
        <v>1786</v>
      </c>
      <c r="E408" s="48" t="s">
        <v>505</v>
      </c>
      <c r="F408" s="48" t="s">
        <v>227</v>
      </c>
      <c r="G408" s="46"/>
      <c r="H408" s="48" t="s">
        <v>431</v>
      </c>
      <c r="I408" s="51" t="s">
        <v>432</v>
      </c>
      <c r="J408" s="51" t="s">
        <v>157</v>
      </c>
      <c r="K408" s="51" t="s">
        <v>157</v>
      </c>
      <c r="L408" s="53">
        <v>0</v>
      </c>
      <c r="M408" s="53">
        <v>0</v>
      </c>
      <c r="N408" s="46"/>
    </row>
    <row r="409" spans="1:14" ht="110.4" hidden="1" x14ac:dyDescent="0.3">
      <c r="A409" s="122" t="s">
        <v>1787</v>
      </c>
      <c r="B409" s="46"/>
      <c r="C409" s="46"/>
      <c r="D409" s="92" t="s">
        <v>1788</v>
      </c>
      <c r="E409" s="48" t="s">
        <v>505</v>
      </c>
      <c r="F409" s="48" t="s">
        <v>1093</v>
      </c>
      <c r="G409" s="48" t="s">
        <v>1789</v>
      </c>
      <c r="H409" s="48" t="s">
        <v>431</v>
      </c>
      <c r="I409" s="51" t="s">
        <v>1790</v>
      </c>
      <c r="J409" s="36" t="s">
        <v>1791</v>
      </c>
      <c r="K409" s="46"/>
      <c r="L409" s="53">
        <v>0</v>
      </c>
      <c r="M409" s="53">
        <v>5</v>
      </c>
      <c r="N409" s="53">
        <v>5</v>
      </c>
    </row>
    <row r="410" spans="1:14" ht="41.4" hidden="1" x14ac:dyDescent="0.3">
      <c r="A410" s="122" t="s">
        <v>1792</v>
      </c>
      <c r="B410" s="46"/>
      <c r="C410" s="46"/>
      <c r="D410" s="92" t="s">
        <v>1793</v>
      </c>
      <c r="E410" s="48" t="s">
        <v>505</v>
      </c>
      <c r="F410" s="48" t="s">
        <v>227</v>
      </c>
      <c r="G410" s="48" t="s">
        <v>1794</v>
      </c>
      <c r="H410" s="48" t="s">
        <v>431</v>
      </c>
      <c r="I410" s="51" t="s">
        <v>432</v>
      </c>
      <c r="J410" s="51" t="s">
        <v>157</v>
      </c>
      <c r="K410" s="51" t="s">
        <v>157</v>
      </c>
      <c r="L410" s="53">
        <v>0</v>
      </c>
      <c r="M410" s="53">
        <v>0</v>
      </c>
      <c r="N410" s="46"/>
    </row>
    <row r="411" spans="1:14" ht="27.6" hidden="1" x14ac:dyDescent="0.3">
      <c r="A411" s="123" t="s">
        <v>1795</v>
      </c>
      <c r="B411" s="46"/>
      <c r="C411" s="46"/>
      <c r="D411" s="92" t="s">
        <v>1796</v>
      </c>
      <c r="E411" s="48" t="s">
        <v>739</v>
      </c>
      <c r="F411" s="48" t="s">
        <v>523</v>
      </c>
      <c r="G411" s="46"/>
      <c r="H411" s="46" t="s">
        <v>1797</v>
      </c>
      <c r="I411" s="51" t="s">
        <v>432</v>
      </c>
      <c r="J411" s="51" t="s">
        <v>157</v>
      </c>
      <c r="K411" s="51" t="s">
        <v>157</v>
      </c>
      <c r="L411" s="53">
        <v>0</v>
      </c>
      <c r="M411" s="53">
        <v>0</v>
      </c>
      <c r="N411" s="46"/>
    </row>
    <row r="412" spans="1:14" ht="27.6" x14ac:dyDescent="0.3">
      <c r="A412" s="117"/>
      <c r="B412" s="36"/>
      <c r="C412" s="36"/>
      <c r="D412" s="118" t="s">
        <v>1798</v>
      </c>
      <c r="E412" s="36"/>
      <c r="F412" s="36"/>
      <c r="G412" s="36"/>
      <c r="H412" s="36"/>
      <c r="I412" s="36"/>
      <c r="J412" s="36"/>
      <c r="K412" s="51" t="s">
        <v>157</v>
      </c>
      <c r="L412" s="36"/>
      <c r="M412" s="36"/>
      <c r="N412" s="36"/>
    </row>
    <row r="413" spans="1:14" ht="41.4" x14ac:dyDescent="0.3">
      <c r="A413" s="123" t="s">
        <v>1799</v>
      </c>
      <c r="B413" s="46"/>
      <c r="C413" s="46"/>
      <c r="D413" s="52" t="s">
        <v>1800</v>
      </c>
      <c r="E413" s="48" t="s">
        <v>517</v>
      </c>
      <c r="F413" s="48" t="s">
        <v>491</v>
      </c>
      <c r="G413" s="46"/>
      <c r="H413" s="50">
        <v>2023</v>
      </c>
      <c r="I413" s="51" t="s">
        <v>432</v>
      </c>
      <c r="J413" s="51" t="s">
        <v>157</v>
      </c>
      <c r="K413" s="51" t="s">
        <v>157</v>
      </c>
      <c r="L413" s="53">
        <v>0</v>
      </c>
      <c r="M413" s="53">
        <v>0</v>
      </c>
      <c r="N413" s="46"/>
    </row>
    <row r="414" spans="1:14" ht="69" x14ac:dyDescent="0.3">
      <c r="A414" s="122" t="s">
        <v>1801</v>
      </c>
      <c r="B414" s="46"/>
      <c r="C414" s="46"/>
      <c r="D414" s="47" t="s">
        <v>1802</v>
      </c>
      <c r="E414" s="48" t="s">
        <v>441</v>
      </c>
      <c r="F414" s="48" t="s">
        <v>491</v>
      </c>
      <c r="G414" s="46" t="s">
        <v>1803</v>
      </c>
      <c r="H414" s="48" t="s">
        <v>1804</v>
      </c>
      <c r="I414" s="51" t="s">
        <v>432</v>
      </c>
      <c r="J414" s="51" t="s">
        <v>157</v>
      </c>
      <c r="K414" s="51" t="s">
        <v>157</v>
      </c>
      <c r="L414" s="53">
        <v>0</v>
      </c>
      <c r="M414" s="53">
        <v>0</v>
      </c>
      <c r="N414" s="46"/>
    </row>
    <row r="415" spans="1:14" ht="124.2" x14ac:dyDescent="0.3">
      <c r="A415" s="123" t="s">
        <v>1805</v>
      </c>
      <c r="B415" s="46"/>
      <c r="C415" s="46"/>
      <c r="D415" s="47" t="s">
        <v>1806</v>
      </c>
      <c r="E415" s="48" t="s">
        <v>441</v>
      </c>
      <c r="F415" s="48" t="s">
        <v>1807</v>
      </c>
      <c r="G415" s="46" t="s">
        <v>1808</v>
      </c>
      <c r="H415" s="48" t="s">
        <v>1804</v>
      </c>
      <c r="I415" s="48" t="s">
        <v>432</v>
      </c>
      <c r="J415" s="48" t="s">
        <v>157</v>
      </c>
      <c r="K415" s="48" t="s">
        <v>157</v>
      </c>
      <c r="L415" s="55">
        <v>0</v>
      </c>
      <c r="M415" s="55">
        <v>0</v>
      </c>
      <c r="N415" s="46"/>
    </row>
    <row r="416" spans="1:14" hidden="1" x14ac:dyDescent="0.3">
      <c r="A416" s="117"/>
      <c r="B416" s="36"/>
      <c r="C416" s="36"/>
      <c r="D416" s="128" t="s">
        <v>1809</v>
      </c>
      <c r="E416" s="36"/>
      <c r="F416" s="36"/>
      <c r="G416" s="36"/>
      <c r="H416" s="36"/>
      <c r="I416" s="36"/>
      <c r="J416" s="36"/>
      <c r="K416" s="48" t="s">
        <v>157</v>
      </c>
      <c r="L416" s="36"/>
      <c r="M416" s="36"/>
      <c r="N416" s="36"/>
    </row>
    <row r="417" spans="1:14" ht="69" hidden="1" x14ac:dyDescent="0.3">
      <c r="A417" s="122" t="s">
        <v>1810</v>
      </c>
      <c r="B417" s="46"/>
      <c r="C417" s="46"/>
      <c r="D417" s="92" t="s">
        <v>1811</v>
      </c>
      <c r="E417" s="48" t="s">
        <v>505</v>
      </c>
      <c r="F417" s="48" t="s">
        <v>523</v>
      </c>
      <c r="G417" s="46"/>
      <c r="H417" s="48" t="s">
        <v>431</v>
      </c>
      <c r="I417" s="51" t="s">
        <v>432</v>
      </c>
      <c r="J417" s="51" t="s">
        <v>157</v>
      </c>
      <c r="K417" s="51" t="s">
        <v>157</v>
      </c>
      <c r="L417" s="53">
        <v>0</v>
      </c>
      <c r="M417" s="53">
        <v>0</v>
      </c>
      <c r="N417" s="46"/>
    </row>
    <row r="418" spans="1:14" ht="27.6" hidden="1" x14ac:dyDescent="0.3">
      <c r="A418" s="122" t="s">
        <v>1812</v>
      </c>
      <c r="B418" s="46"/>
      <c r="C418" s="46"/>
      <c r="D418" s="129" t="s">
        <v>1813</v>
      </c>
      <c r="E418" s="48" t="s">
        <v>505</v>
      </c>
      <c r="F418" s="48" t="s">
        <v>523</v>
      </c>
      <c r="G418" s="46"/>
      <c r="H418" s="48" t="s">
        <v>459</v>
      </c>
      <c r="I418" s="48" t="s">
        <v>432</v>
      </c>
      <c r="J418" s="48" t="s">
        <v>157</v>
      </c>
      <c r="K418" s="48" t="s">
        <v>157</v>
      </c>
      <c r="L418" s="55">
        <v>0</v>
      </c>
      <c r="M418" s="55">
        <v>0</v>
      </c>
      <c r="N418" s="46"/>
    </row>
    <row r="419" spans="1:14" ht="55.2" hidden="1" x14ac:dyDescent="0.3">
      <c r="A419" s="122" t="s">
        <v>1814</v>
      </c>
      <c r="B419" s="46"/>
      <c r="C419" s="46"/>
      <c r="D419" s="92" t="s">
        <v>1815</v>
      </c>
      <c r="E419" s="48" t="s">
        <v>505</v>
      </c>
      <c r="F419" s="48" t="s">
        <v>523</v>
      </c>
      <c r="G419" s="46"/>
      <c r="H419" s="48" t="s">
        <v>431</v>
      </c>
      <c r="I419" s="51" t="s">
        <v>432</v>
      </c>
      <c r="J419" s="51" t="s">
        <v>157</v>
      </c>
      <c r="K419" s="51" t="s">
        <v>157</v>
      </c>
      <c r="L419" s="53">
        <v>0</v>
      </c>
      <c r="M419" s="53">
        <v>0</v>
      </c>
      <c r="N419" s="46"/>
    </row>
    <row r="420" spans="1:14" ht="69" hidden="1" x14ac:dyDescent="0.3">
      <c r="A420" s="122" t="s">
        <v>1816</v>
      </c>
      <c r="B420" s="46"/>
      <c r="C420" s="46"/>
      <c r="D420" s="92" t="s">
        <v>1817</v>
      </c>
      <c r="E420" s="48" t="s">
        <v>505</v>
      </c>
      <c r="F420" s="48" t="s">
        <v>523</v>
      </c>
      <c r="G420" s="46"/>
      <c r="H420" s="48" t="s">
        <v>431</v>
      </c>
      <c r="I420" s="51" t="s">
        <v>432</v>
      </c>
      <c r="J420" s="51" t="s">
        <v>157</v>
      </c>
      <c r="K420" s="51" t="s">
        <v>157</v>
      </c>
      <c r="L420" s="53">
        <v>0</v>
      </c>
      <c r="M420" s="53">
        <v>0</v>
      </c>
      <c r="N420" s="46"/>
    </row>
    <row r="421" spans="1:14" ht="69" hidden="1" x14ac:dyDescent="0.3">
      <c r="A421" s="122" t="s">
        <v>1818</v>
      </c>
      <c r="B421" s="46"/>
      <c r="C421" s="46"/>
      <c r="D421" s="95" t="s">
        <v>1819</v>
      </c>
      <c r="E421" s="48" t="s">
        <v>429</v>
      </c>
      <c r="F421" s="48" t="s">
        <v>227</v>
      </c>
      <c r="G421" s="46"/>
      <c r="H421" s="48" t="s">
        <v>431</v>
      </c>
      <c r="I421" s="51" t="s">
        <v>432</v>
      </c>
      <c r="J421" s="51" t="s">
        <v>157</v>
      </c>
      <c r="K421" s="51" t="s">
        <v>157</v>
      </c>
      <c r="L421" s="53">
        <v>0</v>
      </c>
      <c r="M421" s="53">
        <v>0</v>
      </c>
      <c r="N421" s="46"/>
    </row>
    <row r="422" spans="1:14" ht="55.2" hidden="1" x14ac:dyDescent="0.3">
      <c r="A422" s="122" t="s">
        <v>1820</v>
      </c>
      <c r="B422" s="46"/>
      <c r="C422" s="46"/>
      <c r="D422" s="92" t="s">
        <v>1821</v>
      </c>
      <c r="E422" s="48" t="s">
        <v>505</v>
      </c>
      <c r="F422" s="48" t="s">
        <v>1822</v>
      </c>
      <c r="G422" s="46"/>
      <c r="H422" s="48" t="s">
        <v>431</v>
      </c>
      <c r="I422" s="51" t="s">
        <v>432</v>
      </c>
      <c r="J422" s="51" t="s">
        <v>157</v>
      </c>
      <c r="K422" s="51" t="s">
        <v>157</v>
      </c>
      <c r="L422" s="53">
        <v>0</v>
      </c>
      <c r="M422" s="53">
        <v>0</v>
      </c>
      <c r="N422" s="46"/>
    </row>
    <row r="423" spans="1:14" ht="27.6" hidden="1" x14ac:dyDescent="0.3">
      <c r="A423" s="123" t="s">
        <v>1823</v>
      </c>
      <c r="B423" s="46"/>
      <c r="C423" s="46"/>
      <c r="D423" s="130" t="s">
        <v>1824</v>
      </c>
      <c r="E423" s="48" t="s">
        <v>505</v>
      </c>
      <c r="F423" s="48" t="s">
        <v>227</v>
      </c>
      <c r="G423" s="46"/>
      <c r="H423" s="48" t="s">
        <v>431</v>
      </c>
      <c r="I423" s="48" t="s">
        <v>432</v>
      </c>
      <c r="J423" s="48" t="s">
        <v>157</v>
      </c>
      <c r="K423" s="48" t="s">
        <v>157</v>
      </c>
      <c r="L423" s="55">
        <v>0</v>
      </c>
      <c r="M423" s="55">
        <v>0</v>
      </c>
      <c r="N423" s="46"/>
    </row>
    <row r="424" spans="1:14" hidden="1" x14ac:dyDescent="0.3">
      <c r="A424" s="117"/>
      <c r="B424" s="36"/>
      <c r="C424" s="36"/>
      <c r="D424" s="128" t="s">
        <v>1825</v>
      </c>
      <c r="E424" s="36"/>
      <c r="F424" s="36"/>
      <c r="G424" s="36"/>
      <c r="H424" s="36"/>
      <c r="I424" s="36"/>
      <c r="J424" s="36"/>
      <c r="K424" s="48" t="s">
        <v>157</v>
      </c>
      <c r="L424" s="36"/>
      <c r="M424" s="36"/>
      <c r="N424" s="36"/>
    </row>
    <row r="425" spans="1:14" ht="55.2" hidden="1" x14ac:dyDescent="0.3">
      <c r="A425" s="122" t="s">
        <v>1826</v>
      </c>
      <c r="B425" s="46"/>
      <c r="C425" s="46"/>
      <c r="D425" s="92" t="s">
        <v>1827</v>
      </c>
      <c r="E425" s="48" t="s">
        <v>517</v>
      </c>
      <c r="F425" s="48" t="s">
        <v>1807</v>
      </c>
      <c r="G425" s="48" t="s">
        <v>1828</v>
      </c>
      <c r="H425" s="50">
        <v>2023</v>
      </c>
      <c r="I425" s="51" t="s">
        <v>432</v>
      </c>
      <c r="J425" s="51" t="s">
        <v>157</v>
      </c>
      <c r="K425" s="51" t="s">
        <v>157</v>
      </c>
      <c r="L425" s="53">
        <v>0</v>
      </c>
      <c r="M425" s="53">
        <v>0</v>
      </c>
      <c r="N425" s="46"/>
    </row>
    <row r="426" spans="1:14" ht="55.2" hidden="1" x14ac:dyDescent="0.3">
      <c r="A426" s="108"/>
      <c r="B426" s="46"/>
      <c r="C426" s="46"/>
      <c r="D426" s="131"/>
      <c r="E426" s="46"/>
      <c r="F426" s="46"/>
      <c r="G426" s="46" t="s">
        <v>1829</v>
      </c>
      <c r="H426" s="46"/>
      <c r="I426" s="46"/>
      <c r="J426" s="46"/>
      <c r="K426" s="46"/>
      <c r="L426" s="46"/>
      <c r="M426" s="46"/>
      <c r="N426" s="46"/>
    </row>
    <row r="427" spans="1:14" ht="69" hidden="1" x14ac:dyDescent="0.3">
      <c r="A427" s="121" t="s">
        <v>1830</v>
      </c>
      <c r="B427" s="46"/>
      <c r="C427" s="46"/>
      <c r="D427" s="92" t="s">
        <v>1831</v>
      </c>
      <c r="E427" s="48" t="s">
        <v>1005</v>
      </c>
      <c r="F427" s="48" t="s">
        <v>491</v>
      </c>
      <c r="G427" s="48" t="s">
        <v>1832</v>
      </c>
      <c r="H427" s="50">
        <v>2023</v>
      </c>
      <c r="I427" s="51" t="s">
        <v>432</v>
      </c>
      <c r="J427" s="51" t="s">
        <v>157</v>
      </c>
      <c r="K427" s="51" t="s">
        <v>157</v>
      </c>
      <c r="L427" s="53">
        <v>0</v>
      </c>
      <c r="M427" s="53">
        <v>0</v>
      </c>
      <c r="N427" s="46"/>
    </row>
    <row r="428" spans="1:14" ht="55.2" hidden="1" x14ac:dyDescent="0.3">
      <c r="A428" s="121" t="s">
        <v>1833</v>
      </c>
      <c r="B428" s="46"/>
      <c r="C428" s="46"/>
      <c r="D428" s="92" t="s">
        <v>1834</v>
      </c>
      <c r="E428" s="48" t="s">
        <v>505</v>
      </c>
      <c r="F428" s="46" t="s">
        <v>1835</v>
      </c>
      <c r="G428" s="46"/>
      <c r="H428" s="48" t="s">
        <v>431</v>
      </c>
      <c r="I428" s="51" t="s">
        <v>1836</v>
      </c>
      <c r="J428" s="51" t="s">
        <v>1837</v>
      </c>
      <c r="K428" s="51" t="s">
        <v>157</v>
      </c>
      <c r="L428" s="53">
        <v>0</v>
      </c>
      <c r="M428" s="60">
        <v>2.5</v>
      </c>
      <c r="N428" s="46"/>
    </row>
    <row r="429" spans="1:14" ht="55.2" hidden="1" x14ac:dyDescent="0.3">
      <c r="A429" s="121" t="s">
        <v>1838</v>
      </c>
      <c r="B429" s="46"/>
      <c r="C429" s="46"/>
      <c r="D429" s="92" t="s">
        <v>1839</v>
      </c>
      <c r="E429" s="48" t="s">
        <v>505</v>
      </c>
      <c r="F429" s="48" t="s">
        <v>523</v>
      </c>
      <c r="G429" s="46"/>
      <c r="H429" s="48" t="s">
        <v>431</v>
      </c>
      <c r="I429" s="48" t="s">
        <v>1840</v>
      </c>
      <c r="J429" s="46" t="s">
        <v>1841</v>
      </c>
      <c r="K429" s="51" t="s">
        <v>157</v>
      </c>
      <c r="L429" s="53">
        <v>0</v>
      </c>
      <c r="M429" s="53">
        <v>5</v>
      </c>
      <c r="N429" s="46"/>
    </row>
    <row r="430" spans="1:14" ht="96.6" hidden="1" x14ac:dyDescent="0.3">
      <c r="A430" s="121" t="s">
        <v>1842</v>
      </c>
      <c r="B430" s="46"/>
      <c r="C430" s="46"/>
      <c r="D430" s="92" t="s">
        <v>1843</v>
      </c>
      <c r="E430" s="48" t="s">
        <v>505</v>
      </c>
      <c r="F430" s="48" t="s">
        <v>523</v>
      </c>
      <c r="G430" s="48" t="s">
        <v>1844</v>
      </c>
      <c r="H430" s="48" t="s">
        <v>431</v>
      </c>
      <c r="I430" s="48" t="s">
        <v>1845</v>
      </c>
      <c r="J430" s="46" t="s">
        <v>1846</v>
      </c>
      <c r="K430" s="51" t="s">
        <v>157</v>
      </c>
      <c r="L430" s="53">
        <v>3</v>
      </c>
      <c r="M430" s="53">
        <v>5</v>
      </c>
      <c r="N430" s="46"/>
    </row>
    <row r="431" spans="1:14" ht="41.4" hidden="1" x14ac:dyDescent="0.3">
      <c r="A431" s="114" t="s">
        <v>1847</v>
      </c>
      <c r="B431" s="46"/>
      <c r="C431" s="46"/>
      <c r="D431" s="92" t="s">
        <v>1848</v>
      </c>
      <c r="E431" s="48" t="s">
        <v>505</v>
      </c>
      <c r="F431" s="48" t="s">
        <v>1311</v>
      </c>
      <c r="G431" s="48" t="s">
        <v>523</v>
      </c>
      <c r="H431" s="73" t="s">
        <v>431</v>
      </c>
      <c r="I431" s="51" t="s">
        <v>432</v>
      </c>
      <c r="J431" s="51" t="s">
        <v>157</v>
      </c>
      <c r="K431" s="51" t="s">
        <v>157</v>
      </c>
      <c r="L431" s="53">
        <v>0</v>
      </c>
      <c r="M431" s="53">
        <v>0</v>
      </c>
      <c r="N431" s="46"/>
    </row>
    <row r="432" spans="1:14" ht="55.2" hidden="1" x14ac:dyDescent="0.3">
      <c r="A432" s="113" t="s">
        <v>1849</v>
      </c>
      <c r="B432" s="46"/>
      <c r="C432" s="46"/>
      <c r="D432" s="92" t="s">
        <v>1850</v>
      </c>
      <c r="E432" s="48" t="s">
        <v>505</v>
      </c>
      <c r="F432" s="46" t="s">
        <v>1851</v>
      </c>
      <c r="G432" s="46"/>
      <c r="H432" s="73" t="s">
        <v>431</v>
      </c>
      <c r="I432" s="51" t="s">
        <v>432</v>
      </c>
      <c r="J432" s="51" t="s">
        <v>157</v>
      </c>
      <c r="K432" s="51" t="s">
        <v>157</v>
      </c>
      <c r="L432" s="53">
        <v>0</v>
      </c>
      <c r="M432" s="53">
        <v>0</v>
      </c>
      <c r="N432" s="46"/>
    </row>
    <row r="433" spans="1:14" ht="69" hidden="1" x14ac:dyDescent="0.3">
      <c r="A433" s="113" t="s">
        <v>1852</v>
      </c>
      <c r="B433" s="46"/>
      <c r="C433" s="46"/>
      <c r="D433" s="92" t="s">
        <v>1853</v>
      </c>
      <c r="E433" s="48" t="s">
        <v>505</v>
      </c>
      <c r="F433" s="48" t="s">
        <v>1295</v>
      </c>
      <c r="G433" s="46"/>
      <c r="H433" s="73" t="s">
        <v>431</v>
      </c>
      <c r="I433" s="46"/>
      <c r="J433" s="48" t="s">
        <v>1333</v>
      </c>
      <c r="K433" s="51" t="s">
        <v>157</v>
      </c>
      <c r="L433" s="46"/>
      <c r="M433" s="46"/>
      <c r="N433" s="46"/>
    </row>
    <row r="434" spans="1:14" ht="82.8" hidden="1" x14ac:dyDescent="0.3">
      <c r="A434" s="113" t="s">
        <v>1854</v>
      </c>
      <c r="B434" s="46"/>
      <c r="C434" s="46"/>
      <c r="D434" s="92" t="s">
        <v>1855</v>
      </c>
      <c r="E434" s="48" t="s">
        <v>1640</v>
      </c>
      <c r="F434" s="48" t="s">
        <v>1320</v>
      </c>
      <c r="G434" s="48" t="s">
        <v>1856</v>
      </c>
      <c r="H434" s="73" t="s">
        <v>431</v>
      </c>
      <c r="I434" s="51" t="s">
        <v>1857</v>
      </c>
      <c r="J434" s="51" t="s">
        <v>1858</v>
      </c>
      <c r="K434" s="46" t="s">
        <v>1859</v>
      </c>
      <c r="L434" s="60">
        <v>2.5</v>
      </c>
      <c r="M434" s="53">
        <v>2</v>
      </c>
      <c r="N434" s="46"/>
    </row>
    <row r="435" spans="1:14" ht="55.2" hidden="1" x14ac:dyDescent="0.3">
      <c r="A435" s="113" t="s">
        <v>1860</v>
      </c>
      <c r="B435" s="46"/>
      <c r="C435" s="46"/>
      <c r="D435" s="92" t="s">
        <v>1861</v>
      </c>
      <c r="E435" s="48" t="s">
        <v>493</v>
      </c>
      <c r="F435" s="48" t="s">
        <v>227</v>
      </c>
      <c r="G435" s="46"/>
      <c r="H435" s="73" t="s">
        <v>431</v>
      </c>
      <c r="I435" s="46" t="s">
        <v>1862</v>
      </c>
      <c r="J435" s="51" t="s">
        <v>157</v>
      </c>
      <c r="K435" s="51" t="s">
        <v>424</v>
      </c>
      <c r="L435" s="53">
        <v>590</v>
      </c>
      <c r="M435" s="53">
        <v>0</v>
      </c>
      <c r="N435" s="46"/>
    </row>
    <row r="436" spans="1:14" ht="41.4" hidden="1" x14ac:dyDescent="0.3">
      <c r="A436" s="109" t="s">
        <v>1863</v>
      </c>
      <c r="B436" s="33" t="s">
        <v>1679</v>
      </c>
      <c r="C436" s="31" t="s">
        <v>462</v>
      </c>
      <c r="D436" s="94" t="s">
        <v>1864</v>
      </c>
      <c r="E436" s="31"/>
      <c r="F436" s="31"/>
      <c r="G436" s="31"/>
      <c r="H436" s="31"/>
      <c r="I436" s="31"/>
      <c r="J436" s="31"/>
      <c r="K436" s="31"/>
      <c r="L436" s="31"/>
      <c r="M436" s="31"/>
      <c r="N436" s="31"/>
    </row>
    <row r="437" spans="1:14" ht="41.4" hidden="1" x14ac:dyDescent="0.3">
      <c r="A437" s="113" t="s">
        <v>1865</v>
      </c>
      <c r="B437" s="46"/>
      <c r="C437" s="46"/>
      <c r="D437" s="92" t="s">
        <v>1866</v>
      </c>
      <c r="E437" s="48" t="s">
        <v>1867</v>
      </c>
      <c r="F437" s="48" t="s">
        <v>523</v>
      </c>
      <c r="G437" s="48" t="s">
        <v>1868</v>
      </c>
      <c r="H437" s="73" t="s">
        <v>431</v>
      </c>
      <c r="I437" s="51" t="s">
        <v>432</v>
      </c>
      <c r="J437" s="51" t="s">
        <v>157</v>
      </c>
      <c r="K437" s="51" t="s">
        <v>157</v>
      </c>
      <c r="L437" s="53">
        <v>0</v>
      </c>
      <c r="M437" s="53">
        <v>0</v>
      </c>
      <c r="N437" s="46"/>
    </row>
    <row r="438" spans="1:14" ht="41.4" x14ac:dyDescent="0.3">
      <c r="A438" s="109" t="s">
        <v>1869</v>
      </c>
      <c r="B438" s="33" t="s">
        <v>1619</v>
      </c>
      <c r="C438" s="31" t="s">
        <v>462</v>
      </c>
      <c r="D438" s="30" t="s">
        <v>1870</v>
      </c>
      <c r="E438" s="31"/>
      <c r="F438" s="31"/>
      <c r="G438" s="31"/>
      <c r="H438" s="31"/>
      <c r="I438" s="31"/>
      <c r="J438" s="31"/>
      <c r="K438" s="31"/>
      <c r="L438" s="31"/>
      <c r="M438" s="31"/>
      <c r="N438" s="31"/>
    </row>
    <row r="439" spans="1:14" ht="69" x14ac:dyDescent="0.3">
      <c r="A439" s="113" t="s">
        <v>1871</v>
      </c>
      <c r="B439" s="46"/>
      <c r="C439" s="46"/>
      <c r="D439" s="47" t="s">
        <v>1872</v>
      </c>
      <c r="E439" s="48" t="s">
        <v>1424</v>
      </c>
      <c r="F439" s="48" t="s">
        <v>1873</v>
      </c>
      <c r="G439" s="46" t="s">
        <v>1874</v>
      </c>
      <c r="H439" s="73" t="s">
        <v>431</v>
      </c>
      <c r="I439" s="51" t="s">
        <v>422</v>
      </c>
      <c r="J439" s="48" t="s">
        <v>1875</v>
      </c>
      <c r="K439" s="51" t="s">
        <v>157</v>
      </c>
      <c r="L439" s="46"/>
      <c r="M439" s="46"/>
      <c r="N439" s="46"/>
    </row>
    <row r="440" spans="1:14" ht="41.4" x14ac:dyDescent="0.3">
      <c r="A440" s="109" t="s">
        <v>1876</v>
      </c>
      <c r="B440" s="33" t="s">
        <v>1583</v>
      </c>
      <c r="C440" s="31" t="s">
        <v>462</v>
      </c>
      <c r="D440" s="30" t="s">
        <v>1877</v>
      </c>
      <c r="E440" s="31"/>
      <c r="F440" s="31"/>
      <c r="G440" s="31"/>
      <c r="H440" s="31"/>
      <c r="I440" s="31"/>
      <c r="J440" s="31"/>
      <c r="K440" s="31"/>
      <c r="L440" s="31"/>
      <c r="M440" s="31"/>
      <c r="N440" s="31"/>
    </row>
    <row r="441" spans="1:14" ht="41.4" x14ac:dyDescent="0.3">
      <c r="A441" s="113" t="s">
        <v>1878</v>
      </c>
      <c r="B441" s="46"/>
      <c r="C441" s="46"/>
      <c r="D441" s="47" t="s">
        <v>1877</v>
      </c>
      <c r="E441" s="48" t="s">
        <v>589</v>
      </c>
      <c r="F441" s="48" t="s">
        <v>523</v>
      </c>
      <c r="G441" s="48" t="s">
        <v>1868</v>
      </c>
      <c r="H441" s="48" t="s">
        <v>143</v>
      </c>
      <c r="I441" s="51" t="s">
        <v>432</v>
      </c>
      <c r="J441" s="51" t="s">
        <v>157</v>
      </c>
      <c r="K441" s="51" t="s">
        <v>157</v>
      </c>
      <c r="L441" s="53">
        <v>0</v>
      </c>
      <c r="M441" s="53">
        <v>0</v>
      </c>
      <c r="N441" s="46"/>
    </row>
    <row r="442" spans="1:14" ht="41.4" x14ac:dyDescent="0.3">
      <c r="A442" s="109" t="s">
        <v>1879</v>
      </c>
      <c r="B442" s="33" t="s">
        <v>1619</v>
      </c>
      <c r="C442" s="31" t="s">
        <v>462</v>
      </c>
      <c r="D442" s="30" t="s">
        <v>1880</v>
      </c>
      <c r="E442" s="31"/>
      <c r="F442" s="31"/>
      <c r="G442" s="31"/>
      <c r="H442" s="31"/>
      <c r="I442" s="31"/>
      <c r="J442" s="31"/>
      <c r="K442" s="31"/>
      <c r="L442" s="31"/>
      <c r="M442" s="31"/>
      <c r="N442" s="31"/>
    </row>
    <row r="443" spans="1:14" ht="82.8" x14ac:dyDescent="0.3">
      <c r="A443" s="113" t="s">
        <v>1881</v>
      </c>
      <c r="B443" s="46"/>
      <c r="C443" s="46"/>
      <c r="D443" s="47" t="s">
        <v>1882</v>
      </c>
      <c r="E443" s="48" t="s">
        <v>493</v>
      </c>
      <c r="F443" s="48" t="s">
        <v>523</v>
      </c>
      <c r="G443" s="46"/>
      <c r="H443" s="48" t="s">
        <v>431</v>
      </c>
      <c r="I443" s="46" t="s">
        <v>1883</v>
      </c>
      <c r="J443" s="51" t="s">
        <v>157</v>
      </c>
      <c r="K443" s="48" t="s">
        <v>1884</v>
      </c>
      <c r="L443" s="53">
        <v>0</v>
      </c>
      <c r="M443" s="53">
        <v>125</v>
      </c>
      <c r="N443" s="53">
        <v>125</v>
      </c>
    </row>
    <row r="444" spans="1:14" ht="41.4" x14ac:dyDescent="0.3">
      <c r="A444" s="109" t="s">
        <v>1885</v>
      </c>
      <c r="B444" s="33" t="s">
        <v>1679</v>
      </c>
      <c r="C444" s="31" t="s">
        <v>462</v>
      </c>
      <c r="D444" s="30" t="s">
        <v>1886</v>
      </c>
      <c r="E444" s="31"/>
      <c r="F444" s="31"/>
      <c r="G444" s="31"/>
      <c r="H444" s="31"/>
      <c r="I444" s="31"/>
      <c r="J444" s="31"/>
      <c r="K444" s="31"/>
      <c r="L444" s="31"/>
      <c r="M444" s="31"/>
      <c r="N444" s="31"/>
    </row>
    <row r="445" spans="1:14" ht="289.8" x14ac:dyDescent="0.3">
      <c r="A445" s="124" t="s">
        <v>1887</v>
      </c>
      <c r="B445" s="46"/>
      <c r="C445" s="46"/>
      <c r="D445" s="47" t="s">
        <v>1888</v>
      </c>
      <c r="E445" s="48" t="s">
        <v>535</v>
      </c>
      <c r="F445" s="48" t="s">
        <v>595</v>
      </c>
      <c r="G445" s="46" t="s">
        <v>1889</v>
      </c>
      <c r="H445" s="50">
        <v>2024</v>
      </c>
      <c r="I445" s="48" t="s">
        <v>432</v>
      </c>
      <c r="J445" s="48" t="s">
        <v>157</v>
      </c>
      <c r="K445" s="48" t="s">
        <v>157</v>
      </c>
      <c r="L445" s="55">
        <v>0</v>
      </c>
      <c r="M445" s="55">
        <v>0</v>
      </c>
      <c r="N445" s="46"/>
    </row>
    <row r="446" spans="1:14" ht="193.2" x14ac:dyDescent="0.3">
      <c r="A446" s="115" t="s">
        <v>1890</v>
      </c>
      <c r="B446" s="46"/>
      <c r="C446" s="46"/>
      <c r="D446" s="47" t="s">
        <v>1891</v>
      </c>
      <c r="E446" s="48" t="s">
        <v>1053</v>
      </c>
      <c r="F446" s="48" t="s">
        <v>946</v>
      </c>
      <c r="G446" s="46" t="s">
        <v>1892</v>
      </c>
      <c r="H446" s="50">
        <v>2026</v>
      </c>
      <c r="I446" s="51" t="s">
        <v>432</v>
      </c>
      <c r="J446" s="51" t="s">
        <v>157</v>
      </c>
      <c r="K446" s="51" t="s">
        <v>157</v>
      </c>
      <c r="L446" s="53">
        <v>0</v>
      </c>
      <c r="M446" s="53">
        <v>0</v>
      </c>
      <c r="N446" s="46"/>
    </row>
    <row r="447" spans="1:14" ht="41.4" x14ac:dyDescent="0.3">
      <c r="A447" s="109" t="s">
        <v>1893</v>
      </c>
      <c r="B447" s="33" t="s">
        <v>1619</v>
      </c>
      <c r="C447" s="31" t="s">
        <v>462</v>
      </c>
      <c r="D447" s="30" t="s">
        <v>1894</v>
      </c>
      <c r="E447" s="31"/>
      <c r="F447" s="31"/>
      <c r="G447" s="31"/>
      <c r="H447" s="31"/>
      <c r="I447" s="31"/>
      <c r="J447" s="31"/>
      <c r="K447" s="31"/>
      <c r="L447" s="31"/>
      <c r="M447" s="31"/>
      <c r="N447" s="31"/>
    </row>
    <row r="448" spans="1:14" ht="41.4" x14ac:dyDescent="0.3">
      <c r="A448" s="115" t="s">
        <v>1895</v>
      </c>
      <c r="B448" s="46"/>
      <c r="C448" s="46"/>
      <c r="D448" s="47" t="s">
        <v>1896</v>
      </c>
      <c r="E448" s="48" t="s">
        <v>739</v>
      </c>
      <c r="F448" s="48" t="s">
        <v>471</v>
      </c>
      <c r="G448" s="46" t="s">
        <v>1897</v>
      </c>
      <c r="H448" s="48" t="s">
        <v>431</v>
      </c>
      <c r="I448" s="51" t="s">
        <v>432</v>
      </c>
      <c r="J448" s="51" t="s">
        <v>157</v>
      </c>
      <c r="K448" s="51" t="s">
        <v>157</v>
      </c>
      <c r="L448" s="53">
        <v>0</v>
      </c>
      <c r="M448" s="53">
        <v>0</v>
      </c>
      <c r="N448" s="46"/>
    </row>
    <row r="449" spans="1:14" x14ac:dyDescent="0.25">
      <c r="A449" s="43"/>
      <c r="B449" s="43"/>
      <c r="C449" s="43"/>
      <c r="D449" s="43"/>
      <c r="E449" s="43"/>
      <c r="F449" s="43"/>
      <c r="G449" s="43"/>
      <c r="H449" s="43"/>
      <c r="I449" s="43"/>
      <c r="J449" s="132" t="s">
        <v>1898</v>
      </c>
      <c r="K449" s="133"/>
      <c r="L449" s="125">
        <v>52570.3</v>
      </c>
      <c r="M449" s="125">
        <v>86471.1</v>
      </c>
      <c r="N449" s="125">
        <v>46451.6</v>
      </c>
    </row>
    <row r="450" spans="1:14" x14ac:dyDescent="0.3">
      <c r="A450" s="36"/>
      <c r="B450" s="36"/>
      <c r="C450" s="36"/>
      <c r="D450" s="36"/>
      <c r="E450" s="36"/>
      <c r="F450" s="36"/>
      <c r="G450" s="36"/>
      <c r="H450" s="36"/>
      <c r="I450" s="36"/>
      <c r="J450" s="126"/>
      <c r="K450" s="134" t="s">
        <v>1899</v>
      </c>
      <c r="L450" s="135"/>
      <c r="M450" s="136"/>
      <c r="N450" s="127">
        <v>10</v>
      </c>
    </row>
    <row r="451" spans="1:14" x14ac:dyDescent="0.3">
      <c r="A451" s="36"/>
      <c r="B451" s="36"/>
      <c r="C451" s="36"/>
      <c r="D451" s="36"/>
      <c r="E451" s="36"/>
      <c r="F451" s="36"/>
      <c r="G451" s="36"/>
      <c r="H451" s="36"/>
      <c r="I451" s="36"/>
      <c r="J451" s="36"/>
      <c r="K451" s="134" t="s">
        <v>1900</v>
      </c>
      <c r="L451" s="135"/>
      <c r="M451" s="136"/>
      <c r="N451" s="127">
        <v>322</v>
      </c>
    </row>
  </sheetData>
  <mergeCells count="67">
    <mergeCell ref="Q1:T1"/>
    <mergeCell ref="C2:N2"/>
    <mergeCell ref="R2:T2"/>
    <mergeCell ref="S3:T3"/>
    <mergeCell ref="S4:T4"/>
    <mergeCell ref="S5:T5"/>
    <mergeCell ref="S6:T6"/>
    <mergeCell ref="S7:T7"/>
    <mergeCell ref="S8:T8"/>
    <mergeCell ref="S9:T9"/>
    <mergeCell ref="R10:T10"/>
    <mergeCell ref="S11:AC11"/>
    <mergeCell ref="S12:AC12"/>
    <mergeCell ref="S13:AC13"/>
    <mergeCell ref="S14:AC14"/>
    <mergeCell ref="S15:AC15"/>
    <mergeCell ref="R16:T16"/>
    <mergeCell ref="Y16:AB16"/>
    <mergeCell ref="S17:T17"/>
    <mergeCell ref="Y17:Z17"/>
    <mergeCell ref="AA17:AB17"/>
    <mergeCell ref="S18:T18"/>
    <mergeCell ref="Y18:Z18"/>
    <mergeCell ref="AA18:AB18"/>
    <mergeCell ref="S19:T19"/>
    <mergeCell ref="Y19:Z19"/>
    <mergeCell ref="AA19:AB19"/>
    <mergeCell ref="S20:T20"/>
    <mergeCell ref="Y20:Z20"/>
    <mergeCell ref="AA20:AB20"/>
    <mergeCell ref="S21:T21"/>
    <mergeCell ref="AA21:AB21"/>
    <mergeCell ref="S22:T22"/>
    <mergeCell ref="S23:T23"/>
    <mergeCell ref="R24:T24"/>
    <mergeCell ref="Y24:AB24"/>
    <mergeCell ref="R25:S25"/>
    <mergeCell ref="T25:Y25"/>
    <mergeCell ref="R26:S26"/>
    <mergeCell ref="T26:Y26"/>
    <mergeCell ref="R27:S27"/>
    <mergeCell ref="T27:Y28"/>
    <mergeCell ref="R28:S28"/>
    <mergeCell ref="R29:S29"/>
    <mergeCell ref="T29:Y29"/>
    <mergeCell ref="R30:S30"/>
    <mergeCell ref="T30:Y30"/>
    <mergeCell ref="R31:S31"/>
    <mergeCell ref="T31:Y31"/>
    <mergeCell ref="R32:S32"/>
    <mergeCell ref="T32:Y32"/>
    <mergeCell ref="R33:S33"/>
    <mergeCell ref="T33:Y33"/>
    <mergeCell ref="AA33:AB33"/>
    <mergeCell ref="R34:S34"/>
    <mergeCell ref="T34:Y34"/>
    <mergeCell ref="AA34:AC34"/>
    <mergeCell ref="R35:S35"/>
    <mergeCell ref="T35:Y35"/>
    <mergeCell ref="J449:K449"/>
    <mergeCell ref="K450:M450"/>
    <mergeCell ref="K451:M451"/>
    <mergeCell ref="C76:N76"/>
    <mergeCell ref="C137:N137"/>
    <mergeCell ref="C176:N176"/>
    <mergeCell ref="C309:N309"/>
    <mergeCell ref="C342:N3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zoomScale="85" zoomScaleNormal="85" workbookViewId="0">
      <pane xSplit="1" ySplit="4" topLeftCell="B5" activePane="bottomRight" state="frozen"/>
      <selection pane="topRight" activeCell="B1" sqref="B1"/>
      <selection pane="bottomLeft" activeCell="A5" sqref="A5"/>
      <selection pane="bottomRight" activeCell="M8" sqref="M8"/>
    </sheetView>
  </sheetViews>
  <sheetFormatPr baseColWidth="10" defaultRowHeight="14.4" x14ac:dyDescent="0.3"/>
  <cols>
    <col min="1" max="1" width="37.21875" customWidth="1"/>
    <col min="2" max="2" width="24.21875" customWidth="1"/>
    <col min="3" max="3" width="11.5546875" customWidth="1"/>
  </cols>
  <sheetData>
    <row r="1" spans="1:15" x14ac:dyDescent="0.3">
      <c r="A1" t="s">
        <v>9</v>
      </c>
    </row>
    <row r="2" spans="1:15" x14ac:dyDescent="0.3">
      <c r="A2" t="s">
        <v>16</v>
      </c>
    </row>
    <row r="3" spans="1:15" x14ac:dyDescent="0.3">
      <c r="C3" s="181" t="s">
        <v>12</v>
      </c>
      <c r="D3" s="181"/>
      <c r="E3" s="181"/>
      <c r="F3" s="181"/>
      <c r="G3" s="181" t="s">
        <v>18</v>
      </c>
      <c r="H3" s="181"/>
      <c r="I3" s="181"/>
      <c r="J3" s="181"/>
      <c r="K3" s="181"/>
      <c r="L3" s="181"/>
      <c r="M3" t="s">
        <v>14</v>
      </c>
      <c r="N3" t="s">
        <v>13</v>
      </c>
    </row>
    <row r="4" spans="1:15" ht="15" customHeight="1" x14ac:dyDescent="0.3">
      <c r="B4" s="1" t="s">
        <v>15</v>
      </c>
      <c r="C4">
        <v>1990</v>
      </c>
      <c r="D4">
        <v>2005</v>
      </c>
      <c r="E4">
        <v>2020</v>
      </c>
      <c r="F4">
        <v>2022</v>
      </c>
      <c r="G4">
        <v>2025</v>
      </c>
      <c r="H4">
        <v>2030</v>
      </c>
      <c r="I4">
        <v>2035</v>
      </c>
      <c r="J4">
        <v>2040</v>
      </c>
      <c r="K4">
        <v>2045</v>
      </c>
      <c r="L4">
        <v>2050</v>
      </c>
    </row>
    <row r="5" spans="1:15" x14ac:dyDescent="0.3">
      <c r="A5" s="182" t="s">
        <v>17</v>
      </c>
      <c r="B5" s="4" t="s">
        <v>11</v>
      </c>
      <c r="C5" s="10">
        <v>192.48</v>
      </c>
      <c r="D5" s="11">
        <v>141.71</v>
      </c>
      <c r="E5" s="11">
        <v>123.74</v>
      </c>
      <c r="F5" s="11">
        <v>121.01</v>
      </c>
      <c r="G5" s="11">
        <v>81.33</v>
      </c>
      <c r="H5" s="11">
        <v>59.8</v>
      </c>
      <c r="I5" s="11">
        <v>50.26</v>
      </c>
      <c r="J5" s="11">
        <v>44.04</v>
      </c>
      <c r="K5" s="11">
        <v>39.86</v>
      </c>
      <c r="L5" s="11">
        <v>37</v>
      </c>
    </row>
    <row r="6" spans="1:15" x14ac:dyDescent="0.3">
      <c r="A6" s="182"/>
      <c r="B6" t="s">
        <v>10</v>
      </c>
      <c r="C6" s="10">
        <v>192.48</v>
      </c>
      <c r="D6" s="11">
        <v>141.71</v>
      </c>
      <c r="E6" s="11">
        <v>123.74</v>
      </c>
      <c r="F6" s="11">
        <v>121.01</v>
      </c>
      <c r="G6" s="11">
        <v>75.349999999999994</v>
      </c>
      <c r="H6" s="11">
        <v>54.06</v>
      </c>
      <c r="I6" s="11">
        <v>34.9</v>
      </c>
      <c r="J6" s="11">
        <v>24.19</v>
      </c>
      <c r="K6" s="11">
        <v>17.93</v>
      </c>
      <c r="L6" s="11">
        <v>12.48</v>
      </c>
      <c r="M6" s="18">
        <f>D6*0.45</f>
        <v>63.769500000000008</v>
      </c>
      <c r="N6" t="s">
        <v>20</v>
      </c>
      <c r="O6" s="4" t="s">
        <v>19</v>
      </c>
    </row>
    <row r="7" spans="1:15" ht="6.6" customHeight="1" x14ac:dyDescent="0.3">
      <c r="C7" s="12"/>
      <c r="D7" s="13"/>
      <c r="E7" s="13"/>
      <c r="F7" s="13"/>
      <c r="G7" s="13"/>
      <c r="H7" s="13"/>
      <c r="I7" s="13"/>
      <c r="J7" s="13"/>
      <c r="K7" s="13"/>
      <c r="L7" s="13"/>
      <c r="O7" s="4"/>
    </row>
    <row r="8" spans="1:15" ht="14.4" customHeight="1" x14ac:dyDescent="0.3">
      <c r="A8" s="182" t="s">
        <v>21</v>
      </c>
      <c r="B8" t="s">
        <v>23</v>
      </c>
      <c r="C8" s="12">
        <v>157.30000000000001</v>
      </c>
      <c r="D8" s="13">
        <v>118.08</v>
      </c>
      <c r="E8" s="13">
        <v>102</v>
      </c>
      <c r="F8" s="13">
        <v>98.48</v>
      </c>
      <c r="G8" s="13">
        <v>62.11</v>
      </c>
      <c r="H8" s="13">
        <v>43.02</v>
      </c>
      <c r="I8" s="13">
        <v>35.18</v>
      </c>
      <c r="J8" s="13">
        <v>30.11</v>
      </c>
      <c r="K8" s="13">
        <v>26.64</v>
      </c>
      <c r="L8" s="13">
        <v>24.21</v>
      </c>
      <c r="M8" s="29">
        <f>C6-M6</f>
        <v>128.71049999999997</v>
      </c>
      <c r="O8" s="4"/>
    </row>
    <row r="9" spans="1:15" x14ac:dyDescent="0.3">
      <c r="A9" s="182"/>
      <c r="B9" t="s">
        <v>24</v>
      </c>
      <c r="C9" s="12">
        <v>26.83</v>
      </c>
      <c r="D9" s="13">
        <v>16.54</v>
      </c>
      <c r="E9" s="13">
        <v>13.1</v>
      </c>
      <c r="F9" s="13">
        <v>12.93</v>
      </c>
      <c r="G9" s="13">
        <v>12.22</v>
      </c>
      <c r="H9" s="13">
        <v>10.96</v>
      </c>
      <c r="I9" s="13">
        <v>10</v>
      </c>
      <c r="J9" s="13">
        <v>9.33</v>
      </c>
      <c r="K9" s="13">
        <v>8.8800000000000008</v>
      </c>
      <c r="L9" s="13">
        <v>8.67</v>
      </c>
      <c r="O9" s="4"/>
    </row>
    <row r="10" spans="1:15" x14ac:dyDescent="0.3">
      <c r="A10" s="182"/>
      <c r="B10" t="s">
        <v>25</v>
      </c>
      <c r="C10" s="12">
        <v>8.25</v>
      </c>
      <c r="D10" s="13">
        <v>5.62</v>
      </c>
      <c r="E10" s="13">
        <v>4.82</v>
      </c>
      <c r="F10" s="13">
        <v>4.88</v>
      </c>
      <c r="G10" s="13">
        <v>4.37</v>
      </c>
      <c r="H10" s="13">
        <v>4.24</v>
      </c>
      <c r="I10" s="13">
        <v>4.08</v>
      </c>
      <c r="J10" s="13">
        <v>3.87</v>
      </c>
      <c r="K10" s="13">
        <v>3.81</v>
      </c>
      <c r="L10" s="13">
        <v>3.74</v>
      </c>
      <c r="O10" s="4"/>
    </row>
    <row r="11" spans="1:15" x14ac:dyDescent="0.3">
      <c r="A11" s="182"/>
      <c r="B11" t="s">
        <v>26</v>
      </c>
      <c r="C11" s="12" t="s">
        <v>22</v>
      </c>
      <c r="D11" s="13">
        <v>1.35</v>
      </c>
      <c r="E11" s="13">
        <v>3.75</v>
      </c>
      <c r="F11" s="13">
        <v>3.61</v>
      </c>
      <c r="G11" s="13">
        <v>2.56</v>
      </c>
      <c r="H11" s="13">
        <v>1.52</v>
      </c>
      <c r="I11" s="13">
        <v>0.97</v>
      </c>
      <c r="J11" s="13">
        <v>0.69</v>
      </c>
      <c r="K11" s="13">
        <v>0.5</v>
      </c>
      <c r="L11" s="13">
        <v>0.35</v>
      </c>
      <c r="O11" s="4"/>
    </row>
    <row r="12" spans="1:15" x14ac:dyDescent="0.3">
      <c r="A12" s="182"/>
      <c r="B12" t="s">
        <v>27</v>
      </c>
      <c r="C12" s="12" t="s">
        <v>22</v>
      </c>
      <c r="D12" s="13">
        <v>0.01</v>
      </c>
      <c r="E12" s="13">
        <v>0</v>
      </c>
      <c r="F12" s="13">
        <v>0.05</v>
      </c>
      <c r="G12" s="13">
        <v>0</v>
      </c>
      <c r="H12" s="13">
        <v>0</v>
      </c>
      <c r="I12" s="13">
        <v>0</v>
      </c>
      <c r="J12" s="13">
        <v>0</v>
      </c>
      <c r="K12" s="13">
        <v>0</v>
      </c>
      <c r="L12" s="13">
        <v>0</v>
      </c>
      <c r="O12" s="4"/>
    </row>
    <row r="13" spans="1:15" x14ac:dyDescent="0.3">
      <c r="A13" s="182"/>
      <c r="B13" t="s">
        <v>28</v>
      </c>
      <c r="C13" s="12">
        <v>0.09</v>
      </c>
      <c r="D13" s="13">
        <v>0.11</v>
      </c>
      <c r="E13" s="13">
        <v>7.0000000000000007E-2</v>
      </c>
      <c r="F13" s="13">
        <v>7.0000000000000007E-2</v>
      </c>
      <c r="G13" s="13">
        <v>0.06</v>
      </c>
      <c r="H13" s="13">
        <v>0.05</v>
      </c>
      <c r="I13" s="13">
        <v>0.04</v>
      </c>
      <c r="J13" s="13">
        <v>0.04</v>
      </c>
      <c r="K13" s="13">
        <v>0.03</v>
      </c>
      <c r="L13" s="13">
        <v>0.03</v>
      </c>
      <c r="O13" s="4"/>
    </row>
    <row r="14" spans="1:15" x14ac:dyDescent="0.3">
      <c r="A14" s="182"/>
      <c r="B14" t="s">
        <v>29</v>
      </c>
      <c r="C14" s="12" t="s">
        <v>22</v>
      </c>
      <c r="D14" s="12" t="s">
        <v>22</v>
      </c>
      <c r="E14" s="13">
        <v>0</v>
      </c>
      <c r="F14" s="13">
        <v>0</v>
      </c>
      <c r="G14" s="13">
        <v>0</v>
      </c>
      <c r="H14" s="13">
        <v>0</v>
      </c>
      <c r="I14" s="13">
        <v>0</v>
      </c>
      <c r="J14" s="13">
        <v>0</v>
      </c>
      <c r="K14" s="13">
        <v>0</v>
      </c>
      <c r="L14" s="13">
        <v>0</v>
      </c>
      <c r="O14" s="4"/>
    </row>
    <row r="15" spans="1:15" x14ac:dyDescent="0.3">
      <c r="A15" s="182"/>
      <c r="B15" t="s">
        <v>30</v>
      </c>
      <c r="C15" s="10">
        <v>192.48</v>
      </c>
      <c r="D15" s="11">
        <v>141.71</v>
      </c>
      <c r="E15" s="11">
        <v>123.74</v>
      </c>
      <c r="F15" s="11">
        <v>121.01</v>
      </c>
      <c r="G15" s="11">
        <v>81.33</v>
      </c>
      <c r="H15" s="11">
        <v>59.8</v>
      </c>
      <c r="I15" s="11">
        <v>50.26</v>
      </c>
      <c r="J15" s="11">
        <v>44.04</v>
      </c>
      <c r="K15" s="11">
        <v>39.86</v>
      </c>
      <c r="L15" s="11">
        <v>37</v>
      </c>
      <c r="M15" s="18">
        <f>C15*0.51</f>
        <v>98.1648</v>
      </c>
      <c r="O15" s="4"/>
    </row>
    <row r="16" spans="1:15" ht="5.4" customHeight="1" x14ac:dyDescent="0.3">
      <c r="C16" s="12"/>
      <c r="D16" s="13"/>
      <c r="E16" s="13"/>
      <c r="F16" s="13"/>
      <c r="G16" s="13"/>
      <c r="H16" s="13"/>
      <c r="I16" s="13"/>
      <c r="J16" s="13"/>
      <c r="K16" s="13"/>
      <c r="L16" s="13"/>
      <c r="O16" s="4"/>
    </row>
    <row r="17" spans="1:15" ht="14.4" customHeight="1" x14ac:dyDescent="0.3">
      <c r="A17" s="182" t="s">
        <v>31</v>
      </c>
      <c r="B17" t="s">
        <v>23</v>
      </c>
      <c r="C17" s="12">
        <v>157.30000000000001</v>
      </c>
      <c r="D17" s="13">
        <v>118.08</v>
      </c>
      <c r="E17" s="13">
        <v>102</v>
      </c>
      <c r="F17" s="13">
        <v>98.48</v>
      </c>
      <c r="G17" s="13">
        <v>56.49</v>
      </c>
      <c r="H17" s="13">
        <v>37.75</v>
      </c>
      <c r="I17" s="13">
        <v>20.79</v>
      </c>
      <c r="J17" s="13">
        <v>11.43</v>
      </c>
      <c r="K17" s="13">
        <v>5.95</v>
      </c>
      <c r="L17" s="13">
        <v>0.86</v>
      </c>
      <c r="O17" s="4"/>
    </row>
    <row r="18" spans="1:15" x14ac:dyDescent="0.3">
      <c r="A18" s="182"/>
      <c r="B18" t="s">
        <v>24</v>
      </c>
      <c r="C18" s="12">
        <v>26.83</v>
      </c>
      <c r="D18" s="13">
        <v>16.54</v>
      </c>
      <c r="E18" s="13">
        <v>13.1</v>
      </c>
      <c r="F18" s="13">
        <v>12.93</v>
      </c>
      <c r="G18" s="13">
        <v>11.99</v>
      </c>
      <c r="H18" s="13">
        <v>10.72</v>
      </c>
      <c r="I18" s="13">
        <v>9.34</v>
      </c>
      <c r="J18" s="13">
        <v>8.5500000000000007</v>
      </c>
      <c r="K18" s="13">
        <v>8.0399999999999991</v>
      </c>
      <c r="L18" s="13">
        <v>7.8</v>
      </c>
      <c r="O18" s="4"/>
    </row>
    <row r="19" spans="1:15" x14ac:dyDescent="0.3">
      <c r="A19" s="182"/>
      <c r="B19" t="s">
        <v>25</v>
      </c>
      <c r="C19" s="12">
        <v>8.25</v>
      </c>
      <c r="D19" s="13">
        <v>5.62</v>
      </c>
      <c r="E19" s="13">
        <v>4.82</v>
      </c>
      <c r="F19" s="13">
        <v>4.88</v>
      </c>
      <c r="G19" s="13">
        <v>4.3499999999999996</v>
      </c>
      <c r="H19" s="13">
        <v>4.24</v>
      </c>
      <c r="I19" s="13">
        <v>4.05</v>
      </c>
      <c r="J19" s="13">
        <v>3.83</v>
      </c>
      <c r="K19" s="13">
        <v>3.77</v>
      </c>
      <c r="L19" s="13">
        <v>3.7</v>
      </c>
      <c r="O19" s="4"/>
    </row>
    <row r="20" spans="1:15" x14ac:dyDescent="0.3">
      <c r="A20" s="182"/>
      <c r="B20" t="s">
        <v>26</v>
      </c>
      <c r="C20" s="12" t="s">
        <v>22</v>
      </c>
      <c r="D20" s="13">
        <v>1.35</v>
      </c>
      <c r="E20" s="13">
        <v>3.75</v>
      </c>
      <c r="F20" s="13">
        <v>3.61</v>
      </c>
      <c r="G20" s="13">
        <v>2.4700000000000002</v>
      </c>
      <c r="H20" s="13">
        <v>1.29</v>
      </c>
      <c r="I20" s="13">
        <v>0.69</v>
      </c>
      <c r="J20" s="13">
        <v>0.35</v>
      </c>
      <c r="K20" s="13">
        <v>0.14000000000000001</v>
      </c>
      <c r="L20" s="13">
        <v>0.1</v>
      </c>
      <c r="O20" s="4"/>
    </row>
    <row r="21" spans="1:15" x14ac:dyDescent="0.3">
      <c r="A21" s="182"/>
      <c r="B21" t="s">
        <v>27</v>
      </c>
      <c r="C21" s="12" t="s">
        <v>22</v>
      </c>
      <c r="D21" s="13">
        <v>0.01</v>
      </c>
      <c r="E21" s="13">
        <v>0</v>
      </c>
      <c r="F21" s="13">
        <v>0.05</v>
      </c>
      <c r="G21" s="13">
        <v>0</v>
      </c>
      <c r="H21" s="13">
        <v>0</v>
      </c>
      <c r="I21" s="13">
        <v>0</v>
      </c>
      <c r="J21" s="13">
        <v>0</v>
      </c>
      <c r="K21" s="13">
        <v>0</v>
      </c>
      <c r="L21" s="13">
        <v>0</v>
      </c>
      <c r="O21" s="4"/>
    </row>
    <row r="22" spans="1:15" x14ac:dyDescent="0.3">
      <c r="A22" s="182"/>
      <c r="B22" t="s">
        <v>28</v>
      </c>
      <c r="C22" s="12">
        <v>0.09</v>
      </c>
      <c r="D22" s="13">
        <v>0.11</v>
      </c>
      <c r="E22" s="13">
        <v>7.0000000000000007E-2</v>
      </c>
      <c r="F22" s="13">
        <v>7.0000000000000007E-2</v>
      </c>
      <c r="G22" s="13">
        <v>0.06</v>
      </c>
      <c r="H22" s="13">
        <v>0.05</v>
      </c>
      <c r="I22" s="13">
        <v>0.04</v>
      </c>
      <c r="J22" s="13">
        <v>0.04</v>
      </c>
      <c r="K22" s="13">
        <v>0.03</v>
      </c>
      <c r="L22" s="13">
        <v>0.03</v>
      </c>
      <c r="O22" s="4"/>
    </row>
    <row r="23" spans="1:15" x14ac:dyDescent="0.3">
      <c r="A23" s="182"/>
      <c r="B23" t="s">
        <v>29</v>
      </c>
      <c r="C23" s="12" t="s">
        <v>22</v>
      </c>
      <c r="D23" s="12" t="s">
        <v>22</v>
      </c>
      <c r="E23" s="13">
        <v>0</v>
      </c>
      <c r="F23" s="13">
        <v>0</v>
      </c>
      <c r="G23" s="13">
        <v>0</v>
      </c>
      <c r="H23" s="13">
        <v>0</v>
      </c>
      <c r="I23" s="13">
        <v>0</v>
      </c>
      <c r="J23" s="13">
        <v>0</v>
      </c>
      <c r="K23" s="13">
        <v>0</v>
      </c>
      <c r="L23" s="13">
        <v>0</v>
      </c>
      <c r="O23" s="4"/>
    </row>
    <row r="24" spans="1:15" x14ac:dyDescent="0.3">
      <c r="A24" s="182"/>
      <c r="B24" t="s">
        <v>30</v>
      </c>
      <c r="C24" s="10">
        <v>192.48</v>
      </c>
      <c r="D24" s="11">
        <v>141.71</v>
      </c>
      <c r="E24" s="11">
        <v>123.74</v>
      </c>
      <c r="F24" s="11">
        <v>121.01</v>
      </c>
      <c r="G24" s="11">
        <v>75.31</v>
      </c>
      <c r="H24" s="11">
        <v>54.02</v>
      </c>
      <c r="I24" s="11">
        <v>34.86</v>
      </c>
      <c r="J24" s="11">
        <v>24.16</v>
      </c>
      <c r="K24" s="11">
        <v>17.899999999999999</v>
      </c>
      <c r="L24" s="11">
        <v>12.46</v>
      </c>
      <c r="O24" s="4"/>
    </row>
    <row r="25" spans="1:15" x14ac:dyDescent="0.3">
      <c r="C25" s="12"/>
      <c r="D25" s="13"/>
      <c r="E25" s="13"/>
      <c r="F25" s="13"/>
      <c r="G25" s="13"/>
      <c r="H25" s="13"/>
      <c r="I25" s="13"/>
      <c r="J25" s="13"/>
      <c r="K25" s="13"/>
      <c r="L25" s="13"/>
      <c r="O25" s="4"/>
    </row>
    <row r="26" spans="1:15" x14ac:dyDescent="0.3">
      <c r="A26" s="182" t="s">
        <v>37</v>
      </c>
      <c r="B26" t="s">
        <v>38</v>
      </c>
      <c r="C26" s="12">
        <v>163.19999999999999</v>
      </c>
      <c r="D26" s="13">
        <v>121.84</v>
      </c>
      <c r="E26" s="13">
        <v>84.89</v>
      </c>
      <c r="F26" s="13">
        <v>88.94</v>
      </c>
      <c r="G26" s="13">
        <v>60.92</v>
      </c>
      <c r="H26" s="13">
        <v>45.86</v>
      </c>
      <c r="I26" s="13">
        <v>39.9</v>
      </c>
      <c r="J26" s="13">
        <v>36.21</v>
      </c>
      <c r="K26" s="13">
        <v>32.270000000000003</v>
      </c>
      <c r="L26" s="13">
        <v>29.76</v>
      </c>
      <c r="O26" s="4"/>
    </row>
    <row r="27" spans="1:15" x14ac:dyDescent="0.3">
      <c r="A27" s="182"/>
      <c r="B27" t="s">
        <v>39</v>
      </c>
      <c r="C27" s="12">
        <v>17.12</v>
      </c>
      <c r="D27" s="13">
        <v>14.91</v>
      </c>
      <c r="E27" s="13">
        <v>14.78</v>
      </c>
      <c r="F27" s="13">
        <v>15.05</v>
      </c>
      <c r="G27" s="13">
        <v>11.97</v>
      </c>
      <c r="H27" s="13">
        <v>7.39</v>
      </c>
      <c r="I27" s="13">
        <v>5.76</v>
      </c>
      <c r="J27" s="13">
        <v>4.24</v>
      </c>
      <c r="K27" s="13">
        <v>3.97</v>
      </c>
      <c r="L27" s="13">
        <v>3.73</v>
      </c>
      <c r="O27" s="4"/>
    </row>
    <row r="28" spans="1:15" x14ac:dyDescent="0.3">
      <c r="A28" s="182"/>
      <c r="B28" t="s">
        <v>6</v>
      </c>
      <c r="C28" s="12">
        <v>15.75</v>
      </c>
      <c r="D28" s="13">
        <v>8.19</v>
      </c>
      <c r="E28" s="13">
        <v>8.0500000000000007</v>
      </c>
      <c r="F28" s="13">
        <v>8.42</v>
      </c>
      <c r="G28" s="13">
        <v>7.81</v>
      </c>
      <c r="H28" s="13">
        <v>7.8</v>
      </c>
      <c r="I28" s="13">
        <v>7.7</v>
      </c>
      <c r="J28" s="13">
        <v>7.58</v>
      </c>
      <c r="K28" s="13">
        <v>7.55</v>
      </c>
      <c r="L28" s="13">
        <v>7.52</v>
      </c>
      <c r="M28" s="18">
        <f>D28*0.85</f>
        <v>6.9614999999999991</v>
      </c>
      <c r="O28" s="4"/>
    </row>
    <row r="29" spans="1:15" x14ac:dyDescent="0.3">
      <c r="A29" s="182"/>
      <c r="B29" t="s">
        <v>40</v>
      </c>
      <c r="C29" s="12">
        <v>-8.84</v>
      </c>
      <c r="D29" s="13">
        <v>-8.7200000000000006</v>
      </c>
      <c r="E29" s="13">
        <v>9.6999999999999993</v>
      </c>
      <c r="F29" s="13">
        <v>3.38</v>
      </c>
      <c r="G29" s="13">
        <v>-4.7</v>
      </c>
      <c r="H29" s="13">
        <v>-5.74</v>
      </c>
      <c r="I29" s="13">
        <v>-6.74</v>
      </c>
      <c r="J29" s="13">
        <v>-7.07</v>
      </c>
      <c r="K29" s="13">
        <v>-6.74</v>
      </c>
      <c r="L29" s="13">
        <v>-6.67</v>
      </c>
      <c r="O29" s="4"/>
    </row>
    <row r="30" spans="1:15" x14ac:dyDescent="0.3">
      <c r="A30" s="182"/>
      <c r="B30" t="s">
        <v>41</v>
      </c>
      <c r="C30" s="12">
        <v>3.32</v>
      </c>
      <c r="D30" s="13">
        <v>4.3600000000000003</v>
      </c>
      <c r="E30" s="13">
        <v>5.68</v>
      </c>
      <c r="F30" s="13">
        <v>5.51</v>
      </c>
      <c r="G30" s="13">
        <v>5.32</v>
      </c>
      <c r="H30" s="13">
        <v>4.49</v>
      </c>
      <c r="I30" s="13">
        <v>3.64</v>
      </c>
      <c r="J30" s="13">
        <v>3.08</v>
      </c>
      <c r="K30" s="13">
        <v>2.82</v>
      </c>
      <c r="L30" s="13">
        <v>2.66</v>
      </c>
      <c r="O30" s="4"/>
    </row>
    <row r="31" spans="1:15" x14ac:dyDescent="0.3">
      <c r="A31" s="182"/>
      <c r="B31" t="s">
        <v>30</v>
      </c>
      <c r="C31" s="10">
        <v>190.55</v>
      </c>
      <c r="D31" s="11">
        <v>140.59</v>
      </c>
      <c r="E31" s="11">
        <v>123.09</v>
      </c>
      <c r="F31" s="11">
        <v>121.01</v>
      </c>
      <c r="G31" s="11">
        <v>81.33</v>
      </c>
      <c r="H31" s="11">
        <v>59.8</v>
      </c>
      <c r="I31" s="11">
        <v>50.26</v>
      </c>
      <c r="J31" s="11">
        <v>44.04</v>
      </c>
      <c r="K31" s="11">
        <v>39.86</v>
      </c>
      <c r="L31" s="11">
        <v>37</v>
      </c>
      <c r="O31" s="4"/>
    </row>
    <row r="32" spans="1:15" x14ac:dyDescent="0.3">
      <c r="C32" s="12"/>
      <c r="D32" s="13"/>
      <c r="E32" s="13"/>
      <c r="F32" s="13"/>
      <c r="G32" s="13"/>
      <c r="H32" s="13"/>
      <c r="I32" s="13"/>
      <c r="J32" s="13"/>
      <c r="K32" s="13"/>
      <c r="L32" s="13"/>
      <c r="O32" s="4"/>
    </row>
    <row r="33" spans="1:15" x14ac:dyDescent="0.3">
      <c r="A33" s="182" t="s">
        <v>42</v>
      </c>
      <c r="B33" t="s">
        <v>38</v>
      </c>
      <c r="C33" s="12">
        <v>163.19999999999999</v>
      </c>
      <c r="D33" s="13">
        <v>121.84</v>
      </c>
      <c r="E33" s="13">
        <v>84.89</v>
      </c>
      <c r="F33" s="13">
        <v>88.94</v>
      </c>
      <c r="G33" s="13">
        <v>55.06</v>
      </c>
      <c r="H33" s="13">
        <v>40.44</v>
      </c>
      <c r="I33" s="13">
        <v>24.94</v>
      </c>
      <c r="J33" s="13">
        <v>16.809999999999999</v>
      </c>
      <c r="K33" s="13">
        <v>10.91</v>
      </c>
      <c r="L33" s="13">
        <v>5.81</v>
      </c>
      <c r="O33" s="4"/>
    </row>
    <row r="34" spans="1:15" x14ac:dyDescent="0.3">
      <c r="A34" s="182"/>
      <c r="B34" t="s">
        <v>39</v>
      </c>
      <c r="C34" s="12">
        <v>17.12</v>
      </c>
      <c r="D34" s="13">
        <v>14.91</v>
      </c>
      <c r="E34" s="13">
        <v>14.78</v>
      </c>
      <c r="F34" s="13">
        <v>15.05</v>
      </c>
      <c r="G34" s="13">
        <v>11.88</v>
      </c>
      <c r="H34" s="13">
        <v>7.17</v>
      </c>
      <c r="I34" s="13">
        <v>5.48</v>
      </c>
      <c r="J34" s="13">
        <v>3.9</v>
      </c>
      <c r="K34" s="13">
        <v>3.61</v>
      </c>
      <c r="L34" s="13">
        <v>3.48</v>
      </c>
      <c r="O34" s="4"/>
    </row>
    <row r="35" spans="1:15" x14ac:dyDescent="0.3">
      <c r="A35" s="182"/>
      <c r="B35" t="s">
        <v>6</v>
      </c>
      <c r="C35" s="12">
        <v>15.75</v>
      </c>
      <c r="D35" s="13">
        <v>8.19</v>
      </c>
      <c r="E35" s="13">
        <v>8.0500000000000007</v>
      </c>
      <c r="F35" s="13">
        <v>8.42</v>
      </c>
      <c r="G35" s="13">
        <v>7.81</v>
      </c>
      <c r="H35" s="13">
        <v>7.8</v>
      </c>
      <c r="I35" s="13">
        <v>7.7</v>
      </c>
      <c r="J35" s="13">
        <v>7.58</v>
      </c>
      <c r="K35" s="13">
        <v>7.55</v>
      </c>
      <c r="L35" s="13">
        <v>7.52</v>
      </c>
      <c r="O35" s="4"/>
    </row>
    <row r="36" spans="1:15" x14ac:dyDescent="0.3">
      <c r="A36" s="182"/>
      <c r="B36" t="s">
        <v>40</v>
      </c>
      <c r="C36" s="12">
        <v>-8.84</v>
      </c>
      <c r="D36" s="13">
        <v>-8.7200000000000006</v>
      </c>
      <c r="E36" s="13">
        <v>9.6999999999999993</v>
      </c>
      <c r="F36" s="13">
        <v>3.38</v>
      </c>
      <c r="G36" s="13">
        <v>-4.7</v>
      </c>
      <c r="H36" s="13">
        <v>-5.74</v>
      </c>
      <c r="I36" s="13">
        <v>-6.74</v>
      </c>
      <c r="J36" s="13">
        <v>-7.07</v>
      </c>
      <c r="K36" s="13">
        <v>-6.74</v>
      </c>
      <c r="L36" s="13">
        <v>-6.67</v>
      </c>
      <c r="M36" s="18"/>
      <c r="O36" s="4"/>
    </row>
    <row r="37" spans="1:15" x14ac:dyDescent="0.3">
      <c r="A37" s="182"/>
      <c r="B37" t="s">
        <v>41</v>
      </c>
      <c r="C37" s="12">
        <v>3.32</v>
      </c>
      <c r="D37" s="13">
        <v>4.3600000000000003</v>
      </c>
      <c r="E37" s="13">
        <v>5.68</v>
      </c>
      <c r="F37" s="13">
        <v>5.51</v>
      </c>
      <c r="G37" s="13">
        <v>5.3</v>
      </c>
      <c r="H37" s="13">
        <v>4.4000000000000004</v>
      </c>
      <c r="I37" s="13">
        <v>3.52</v>
      </c>
      <c r="J37" s="13">
        <v>2.97</v>
      </c>
      <c r="K37" s="13">
        <v>2.6</v>
      </c>
      <c r="L37" s="13">
        <v>2.34</v>
      </c>
      <c r="O37" s="4"/>
    </row>
    <row r="38" spans="1:15" x14ac:dyDescent="0.3">
      <c r="A38" s="182"/>
      <c r="B38" t="s">
        <v>30</v>
      </c>
      <c r="C38" s="10">
        <v>190.55</v>
      </c>
      <c r="D38" s="11">
        <v>140.59</v>
      </c>
      <c r="E38" s="11">
        <v>123.09</v>
      </c>
      <c r="F38" s="11">
        <v>121.01</v>
      </c>
      <c r="G38" s="11">
        <v>75.31</v>
      </c>
      <c r="H38" s="11">
        <v>54.02</v>
      </c>
      <c r="I38" s="11">
        <v>34.86</v>
      </c>
      <c r="J38" s="11">
        <v>24.16</v>
      </c>
      <c r="K38" s="11">
        <v>17.899999999999999</v>
      </c>
      <c r="L38" s="11">
        <v>12.46</v>
      </c>
      <c r="O38" s="4"/>
    </row>
    <row r="39" spans="1:15" x14ac:dyDescent="0.3">
      <c r="C39" s="12"/>
      <c r="D39" s="13"/>
      <c r="E39" s="13"/>
      <c r="F39" s="13"/>
      <c r="G39" s="13"/>
      <c r="H39" s="13"/>
      <c r="I39" s="13"/>
      <c r="J39" s="13"/>
      <c r="K39" s="13"/>
      <c r="L39" s="13"/>
      <c r="O39" s="4"/>
    </row>
    <row r="40" spans="1:15" x14ac:dyDescent="0.3">
      <c r="C40" s="12"/>
      <c r="D40" s="13"/>
      <c r="E40" s="13"/>
      <c r="F40" s="13"/>
      <c r="G40" s="13"/>
      <c r="H40" s="13"/>
      <c r="I40" s="13"/>
      <c r="J40" s="13"/>
      <c r="K40" s="13"/>
      <c r="L40" s="13"/>
      <c r="O40" s="4"/>
    </row>
    <row r="41" spans="1:15" x14ac:dyDescent="0.3">
      <c r="A41" s="182" t="s">
        <v>107</v>
      </c>
      <c r="B41" s="4" t="s">
        <v>109</v>
      </c>
      <c r="C41" s="12">
        <v>0</v>
      </c>
      <c r="D41" s="12">
        <v>82.45</v>
      </c>
      <c r="E41" s="13">
        <v>54.68</v>
      </c>
      <c r="F41" s="13">
        <v>58.14</v>
      </c>
      <c r="G41" s="13">
        <v>32.22</v>
      </c>
      <c r="H41" s="13">
        <v>18.47</v>
      </c>
      <c r="I41" s="13">
        <v>15.74</v>
      </c>
      <c r="J41" s="13">
        <v>13.22</v>
      </c>
      <c r="K41" s="13">
        <v>10.92</v>
      </c>
      <c r="L41" s="13">
        <v>9.99</v>
      </c>
      <c r="M41" s="29">
        <f>D41*0.38</f>
        <v>31.331000000000003</v>
      </c>
    </row>
    <row r="42" spans="1:15" x14ac:dyDescent="0.3">
      <c r="A42" s="182"/>
      <c r="B42" t="s">
        <v>110</v>
      </c>
      <c r="C42" s="12">
        <v>0</v>
      </c>
      <c r="D42" s="12">
        <v>58.13</v>
      </c>
      <c r="E42" s="13">
        <v>68.42</v>
      </c>
      <c r="F42" s="13">
        <v>59.49</v>
      </c>
      <c r="G42" s="13">
        <v>53.79</v>
      </c>
      <c r="H42" s="13">
        <v>47.06</v>
      </c>
      <c r="I42" s="13">
        <v>41.26</v>
      </c>
      <c r="J42" s="13">
        <v>37.880000000000003</v>
      </c>
      <c r="K42" s="13">
        <v>35.67</v>
      </c>
      <c r="L42" s="13">
        <v>33.68</v>
      </c>
      <c r="M42" s="29">
        <f>D42*0.74</f>
        <v>43.016200000000005</v>
      </c>
      <c r="N42" s="18"/>
      <c r="O42" t="s">
        <v>203</v>
      </c>
    </row>
    <row r="43" spans="1:15" x14ac:dyDescent="0.3">
      <c r="C43" s="13"/>
      <c r="D43" s="13"/>
      <c r="E43" s="13"/>
      <c r="F43" s="13"/>
      <c r="G43" s="13"/>
      <c r="H43" s="13"/>
      <c r="I43" s="13"/>
      <c r="J43" s="13"/>
      <c r="K43" s="13"/>
      <c r="L43" s="13"/>
    </row>
    <row r="44" spans="1:15" x14ac:dyDescent="0.3">
      <c r="A44" s="182" t="s">
        <v>108</v>
      </c>
      <c r="B44" s="4" t="s">
        <v>109</v>
      </c>
      <c r="C44" s="13">
        <v>0</v>
      </c>
      <c r="D44" s="12">
        <v>82.45</v>
      </c>
      <c r="E44" s="13">
        <v>54.68</v>
      </c>
      <c r="F44" s="13">
        <v>58.14</v>
      </c>
      <c r="G44" s="12">
        <v>28.69</v>
      </c>
      <c r="H44" s="13">
        <v>18.52</v>
      </c>
      <c r="I44" s="13">
        <v>9.89</v>
      </c>
      <c r="J44" s="13">
        <v>5.65</v>
      </c>
      <c r="K44" s="13">
        <v>2.2400000000000002</v>
      </c>
      <c r="L44" s="13">
        <v>-0.44</v>
      </c>
      <c r="M44" s="18"/>
    </row>
    <row r="45" spans="1:15" x14ac:dyDescent="0.3">
      <c r="A45" s="182"/>
      <c r="B45" t="s">
        <v>110</v>
      </c>
      <c r="C45" s="12">
        <v>0</v>
      </c>
      <c r="D45" s="12">
        <v>58.13</v>
      </c>
      <c r="E45" s="13">
        <v>68.42</v>
      </c>
      <c r="F45" s="13">
        <v>59.49</v>
      </c>
      <c r="G45" s="12">
        <v>51.35</v>
      </c>
      <c r="H45" s="13">
        <v>41.27</v>
      </c>
      <c r="I45" s="13">
        <v>31.74</v>
      </c>
      <c r="J45" s="13">
        <v>25.6</v>
      </c>
      <c r="K45" s="13">
        <v>22.42</v>
      </c>
      <c r="L45" s="13">
        <v>19.59</v>
      </c>
      <c r="M45" s="18"/>
    </row>
    <row r="46" spans="1:15" x14ac:dyDescent="0.3">
      <c r="H46" s="18"/>
      <c r="I46" s="18"/>
      <c r="J46" s="18"/>
      <c r="K46" s="18"/>
      <c r="L46" s="18"/>
      <c r="M46" s="18"/>
    </row>
    <row r="47" spans="1:15" x14ac:dyDescent="0.3">
      <c r="A47" t="s">
        <v>117</v>
      </c>
      <c r="B47">
        <v>2030</v>
      </c>
      <c r="C47">
        <v>2050</v>
      </c>
    </row>
    <row r="48" spans="1:15" ht="144.6" customHeight="1" x14ac:dyDescent="0.3">
      <c r="A48" s="7" t="s">
        <v>111</v>
      </c>
      <c r="B48" s="1" t="s">
        <v>112</v>
      </c>
      <c r="C48" s="1" t="s">
        <v>113</v>
      </c>
    </row>
    <row r="50" spans="1:5" x14ac:dyDescent="0.3">
      <c r="A50" t="s">
        <v>118</v>
      </c>
      <c r="B50">
        <v>2030</v>
      </c>
    </row>
    <row r="51" spans="1:5" x14ac:dyDescent="0.3">
      <c r="A51" t="s">
        <v>114</v>
      </c>
      <c r="B51" s="24">
        <v>0.3</v>
      </c>
    </row>
    <row r="54" spans="1:5" x14ac:dyDescent="0.3">
      <c r="A54" s="183" t="s">
        <v>116</v>
      </c>
      <c r="B54" t="s">
        <v>119</v>
      </c>
      <c r="C54">
        <v>2030</v>
      </c>
      <c r="D54">
        <v>2040</v>
      </c>
      <c r="E54">
        <v>2050</v>
      </c>
    </row>
    <row r="55" spans="1:5" x14ac:dyDescent="0.3">
      <c r="A55" s="183"/>
      <c r="B55" t="s">
        <v>120</v>
      </c>
      <c r="C55" s="8">
        <v>0.1</v>
      </c>
      <c r="D55" s="8">
        <v>0.03</v>
      </c>
      <c r="E55" s="8">
        <v>0.03</v>
      </c>
    </row>
    <row r="56" spans="1:5" x14ac:dyDescent="0.3">
      <c r="A56" s="183"/>
      <c r="B56" t="s">
        <v>121</v>
      </c>
      <c r="C56" s="8">
        <v>0.21</v>
      </c>
      <c r="D56" s="8">
        <v>0.09</v>
      </c>
      <c r="E56" s="8">
        <v>7.0000000000000007E-2</v>
      </c>
    </row>
    <row r="57" spans="1:5" x14ac:dyDescent="0.3">
      <c r="A57" s="183"/>
      <c r="B57" s="1" t="s">
        <v>122</v>
      </c>
      <c r="C57" s="8">
        <v>0.25</v>
      </c>
      <c r="D57" s="8">
        <v>0.2</v>
      </c>
      <c r="E57" s="8">
        <v>0.12</v>
      </c>
    </row>
    <row r="58" spans="1:5" x14ac:dyDescent="0.3">
      <c r="A58" s="183"/>
      <c r="B58" t="s">
        <v>123</v>
      </c>
      <c r="C58" s="8">
        <v>0.22</v>
      </c>
      <c r="D58" s="8">
        <v>0.42</v>
      </c>
      <c r="E58" s="8">
        <v>0.38</v>
      </c>
    </row>
    <row r="59" spans="1:5" x14ac:dyDescent="0.3">
      <c r="A59" s="183"/>
      <c r="B59" s="14" t="s">
        <v>124</v>
      </c>
      <c r="C59" s="15">
        <v>0.23</v>
      </c>
      <c r="D59" s="15">
        <v>0.26</v>
      </c>
      <c r="E59" s="15">
        <v>0.41</v>
      </c>
    </row>
    <row r="60" spans="1:5" ht="10.8" customHeight="1" x14ac:dyDescent="0.3"/>
    <row r="61" spans="1:5" x14ac:dyDescent="0.3">
      <c r="A61" s="183" t="s">
        <v>125</v>
      </c>
      <c r="B61" t="s">
        <v>119</v>
      </c>
      <c r="C61">
        <v>2030</v>
      </c>
      <c r="D61">
        <v>2040</v>
      </c>
      <c r="E61">
        <v>2050</v>
      </c>
    </row>
    <row r="62" spans="1:5" x14ac:dyDescent="0.3">
      <c r="A62" s="183"/>
      <c r="B62" t="s">
        <v>120</v>
      </c>
      <c r="C62" s="8">
        <v>0.09</v>
      </c>
      <c r="D62" s="8">
        <v>0</v>
      </c>
      <c r="E62" s="8">
        <v>0</v>
      </c>
    </row>
    <row r="63" spans="1:5" x14ac:dyDescent="0.3">
      <c r="A63" s="183"/>
      <c r="B63" t="s">
        <v>121</v>
      </c>
      <c r="C63" s="8">
        <v>0.15</v>
      </c>
      <c r="D63" s="8">
        <v>0.03</v>
      </c>
      <c r="E63" s="8">
        <v>0.03</v>
      </c>
    </row>
    <row r="64" spans="1:5" x14ac:dyDescent="0.3">
      <c r="A64" s="183"/>
      <c r="B64" t="s">
        <v>123</v>
      </c>
      <c r="C64" s="8">
        <v>0.44</v>
      </c>
      <c r="D64" s="8">
        <v>0.68</v>
      </c>
      <c r="E64" s="8">
        <v>0.46</v>
      </c>
    </row>
    <row r="65" spans="1:6" x14ac:dyDescent="0.3">
      <c r="A65" s="183"/>
      <c r="B65" s="14" t="s">
        <v>124</v>
      </c>
      <c r="C65" s="15">
        <v>0.31</v>
      </c>
      <c r="D65" s="15">
        <v>0.28999999999999998</v>
      </c>
      <c r="E65" s="15">
        <v>0.52</v>
      </c>
    </row>
    <row r="66" spans="1:6" x14ac:dyDescent="0.3">
      <c r="A66" s="183"/>
      <c r="B66" t="s">
        <v>126</v>
      </c>
      <c r="C66" s="8">
        <v>0.01</v>
      </c>
      <c r="D66" s="8">
        <v>0.01</v>
      </c>
      <c r="E66" s="8">
        <v>0.01</v>
      </c>
    </row>
    <row r="69" spans="1:6" x14ac:dyDescent="0.3">
      <c r="A69" s="183" t="s">
        <v>127</v>
      </c>
      <c r="B69" s="4" t="s">
        <v>128</v>
      </c>
    </row>
    <row r="70" spans="1:6" x14ac:dyDescent="0.3">
      <c r="A70" s="183"/>
      <c r="B70" s="4" t="s">
        <v>129</v>
      </c>
    </row>
    <row r="71" spans="1:6" x14ac:dyDescent="0.3">
      <c r="A71" s="183"/>
      <c r="B71" s="4" t="s">
        <v>130</v>
      </c>
    </row>
    <row r="72" spans="1:6" x14ac:dyDescent="0.3">
      <c r="A72" s="183"/>
      <c r="B72" s="4" t="s">
        <v>131</v>
      </c>
    </row>
    <row r="73" spans="1:6" x14ac:dyDescent="0.3">
      <c r="A73" s="183"/>
      <c r="B73" s="4" t="s">
        <v>132</v>
      </c>
    </row>
    <row r="76" spans="1:6" ht="15.6" x14ac:dyDescent="0.35">
      <c r="A76" t="s">
        <v>133</v>
      </c>
      <c r="B76" t="s">
        <v>137</v>
      </c>
      <c r="C76" t="s">
        <v>138</v>
      </c>
      <c r="D76" t="s">
        <v>139</v>
      </c>
      <c r="E76" t="s">
        <v>140</v>
      </c>
      <c r="F76" t="s">
        <v>141</v>
      </c>
    </row>
    <row r="77" spans="1:6" x14ac:dyDescent="0.3">
      <c r="A77" t="s">
        <v>142</v>
      </c>
      <c r="B77">
        <v>283</v>
      </c>
      <c r="C77">
        <v>343</v>
      </c>
      <c r="D77">
        <v>208</v>
      </c>
      <c r="E77">
        <v>74</v>
      </c>
      <c r="F77">
        <v>74</v>
      </c>
    </row>
    <row r="78" spans="1:6" x14ac:dyDescent="0.3">
      <c r="A78" t="s">
        <v>134</v>
      </c>
      <c r="B78">
        <v>140</v>
      </c>
      <c r="C78">
        <v>261</v>
      </c>
      <c r="D78">
        <v>61</v>
      </c>
      <c r="E78">
        <v>67</v>
      </c>
      <c r="F78">
        <v>59</v>
      </c>
    </row>
    <row r="79" spans="1:6" x14ac:dyDescent="0.3">
      <c r="A79" t="s">
        <v>220</v>
      </c>
      <c r="B79" s="22" t="s">
        <v>210</v>
      </c>
      <c r="C79" s="22" t="s">
        <v>212</v>
      </c>
      <c r="D79" s="22" t="s">
        <v>214</v>
      </c>
      <c r="E79" s="22" t="s">
        <v>217</v>
      </c>
      <c r="F79" s="22" t="s">
        <v>216</v>
      </c>
    </row>
    <row r="80" spans="1:6" x14ac:dyDescent="0.3">
      <c r="A80" t="s">
        <v>221</v>
      </c>
      <c r="B80" s="22" t="s">
        <v>211</v>
      </c>
      <c r="C80" s="22" t="s">
        <v>213</v>
      </c>
      <c r="D80" s="22" t="s">
        <v>215</v>
      </c>
      <c r="E80" s="22" t="s">
        <v>218</v>
      </c>
      <c r="F80" s="22" t="s">
        <v>219</v>
      </c>
    </row>
    <row r="81" spans="1:6" x14ac:dyDescent="0.3">
      <c r="A81" t="s">
        <v>135</v>
      </c>
      <c r="B81">
        <v>99</v>
      </c>
      <c r="C81">
        <v>163</v>
      </c>
      <c r="D81">
        <v>46</v>
      </c>
      <c r="E81">
        <v>60</v>
      </c>
      <c r="F81">
        <v>29</v>
      </c>
    </row>
    <row r="82" spans="1:6" x14ac:dyDescent="0.3">
      <c r="A82" t="s">
        <v>136</v>
      </c>
      <c r="B82">
        <v>84</v>
      </c>
      <c r="C82">
        <v>151</v>
      </c>
      <c r="D82">
        <v>36</v>
      </c>
      <c r="E82">
        <v>58</v>
      </c>
      <c r="F82">
        <v>26</v>
      </c>
    </row>
  </sheetData>
  <mergeCells count="12">
    <mergeCell ref="A69:A73"/>
    <mergeCell ref="A26:A31"/>
    <mergeCell ref="A33:A38"/>
    <mergeCell ref="A41:A42"/>
    <mergeCell ref="A44:A45"/>
    <mergeCell ref="A54:A59"/>
    <mergeCell ref="A61:A66"/>
    <mergeCell ref="C3:F3"/>
    <mergeCell ref="G3:L3"/>
    <mergeCell ref="A5:A6"/>
    <mergeCell ref="A8:A15"/>
    <mergeCell ref="A17:A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opLeftCell="A7" workbookViewId="0">
      <selection activeCell="B3" sqref="B3"/>
    </sheetView>
  </sheetViews>
  <sheetFormatPr baseColWidth="10" defaultRowHeight="14.4" x14ac:dyDescent="0.3"/>
  <cols>
    <col min="1" max="1" width="58.21875" customWidth="1"/>
  </cols>
  <sheetData>
    <row r="1" spans="1:4" x14ac:dyDescent="0.3">
      <c r="A1" t="s">
        <v>149</v>
      </c>
    </row>
    <row r="3" spans="1:4" ht="57.6" x14ac:dyDescent="0.3">
      <c r="A3" s="1" t="s">
        <v>298</v>
      </c>
      <c r="B3" s="19" t="s">
        <v>184</v>
      </c>
    </row>
    <row r="5" spans="1:4" x14ac:dyDescent="0.3">
      <c r="A5" t="s">
        <v>175</v>
      </c>
      <c r="B5" t="s">
        <v>177</v>
      </c>
    </row>
    <row r="6" spans="1:4" x14ac:dyDescent="0.3">
      <c r="A6" t="s">
        <v>176</v>
      </c>
      <c r="B6" t="s">
        <v>181</v>
      </c>
      <c r="C6" t="s">
        <v>182</v>
      </c>
      <c r="D6" t="s">
        <v>183</v>
      </c>
    </row>
    <row r="7" spans="1:4" x14ac:dyDescent="0.3">
      <c r="A7" t="s">
        <v>178</v>
      </c>
      <c r="B7">
        <v>74</v>
      </c>
      <c r="C7">
        <v>26</v>
      </c>
    </row>
    <row r="8" spans="1:4" x14ac:dyDescent="0.3">
      <c r="A8" t="s">
        <v>179</v>
      </c>
      <c r="B8">
        <v>341</v>
      </c>
      <c r="C8">
        <v>32</v>
      </c>
      <c r="D8">
        <v>165</v>
      </c>
    </row>
    <row r="9" spans="1:4" x14ac:dyDescent="0.3">
      <c r="A9" t="s">
        <v>180</v>
      </c>
      <c r="B9">
        <v>683</v>
      </c>
      <c r="C9">
        <v>34</v>
      </c>
      <c r="D9">
        <v>125</v>
      </c>
    </row>
  </sheetData>
  <hyperlinks>
    <hyperlink ref="B3"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E23" sqref="E23"/>
    </sheetView>
  </sheetViews>
  <sheetFormatPr baseColWidth="10" defaultRowHeight="14.4" x14ac:dyDescent="0.3"/>
  <cols>
    <col min="1" max="1" width="12.5546875" bestFit="1" customWidth="1"/>
    <col min="2" max="2" width="22.21875" bestFit="1" customWidth="1"/>
    <col min="5" max="5" width="16.77734375" customWidth="1"/>
    <col min="6" max="6" width="15.44140625" customWidth="1"/>
    <col min="13" max="13" width="6.88671875" bestFit="1" customWidth="1"/>
  </cols>
  <sheetData>
    <row r="1" spans="1:13" x14ac:dyDescent="0.3">
      <c r="A1" t="s">
        <v>285</v>
      </c>
    </row>
    <row r="2" spans="1:13" x14ac:dyDescent="0.3">
      <c r="A2" s="187" t="s">
        <v>287</v>
      </c>
      <c r="B2" s="187"/>
      <c r="C2" s="187"/>
      <c r="D2" s="187"/>
      <c r="E2" s="187"/>
      <c r="F2" s="187"/>
      <c r="G2" s="187"/>
      <c r="H2" s="187"/>
      <c r="I2" s="187"/>
      <c r="J2" s="187"/>
      <c r="K2" s="187"/>
      <c r="L2" s="187"/>
    </row>
    <row r="3" spans="1:13" ht="28.8" x14ac:dyDescent="0.3">
      <c r="A3" t="s">
        <v>271</v>
      </c>
      <c r="B3">
        <v>2021</v>
      </c>
      <c r="C3">
        <v>2022</v>
      </c>
      <c r="D3">
        <v>2023</v>
      </c>
      <c r="E3" s="1" t="s">
        <v>288</v>
      </c>
      <c r="F3" s="1" t="s">
        <v>289</v>
      </c>
    </row>
    <row r="4" spans="1:13" x14ac:dyDescent="0.3">
      <c r="A4" s="1" t="s">
        <v>290</v>
      </c>
      <c r="B4" s="2">
        <v>0.02</v>
      </c>
      <c r="C4" s="2">
        <v>-0.06</v>
      </c>
      <c r="D4" s="2">
        <v>-0.09</v>
      </c>
      <c r="E4" s="2">
        <v>-0.26</v>
      </c>
      <c r="F4" s="2">
        <v>-0.26</v>
      </c>
    </row>
    <row r="5" spans="1:13" x14ac:dyDescent="0.3">
      <c r="A5" s="1" t="s">
        <v>277</v>
      </c>
      <c r="B5" s="2">
        <v>-0.05</v>
      </c>
      <c r="C5" s="2">
        <v>0.1</v>
      </c>
      <c r="D5" s="2">
        <v>-0.06</v>
      </c>
      <c r="E5" s="2">
        <v>0.04</v>
      </c>
      <c r="F5" s="2">
        <v>-0.33</v>
      </c>
    </row>
    <row r="6" spans="1:13" x14ac:dyDescent="0.3">
      <c r="A6" s="1" t="s">
        <v>291</v>
      </c>
      <c r="B6" s="2">
        <v>7.0000000000000007E-2</v>
      </c>
      <c r="C6" s="8">
        <v>0.03</v>
      </c>
      <c r="D6" s="8">
        <v>-0.03</v>
      </c>
      <c r="E6" s="8">
        <v>-0.14000000000000001</v>
      </c>
      <c r="F6" s="8">
        <v>7.0000000000000007E-2</v>
      </c>
    </row>
    <row r="7" spans="1:13" x14ac:dyDescent="0.3">
      <c r="A7" s="1"/>
    </row>
    <row r="8" spans="1:13" ht="30.6" customHeight="1" x14ac:dyDescent="0.3">
      <c r="A8" s="184" t="s">
        <v>274</v>
      </c>
      <c r="B8" s="184"/>
      <c r="C8" s="184"/>
      <c r="D8" s="184"/>
      <c r="E8" s="184"/>
      <c r="F8" s="184"/>
      <c r="G8" s="184"/>
      <c r="H8" s="184"/>
      <c r="I8" s="184"/>
      <c r="J8" s="184"/>
      <c r="K8" s="184"/>
      <c r="L8" s="184"/>
      <c r="M8" s="184"/>
    </row>
    <row r="9" spans="1:13" x14ac:dyDescent="0.3">
      <c r="A9" t="s">
        <v>271</v>
      </c>
      <c r="B9" t="s">
        <v>272</v>
      </c>
      <c r="C9" t="s">
        <v>273</v>
      </c>
      <c r="D9">
        <v>2021</v>
      </c>
      <c r="E9">
        <v>2022</v>
      </c>
      <c r="F9">
        <v>2023</v>
      </c>
      <c r="G9">
        <v>2024</v>
      </c>
      <c r="H9">
        <v>2025</v>
      </c>
      <c r="I9">
        <v>2026</v>
      </c>
      <c r="J9">
        <v>2027</v>
      </c>
      <c r="K9">
        <v>2028</v>
      </c>
      <c r="L9">
        <v>2029</v>
      </c>
      <c r="M9">
        <v>2030</v>
      </c>
    </row>
    <row r="10" spans="1:13" x14ac:dyDescent="0.3">
      <c r="A10" t="s">
        <v>275</v>
      </c>
      <c r="B10" s="181"/>
      <c r="C10" s="181"/>
      <c r="D10" s="181"/>
      <c r="E10" s="181"/>
      <c r="F10" s="181"/>
      <c r="G10" s="181"/>
      <c r="H10" s="181"/>
      <c r="I10" s="181"/>
      <c r="J10" s="181"/>
      <c r="K10" s="181"/>
      <c r="L10" s="181"/>
      <c r="M10" s="181"/>
    </row>
    <row r="11" spans="1:13" x14ac:dyDescent="0.3">
      <c r="A11" t="s">
        <v>276</v>
      </c>
      <c r="C11" s="25"/>
      <c r="D11" s="25">
        <v>66</v>
      </c>
      <c r="E11" s="25">
        <v>60.9</v>
      </c>
      <c r="F11" s="25">
        <v>59.3</v>
      </c>
      <c r="G11" s="25">
        <v>57.7</v>
      </c>
      <c r="H11" s="25">
        <v>56.1</v>
      </c>
      <c r="I11" s="25">
        <v>58.4</v>
      </c>
      <c r="J11" s="25">
        <v>55.8</v>
      </c>
      <c r="K11" s="25">
        <v>53.3</v>
      </c>
      <c r="L11" s="25">
        <v>50.7</v>
      </c>
      <c r="M11" s="25">
        <v>48.1</v>
      </c>
    </row>
    <row r="12" spans="1:13" x14ac:dyDescent="0.3">
      <c r="A12" t="s">
        <v>277</v>
      </c>
      <c r="C12" s="25">
        <v>65</v>
      </c>
      <c r="D12" s="25">
        <v>61.5</v>
      </c>
      <c r="E12" s="25">
        <v>60.6</v>
      </c>
      <c r="F12" s="25">
        <v>70.599999999999994</v>
      </c>
      <c r="G12" s="25">
        <v>56.7</v>
      </c>
      <c r="H12" s="25">
        <v>56.6</v>
      </c>
      <c r="I12" s="25">
        <v>55.7</v>
      </c>
      <c r="J12" s="25">
        <v>54.7</v>
      </c>
      <c r="K12" s="25">
        <v>53.8</v>
      </c>
      <c r="L12" s="25">
        <v>52.8</v>
      </c>
      <c r="M12" s="25">
        <v>43.4</v>
      </c>
    </row>
    <row r="13" spans="1:13" x14ac:dyDescent="0.3">
      <c r="A13" t="s">
        <v>278</v>
      </c>
      <c r="C13" s="25"/>
      <c r="D13" s="25"/>
      <c r="E13" s="25"/>
      <c r="F13" s="25"/>
      <c r="G13" s="25"/>
      <c r="H13" s="25"/>
      <c r="I13" s="25"/>
      <c r="J13" s="25"/>
      <c r="K13" s="25"/>
      <c r="L13" s="25"/>
      <c r="M13" s="25"/>
    </row>
    <row r="14" spans="1:13" x14ac:dyDescent="0.3">
      <c r="A14" t="s">
        <v>279</v>
      </c>
      <c r="C14" s="25"/>
      <c r="D14" s="25">
        <v>4.4000000000000004</v>
      </c>
      <c r="E14" s="25">
        <v>0.29999999999999716</v>
      </c>
      <c r="F14" s="26">
        <v>-11.299999999999997</v>
      </c>
      <c r="G14" s="25">
        <v>1</v>
      </c>
      <c r="H14" s="26">
        <v>-0.5</v>
      </c>
      <c r="I14" s="25">
        <v>2.6999999999999957</v>
      </c>
      <c r="J14" s="25">
        <v>1.0999999999999943</v>
      </c>
      <c r="K14" s="25">
        <v>-0.5</v>
      </c>
      <c r="L14" s="25">
        <v>-2.2000000000000002</v>
      </c>
      <c r="M14" s="25">
        <v>4.7000000000000028</v>
      </c>
    </row>
    <row r="15" spans="1:13" x14ac:dyDescent="0.3">
      <c r="A15" t="s">
        <v>280</v>
      </c>
      <c r="C15" s="25"/>
      <c r="D15" s="25">
        <v>4.4000000000000004</v>
      </c>
      <c r="E15" s="25">
        <v>4.6999999999999975</v>
      </c>
      <c r="F15" s="26">
        <v>-6.6</v>
      </c>
      <c r="G15" s="26">
        <v>-5.5</v>
      </c>
      <c r="H15" s="26">
        <v>-6.1</v>
      </c>
      <c r="I15" s="26">
        <v>-3.3</v>
      </c>
      <c r="J15" s="26">
        <v>-2.2000000000000002</v>
      </c>
      <c r="K15" s="26">
        <v>-2.7</v>
      </c>
      <c r="L15" s="26">
        <v>-4.9000000000000004</v>
      </c>
      <c r="M15" s="26">
        <v>-0.2</v>
      </c>
    </row>
    <row r="16" spans="1:13" x14ac:dyDescent="0.3">
      <c r="A16" t="s">
        <v>281</v>
      </c>
      <c r="C16" s="25">
        <v>0</v>
      </c>
      <c r="D16" s="185" t="s">
        <v>283</v>
      </c>
      <c r="E16" s="185"/>
      <c r="F16" s="185"/>
      <c r="G16" s="185"/>
      <c r="H16" s="185"/>
      <c r="I16" s="185"/>
      <c r="J16" s="185"/>
      <c r="K16" s="185"/>
      <c r="L16" s="185"/>
      <c r="M16" s="185"/>
    </row>
    <row r="17" spans="1:13" ht="45.6" customHeight="1" x14ac:dyDescent="0.3">
      <c r="A17" t="s">
        <v>282</v>
      </c>
      <c r="C17" s="25">
        <v>2.6</v>
      </c>
      <c r="D17" s="186" t="s">
        <v>284</v>
      </c>
      <c r="E17" s="186"/>
      <c r="F17" s="186"/>
      <c r="G17" s="186"/>
      <c r="H17" s="186"/>
      <c r="I17" s="186"/>
      <c r="J17" s="186"/>
      <c r="K17" s="186"/>
      <c r="L17" s="186"/>
      <c r="M17" s="186"/>
    </row>
  </sheetData>
  <mergeCells count="5">
    <mergeCell ref="A8:M8"/>
    <mergeCell ref="B10:M10"/>
    <mergeCell ref="D16:M16"/>
    <mergeCell ref="D17:M17"/>
    <mergeCell ref="A2:L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10" workbookViewId="0">
      <selection activeCell="I33" sqref="I33"/>
    </sheetView>
  </sheetViews>
  <sheetFormatPr baseColWidth="10" defaultRowHeight="14.4" x14ac:dyDescent="0.3"/>
  <cols>
    <col min="1" max="1" width="35.5546875" customWidth="1"/>
  </cols>
  <sheetData>
    <row r="1" spans="1:13" x14ac:dyDescent="0.3">
      <c r="A1" s="4" t="s">
        <v>36</v>
      </c>
      <c r="B1" t="s">
        <v>90</v>
      </c>
    </row>
    <row r="4" spans="1:13" x14ac:dyDescent="0.3">
      <c r="A4" t="s">
        <v>32</v>
      </c>
      <c r="B4" t="s">
        <v>45</v>
      </c>
      <c r="D4" t="s">
        <v>50</v>
      </c>
      <c r="E4" t="s">
        <v>7</v>
      </c>
    </row>
    <row r="5" spans="1:13" x14ac:dyDescent="0.3">
      <c r="A5" s="4" t="s">
        <v>105</v>
      </c>
      <c r="B5" t="s">
        <v>43</v>
      </c>
      <c r="C5" t="s">
        <v>56</v>
      </c>
      <c r="D5" t="s">
        <v>49</v>
      </c>
      <c r="E5" s="4" t="s">
        <v>46</v>
      </c>
    </row>
    <row r="6" spans="1:13" x14ac:dyDescent="0.3">
      <c r="A6" s="4" t="s">
        <v>33</v>
      </c>
      <c r="B6" t="s">
        <v>44</v>
      </c>
      <c r="C6" t="s">
        <v>56</v>
      </c>
      <c r="D6" t="s">
        <v>48</v>
      </c>
      <c r="E6" t="s">
        <v>47</v>
      </c>
    </row>
    <row r="7" spans="1:13" x14ac:dyDescent="0.3">
      <c r="C7" t="s">
        <v>56</v>
      </c>
      <c r="D7" t="s">
        <v>51</v>
      </c>
      <c r="E7" t="s">
        <v>52</v>
      </c>
    </row>
    <row r="8" spans="1:13" x14ac:dyDescent="0.3">
      <c r="C8" t="s">
        <v>56</v>
      </c>
      <c r="D8" t="s">
        <v>51</v>
      </c>
      <c r="E8" t="s">
        <v>53</v>
      </c>
    </row>
    <row r="9" spans="1:13" x14ac:dyDescent="0.3">
      <c r="C9" t="s">
        <v>56</v>
      </c>
      <c r="D9" t="s">
        <v>54</v>
      </c>
      <c r="E9" t="s">
        <v>55</v>
      </c>
    </row>
    <row r="10" spans="1:13" x14ac:dyDescent="0.3">
      <c r="C10" t="s">
        <v>57</v>
      </c>
      <c r="D10" t="s">
        <v>58</v>
      </c>
      <c r="E10" s="4" t="s">
        <v>59</v>
      </c>
    </row>
    <row r="11" spans="1:13" x14ac:dyDescent="0.3">
      <c r="C11" t="s">
        <v>57</v>
      </c>
      <c r="D11" t="s">
        <v>58</v>
      </c>
      <c r="E11" s="4" t="s">
        <v>60</v>
      </c>
    </row>
    <row r="12" spans="1:13" x14ac:dyDescent="0.3">
      <c r="C12" t="s">
        <v>57</v>
      </c>
      <c r="D12" t="s">
        <v>48</v>
      </c>
      <c r="E12" s="4" t="s">
        <v>61</v>
      </c>
    </row>
    <row r="13" spans="1:13" x14ac:dyDescent="0.3">
      <c r="C13" t="s">
        <v>57</v>
      </c>
      <c r="D13" t="s">
        <v>48</v>
      </c>
      <c r="E13" s="4" t="s">
        <v>62</v>
      </c>
    </row>
    <row r="14" spans="1:13" x14ac:dyDescent="0.3">
      <c r="C14" t="s">
        <v>57</v>
      </c>
      <c r="D14" t="s">
        <v>48</v>
      </c>
      <c r="E14" s="4" t="s">
        <v>63</v>
      </c>
    </row>
    <row r="16" spans="1:13" x14ac:dyDescent="0.3">
      <c r="A16" s="4" t="s">
        <v>35</v>
      </c>
      <c r="B16">
        <v>2016</v>
      </c>
      <c r="C16">
        <v>2020</v>
      </c>
      <c r="D16">
        <v>2021</v>
      </c>
      <c r="E16">
        <v>2022</v>
      </c>
      <c r="F16">
        <v>2023</v>
      </c>
      <c r="G16">
        <v>2024</v>
      </c>
      <c r="H16">
        <v>2025</v>
      </c>
      <c r="I16">
        <v>2026</v>
      </c>
      <c r="J16">
        <v>2027</v>
      </c>
      <c r="K16">
        <v>2028</v>
      </c>
      <c r="L16">
        <v>2029</v>
      </c>
      <c r="M16">
        <v>2030</v>
      </c>
    </row>
    <row r="17" spans="1:13" ht="28.8" x14ac:dyDescent="0.3">
      <c r="A17" s="1" t="s">
        <v>34</v>
      </c>
      <c r="B17">
        <v>0</v>
      </c>
      <c r="C17">
        <v>0</v>
      </c>
      <c r="D17">
        <v>0</v>
      </c>
      <c r="E17">
        <v>0</v>
      </c>
      <c r="F17">
        <v>0</v>
      </c>
      <c r="G17">
        <v>2</v>
      </c>
      <c r="H17">
        <v>10</v>
      </c>
      <c r="I17">
        <v>60</v>
      </c>
      <c r="J17">
        <v>160</v>
      </c>
      <c r="K17">
        <v>240</v>
      </c>
      <c r="L17">
        <v>320</v>
      </c>
      <c r="M17">
        <v>400</v>
      </c>
    </row>
    <row r="19" spans="1:13" x14ac:dyDescent="0.3">
      <c r="A19" t="s">
        <v>64</v>
      </c>
      <c r="B19" s="4" t="s">
        <v>65</v>
      </c>
      <c r="C19">
        <v>2021</v>
      </c>
      <c r="D19">
        <v>2025</v>
      </c>
      <c r="E19">
        <v>2030</v>
      </c>
      <c r="F19">
        <v>2035</v>
      </c>
      <c r="G19">
        <v>2040</v>
      </c>
      <c r="H19">
        <v>2045</v>
      </c>
      <c r="I19">
        <v>2050</v>
      </c>
      <c r="J19" t="s">
        <v>70</v>
      </c>
    </row>
    <row r="20" spans="1:13" x14ac:dyDescent="0.3">
      <c r="A20" t="s">
        <v>66</v>
      </c>
      <c r="B20" t="s">
        <v>67</v>
      </c>
      <c r="C20">
        <v>0</v>
      </c>
      <c r="D20">
        <v>1</v>
      </c>
      <c r="E20">
        <v>5</v>
      </c>
      <c r="F20">
        <v>10</v>
      </c>
      <c r="G20">
        <v>15</v>
      </c>
      <c r="H20">
        <v>21</v>
      </c>
      <c r="I20">
        <v>2</v>
      </c>
      <c r="J20" s="4" t="s">
        <v>69</v>
      </c>
    </row>
    <row r="21" spans="1:13" x14ac:dyDescent="0.3">
      <c r="B21" t="s">
        <v>68</v>
      </c>
      <c r="C21">
        <v>0</v>
      </c>
      <c r="D21">
        <v>1</v>
      </c>
      <c r="E21">
        <v>7</v>
      </c>
      <c r="F21">
        <v>19</v>
      </c>
      <c r="G21">
        <v>38</v>
      </c>
      <c r="H21">
        <v>61</v>
      </c>
      <c r="I21">
        <v>96</v>
      </c>
      <c r="J21" s="4" t="s">
        <v>71</v>
      </c>
    </row>
    <row r="22" spans="1:13" x14ac:dyDescent="0.3">
      <c r="B22" s="4" t="s">
        <v>72</v>
      </c>
      <c r="C22">
        <v>0</v>
      </c>
      <c r="D22">
        <v>3</v>
      </c>
      <c r="E22">
        <v>46</v>
      </c>
      <c r="F22">
        <v>116</v>
      </c>
      <c r="G22">
        <v>232</v>
      </c>
      <c r="H22">
        <v>464</v>
      </c>
      <c r="I22">
        <v>696</v>
      </c>
      <c r="J22" s="4" t="s">
        <v>73</v>
      </c>
    </row>
    <row r="23" spans="1:13" x14ac:dyDescent="0.3">
      <c r="B23" s="4" t="s">
        <v>74</v>
      </c>
      <c r="C23">
        <v>0</v>
      </c>
      <c r="D23">
        <v>0</v>
      </c>
      <c r="E23">
        <v>3</v>
      </c>
      <c r="F23">
        <v>7</v>
      </c>
      <c r="G23">
        <v>12</v>
      </c>
      <c r="H23">
        <v>18</v>
      </c>
      <c r="I23">
        <v>25</v>
      </c>
      <c r="J23" s="4" t="s">
        <v>76</v>
      </c>
    </row>
    <row r="24" spans="1:13" x14ac:dyDescent="0.3">
      <c r="B24" s="4" t="s">
        <v>75</v>
      </c>
      <c r="C24" s="9">
        <v>0</v>
      </c>
      <c r="D24" s="9">
        <v>5</v>
      </c>
      <c r="E24" s="9">
        <v>62</v>
      </c>
      <c r="F24" s="9">
        <v>152</v>
      </c>
      <c r="G24" s="9">
        <v>297</v>
      </c>
      <c r="H24" s="9">
        <v>564</v>
      </c>
      <c r="I24" s="9">
        <v>845</v>
      </c>
    </row>
    <row r="25" spans="1:13" x14ac:dyDescent="0.3">
      <c r="A25" t="s">
        <v>77</v>
      </c>
      <c r="B25" s="4" t="s">
        <v>78</v>
      </c>
      <c r="C25">
        <v>0</v>
      </c>
      <c r="D25">
        <v>1</v>
      </c>
      <c r="E25">
        <v>5</v>
      </c>
      <c r="F25">
        <v>10</v>
      </c>
      <c r="G25">
        <v>29</v>
      </c>
      <c r="H25">
        <v>55</v>
      </c>
      <c r="I25">
        <v>86</v>
      </c>
    </row>
    <row r="26" spans="1:13" x14ac:dyDescent="0.3">
      <c r="B26" s="4" t="s">
        <v>79</v>
      </c>
      <c r="C26">
        <v>0</v>
      </c>
      <c r="D26">
        <v>0.3</v>
      </c>
      <c r="E26">
        <v>0.5</v>
      </c>
      <c r="F26">
        <v>1</v>
      </c>
      <c r="G26">
        <v>1.5</v>
      </c>
      <c r="H26">
        <v>2</v>
      </c>
      <c r="I26">
        <v>2.5</v>
      </c>
    </row>
    <row r="27" spans="1:13" x14ac:dyDescent="0.3">
      <c r="B27" s="4" t="s">
        <v>80</v>
      </c>
      <c r="C27">
        <v>0</v>
      </c>
      <c r="D27">
        <v>0.9</v>
      </c>
      <c r="E27">
        <v>4.3</v>
      </c>
      <c r="F27">
        <v>12.8</v>
      </c>
      <c r="G27">
        <v>25.6</v>
      </c>
      <c r="H27">
        <v>51.1</v>
      </c>
      <c r="I27">
        <v>68.2</v>
      </c>
    </row>
    <row r="28" spans="1:13" x14ac:dyDescent="0.3">
      <c r="B28" s="4" t="s">
        <v>81</v>
      </c>
      <c r="C28" s="9">
        <v>0</v>
      </c>
      <c r="D28" s="9">
        <v>2</v>
      </c>
      <c r="E28" s="9">
        <v>10</v>
      </c>
      <c r="F28" s="9">
        <v>23</v>
      </c>
      <c r="G28" s="9">
        <v>56</v>
      </c>
      <c r="H28" s="9">
        <v>108</v>
      </c>
      <c r="I28" s="9">
        <v>157</v>
      </c>
    </row>
    <row r="29" spans="1:13" x14ac:dyDescent="0.3">
      <c r="A29" t="s">
        <v>83</v>
      </c>
      <c r="B29" s="4" t="s">
        <v>82</v>
      </c>
      <c r="C29" s="9">
        <v>0</v>
      </c>
      <c r="D29" s="9">
        <v>0</v>
      </c>
      <c r="E29" s="9">
        <v>7</v>
      </c>
      <c r="F29" s="9">
        <v>27</v>
      </c>
      <c r="G29" s="9">
        <v>364</v>
      </c>
      <c r="H29" s="9">
        <v>364</v>
      </c>
      <c r="I29" s="9">
        <v>364</v>
      </c>
    </row>
    <row r="30" spans="1:13" x14ac:dyDescent="0.3">
      <c r="A30" s="4" t="s">
        <v>85</v>
      </c>
      <c r="B30" s="4" t="s">
        <v>84</v>
      </c>
      <c r="C30" s="9">
        <v>0</v>
      </c>
      <c r="D30" s="9">
        <v>0</v>
      </c>
      <c r="E30" s="9">
        <v>5.4</v>
      </c>
      <c r="F30" s="9">
        <v>16.100000000000001</v>
      </c>
      <c r="G30" s="9">
        <v>32.200000000000003</v>
      </c>
      <c r="H30" s="9">
        <v>53.7</v>
      </c>
      <c r="I30" s="9">
        <v>134.4</v>
      </c>
    </row>
    <row r="31" spans="1:13" x14ac:dyDescent="0.3">
      <c r="A31" t="s">
        <v>86</v>
      </c>
      <c r="B31" s="4" t="s">
        <v>82</v>
      </c>
      <c r="C31" s="9">
        <v>0</v>
      </c>
      <c r="D31" s="9">
        <v>0</v>
      </c>
      <c r="E31" s="9">
        <v>0</v>
      </c>
      <c r="F31" s="9">
        <v>22</v>
      </c>
      <c r="G31" s="9">
        <v>45</v>
      </c>
      <c r="H31" s="9">
        <v>90</v>
      </c>
      <c r="I31" s="9">
        <v>134</v>
      </c>
    </row>
    <row r="32" spans="1:13" x14ac:dyDescent="0.3">
      <c r="A32" t="s">
        <v>87</v>
      </c>
      <c r="B32" s="4" t="s">
        <v>88</v>
      </c>
      <c r="C32" s="9">
        <v>0</v>
      </c>
      <c r="D32" s="9">
        <v>0</v>
      </c>
      <c r="E32" s="9">
        <v>13</v>
      </c>
      <c r="F32" s="9">
        <v>31</v>
      </c>
      <c r="G32" s="9">
        <v>63</v>
      </c>
      <c r="H32" s="9">
        <v>63</v>
      </c>
      <c r="I32" s="9">
        <v>94</v>
      </c>
    </row>
    <row r="33" spans="1:9" x14ac:dyDescent="0.3">
      <c r="A33" t="s">
        <v>30</v>
      </c>
      <c r="B33" s="4" t="s">
        <v>89</v>
      </c>
      <c r="C33" s="17">
        <v>0</v>
      </c>
      <c r="D33" s="17">
        <v>7</v>
      </c>
      <c r="E33" s="17">
        <v>97</v>
      </c>
      <c r="F33" s="17">
        <v>273</v>
      </c>
      <c r="G33" s="17">
        <v>857</v>
      </c>
      <c r="H33" s="17">
        <v>1241</v>
      </c>
      <c r="I33" s="17">
        <v>1728</v>
      </c>
    </row>
    <row r="34" spans="1:9" hidden="1" x14ac:dyDescent="0.3">
      <c r="C34">
        <f>C24+C28+C29+C30+C31+C32</f>
        <v>0</v>
      </c>
      <c r="D34">
        <f t="shared" ref="D34:I34" si="0">D24+D28+D29+D30+D31+D32</f>
        <v>7</v>
      </c>
      <c r="E34">
        <f t="shared" si="0"/>
        <v>97.4</v>
      </c>
      <c r="F34">
        <f t="shared" si="0"/>
        <v>271.10000000000002</v>
      </c>
      <c r="G34">
        <f t="shared" si="0"/>
        <v>857.2</v>
      </c>
      <c r="H34">
        <f t="shared" si="0"/>
        <v>1242.7</v>
      </c>
      <c r="I34">
        <f t="shared" si="0"/>
        <v>1728.4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Resume</vt:lpstr>
      <vt:lpstr>NAS-NAP</vt:lpstr>
      <vt:lpstr>NECP</vt:lpstr>
      <vt:lpstr>Biodiversity</vt:lpstr>
      <vt:lpstr>Climate Action</vt:lpstr>
      <vt:lpstr>Hydrogen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Lezama</dc:creator>
  <cp:lastModifiedBy>Pedro Lezama</cp:lastModifiedBy>
  <dcterms:created xsi:type="dcterms:W3CDTF">2025-08-04T11:38:19Z</dcterms:created>
  <dcterms:modified xsi:type="dcterms:W3CDTF">2025-08-20T16:33:37Z</dcterms:modified>
</cp:coreProperties>
</file>