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efedu-my.sharepoint.com/personal/pedro_latasa_cunef_edu/Documents/"/>
    </mc:Choice>
  </mc:AlternateContent>
  <xr:revisionPtr revIDLastSave="0" documentId="8_{E8D72ADE-F93E-4A62-B038-5E8D104787F5}" xr6:coauthVersionLast="47" xr6:coauthVersionMax="47" xr10:uidLastSave="{00000000-0000-0000-0000-000000000000}"/>
  <bookViews>
    <workbookView xWindow="-108" yWindow="-108" windowWidth="23256" windowHeight="12576" xr2:uid="{22D360F7-011B-45EB-9289-811C8006897A}"/>
  </bookViews>
  <sheets>
    <sheet name="Categorías" sheetId="1" r:id="rId1"/>
    <sheet name="Libro" sheetId="2" r:id="rId2"/>
    <sheet name="Acumulados" sheetId="4" r:id="rId3"/>
    <sheet name="Máximo" sheetId="5" r:id="rId4"/>
    <sheet name="Mínimo" sheetId="6" r:id="rId5"/>
    <sheet name="Media" sheetId="7" r:id="rId6"/>
  </sheets>
  <calcPr calcId="191028"/>
  <pivotCaches>
    <pivotCache cacheId="1520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K2" i="2"/>
  <c r="K3" i="2"/>
  <c r="K4" i="2"/>
  <c r="K5" i="2"/>
  <c r="K6" i="2"/>
  <c r="K7" i="2"/>
  <c r="K8" i="2"/>
  <c r="K9" i="2"/>
  <c r="K10" i="2"/>
  <c r="K11" i="2"/>
  <c r="K12" i="2"/>
  <c r="K13" i="2"/>
  <c r="C3" i="2"/>
  <c r="C4" i="2"/>
  <c r="C5" i="2"/>
  <c r="C6" i="2"/>
  <c r="C7" i="2"/>
  <c r="C8" i="2"/>
  <c r="C9" i="2"/>
  <c r="C10" i="2"/>
  <c r="C11" i="2"/>
  <c r="C12" i="2"/>
  <c r="C13" i="2"/>
  <c r="C2" i="2"/>
  <c r="C9" i="1"/>
</calcChain>
</file>

<file path=xl/sharedStrings.xml><?xml version="1.0" encoding="utf-8"?>
<sst xmlns="http://schemas.openxmlformats.org/spreadsheetml/2006/main" count="138" uniqueCount="54">
  <si>
    <t>Categoría</t>
  </si>
  <si>
    <t>Frecuencia</t>
  </si>
  <si>
    <t>Estimación Semanal</t>
  </si>
  <si>
    <t>Registro (minutos)</t>
  </si>
  <si>
    <t>Desviación (minutos)</t>
  </si>
  <si>
    <t>Asistir a clase</t>
  </si>
  <si>
    <t>L,M,V</t>
  </si>
  <si>
    <t>Estudiar apuntes</t>
  </si>
  <si>
    <t>Leer bibliografía y material compl.</t>
  </si>
  <si>
    <t>Semanal</t>
  </si>
  <si>
    <t>Trabajo individuales</t>
  </si>
  <si>
    <t xml:space="preserve">Trabajo en grupo </t>
  </si>
  <si>
    <t>Programar</t>
  </si>
  <si>
    <t>Planificar exámenes</t>
  </si>
  <si>
    <t>Total</t>
  </si>
  <si>
    <t>Fecha</t>
  </si>
  <si>
    <t>Día semana</t>
  </si>
  <si>
    <t>Descrip.Actividad</t>
  </si>
  <si>
    <t>Hora Comienzo</t>
  </si>
  <si>
    <t>Hora Fin</t>
  </si>
  <si>
    <t>Interrupción (minutos)</t>
  </si>
  <si>
    <t>Comentarios: justificar interrupción, dificultades, etc.</t>
  </si>
  <si>
    <t>C</t>
  </si>
  <si>
    <t>U</t>
  </si>
  <si>
    <t>Tiempo Total (min)</t>
  </si>
  <si>
    <t>Leer bibliografíay material compl.</t>
  </si>
  <si>
    <t>Leer capítulo 1 libro HTML, CSS y JavaScript</t>
  </si>
  <si>
    <t>Búsqueda en Google</t>
  </si>
  <si>
    <t>X</t>
  </si>
  <si>
    <t>Leer capítulo 2 libro HTML, CSS y JavaScript</t>
  </si>
  <si>
    <t>Trabajo Actividad 2 Canvas</t>
  </si>
  <si>
    <t>Leer capítulo 3 libro HTML, CSS y JavaScript</t>
  </si>
  <si>
    <t>Leer capítulo 4 libro HTML, CSS y JavaScript</t>
  </si>
  <si>
    <t>Trabajo Actividad 3 Canvas</t>
  </si>
  <si>
    <t>Leer capítulo 5 libro HTML, CSS y JavaScript</t>
  </si>
  <si>
    <t>Teléfono</t>
  </si>
  <si>
    <t>Leer capítulo 6 libro HTML, CSS y JavaScript</t>
  </si>
  <si>
    <t>Trabajo Actividad 4 Canvas</t>
  </si>
  <si>
    <t>Leer capítulo 7 libro HTML, CSS y JavaScript</t>
  </si>
  <si>
    <t>Leer capítulo 8 libro HTML, CSS y JavaScript</t>
  </si>
  <si>
    <t>Trabajo Actividad 5 Canvas</t>
  </si>
  <si>
    <t>(Todas)</t>
  </si>
  <si>
    <t>Suma de Tiempo Total (min)</t>
  </si>
  <si>
    <t>Total general</t>
  </si>
  <si>
    <t>MAR</t>
  </si>
  <si>
    <t>DOM</t>
  </si>
  <si>
    <t>JUE</t>
  </si>
  <si>
    <t>LUN</t>
  </si>
  <si>
    <t>MIÉ</t>
  </si>
  <si>
    <t>SÁB</t>
  </si>
  <si>
    <t>VIE</t>
  </si>
  <si>
    <t>Máx. de Tiempo Total (min)</t>
  </si>
  <si>
    <t>Mín. de Tiempo Total (min)</t>
  </si>
  <si>
    <t>Promedio de Tiempo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</si>
</sst>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0" fillId="3" borderId="1" xfId="0" applyFill="1" applyBorder="1"/>
    <xf numFmtId="14" fontId="0" fillId="3" borderId="2" xfId="0" applyNumberFormat="1" applyFill="1" applyBorder="1"/>
    <xf numFmtId="0" fontId="0" fillId="3" borderId="2" xfId="0" applyFill="1" applyBorder="1"/>
    <xf numFmtId="46" fontId="0" fillId="3" borderId="2" xfId="0" applyNumberFormat="1" applyFill="1" applyBorder="1"/>
    <xf numFmtId="20" fontId="0" fillId="3" borderId="3" xfId="0" applyNumberFormat="1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46" fontId="0" fillId="0" borderId="2" xfId="0" applyNumberFormat="1" applyBorder="1"/>
    <xf numFmtId="20" fontId="0" fillId="0" borderId="3" xfId="0" applyNumberFormat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4" xfId="0" applyFont="1" applyBorder="1"/>
    <xf numFmtId="14" fontId="0" fillId="0" borderId="5" xfId="0" applyNumberFormat="1" applyBorder="1"/>
    <xf numFmtId="0" fontId="0" fillId="0" borderId="5" xfId="0" applyBorder="1"/>
    <xf numFmtId="46" fontId="0" fillId="0" borderId="5" xfId="0" applyNumberFormat="1" applyBorder="1"/>
    <xf numFmtId="20" fontId="0" fillId="0" borderId="6" xfId="0" applyNumberFormat="1" applyBorder="1"/>
    <xf numFmtId="0" fontId="0" fillId="3" borderId="3" xfId="0" applyFill="1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0.373221643516" createdVersion="8" refreshedVersion="8" minRefreshableVersion="3" recordCount="12" xr:uid="{E53581B5-E8AA-4368-9DE2-CA64899F99AB}">
  <cacheSource type="worksheet">
    <worksheetSource ref="A1:K13" sheet="Libro"/>
  </cacheSource>
  <cacheFields count="11">
    <cacheField name="Categoría" numFmtId="0">
      <sharedItems count="2">
        <s v="Leer bibliografíay material compl."/>
        <s v="Trabajo individuales"/>
      </sharedItems>
    </cacheField>
    <cacheField name="Fecha" numFmtId="14">
      <sharedItems containsSemiMixedTypes="0" containsNonDate="0" containsDate="1" containsString="0" minDate="2023-02-12T00:00:00" maxDate="2023-02-24T00:00:00" count="12"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</sharedItems>
    </cacheField>
    <cacheField name="Día semana" numFmtId="0">
      <sharedItems count="7">
        <s v="DOM"/>
        <s v="LUN"/>
        <s v="MAR"/>
        <s v="MIÉ"/>
        <s v="JUE"/>
        <s v="VIE"/>
        <s v="SÁB"/>
      </sharedItems>
    </cacheField>
    <cacheField name="Descrip.Actividad" numFmtId="0">
      <sharedItems/>
    </cacheField>
    <cacheField name="Hora Comienzo" numFmtId="46">
      <sharedItems containsSemiMixedTypes="0" containsNonDate="0" containsDate="1" containsString="0" minDate="1899-12-30T19:00:00" maxDate="1899-12-30T20:00:00"/>
    </cacheField>
    <cacheField name="Hora Fin" numFmtId="46">
      <sharedItems containsSemiMixedTypes="0" containsNonDate="0" containsDate="1" containsString="0" minDate="1899-12-30T19:50:00" maxDate="1899-12-30T21:10:00"/>
    </cacheField>
    <cacheField name="Interrupción (minutos)" numFmtId="0">
      <sharedItems containsSemiMixedTypes="0" containsString="0" containsNumber="1" containsInteger="1" minValue="0" maxValue="8"/>
    </cacheField>
    <cacheField name="Comentarios: justificar interrupción, dificultades, etc." numFmtId="0">
      <sharedItems containsBlank="1"/>
    </cacheField>
    <cacheField name="C" numFmtId="0">
      <sharedItems/>
    </cacheField>
    <cacheField name="U" numFmtId="0">
      <sharedItems containsSemiMixedTypes="0" containsString="0" containsNumber="1" containsInteger="1" minValue="1" maxValue="3"/>
    </cacheField>
    <cacheField name="Tiempo Total (min)" numFmtId="20">
      <sharedItems containsSemiMixedTypes="0" containsNonDate="0" containsDate="1" containsString="0" minDate="1899-12-30T00:42:00" maxDate="1899-12-30T01:1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s v="Leer capítulo 1 libro HTML, CSS y JavaScript"/>
    <d v="1899-12-30T19:00:00"/>
    <d v="1899-12-30T19:50:00"/>
    <n v="2"/>
    <s v="Búsqueda en Google"/>
    <s v="X"/>
    <n v="1"/>
    <d v="1899-12-30T00:48:00"/>
  </r>
  <r>
    <x v="0"/>
    <x v="1"/>
    <x v="1"/>
    <s v="Leer capítulo 2 libro HTML, CSS y JavaScript"/>
    <d v="1899-12-30T20:00:00"/>
    <d v="1899-12-30T20:50:00"/>
    <n v="0"/>
    <m/>
    <s v="X"/>
    <n v="1"/>
    <d v="1899-12-30T00:50:00"/>
  </r>
  <r>
    <x v="1"/>
    <x v="2"/>
    <x v="2"/>
    <s v="Trabajo Actividad 2 Canvas"/>
    <d v="1899-12-30T20:00:00"/>
    <d v="1899-12-30T21:10:00"/>
    <n v="0"/>
    <m/>
    <s v="X"/>
    <n v="3"/>
    <d v="1899-12-30T01:10:00"/>
  </r>
  <r>
    <x v="0"/>
    <x v="3"/>
    <x v="3"/>
    <s v="Leer capítulo 3 libro HTML, CSS y JavaScript"/>
    <d v="1899-12-30T20:00:00"/>
    <d v="1899-12-30T20:50:00"/>
    <n v="2"/>
    <s v="Búsqueda en Google"/>
    <s v="X"/>
    <n v="1"/>
    <d v="1899-12-30T00:48:00"/>
  </r>
  <r>
    <x v="0"/>
    <x v="4"/>
    <x v="4"/>
    <s v="Leer capítulo 4 libro HTML, CSS y JavaScript"/>
    <d v="1899-12-30T20:00:00"/>
    <d v="1899-12-30T20:50:00"/>
    <n v="3"/>
    <s v="Búsqueda en Google"/>
    <s v="X"/>
    <n v="1"/>
    <d v="1899-12-30T00:47:00"/>
  </r>
  <r>
    <x v="1"/>
    <x v="5"/>
    <x v="5"/>
    <s v="Trabajo Actividad 3 Canvas"/>
    <d v="1899-12-30T20:00:00"/>
    <d v="1899-12-30T20:50:00"/>
    <n v="8"/>
    <s v="Búsqueda en Google"/>
    <s v="X"/>
    <n v="1"/>
    <d v="1899-12-30T00:42:00"/>
  </r>
  <r>
    <x v="0"/>
    <x v="6"/>
    <x v="6"/>
    <s v="Leer capítulo 5 libro HTML, CSS y JavaScript"/>
    <d v="1899-12-30T20:00:00"/>
    <d v="1899-12-30T20:50:00"/>
    <n v="7"/>
    <s v="Teléfono"/>
    <s v="X"/>
    <n v="1"/>
    <d v="1899-12-30T00:43:00"/>
  </r>
  <r>
    <x v="0"/>
    <x v="7"/>
    <x v="0"/>
    <s v="Leer capítulo 6 libro HTML, CSS y JavaScript"/>
    <d v="1899-12-30T20:00:00"/>
    <d v="1899-12-30T21:10:00"/>
    <n v="4"/>
    <s v="Teléfono"/>
    <s v="X"/>
    <n v="1"/>
    <d v="1899-12-30T01:06:00"/>
  </r>
  <r>
    <x v="1"/>
    <x v="8"/>
    <x v="1"/>
    <s v="Trabajo Actividad 4 Canvas"/>
    <d v="1899-12-30T20:00:00"/>
    <d v="1899-12-30T21:10:00"/>
    <n v="2"/>
    <s v="Teléfono"/>
    <s v="X"/>
    <n v="1"/>
    <d v="1899-12-30T01:08:00"/>
  </r>
  <r>
    <x v="0"/>
    <x v="9"/>
    <x v="2"/>
    <s v="Leer capítulo 7 libro HTML, CSS y JavaScript"/>
    <d v="1899-12-30T20:00:00"/>
    <d v="1899-12-30T21:10:00"/>
    <n v="0"/>
    <m/>
    <s v="X"/>
    <n v="1"/>
    <d v="1899-12-30T01:10:00"/>
  </r>
  <r>
    <x v="0"/>
    <x v="10"/>
    <x v="3"/>
    <s v="Leer capítulo 8 libro HTML, CSS y JavaScript"/>
    <d v="1899-12-30T20:00:00"/>
    <d v="1899-12-30T21:10:00"/>
    <n v="0"/>
    <m/>
    <s v="X"/>
    <n v="1"/>
    <d v="1899-12-30T01:10:00"/>
  </r>
  <r>
    <x v="1"/>
    <x v="11"/>
    <x v="4"/>
    <s v="Trabajo Actividad 5 Canvas"/>
    <d v="1899-12-30T20:00:00"/>
    <d v="1899-12-30T21:10:00"/>
    <n v="0"/>
    <m/>
    <s v="X"/>
    <n v="1"/>
    <d v="1899-12-30T01:1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5AEC8-9731-4194-93F8-5EED4CF4A34C}" name="Tabla dinámica1" cacheId="152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2" firstHeaderRow="1" firstDataRow="2" firstDataCol="1" rowPageCount="1" colPageCount="1"/>
  <pivotFields count="11">
    <pivotField axis="axisCol" compact="0" outline="0" showAll="0">
      <items count="3">
        <item x="0"/>
        <item x="1"/>
        <item t="default"/>
      </items>
    </pivotField>
    <pivotField axis="axisPage" compact="0" numFmtId="1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8">
        <item x="2"/>
        <item x="0"/>
        <item x="4"/>
        <item x="1"/>
        <item x="3"/>
        <item x="6"/>
        <item x="5"/>
        <item t="default"/>
      </items>
    </pivotField>
    <pivotField compact="0" outline="0" showAll="0"/>
    <pivotField compact="0" numFmtId="46" outline="0" showAll="0"/>
    <pivotField compact="0" numFmtId="46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a de Tiempo Total (min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D04EE-E24D-43D3-BCC3-06E00A45BD04}" name="Tabla dinámica1" cacheId="152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2" firstHeaderRow="1" firstDataRow="2" firstDataCol="1" rowPageCount="1" colPageCount="1"/>
  <pivotFields count="11">
    <pivotField axis="axisCol" compact="0" outline="0" showAll="0">
      <items count="3">
        <item x="0"/>
        <item x="1"/>
        <item t="default"/>
      </items>
    </pivotField>
    <pivotField axis="axisPage" compact="0" numFmtId="1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8">
        <item x="2"/>
        <item x="0"/>
        <item x="4"/>
        <item x="1"/>
        <item x="3"/>
        <item x="6"/>
        <item x="5"/>
        <item t="default"/>
      </items>
    </pivotField>
    <pivotField compact="0" outline="0" showAll="0"/>
    <pivotField compact="0" numFmtId="46" outline="0" showAll="0"/>
    <pivotField compact="0" numFmtId="46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Máx. de Tiempo Total (min)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92A18-9D0D-4E18-A037-ED6C8734FAF4}" name="Tabla dinámica1" cacheId="152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2" firstHeaderRow="1" firstDataRow="2" firstDataCol="1" rowPageCount="1" colPageCount="1"/>
  <pivotFields count="11">
    <pivotField axis="axisCol" compact="0" outline="0" showAll="0">
      <items count="3">
        <item x="0"/>
        <item x="1"/>
        <item t="default"/>
      </items>
    </pivotField>
    <pivotField axis="axisPage" compact="0" numFmtId="1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8">
        <item x="2"/>
        <item x="0"/>
        <item x="4"/>
        <item x="1"/>
        <item x="3"/>
        <item x="6"/>
        <item x="5"/>
        <item t="default"/>
      </items>
    </pivotField>
    <pivotField compact="0" outline="0" showAll="0"/>
    <pivotField compact="0" numFmtId="46" outline="0" showAll="0"/>
    <pivotField compact="0" numFmtId="46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Mín. de Tiempo Total (min)" fld="1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10727-36AC-4391-8FEB-710D4454A2FC}" name="Tabla dinámica1" cacheId="152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2" firstHeaderRow="1" firstDataRow="2" firstDataCol="1" rowPageCount="1" colPageCount="1"/>
  <pivotFields count="11">
    <pivotField axis="axisCol" compact="0" outline="0" showAll="0">
      <items count="3">
        <item x="0"/>
        <item x="1"/>
        <item t="default"/>
      </items>
    </pivotField>
    <pivotField axis="axisPage" compact="0" numFmtId="1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8">
        <item x="2"/>
        <item x="0"/>
        <item x="4"/>
        <item x="1"/>
        <item x="3"/>
        <item x="6"/>
        <item x="5"/>
        <item t="default"/>
      </items>
    </pivotField>
    <pivotField compact="0" outline="0" showAll="0"/>
    <pivotField compact="0" numFmtId="46" outline="0" showAll="0"/>
    <pivotField compact="0" numFmtId="46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Promedio de Tiempo Total (min)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B50F-338F-410D-8007-F679F5C1464E}">
  <dimension ref="A1:E9"/>
  <sheetViews>
    <sheetView tabSelected="1" workbookViewId="0">
      <selection activeCell="E2" sqref="E2:E8"/>
    </sheetView>
  </sheetViews>
  <sheetFormatPr defaultColWidth="11.42578125" defaultRowHeight="14.45"/>
  <cols>
    <col min="1" max="1" width="30.7109375" bestFit="1" customWidth="1"/>
    <col min="2" max="2" width="13" bestFit="1" customWidth="1"/>
    <col min="3" max="3" width="21.42578125" bestFit="1" customWidth="1"/>
    <col min="4" max="4" width="16" bestFit="1" customWidth="1"/>
    <col min="5" max="5" width="11.42578125" bestFit="1" customWidth="1"/>
  </cols>
  <sheetData>
    <row r="1" spans="1:5" ht="30.75">
      <c r="A1" s="2" t="s">
        <v>0</v>
      </c>
      <c r="B1" s="3" t="s">
        <v>1</v>
      </c>
      <c r="C1" s="3" t="s">
        <v>2</v>
      </c>
      <c r="D1" s="6" t="s">
        <v>3</v>
      </c>
      <c r="E1" s="8" t="s">
        <v>4</v>
      </c>
    </row>
    <row r="2" spans="1:5">
      <c r="A2" s="9" t="s">
        <v>5</v>
      </c>
      <c r="B2" s="11" t="s">
        <v>6</v>
      </c>
      <c r="C2" s="11">
        <v>180</v>
      </c>
      <c r="D2" s="11">
        <v>180</v>
      </c>
      <c r="E2" s="28">
        <f>D2-C2</f>
        <v>0</v>
      </c>
    </row>
    <row r="3" spans="1:5">
      <c r="A3" s="14" t="s">
        <v>7</v>
      </c>
      <c r="B3" s="16" t="s">
        <v>6</v>
      </c>
      <c r="C3" s="16">
        <v>90</v>
      </c>
      <c r="D3" s="16">
        <v>0</v>
      </c>
      <c r="E3" s="28">
        <f t="shared" ref="E3:E8" si="0">D3-C3</f>
        <v>-90</v>
      </c>
    </row>
    <row r="4" spans="1:5">
      <c r="A4" s="9" t="s">
        <v>8</v>
      </c>
      <c r="B4" s="11" t="s">
        <v>9</v>
      </c>
      <c r="C4" s="11">
        <v>60</v>
      </c>
      <c r="D4" s="11">
        <v>442</v>
      </c>
      <c r="E4" s="28">
        <f t="shared" si="0"/>
        <v>382</v>
      </c>
    </row>
    <row r="5" spans="1:5">
      <c r="A5" s="14" t="s">
        <v>10</v>
      </c>
      <c r="B5" s="16" t="s">
        <v>9</v>
      </c>
      <c r="C5" s="16">
        <v>60</v>
      </c>
      <c r="D5" s="16">
        <v>250</v>
      </c>
      <c r="E5" s="28">
        <f t="shared" si="0"/>
        <v>190</v>
      </c>
    </row>
    <row r="6" spans="1:5">
      <c r="A6" s="9" t="s">
        <v>11</v>
      </c>
      <c r="B6" s="11" t="s">
        <v>9</v>
      </c>
      <c r="C6" s="11">
        <v>60</v>
      </c>
      <c r="D6" s="11">
        <v>0</v>
      </c>
      <c r="E6" s="28">
        <f t="shared" si="0"/>
        <v>-60</v>
      </c>
    </row>
    <row r="7" spans="1:5">
      <c r="A7" s="14" t="s">
        <v>12</v>
      </c>
      <c r="B7" s="16" t="s">
        <v>9</v>
      </c>
      <c r="C7" s="16">
        <v>60</v>
      </c>
      <c r="D7" s="16">
        <v>0</v>
      </c>
      <c r="E7" s="28">
        <f t="shared" si="0"/>
        <v>-60</v>
      </c>
    </row>
    <row r="8" spans="1:5">
      <c r="A8" s="9" t="s">
        <v>13</v>
      </c>
      <c r="B8" s="11" t="s">
        <v>9</v>
      </c>
      <c r="C8" s="11">
        <v>30</v>
      </c>
      <c r="D8" s="11">
        <v>0</v>
      </c>
      <c r="E8" s="28">
        <f t="shared" si="0"/>
        <v>-30</v>
      </c>
    </row>
    <row r="9" spans="1:5">
      <c r="A9" s="29"/>
      <c r="B9" s="25" t="s">
        <v>14</v>
      </c>
      <c r="C9" s="25">
        <f>SUM(C2:C8)</f>
        <v>540</v>
      </c>
      <c r="D9" s="25"/>
      <c r="E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1560-440B-451D-A886-8D3D4F2DCBBF}">
  <dimension ref="A1:K13"/>
  <sheetViews>
    <sheetView workbookViewId="0">
      <selection activeCell="K3" sqref="K3"/>
    </sheetView>
  </sheetViews>
  <sheetFormatPr defaultColWidth="11.42578125" defaultRowHeight="14.45"/>
  <cols>
    <col min="1" max="1" width="30.7109375" bestFit="1" customWidth="1"/>
    <col min="3" max="3" width="9.7109375" bestFit="1" customWidth="1"/>
    <col min="4" max="4" width="39.7109375" bestFit="1" customWidth="1"/>
    <col min="5" max="5" width="13.140625" bestFit="1" customWidth="1"/>
    <col min="6" max="6" width="10.85546875" bestFit="1" customWidth="1"/>
    <col min="7" max="7" width="14.42578125" bestFit="1" customWidth="1"/>
    <col min="8" max="8" width="27" bestFit="1" customWidth="1"/>
    <col min="9" max="9" width="4.42578125" bestFit="1" customWidth="1"/>
    <col min="10" max="10" width="4.5703125" bestFit="1" customWidth="1"/>
    <col min="11" max="11" width="16.85546875" bestFit="1" customWidth="1"/>
  </cols>
  <sheetData>
    <row r="1" spans="1:11" ht="45.75">
      <c r="A1" s="2" t="s">
        <v>0</v>
      </c>
      <c r="B1" s="3" t="s">
        <v>15</v>
      </c>
      <c r="C1" s="4" t="s">
        <v>16</v>
      </c>
      <c r="D1" s="5" t="s">
        <v>17</v>
      </c>
      <c r="E1" s="6" t="s">
        <v>18</v>
      </c>
      <c r="F1" s="6" t="s">
        <v>19</v>
      </c>
      <c r="G1" s="6" t="s">
        <v>20</v>
      </c>
      <c r="H1" s="7" t="s">
        <v>21</v>
      </c>
      <c r="I1" s="6" t="s">
        <v>22</v>
      </c>
      <c r="J1" s="6" t="s">
        <v>23</v>
      </c>
      <c r="K1" s="8" t="s">
        <v>24</v>
      </c>
    </row>
    <row r="2" spans="1:11">
      <c r="A2" s="9" t="s">
        <v>25</v>
      </c>
      <c r="B2" s="10">
        <v>44969</v>
      </c>
      <c r="C2" s="11" t="str">
        <f>UPPER(MID(TEXT(B2,"DDDD"),1,3))</f>
        <v>DOM</v>
      </c>
      <c r="D2" s="11" t="s">
        <v>26</v>
      </c>
      <c r="E2" s="12">
        <v>0.79166666666666663</v>
      </c>
      <c r="F2" s="12">
        <v>0.82638888888888884</v>
      </c>
      <c r="G2" s="11">
        <v>2</v>
      </c>
      <c r="H2" s="11" t="s">
        <v>27</v>
      </c>
      <c r="I2" s="11" t="s">
        <v>28</v>
      </c>
      <c r="J2" s="11">
        <v>1</v>
      </c>
      <c r="K2" s="13">
        <f>(F2-E2)-G2/1440</f>
        <v>3.3333333333333319E-2</v>
      </c>
    </row>
    <row r="3" spans="1:11">
      <c r="A3" s="14" t="s">
        <v>25</v>
      </c>
      <c r="B3" s="15">
        <v>44970</v>
      </c>
      <c r="C3" s="16" t="str">
        <f t="shared" ref="C3:C13" si="0">UPPER(MID(TEXT(B3,"DDDD"),1,3))</f>
        <v>LUN</v>
      </c>
      <c r="D3" s="16" t="s">
        <v>29</v>
      </c>
      <c r="E3" s="17">
        <v>0.83333333333333304</v>
      </c>
      <c r="F3" s="17">
        <v>0.86805555555555503</v>
      </c>
      <c r="G3" s="16">
        <v>0</v>
      </c>
      <c r="H3" s="16"/>
      <c r="I3" s="16" t="s">
        <v>28</v>
      </c>
      <c r="J3" s="16">
        <v>1</v>
      </c>
      <c r="K3" s="18">
        <f t="shared" ref="K3:K13" si="1">(F3-E3)-G3/1440</f>
        <v>3.4722222222221988E-2</v>
      </c>
    </row>
    <row r="4" spans="1:11">
      <c r="A4" s="9" t="s">
        <v>10</v>
      </c>
      <c r="B4" s="10">
        <v>44971</v>
      </c>
      <c r="C4" s="11" t="str">
        <f t="shared" si="0"/>
        <v>MAR</v>
      </c>
      <c r="D4" s="11" t="s">
        <v>30</v>
      </c>
      <c r="E4" s="12">
        <v>0.83333333333333337</v>
      </c>
      <c r="F4" s="12">
        <v>0.88194444444444453</v>
      </c>
      <c r="G4" s="11">
        <v>0</v>
      </c>
      <c r="H4" s="11"/>
      <c r="I4" s="11" t="s">
        <v>28</v>
      </c>
      <c r="J4" s="11">
        <v>3</v>
      </c>
      <c r="K4" s="13">
        <f t="shared" si="1"/>
        <v>4.861111111111116E-2</v>
      </c>
    </row>
    <row r="5" spans="1:11" ht="15">
      <c r="A5" s="14" t="s">
        <v>25</v>
      </c>
      <c r="B5" s="15">
        <v>44972</v>
      </c>
      <c r="C5" s="16" t="str">
        <f t="shared" si="0"/>
        <v>MIÉ</v>
      </c>
      <c r="D5" s="19" t="s">
        <v>31</v>
      </c>
      <c r="E5" s="17">
        <v>0.83333333333333337</v>
      </c>
      <c r="F5" s="17">
        <v>0.86805555555555503</v>
      </c>
      <c r="G5" s="16">
        <v>2</v>
      </c>
      <c r="H5" s="16" t="s">
        <v>27</v>
      </c>
      <c r="I5" s="16" t="s">
        <v>28</v>
      </c>
      <c r="J5" s="16">
        <v>1</v>
      </c>
      <c r="K5" s="18">
        <f t="shared" si="1"/>
        <v>3.3333333333332764E-2</v>
      </c>
    </row>
    <row r="6" spans="1:11" ht="15">
      <c r="A6" s="9" t="s">
        <v>25</v>
      </c>
      <c r="B6" s="10">
        <v>44973</v>
      </c>
      <c r="C6" s="11" t="str">
        <f t="shared" si="0"/>
        <v>JUE</v>
      </c>
      <c r="D6" s="20" t="s">
        <v>32</v>
      </c>
      <c r="E6" s="12">
        <v>0.83333333333333337</v>
      </c>
      <c r="F6" s="12">
        <v>0.86805555555555503</v>
      </c>
      <c r="G6" s="11">
        <v>3</v>
      </c>
      <c r="H6" s="11" t="s">
        <v>27</v>
      </c>
      <c r="I6" s="11" t="s">
        <v>28</v>
      </c>
      <c r="J6" s="11">
        <v>1</v>
      </c>
      <c r="K6" s="13">
        <f t="shared" si="1"/>
        <v>3.2638888888888322E-2</v>
      </c>
    </row>
    <row r="7" spans="1:11" ht="15">
      <c r="A7" s="21" t="s">
        <v>10</v>
      </c>
      <c r="B7" s="15">
        <v>44974</v>
      </c>
      <c r="C7" s="16" t="str">
        <f t="shared" si="0"/>
        <v>VIE</v>
      </c>
      <c r="D7" s="16" t="s">
        <v>33</v>
      </c>
      <c r="E7" s="17">
        <v>0.83333333333333337</v>
      </c>
      <c r="F7" s="17">
        <v>0.86805555555555503</v>
      </c>
      <c r="G7" s="16">
        <v>8</v>
      </c>
      <c r="H7" s="16" t="s">
        <v>27</v>
      </c>
      <c r="I7" s="16" t="s">
        <v>28</v>
      </c>
      <c r="J7" s="16">
        <v>1</v>
      </c>
      <c r="K7" s="18">
        <f t="shared" si="1"/>
        <v>2.9166666666666098E-2</v>
      </c>
    </row>
    <row r="8" spans="1:11" ht="15">
      <c r="A8" s="9" t="s">
        <v>25</v>
      </c>
      <c r="B8" s="10">
        <v>44975</v>
      </c>
      <c r="C8" s="11" t="str">
        <f t="shared" si="0"/>
        <v>SÁB</v>
      </c>
      <c r="D8" s="20" t="s">
        <v>34</v>
      </c>
      <c r="E8" s="12">
        <v>0.83333333333333337</v>
      </c>
      <c r="F8" s="12">
        <v>0.86805555555555503</v>
      </c>
      <c r="G8" s="11">
        <v>7</v>
      </c>
      <c r="H8" s="11" t="s">
        <v>35</v>
      </c>
      <c r="I8" s="11" t="s">
        <v>28</v>
      </c>
      <c r="J8" s="11">
        <v>1</v>
      </c>
      <c r="K8" s="13">
        <f t="shared" si="1"/>
        <v>2.9861111111110544E-2</v>
      </c>
    </row>
    <row r="9" spans="1:11" ht="15">
      <c r="A9" s="14" t="s">
        <v>25</v>
      </c>
      <c r="B9" s="15">
        <v>44976</v>
      </c>
      <c r="C9" s="16" t="str">
        <f t="shared" si="0"/>
        <v>DOM</v>
      </c>
      <c r="D9" s="19" t="s">
        <v>36</v>
      </c>
      <c r="E9" s="17">
        <v>0.83333333333333337</v>
      </c>
      <c r="F9" s="17">
        <v>0.88194444444444453</v>
      </c>
      <c r="G9" s="16">
        <v>4</v>
      </c>
      <c r="H9" s="16" t="s">
        <v>35</v>
      </c>
      <c r="I9" s="16" t="s">
        <v>28</v>
      </c>
      <c r="J9" s="16">
        <v>1</v>
      </c>
      <c r="K9" s="18">
        <f t="shared" si="1"/>
        <v>4.5833333333333386E-2</v>
      </c>
    </row>
    <row r="10" spans="1:11" ht="15">
      <c r="A10" s="22" t="s">
        <v>10</v>
      </c>
      <c r="B10" s="10">
        <v>44977</v>
      </c>
      <c r="C10" s="11" t="str">
        <f t="shared" si="0"/>
        <v>LUN</v>
      </c>
      <c r="D10" s="11" t="s">
        <v>37</v>
      </c>
      <c r="E10" s="12">
        <v>0.83333333333333337</v>
      </c>
      <c r="F10" s="12">
        <v>0.88194444444444453</v>
      </c>
      <c r="G10" s="11">
        <v>2</v>
      </c>
      <c r="H10" s="11" t="s">
        <v>35</v>
      </c>
      <c r="I10" s="11" t="s">
        <v>28</v>
      </c>
      <c r="J10" s="11">
        <v>1</v>
      </c>
      <c r="K10" s="13">
        <f t="shared" si="1"/>
        <v>4.722222222222227E-2</v>
      </c>
    </row>
    <row r="11" spans="1:11" ht="15">
      <c r="A11" s="14" t="s">
        <v>25</v>
      </c>
      <c r="B11" s="15">
        <v>44978</v>
      </c>
      <c r="C11" s="16" t="str">
        <f t="shared" si="0"/>
        <v>MAR</v>
      </c>
      <c r="D11" s="19" t="s">
        <v>38</v>
      </c>
      <c r="E11" s="17">
        <v>0.83333333333333337</v>
      </c>
      <c r="F11" s="17">
        <v>0.88194444444444453</v>
      </c>
      <c r="G11" s="16">
        <v>0</v>
      </c>
      <c r="H11" s="16"/>
      <c r="I11" s="16" t="s">
        <v>28</v>
      </c>
      <c r="J11" s="16">
        <v>1</v>
      </c>
      <c r="K11" s="18">
        <f t="shared" si="1"/>
        <v>4.861111111111116E-2</v>
      </c>
    </row>
    <row r="12" spans="1:11" ht="15">
      <c r="A12" s="9" t="s">
        <v>25</v>
      </c>
      <c r="B12" s="10">
        <v>44979</v>
      </c>
      <c r="C12" s="11" t="str">
        <f t="shared" si="0"/>
        <v>MIÉ</v>
      </c>
      <c r="D12" s="20" t="s">
        <v>39</v>
      </c>
      <c r="E12" s="12">
        <v>0.83333333333333337</v>
      </c>
      <c r="F12" s="12">
        <v>0.88194444444444453</v>
      </c>
      <c r="G12" s="11">
        <v>0</v>
      </c>
      <c r="H12" s="11"/>
      <c r="I12" s="11" t="s">
        <v>28</v>
      </c>
      <c r="J12" s="11">
        <v>1</v>
      </c>
      <c r="K12" s="13">
        <f t="shared" si="1"/>
        <v>4.861111111111116E-2</v>
      </c>
    </row>
    <row r="13" spans="1:11" ht="15">
      <c r="A13" s="23" t="s">
        <v>10</v>
      </c>
      <c r="B13" s="24">
        <v>44980</v>
      </c>
      <c r="C13" s="25" t="str">
        <f t="shared" si="0"/>
        <v>JUE</v>
      </c>
      <c r="D13" s="25" t="s">
        <v>40</v>
      </c>
      <c r="E13" s="26">
        <v>0.83333333333333337</v>
      </c>
      <c r="F13" s="26">
        <v>0.88194444444444453</v>
      </c>
      <c r="G13" s="25">
        <v>0</v>
      </c>
      <c r="H13" s="25"/>
      <c r="I13" s="25" t="s">
        <v>28</v>
      </c>
      <c r="J13" s="25">
        <v>1</v>
      </c>
      <c r="K13" s="27">
        <f t="shared" si="1"/>
        <v>4.861111111111116E-2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78FA-4D7C-42D9-A020-C4EB2B37C64C}">
  <dimension ref="A1:D12"/>
  <sheetViews>
    <sheetView workbookViewId="0">
      <selection activeCell="A3" sqref="A3"/>
    </sheetView>
  </sheetViews>
  <sheetFormatPr defaultRowHeight="15"/>
  <cols>
    <col min="1" max="1" width="26.85546875" bestFit="1" customWidth="1"/>
    <col min="2" max="2" width="31.7109375" bestFit="1" customWidth="1"/>
    <col min="3" max="3" width="19.42578125" bestFit="1" customWidth="1"/>
    <col min="4" max="4" width="12.85546875" bestFit="1" customWidth="1"/>
  </cols>
  <sheetData>
    <row r="1" spans="1:4">
      <c r="A1" s="1" t="s">
        <v>15</v>
      </c>
      <c r="B1" t="s">
        <v>41</v>
      </c>
    </row>
    <row r="3" spans="1:4">
      <c r="A3" s="1" t="s">
        <v>42</v>
      </c>
      <c r="B3" s="1" t="s">
        <v>0</v>
      </c>
    </row>
    <row r="4" spans="1:4">
      <c r="A4" s="1" t="s">
        <v>16</v>
      </c>
      <c r="B4" t="s">
        <v>25</v>
      </c>
      <c r="C4" t="s">
        <v>10</v>
      </c>
      <c r="D4" t="s">
        <v>43</v>
      </c>
    </row>
    <row r="5" spans="1:4">
      <c r="A5" t="s">
        <v>44</v>
      </c>
      <c r="B5">
        <v>4.8611111111111112E-2</v>
      </c>
      <c r="C5">
        <v>4.8611111111111112E-2</v>
      </c>
      <c r="D5">
        <v>9.7222222222222224E-2</v>
      </c>
    </row>
    <row r="6" spans="1:4">
      <c r="A6" t="s">
        <v>45</v>
      </c>
      <c r="B6">
        <v>7.9166666666666663E-2</v>
      </c>
      <c r="D6">
        <v>7.9166666666666663E-2</v>
      </c>
    </row>
    <row r="7" spans="1:4">
      <c r="A7" t="s">
        <v>46</v>
      </c>
      <c r="B7">
        <v>3.2638888888888891E-2</v>
      </c>
      <c r="C7">
        <v>4.8611111111111112E-2</v>
      </c>
      <c r="D7">
        <v>8.1250000000000003E-2</v>
      </c>
    </row>
    <row r="8" spans="1:4">
      <c r="A8" t="s">
        <v>47</v>
      </c>
      <c r="B8">
        <v>3.4722222222222224E-2</v>
      </c>
      <c r="C8">
        <v>4.7222222222222221E-2</v>
      </c>
      <c r="D8">
        <v>8.1944444444444445E-2</v>
      </c>
    </row>
    <row r="9" spans="1:4">
      <c r="A9" t="s">
        <v>48</v>
      </c>
      <c r="B9">
        <v>8.1944444444444445E-2</v>
      </c>
      <c r="D9">
        <v>8.1944444444444445E-2</v>
      </c>
    </row>
    <row r="10" spans="1:4">
      <c r="A10" t="s">
        <v>49</v>
      </c>
      <c r="B10">
        <v>2.9861111111111113E-2</v>
      </c>
      <c r="D10">
        <v>2.9861111111111113E-2</v>
      </c>
    </row>
    <row r="11" spans="1:4">
      <c r="A11" t="s">
        <v>50</v>
      </c>
      <c r="C11">
        <v>2.9166666666666664E-2</v>
      </c>
      <c r="D11">
        <v>2.9166666666666664E-2</v>
      </c>
    </row>
    <row r="12" spans="1:4">
      <c r="A12" t="s">
        <v>43</v>
      </c>
      <c r="B12">
        <v>0.30694444444444441</v>
      </c>
      <c r="C12">
        <v>0.1736111111111111</v>
      </c>
      <c r="D12">
        <v>0.48055555555555551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7B08-3ABC-4AD7-A029-35F23CB0F46B}">
  <dimension ref="A1:D12"/>
  <sheetViews>
    <sheetView workbookViewId="0"/>
  </sheetViews>
  <sheetFormatPr defaultRowHeight="15"/>
  <cols>
    <col min="1" max="1" width="26.140625" bestFit="1" customWidth="1"/>
    <col min="2" max="2" width="31.7109375" bestFit="1" customWidth="1"/>
    <col min="3" max="3" width="19.42578125" bestFit="1" customWidth="1"/>
    <col min="4" max="4" width="12.85546875" bestFit="1" customWidth="1"/>
  </cols>
  <sheetData>
    <row r="1" spans="1:4">
      <c r="A1" s="1" t="s">
        <v>15</v>
      </c>
      <c r="B1" t="s">
        <v>41</v>
      </c>
    </row>
    <row r="3" spans="1:4">
      <c r="A3" s="1" t="s">
        <v>51</v>
      </c>
      <c r="B3" s="1" t="s">
        <v>0</v>
      </c>
    </row>
    <row r="4" spans="1:4">
      <c r="A4" s="1" t="s">
        <v>16</v>
      </c>
      <c r="B4" t="s">
        <v>25</v>
      </c>
      <c r="C4" t="s">
        <v>10</v>
      </c>
      <c r="D4" t="s">
        <v>43</v>
      </c>
    </row>
    <row r="5" spans="1:4">
      <c r="A5" t="s">
        <v>44</v>
      </c>
      <c r="B5">
        <v>4.8611111111111112E-2</v>
      </c>
      <c r="C5">
        <v>4.8611111111111112E-2</v>
      </c>
      <c r="D5">
        <v>4.8611111111111112E-2</v>
      </c>
    </row>
    <row r="6" spans="1:4">
      <c r="A6" t="s">
        <v>45</v>
      </c>
      <c r="B6">
        <v>4.5833333333333337E-2</v>
      </c>
      <c r="D6">
        <v>4.5833333333333337E-2</v>
      </c>
    </row>
    <row r="7" spans="1:4">
      <c r="A7" t="s">
        <v>46</v>
      </c>
      <c r="B7">
        <v>3.2638888888888891E-2</v>
      </c>
      <c r="C7">
        <v>4.8611111111111112E-2</v>
      </c>
      <c r="D7">
        <v>4.8611111111111112E-2</v>
      </c>
    </row>
    <row r="8" spans="1:4">
      <c r="A8" t="s">
        <v>47</v>
      </c>
      <c r="B8">
        <v>3.4722222222222224E-2</v>
      </c>
      <c r="C8">
        <v>4.7222222222222221E-2</v>
      </c>
      <c r="D8">
        <v>4.7222222222222221E-2</v>
      </c>
    </row>
    <row r="9" spans="1:4">
      <c r="A9" t="s">
        <v>48</v>
      </c>
      <c r="B9">
        <v>4.8611111111111112E-2</v>
      </c>
      <c r="D9">
        <v>4.8611111111111112E-2</v>
      </c>
    </row>
    <row r="10" spans="1:4">
      <c r="A10" t="s">
        <v>49</v>
      </c>
      <c r="B10">
        <v>2.9861111111111113E-2</v>
      </c>
      <c r="D10">
        <v>2.9861111111111113E-2</v>
      </c>
    </row>
    <row r="11" spans="1:4">
      <c r="A11" t="s">
        <v>50</v>
      </c>
      <c r="C11">
        <v>2.9166666666666664E-2</v>
      </c>
      <c r="D11">
        <v>2.9166666666666664E-2</v>
      </c>
    </row>
    <row r="12" spans="1:4">
      <c r="A12" t="s">
        <v>43</v>
      </c>
      <c r="B12">
        <v>4.8611111111111112E-2</v>
      </c>
      <c r="C12">
        <v>4.8611111111111112E-2</v>
      </c>
      <c r="D12">
        <v>4.8611111111111112E-2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D1D4-061C-4130-998A-24B6531F5846}">
  <dimension ref="A1:D12"/>
  <sheetViews>
    <sheetView workbookViewId="0"/>
  </sheetViews>
  <sheetFormatPr defaultRowHeight="15"/>
  <cols>
    <col min="1" max="1" width="25.85546875" bestFit="1" customWidth="1"/>
    <col min="2" max="2" width="31.7109375" bestFit="1" customWidth="1"/>
    <col min="3" max="3" width="19.42578125" bestFit="1" customWidth="1"/>
    <col min="4" max="4" width="12.85546875" bestFit="1" customWidth="1"/>
  </cols>
  <sheetData>
    <row r="1" spans="1:4">
      <c r="A1" s="1" t="s">
        <v>15</v>
      </c>
      <c r="B1" t="s">
        <v>41</v>
      </c>
    </row>
    <row r="3" spans="1:4">
      <c r="A3" s="1" t="s">
        <v>52</v>
      </c>
      <c r="B3" s="1" t="s">
        <v>0</v>
      </c>
    </row>
    <row r="4" spans="1:4">
      <c r="A4" s="1" t="s">
        <v>16</v>
      </c>
      <c r="B4" t="s">
        <v>25</v>
      </c>
      <c r="C4" t="s">
        <v>10</v>
      </c>
      <c r="D4" t="s">
        <v>43</v>
      </c>
    </row>
    <row r="5" spans="1:4">
      <c r="A5" t="s">
        <v>44</v>
      </c>
      <c r="B5">
        <v>4.8611111111111112E-2</v>
      </c>
      <c r="C5">
        <v>4.8611111111111112E-2</v>
      </c>
      <c r="D5">
        <v>4.8611111111111112E-2</v>
      </c>
    </row>
    <row r="6" spans="1:4">
      <c r="A6" t="s">
        <v>45</v>
      </c>
      <c r="B6">
        <v>3.3333333333333333E-2</v>
      </c>
      <c r="D6">
        <v>3.3333333333333333E-2</v>
      </c>
    </row>
    <row r="7" spans="1:4">
      <c r="A7" t="s">
        <v>46</v>
      </c>
      <c r="B7">
        <v>3.2638888888888891E-2</v>
      </c>
      <c r="C7">
        <v>4.8611111111111112E-2</v>
      </c>
      <c r="D7">
        <v>3.2638888888888891E-2</v>
      </c>
    </row>
    <row r="8" spans="1:4">
      <c r="A8" t="s">
        <v>47</v>
      </c>
      <c r="B8">
        <v>3.4722222222222224E-2</v>
      </c>
      <c r="C8">
        <v>4.7222222222222221E-2</v>
      </c>
      <c r="D8">
        <v>3.4722222222222224E-2</v>
      </c>
    </row>
    <row r="9" spans="1:4">
      <c r="A9" t="s">
        <v>48</v>
      </c>
      <c r="B9">
        <v>3.3333333333333333E-2</v>
      </c>
      <c r="D9">
        <v>3.3333333333333333E-2</v>
      </c>
    </row>
    <row r="10" spans="1:4">
      <c r="A10" t="s">
        <v>49</v>
      </c>
      <c r="B10">
        <v>2.9861111111111113E-2</v>
      </c>
      <c r="D10">
        <v>2.9861111111111113E-2</v>
      </c>
    </row>
    <row r="11" spans="1:4">
      <c r="A11" t="s">
        <v>50</v>
      </c>
      <c r="C11">
        <v>2.9166666666666664E-2</v>
      </c>
      <c r="D11">
        <v>2.9166666666666664E-2</v>
      </c>
    </row>
    <row r="12" spans="1:4">
      <c r="A12" t="s">
        <v>43</v>
      </c>
      <c r="B12">
        <v>2.9861111111111113E-2</v>
      </c>
      <c r="C12">
        <v>2.9166666666666664E-2</v>
      </c>
      <c r="D12">
        <v>2.9166666666666664E-2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55E5-57CE-4885-B254-D02E4ED790C0}">
  <dimension ref="A1:D12"/>
  <sheetViews>
    <sheetView workbookViewId="0"/>
  </sheetViews>
  <sheetFormatPr defaultRowHeight="15"/>
  <cols>
    <col min="1" max="1" width="30.7109375" bestFit="1" customWidth="1"/>
    <col min="2" max="2" width="31.7109375" bestFit="1" customWidth="1"/>
    <col min="3" max="3" width="19.42578125" bestFit="1" customWidth="1"/>
    <col min="4" max="4" width="12.85546875" bestFit="1" customWidth="1"/>
  </cols>
  <sheetData>
    <row r="1" spans="1:4">
      <c r="A1" s="1" t="s">
        <v>15</v>
      </c>
      <c r="B1" t="s">
        <v>41</v>
      </c>
    </row>
    <row r="3" spans="1:4">
      <c r="A3" s="1" t="s">
        <v>53</v>
      </c>
      <c r="B3" s="1" t="s">
        <v>0</v>
      </c>
    </row>
    <row r="4" spans="1:4">
      <c r="A4" s="1" t="s">
        <v>16</v>
      </c>
      <c r="B4" t="s">
        <v>25</v>
      </c>
      <c r="C4" t="s">
        <v>10</v>
      </c>
      <c r="D4" t="s">
        <v>43</v>
      </c>
    </row>
    <row r="5" spans="1:4">
      <c r="A5" t="s">
        <v>44</v>
      </c>
      <c r="B5">
        <v>4.8611111111111112E-2</v>
      </c>
      <c r="C5">
        <v>4.8611111111111112E-2</v>
      </c>
      <c r="D5">
        <v>4.8611111111111112E-2</v>
      </c>
    </row>
    <row r="6" spans="1:4">
      <c r="A6" t="s">
        <v>45</v>
      </c>
      <c r="B6">
        <v>3.9583333333333331E-2</v>
      </c>
      <c r="D6">
        <v>3.9583333333333331E-2</v>
      </c>
    </row>
    <row r="7" spans="1:4">
      <c r="A7" t="s">
        <v>46</v>
      </c>
      <c r="B7">
        <v>3.2638888888888891E-2</v>
      </c>
      <c r="C7">
        <v>4.8611111111111112E-2</v>
      </c>
      <c r="D7">
        <v>4.0625000000000001E-2</v>
      </c>
    </row>
    <row r="8" spans="1:4">
      <c r="A8" t="s">
        <v>47</v>
      </c>
      <c r="B8">
        <v>3.4722222222222224E-2</v>
      </c>
      <c r="C8">
        <v>4.7222222222222221E-2</v>
      </c>
      <c r="D8">
        <v>4.0972222222222222E-2</v>
      </c>
    </row>
    <row r="9" spans="1:4">
      <c r="A9" t="s">
        <v>48</v>
      </c>
      <c r="B9">
        <v>4.0972222222222222E-2</v>
      </c>
      <c r="D9">
        <v>4.0972222222222222E-2</v>
      </c>
    </row>
    <row r="10" spans="1:4">
      <c r="A10" t="s">
        <v>49</v>
      </c>
      <c r="B10">
        <v>2.9861111111111113E-2</v>
      </c>
      <c r="D10">
        <v>2.9861111111111113E-2</v>
      </c>
    </row>
    <row r="11" spans="1:4">
      <c r="A11" t="s">
        <v>50</v>
      </c>
      <c r="C11">
        <v>2.9166666666666664E-2</v>
      </c>
      <c r="D11">
        <v>2.9166666666666664E-2</v>
      </c>
    </row>
    <row r="12" spans="1:4">
      <c r="A12" t="s">
        <v>43</v>
      </c>
      <c r="B12">
        <v>3.8368055555555551E-2</v>
      </c>
      <c r="C12">
        <v>4.3402777777777776E-2</v>
      </c>
      <c r="D12">
        <v>4.0046296296296295E-2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2023-02-13T09:48:42Z</dcterms:created>
  <dcterms:modified xsi:type="dcterms:W3CDTF">2023-02-23T08:32:02Z</dcterms:modified>
  <cp:category/>
  <cp:contentStatus/>
</cp:coreProperties>
</file>