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pedro_degante_alumno_buap_mx/Documents/Semestre 7/Criptografia/"/>
    </mc:Choice>
  </mc:AlternateContent>
  <xr:revisionPtr revIDLastSave="461" documentId="13_ncr:1_{DD2C8361-A01D-4E3B-B118-33CBE9DFC3E1}" xr6:coauthVersionLast="47" xr6:coauthVersionMax="47" xr10:uidLastSave="{7C762409-71F5-4D29-839A-C90AF2E91608}"/>
  <bookViews>
    <workbookView xWindow="-108" yWindow="-108" windowWidth="23256" windowHeight="12456" activeTab="1" xr2:uid="{3BF56631-B878-4471-9919-5D99506401DB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6" i="1"/>
  <c r="D47" i="1"/>
  <c r="D45" i="1"/>
  <c r="C46" i="1"/>
  <c r="C47" i="1"/>
  <c r="C48" i="1"/>
  <c r="C45" i="1"/>
  <c r="C23" i="1"/>
  <c r="D5" i="1"/>
  <c r="E5" i="1" s="1"/>
  <c r="C39" i="1"/>
  <c r="D39" i="1" s="1"/>
  <c r="K39" i="1" s="1"/>
  <c r="C40" i="1"/>
  <c r="D40" i="1" s="1"/>
  <c r="K40" i="1" s="1"/>
  <c r="C38" i="1"/>
  <c r="D38" i="1" s="1"/>
  <c r="K38" i="1" s="1"/>
  <c r="C37" i="1"/>
  <c r="D37" i="1" s="1"/>
  <c r="K37" i="1" s="1"/>
  <c r="C26" i="1"/>
  <c r="D24" i="1"/>
  <c r="D25" i="1"/>
  <c r="D26" i="1"/>
  <c r="C24" i="1"/>
  <c r="C25" i="1"/>
  <c r="D23" i="1"/>
  <c r="D13" i="1"/>
  <c r="I13" i="1" s="1"/>
  <c r="D16" i="1"/>
  <c r="F16" i="1" s="1"/>
  <c r="D15" i="1"/>
  <c r="J15" i="1" s="1"/>
  <c r="D14" i="1"/>
  <c r="K14" i="1" s="1"/>
  <c r="D8" i="1"/>
  <c r="J8" i="1" s="1"/>
  <c r="D7" i="1"/>
  <c r="J7" i="1" s="1"/>
  <c r="D6" i="1"/>
  <c r="J6" i="1" s="1"/>
  <c r="H5" i="1" l="1"/>
  <c r="K6" i="1"/>
  <c r="K24" i="1" s="1"/>
  <c r="H40" i="1"/>
  <c r="I37" i="1"/>
  <c r="I38" i="1"/>
  <c r="E40" i="1"/>
  <c r="F37" i="1"/>
  <c r="J37" i="1"/>
  <c r="F38" i="1"/>
  <c r="J38" i="1"/>
  <c r="F39" i="1"/>
  <c r="J39" i="1"/>
  <c r="F40" i="1"/>
  <c r="J40" i="1"/>
  <c r="H37" i="1"/>
  <c r="H38" i="1"/>
  <c r="H39" i="1"/>
  <c r="E37" i="1"/>
  <c r="E38" i="1"/>
  <c r="E39" i="1"/>
  <c r="I39" i="1"/>
  <c r="I40" i="1"/>
  <c r="G37" i="1"/>
  <c r="G38" i="1"/>
  <c r="G39" i="1"/>
  <c r="G40" i="1"/>
  <c r="G5" i="1"/>
  <c r="K5" i="1"/>
  <c r="J25" i="1"/>
  <c r="E6" i="1"/>
  <c r="I8" i="1"/>
  <c r="G6" i="1"/>
  <c r="E7" i="1"/>
  <c r="I6" i="1"/>
  <c r="G7" i="1"/>
  <c r="E8" i="1"/>
  <c r="K8" i="1"/>
  <c r="I7" i="1"/>
  <c r="G8" i="1"/>
  <c r="K7" i="1"/>
  <c r="I5" i="1"/>
  <c r="I23" i="1" s="1"/>
  <c r="J5" i="1"/>
  <c r="H6" i="1"/>
  <c r="H7" i="1"/>
  <c r="H8" i="1"/>
  <c r="F5" i="1"/>
  <c r="F6" i="1"/>
  <c r="F7" i="1"/>
  <c r="F8" i="1"/>
  <c r="F26" i="1" s="1"/>
  <c r="J16" i="1"/>
  <c r="J26" i="1" s="1"/>
  <c r="G16" i="1"/>
  <c r="I14" i="1"/>
  <c r="E14" i="1"/>
  <c r="E13" i="1"/>
  <c r="E23" i="1" s="1"/>
  <c r="F13" i="1"/>
  <c r="H15" i="1"/>
  <c r="K15" i="1"/>
  <c r="E15" i="1"/>
  <c r="F14" i="1"/>
  <c r="G13" i="1"/>
  <c r="H16" i="1"/>
  <c r="I15" i="1"/>
  <c r="K16" i="1"/>
  <c r="E16" i="1"/>
  <c r="F15" i="1"/>
  <c r="G14" i="1"/>
  <c r="H13" i="1"/>
  <c r="I16" i="1"/>
  <c r="J14" i="1"/>
  <c r="J24" i="1" s="1"/>
  <c r="K13" i="1"/>
  <c r="J13" i="1"/>
  <c r="G15" i="1"/>
  <c r="H14" i="1"/>
  <c r="F23" i="1" l="1"/>
  <c r="H23" i="1"/>
  <c r="J23" i="1"/>
  <c r="I26" i="1"/>
  <c r="G26" i="1"/>
  <c r="E26" i="1"/>
  <c r="I24" i="1"/>
  <c r="K23" i="1"/>
  <c r="G23" i="1"/>
  <c r="E25" i="1"/>
  <c r="E24" i="1"/>
  <c r="G25" i="1"/>
  <c r="G24" i="1"/>
  <c r="I25" i="1"/>
  <c r="K26" i="1"/>
  <c r="K25" i="1"/>
  <c r="H24" i="1"/>
  <c r="F25" i="1"/>
  <c r="H26" i="1"/>
  <c r="F24" i="1"/>
  <c r="H25" i="1"/>
  <c r="L23" i="1" l="1"/>
  <c r="M23" i="1" s="1"/>
  <c r="L26" i="1"/>
  <c r="L24" i="1"/>
  <c r="L25" i="1"/>
  <c r="M26" i="1" l="1"/>
  <c r="N26" i="1" s="1"/>
  <c r="D33" i="1"/>
  <c r="M24" i="1"/>
  <c r="D31" i="1"/>
  <c r="D30" i="1"/>
  <c r="M25" i="1"/>
  <c r="D32" i="1"/>
  <c r="N23" i="1" l="1"/>
  <c r="C30" i="1" s="1"/>
  <c r="N25" i="1"/>
  <c r="C32" i="1" s="1"/>
  <c r="N24" i="1"/>
  <c r="C31" i="1" s="1"/>
  <c r="C33" i="1"/>
  <c r="K33" i="1"/>
  <c r="K48" i="1" s="1"/>
  <c r="I33" i="1"/>
  <c r="I48" i="1" s="1"/>
  <c r="G33" i="1"/>
  <c r="G48" i="1" s="1"/>
  <c r="J33" i="1"/>
  <c r="J48" i="1" s="1"/>
  <c r="E33" i="1"/>
  <c r="E48" i="1" s="1"/>
  <c r="H33" i="1"/>
  <c r="H48" i="1" s="1"/>
  <c r="F33" i="1"/>
  <c r="F48" i="1" s="1"/>
  <c r="K31" i="1"/>
  <c r="K46" i="1" s="1"/>
  <c r="I31" i="1"/>
  <c r="I46" i="1" s="1"/>
  <c r="J31" i="1"/>
  <c r="J46" i="1" s="1"/>
  <c r="F31" i="1"/>
  <c r="F46" i="1" s="1"/>
  <c r="H31" i="1"/>
  <c r="H46" i="1" s="1"/>
  <c r="G31" i="1"/>
  <c r="G46" i="1" s="1"/>
  <c r="E31" i="1"/>
  <c r="E46" i="1" s="1"/>
  <c r="K32" i="1"/>
  <c r="K47" i="1" s="1"/>
  <c r="J32" i="1"/>
  <c r="J47" i="1" s="1"/>
  <c r="I32" i="1"/>
  <c r="I47" i="1" s="1"/>
  <c r="E32" i="1"/>
  <c r="E47" i="1" s="1"/>
  <c r="H32" i="1"/>
  <c r="H47" i="1" s="1"/>
  <c r="G32" i="1"/>
  <c r="G47" i="1" s="1"/>
  <c r="F32" i="1"/>
  <c r="F47" i="1" s="1"/>
  <c r="K30" i="1"/>
  <c r="K45" i="1" s="1"/>
  <c r="F30" i="1"/>
  <c r="F45" i="1" s="1"/>
  <c r="H30" i="1"/>
  <c r="H45" i="1" s="1"/>
  <c r="J30" i="1"/>
  <c r="J45" i="1" s="1"/>
  <c r="G30" i="1"/>
  <c r="E30" i="1"/>
  <c r="E45" i="1" s="1"/>
  <c r="I30" i="1"/>
  <c r="I45" i="1" s="1"/>
  <c r="O23" i="1" l="1"/>
  <c r="L47" i="1"/>
  <c r="M47" i="1" s="1"/>
  <c r="N47" i="1" s="1"/>
  <c r="L46" i="1"/>
  <c r="M46" i="1" s="1"/>
  <c r="N46" i="1" s="1"/>
  <c r="G45" i="1"/>
  <c r="L45" i="1" s="1"/>
  <c r="M45" i="1" s="1"/>
  <c r="N45" i="1" s="1"/>
  <c r="L48" i="1"/>
  <c r="M48" i="1" s="1"/>
  <c r="N48" i="1" s="1"/>
  <c r="O45" i="1" l="1"/>
</calcChain>
</file>

<file path=xl/sharedStrings.xml><?xml version="1.0" encoding="utf-8"?>
<sst xmlns="http://schemas.openxmlformats.org/spreadsheetml/2006/main" count="36" uniqueCount="20">
  <si>
    <t>Clave</t>
  </si>
  <si>
    <t>XOR</t>
  </si>
  <si>
    <t>O</t>
  </si>
  <si>
    <t>A</t>
  </si>
  <si>
    <t>e</t>
  </si>
  <si>
    <t>r</t>
  </si>
  <si>
    <t>Binario</t>
  </si>
  <si>
    <t>Hex</t>
  </si>
  <si>
    <t>Cifrado</t>
  </si>
  <si>
    <t>Texto</t>
  </si>
  <si>
    <t>CIFRADO</t>
  </si>
  <si>
    <t>DESCIFRADO</t>
  </si>
  <si>
    <t>H</t>
  </si>
  <si>
    <t>L</t>
  </si>
  <si>
    <t>q</t>
  </si>
  <si>
    <t>w</t>
  </si>
  <si>
    <t>Texto Plano</t>
  </si>
  <si>
    <t>Texto Encriptado</t>
  </si>
  <si>
    <t>Byte</t>
  </si>
  <si>
    <t>Texto Desencriptado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</si>
</sst>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1" fontId="1" fillId="2" borderId="8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99231"/>
        <c:axId val="573302143"/>
      </c:barChart>
      <c:catAx>
        <c:axId val="5732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302143"/>
        <c:crosses val="autoZero"/>
        <c:auto val="1"/>
        <c:lblAlgn val="ctr"/>
        <c:lblOffset val="100"/>
        <c:noMultiLvlLbl val="0"/>
      </c:catAx>
      <c:valAx>
        <c:axId val="5733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2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C194D3-0472-4D6E-8EC9-25E8058185E6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FFE70-C90E-5A9D-77C6-FFE68A92CB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Personalizado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675C0"/>
      </a:accent1>
      <a:accent2>
        <a:srgbClr val="8FC8EB"/>
      </a:accent2>
      <a:accent3>
        <a:srgbClr val="19335A"/>
      </a:accent3>
      <a:accent4>
        <a:srgbClr val="697A98"/>
      </a:accent4>
      <a:accent5>
        <a:srgbClr val="B8BFD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818B-4BB4-42EB-A521-472C6455DFA0}">
  <dimension ref="A1:AE72"/>
  <sheetViews>
    <sheetView tabSelected="1" zoomScale="175" zoomScaleNormal="175" workbookViewId="0">
      <selection activeCell="L9" sqref="L9"/>
    </sheetView>
  </sheetViews>
  <sheetFormatPr baseColWidth="10" defaultRowHeight="14.4" x14ac:dyDescent="0.3"/>
  <cols>
    <col min="1" max="1" width="11.5546875" customWidth="1"/>
    <col min="3" max="3" width="14.88671875" style="2" bestFit="1" customWidth="1"/>
    <col min="4" max="4" width="8" style="2" bestFit="1" customWidth="1"/>
    <col min="5" max="5" width="6.77734375" style="2" bestFit="1" customWidth="1"/>
    <col min="6" max="10" width="6.77734375" style="2" customWidth="1"/>
    <col min="11" max="12" width="8" style="2" bestFit="1" customWidth="1"/>
    <col min="13" max="13" width="7" style="2" bestFit="1" customWidth="1"/>
    <col min="14" max="14" width="18" style="2" bestFit="1" customWidth="1"/>
    <col min="15" max="15" width="18.109375" style="2" bestFit="1" customWidth="1"/>
    <col min="16" max="31" width="11.5546875" style="2"/>
  </cols>
  <sheetData>
    <row r="1" spans="1:15" x14ac:dyDescent="0.3">
      <c r="A1" s="2"/>
      <c r="B1" s="2"/>
    </row>
    <row r="2" spans="1:15" x14ac:dyDescent="0.3">
      <c r="A2" s="2"/>
      <c r="B2" s="2"/>
    </row>
    <row r="3" spans="1:15" s="2" customFormat="1" ht="31.2" x14ac:dyDescent="0.3">
      <c r="B3" s="4"/>
      <c r="C3" s="29" t="s">
        <v>10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1"/>
      <c r="O3" s="1"/>
    </row>
    <row r="4" spans="1:15" s="2" customFormat="1" x14ac:dyDescent="0.3">
      <c r="B4" s="4"/>
      <c r="C4" s="13" t="s">
        <v>16</v>
      </c>
      <c r="D4" s="11" t="s">
        <v>18</v>
      </c>
      <c r="E4" s="32" t="s">
        <v>6</v>
      </c>
      <c r="F4" s="32"/>
      <c r="G4" s="32"/>
      <c r="H4" s="32"/>
      <c r="I4" s="32"/>
      <c r="J4" s="32"/>
      <c r="K4" s="24"/>
      <c r="L4" s="4"/>
      <c r="M4" s="3"/>
      <c r="N4" s="3"/>
      <c r="O4" s="3"/>
    </row>
    <row r="5" spans="1:15" s="2" customFormat="1" x14ac:dyDescent="0.3">
      <c r="B5" s="4"/>
      <c r="C5" s="14" t="s">
        <v>12</v>
      </c>
      <c r="D5" s="8" t="str">
        <f>DEC2BIN(CODE(C5))</f>
        <v>1001000</v>
      </c>
      <c r="E5" s="8" t="str">
        <f>MID(D5,1,1)</f>
        <v>1</v>
      </c>
      <c r="F5" s="8" t="str">
        <f>MID($D5,2,1)</f>
        <v>0</v>
      </c>
      <c r="G5" s="8" t="str">
        <f>MID($D5,3,1)</f>
        <v>0</v>
      </c>
      <c r="H5" s="8" t="str">
        <f>MID($D5,4,1)</f>
        <v>1</v>
      </c>
      <c r="I5" s="8" t="str">
        <f>MID($D5,5,1)</f>
        <v>0</v>
      </c>
      <c r="J5" s="8" t="str">
        <f>MID($D5,6,1)</f>
        <v>0</v>
      </c>
      <c r="K5" s="15" t="str">
        <f>MID($D5,7,1)</f>
        <v>0</v>
      </c>
      <c r="L5" s="5"/>
      <c r="M5" s="5"/>
      <c r="N5" s="3"/>
      <c r="O5" s="3"/>
    </row>
    <row r="6" spans="1:15" s="2" customFormat="1" x14ac:dyDescent="0.3">
      <c r="B6" s="4"/>
      <c r="C6" s="14" t="s">
        <v>2</v>
      </c>
      <c r="D6" s="8" t="str">
        <f>DEC2BIN(CODE(C6))</f>
        <v>1001111</v>
      </c>
      <c r="E6" s="8" t="str">
        <f>MID(D6,1,1)</f>
        <v>1</v>
      </c>
      <c r="F6" s="8" t="str">
        <f>MID($D6,2,1)</f>
        <v>0</v>
      </c>
      <c r="G6" s="8" t="str">
        <f>MID($D6,3,1)</f>
        <v>0</v>
      </c>
      <c r="H6" s="8" t="str">
        <f>MID($D6,4,1)</f>
        <v>1</v>
      </c>
      <c r="I6" s="8" t="str">
        <f>MID($D6,5,1)</f>
        <v>1</v>
      </c>
      <c r="J6" s="8" t="str">
        <f>MID($D6,6,1)</f>
        <v>1</v>
      </c>
      <c r="K6" s="15" t="str">
        <f>MID($D6,7,1)</f>
        <v>1</v>
      </c>
      <c r="L6" s="5"/>
      <c r="M6" s="5"/>
      <c r="N6" s="3"/>
      <c r="O6" s="3"/>
    </row>
    <row r="7" spans="1:15" s="2" customFormat="1" x14ac:dyDescent="0.3">
      <c r="B7" s="4"/>
      <c r="C7" s="14" t="s">
        <v>13</v>
      </c>
      <c r="D7" s="8" t="str">
        <f>DEC2BIN(CODE(C7))</f>
        <v>1001100</v>
      </c>
      <c r="E7" s="8" t="str">
        <f>MID(D7,1,1)</f>
        <v>1</v>
      </c>
      <c r="F7" s="8" t="str">
        <f>MID($D7,2,1)</f>
        <v>0</v>
      </c>
      <c r="G7" s="8" t="str">
        <f>MID($D7,3,1)</f>
        <v>0</v>
      </c>
      <c r="H7" s="8" t="str">
        <f>MID($D7,4,1)</f>
        <v>1</v>
      </c>
      <c r="I7" s="8" t="str">
        <f>MID($D7,5,1)</f>
        <v>1</v>
      </c>
      <c r="J7" s="8" t="str">
        <f>MID($D7,6,1)</f>
        <v>0</v>
      </c>
      <c r="K7" s="15" t="str">
        <f>MID($D7,7,1)</f>
        <v>0</v>
      </c>
      <c r="L7" s="5"/>
      <c r="M7" s="5"/>
      <c r="N7" s="3"/>
      <c r="O7" s="3"/>
    </row>
    <row r="8" spans="1:15" s="2" customFormat="1" x14ac:dyDescent="0.3">
      <c r="B8" s="4"/>
      <c r="C8" s="16" t="s">
        <v>3</v>
      </c>
      <c r="D8" s="17" t="str">
        <f>DEC2BIN(CODE(C8))</f>
        <v>1000001</v>
      </c>
      <c r="E8" s="17" t="str">
        <f>MID(D8,1,1)</f>
        <v>1</v>
      </c>
      <c r="F8" s="17" t="str">
        <f>MID($D8,2,1)</f>
        <v>0</v>
      </c>
      <c r="G8" s="17" t="str">
        <f>MID($D8,3,1)</f>
        <v>0</v>
      </c>
      <c r="H8" s="17" t="str">
        <f>MID($D8,4,1)</f>
        <v>0</v>
      </c>
      <c r="I8" s="17" t="str">
        <f>MID($D8,5,1)</f>
        <v>0</v>
      </c>
      <c r="J8" s="17" t="str">
        <f>MID($D8,6,1)</f>
        <v>0</v>
      </c>
      <c r="K8" s="18" t="str">
        <f>MID($D8,7,1)</f>
        <v>1</v>
      </c>
      <c r="L8" s="5"/>
      <c r="M8" s="5"/>
      <c r="N8" s="3"/>
      <c r="O8" s="3"/>
    </row>
    <row r="9" spans="1:15" s="2" customFormat="1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3"/>
      <c r="O9" s="3"/>
    </row>
    <row r="10" spans="1:15" s="2" customFormat="1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"/>
      <c r="O10" s="3"/>
    </row>
    <row r="11" spans="1:15" s="2" customFormat="1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3"/>
      <c r="O11" s="3"/>
    </row>
    <row r="12" spans="1:15" s="2" customFormat="1" x14ac:dyDescent="0.3">
      <c r="B12" s="4"/>
      <c r="C12" s="13" t="s">
        <v>0</v>
      </c>
      <c r="D12" s="19" t="s">
        <v>18</v>
      </c>
      <c r="E12" s="32" t="s">
        <v>6</v>
      </c>
      <c r="F12" s="32"/>
      <c r="G12" s="32"/>
      <c r="H12" s="32"/>
      <c r="I12" s="32"/>
      <c r="J12" s="32"/>
      <c r="K12" s="24"/>
      <c r="L12" s="5"/>
      <c r="M12" s="5"/>
      <c r="N12" s="3"/>
      <c r="O12" s="3"/>
    </row>
    <row r="13" spans="1:15" s="2" customFormat="1" x14ac:dyDescent="0.3">
      <c r="B13" s="4"/>
      <c r="C13" s="14" t="s">
        <v>14</v>
      </c>
      <c r="D13" s="8" t="str">
        <f>DEC2BIN(CODE(C13))</f>
        <v>1110001</v>
      </c>
      <c r="E13" s="8" t="str">
        <f>MID(D13,1,1)</f>
        <v>1</v>
      </c>
      <c r="F13" s="8" t="str">
        <f>MID($D13,2,1)</f>
        <v>1</v>
      </c>
      <c r="G13" s="8" t="str">
        <f>MID($D13,3,1)</f>
        <v>1</v>
      </c>
      <c r="H13" s="8" t="str">
        <f>MID($D13,4,1)</f>
        <v>0</v>
      </c>
      <c r="I13" s="8" t="str">
        <f>MID($D13,5,1)</f>
        <v>0</v>
      </c>
      <c r="J13" s="8" t="str">
        <f>MID($D13,6,1)</f>
        <v>0</v>
      </c>
      <c r="K13" s="15" t="str">
        <f>MID($D13,7,1)</f>
        <v>1</v>
      </c>
      <c r="L13" s="5"/>
      <c r="M13" s="5"/>
      <c r="N13" s="3"/>
      <c r="O13" s="3"/>
    </row>
    <row r="14" spans="1:15" s="2" customFormat="1" x14ac:dyDescent="0.3">
      <c r="B14" s="4"/>
      <c r="C14" s="14" t="s">
        <v>15</v>
      </c>
      <c r="D14" s="8" t="str">
        <f>DEC2BIN(CODE(C14))</f>
        <v>1110111</v>
      </c>
      <c r="E14" s="8" t="str">
        <f>MID(D14,1,1)</f>
        <v>1</v>
      </c>
      <c r="F14" s="8" t="str">
        <f>MID($D14,2,1)</f>
        <v>1</v>
      </c>
      <c r="G14" s="8" t="str">
        <f>MID($D14,3,1)</f>
        <v>1</v>
      </c>
      <c r="H14" s="8" t="str">
        <f>MID($D14,4,1)</f>
        <v>0</v>
      </c>
      <c r="I14" s="8" t="str">
        <f>MID($D14,5,1)</f>
        <v>1</v>
      </c>
      <c r="J14" s="8" t="str">
        <f>MID($D14,6,1)</f>
        <v>1</v>
      </c>
      <c r="K14" s="15" t="str">
        <f>MID($D14,7,1)</f>
        <v>1</v>
      </c>
      <c r="L14" s="5"/>
      <c r="M14" s="5"/>
      <c r="N14" s="3"/>
      <c r="O14" s="3"/>
    </row>
    <row r="15" spans="1:15" s="2" customFormat="1" x14ac:dyDescent="0.3">
      <c r="B15" s="4"/>
      <c r="C15" s="14" t="s">
        <v>4</v>
      </c>
      <c r="D15" s="8" t="str">
        <f>DEC2BIN(CODE(C15))</f>
        <v>1100101</v>
      </c>
      <c r="E15" s="8" t="str">
        <f>MID(D15,1,1)</f>
        <v>1</v>
      </c>
      <c r="F15" s="8" t="str">
        <f>MID($D15,2,1)</f>
        <v>1</v>
      </c>
      <c r="G15" s="8" t="str">
        <f>MID($D15,3,1)</f>
        <v>0</v>
      </c>
      <c r="H15" s="8" t="str">
        <f>MID($D15,4,1)</f>
        <v>0</v>
      </c>
      <c r="I15" s="8" t="str">
        <f>MID($D15,5,1)</f>
        <v>1</v>
      </c>
      <c r="J15" s="8" t="str">
        <f>MID($D15,6,1)</f>
        <v>0</v>
      </c>
      <c r="K15" s="15" t="str">
        <f>MID($D15,7,1)</f>
        <v>1</v>
      </c>
      <c r="L15" s="5"/>
      <c r="M15" s="5"/>
      <c r="N15" s="3"/>
      <c r="O15" s="3"/>
    </row>
    <row r="16" spans="1:15" s="2" customFormat="1" x14ac:dyDescent="0.3">
      <c r="B16" s="4"/>
      <c r="C16" s="16" t="s">
        <v>5</v>
      </c>
      <c r="D16" s="17" t="str">
        <f>DEC2BIN(CODE(C16))</f>
        <v>1110010</v>
      </c>
      <c r="E16" s="17" t="str">
        <f>MID(D16,1,1)</f>
        <v>1</v>
      </c>
      <c r="F16" s="17" t="str">
        <f>MID($D16,2,1)</f>
        <v>1</v>
      </c>
      <c r="G16" s="17" t="str">
        <f>MID($D16,3,1)</f>
        <v>1</v>
      </c>
      <c r="H16" s="17" t="str">
        <f>MID($D16,4,1)</f>
        <v>0</v>
      </c>
      <c r="I16" s="17" t="str">
        <f>MID($D16,5,1)</f>
        <v>0</v>
      </c>
      <c r="J16" s="17" t="str">
        <f>MID($D16,6,1)</f>
        <v>1</v>
      </c>
      <c r="K16" s="18" t="str">
        <f>MID($D16,7,1)</f>
        <v>0</v>
      </c>
      <c r="L16" s="5"/>
      <c r="M16" s="5"/>
      <c r="N16" s="3"/>
      <c r="O16" s="3"/>
    </row>
    <row r="17" spans="2:16" s="2" customFormat="1" x14ac:dyDescent="0.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3"/>
    </row>
    <row r="18" spans="2:16" s="2" customFormat="1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6" s="2" customForma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6" s="2" customForma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6" s="2" customFormat="1" ht="15" customHeight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6" s="2" customFormat="1" ht="15" customHeight="1" x14ac:dyDescent="0.3">
      <c r="B22" s="4"/>
      <c r="C22" s="13" t="s">
        <v>9</v>
      </c>
      <c r="D22" s="11" t="s">
        <v>0</v>
      </c>
      <c r="E22" s="24" t="s">
        <v>1</v>
      </c>
      <c r="F22" s="25"/>
      <c r="G22" s="25"/>
      <c r="H22" s="25"/>
      <c r="I22" s="25"/>
      <c r="J22" s="25"/>
      <c r="K22" s="26"/>
      <c r="L22" s="19" t="s">
        <v>18</v>
      </c>
      <c r="M22" s="11" t="s">
        <v>7</v>
      </c>
      <c r="N22" s="11" t="s">
        <v>8</v>
      </c>
      <c r="O22" s="20" t="s">
        <v>17</v>
      </c>
      <c r="P22" s="4"/>
    </row>
    <row r="23" spans="2:16" s="2" customFormat="1" ht="15" customHeight="1" x14ac:dyDescent="0.3">
      <c r="B23" s="4"/>
      <c r="C23" s="14" t="str">
        <f>C5</f>
        <v>H</v>
      </c>
      <c r="D23" s="8" t="str">
        <f>C13</f>
        <v>q</v>
      </c>
      <c r="E23" s="8">
        <f t="shared" ref="E23:K26" si="0">_xlfn.BITXOR(E5,E13)</f>
        <v>0</v>
      </c>
      <c r="F23" s="8">
        <f t="shared" si="0"/>
        <v>1</v>
      </c>
      <c r="G23" s="8">
        <f t="shared" si="0"/>
        <v>1</v>
      </c>
      <c r="H23" s="8">
        <f t="shared" si="0"/>
        <v>1</v>
      </c>
      <c r="I23" s="8">
        <f t="shared" si="0"/>
        <v>0</v>
      </c>
      <c r="J23" s="8">
        <f t="shared" si="0"/>
        <v>0</v>
      </c>
      <c r="K23" s="8">
        <f t="shared" si="0"/>
        <v>1</v>
      </c>
      <c r="L23" s="9" t="str">
        <f>CONCATENATE(E23,F23,G23,H23,I23,J23,K23,)</f>
        <v>0111001</v>
      </c>
      <c r="M23" s="8">
        <f>BIN2DEC(L23)</f>
        <v>57</v>
      </c>
      <c r="N23" s="8" t="str">
        <f>CHAR(M23)</f>
        <v>9</v>
      </c>
      <c r="O23" s="27" t="str">
        <f>CONCATENATE(N23,N24,N25,N26)</f>
        <v>98)3</v>
      </c>
      <c r="P23" s="4"/>
    </row>
    <row r="24" spans="2:16" s="2" customFormat="1" ht="15" customHeight="1" x14ac:dyDescent="0.3">
      <c r="B24" s="4"/>
      <c r="C24" s="14" t="str">
        <f>C6</f>
        <v>O</v>
      </c>
      <c r="D24" s="8" t="str">
        <f>C14</f>
        <v>w</v>
      </c>
      <c r="E24" s="8">
        <f t="shared" si="0"/>
        <v>0</v>
      </c>
      <c r="F24" s="8">
        <f t="shared" si="0"/>
        <v>1</v>
      </c>
      <c r="G24" s="8">
        <f t="shared" si="0"/>
        <v>1</v>
      </c>
      <c r="H24" s="8">
        <f t="shared" si="0"/>
        <v>1</v>
      </c>
      <c r="I24" s="8">
        <f t="shared" si="0"/>
        <v>0</v>
      </c>
      <c r="J24" s="8">
        <f t="shared" si="0"/>
        <v>0</v>
      </c>
      <c r="K24" s="8">
        <f t="shared" si="0"/>
        <v>0</v>
      </c>
      <c r="L24" s="9" t="str">
        <f>CONCATENATE(E24,F24,G24,H24,I24,J24,K24,)</f>
        <v>0111000</v>
      </c>
      <c r="M24" s="8">
        <f>BIN2DEC(L24)</f>
        <v>56</v>
      </c>
      <c r="N24" s="8" t="str">
        <f>CHAR(M24)</f>
        <v>8</v>
      </c>
      <c r="O24" s="27"/>
      <c r="P24" s="4"/>
    </row>
    <row r="25" spans="2:16" s="2" customFormat="1" ht="15" customHeight="1" x14ac:dyDescent="0.3">
      <c r="B25" s="4"/>
      <c r="C25" s="14" t="str">
        <f>C7</f>
        <v>L</v>
      </c>
      <c r="D25" s="8" t="str">
        <f>C15</f>
        <v>e</v>
      </c>
      <c r="E25" s="8">
        <f t="shared" si="0"/>
        <v>0</v>
      </c>
      <c r="F25" s="8">
        <f t="shared" si="0"/>
        <v>1</v>
      </c>
      <c r="G25" s="8">
        <f t="shared" si="0"/>
        <v>0</v>
      </c>
      <c r="H25" s="8">
        <f t="shared" si="0"/>
        <v>1</v>
      </c>
      <c r="I25" s="8">
        <f t="shared" si="0"/>
        <v>0</v>
      </c>
      <c r="J25" s="8">
        <f t="shared" si="0"/>
        <v>0</v>
      </c>
      <c r="K25" s="8">
        <f t="shared" si="0"/>
        <v>1</v>
      </c>
      <c r="L25" s="9" t="str">
        <f>CONCATENATE(E25,F25,G25,H25,I25,J25,K25,)</f>
        <v>0101001</v>
      </c>
      <c r="M25" s="8">
        <f>BIN2DEC(L25)</f>
        <v>41</v>
      </c>
      <c r="N25" s="8" t="str">
        <f>CHAR(M25)</f>
        <v>)</v>
      </c>
      <c r="O25" s="27"/>
      <c r="P25" s="4"/>
    </row>
    <row r="26" spans="2:16" s="2" customFormat="1" ht="15" customHeight="1" x14ac:dyDescent="0.3">
      <c r="B26" s="4"/>
      <c r="C26" s="16" t="str">
        <f>C8</f>
        <v>A</v>
      </c>
      <c r="D26" s="17" t="str">
        <f>C16</f>
        <v>r</v>
      </c>
      <c r="E26" s="17">
        <f t="shared" si="0"/>
        <v>0</v>
      </c>
      <c r="F26" s="17">
        <f t="shared" si="0"/>
        <v>1</v>
      </c>
      <c r="G26" s="17">
        <f t="shared" si="0"/>
        <v>1</v>
      </c>
      <c r="H26" s="17">
        <f t="shared" si="0"/>
        <v>0</v>
      </c>
      <c r="I26" s="17">
        <f t="shared" si="0"/>
        <v>0</v>
      </c>
      <c r="J26" s="17">
        <f t="shared" si="0"/>
        <v>1</v>
      </c>
      <c r="K26" s="17">
        <f t="shared" si="0"/>
        <v>1</v>
      </c>
      <c r="L26" s="21" t="str">
        <f>CONCATENATE(E26,F26,G26,H26,I26,J26,K26,)</f>
        <v>0110011</v>
      </c>
      <c r="M26" s="17">
        <f>BIN2DEC(L26)</f>
        <v>51</v>
      </c>
      <c r="N26" s="17" t="str">
        <f>CHAR(M26)</f>
        <v>3</v>
      </c>
      <c r="O26" s="28"/>
      <c r="P26" s="4"/>
    </row>
    <row r="27" spans="2:16" s="2" customFormat="1" ht="15" customHeight="1" x14ac:dyDescent="0.3">
      <c r="B27" s="4"/>
      <c r="C27" s="5"/>
      <c r="D27" s="5"/>
      <c r="E27" s="5"/>
      <c r="F27" s="5"/>
      <c r="G27" s="5"/>
      <c r="H27" s="5"/>
      <c r="I27" s="5"/>
      <c r="J27" s="6"/>
      <c r="K27" s="5"/>
      <c r="L27" s="5"/>
      <c r="M27" s="5"/>
      <c r="N27" s="5"/>
      <c r="O27" s="5"/>
      <c r="P27" s="4"/>
    </row>
    <row r="28" spans="2:16" s="2" customFormat="1" ht="33.6" x14ac:dyDescent="0.3">
      <c r="B28" s="4"/>
      <c r="C28" s="30" t="s">
        <v>11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4"/>
    </row>
    <row r="29" spans="2:16" s="2" customFormat="1" x14ac:dyDescent="0.3">
      <c r="B29" s="4"/>
      <c r="C29" s="13" t="s">
        <v>17</v>
      </c>
      <c r="D29" s="11" t="s">
        <v>18</v>
      </c>
      <c r="E29" s="32" t="s">
        <v>6</v>
      </c>
      <c r="F29" s="32"/>
      <c r="G29" s="32"/>
      <c r="H29" s="32"/>
      <c r="I29" s="32"/>
      <c r="J29" s="32"/>
      <c r="K29" s="24"/>
      <c r="L29" s="5"/>
      <c r="M29" s="5"/>
      <c r="N29" s="5"/>
      <c r="O29" s="5"/>
      <c r="P29" s="4"/>
    </row>
    <row r="30" spans="2:16" s="2" customFormat="1" x14ac:dyDescent="0.3">
      <c r="B30" s="4"/>
      <c r="C30" s="14" t="str">
        <f>N23</f>
        <v>9</v>
      </c>
      <c r="D30" s="10" t="str">
        <f>L23</f>
        <v>0111001</v>
      </c>
      <c r="E30" s="8" t="str">
        <f>MID(D30,1,1)</f>
        <v>0</v>
      </c>
      <c r="F30" s="8" t="str">
        <f>MID($D30,2,1)</f>
        <v>1</v>
      </c>
      <c r="G30" s="8" t="str">
        <f>MID($D30,3,1)</f>
        <v>1</v>
      </c>
      <c r="H30" s="8" t="str">
        <f>MID($D30,4,1)</f>
        <v>1</v>
      </c>
      <c r="I30" s="8" t="str">
        <f>MID($D30,5,1)</f>
        <v>0</v>
      </c>
      <c r="J30" s="8" t="str">
        <f>MID($D30,6,1)</f>
        <v>0</v>
      </c>
      <c r="K30" s="15" t="str">
        <f>MID($D30,7,1)</f>
        <v>1</v>
      </c>
      <c r="L30" s="5"/>
      <c r="M30" s="5"/>
      <c r="N30" s="5"/>
      <c r="O30" s="5"/>
      <c r="P30" s="4"/>
    </row>
    <row r="31" spans="2:16" s="2" customFormat="1" x14ac:dyDescent="0.3">
      <c r="B31" s="4"/>
      <c r="C31" s="14" t="str">
        <f>N24</f>
        <v>8</v>
      </c>
      <c r="D31" s="10" t="str">
        <f>L24</f>
        <v>0111000</v>
      </c>
      <c r="E31" s="8" t="str">
        <f>MID(D31,1,1)</f>
        <v>0</v>
      </c>
      <c r="F31" s="8" t="str">
        <f>MID($D31,2,1)</f>
        <v>1</v>
      </c>
      <c r="G31" s="8" t="str">
        <f>MID($D31,3,1)</f>
        <v>1</v>
      </c>
      <c r="H31" s="8" t="str">
        <f>MID($D31,4,1)</f>
        <v>1</v>
      </c>
      <c r="I31" s="8" t="str">
        <f>MID($D31,5,1)</f>
        <v>0</v>
      </c>
      <c r="J31" s="8" t="str">
        <f>MID($D31,6,1)</f>
        <v>0</v>
      </c>
      <c r="K31" s="15" t="str">
        <f>MID($D31,7,1)</f>
        <v>0</v>
      </c>
      <c r="L31" s="5"/>
      <c r="M31" s="5"/>
      <c r="N31" s="5"/>
      <c r="O31" s="5"/>
      <c r="P31" s="4"/>
    </row>
    <row r="32" spans="2:16" s="2" customFormat="1" x14ac:dyDescent="0.3">
      <c r="B32" s="4"/>
      <c r="C32" s="14" t="str">
        <f>N25</f>
        <v>)</v>
      </c>
      <c r="D32" s="10" t="str">
        <f>L25</f>
        <v>0101001</v>
      </c>
      <c r="E32" s="8" t="str">
        <f>MID(D32,1,1)</f>
        <v>0</v>
      </c>
      <c r="F32" s="8" t="str">
        <f>MID($D32,2,1)</f>
        <v>1</v>
      </c>
      <c r="G32" s="8" t="str">
        <f>MID($D32,3,1)</f>
        <v>0</v>
      </c>
      <c r="H32" s="8" t="str">
        <f>MID($D32,4,1)</f>
        <v>1</v>
      </c>
      <c r="I32" s="8" t="str">
        <f>MID($D32,5,1)</f>
        <v>0</v>
      </c>
      <c r="J32" s="8" t="str">
        <f>MID($D32,6,1)</f>
        <v>0</v>
      </c>
      <c r="K32" s="15" t="str">
        <f>MID($D32,7,1)</f>
        <v>1</v>
      </c>
      <c r="L32" s="5"/>
      <c r="M32" s="5"/>
      <c r="N32" s="5"/>
      <c r="O32" s="5"/>
      <c r="P32" s="4"/>
    </row>
    <row r="33" spans="2:16" s="2" customFormat="1" x14ac:dyDescent="0.3">
      <c r="B33" s="4"/>
      <c r="C33" s="16" t="str">
        <f>N26</f>
        <v>3</v>
      </c>
      <c r="D33" s="22" t="str">
        <f>L26</f>
        <v>0110011</v>
      </c>
      <c r="E33" s="17" t="str">
        <f>MID(D33,1,1)</f>
        <v>0</v>
      </c>
      <c r="F33" s="17" t="str">
        <f>MID($D33,2,1)</f>
        <v>1</v>
      </c>
      <c r="G33" s="17" t="str">
        <f>MID($D33,3,1)</f>
        <v>1</v>
      </c>
      <c r="H33" s="17" t="str">
        <f>MID($D33,4,1)</f>
        <v>0</v>
      </c>
      <c r="I33" s="17" t="str">
        <f>MID($D33,5,1)</f>
        <v>0</v>
      </c>
      <c r="J33" s="17" t="str">
        <f>MID($D33,6,1)</f>
        <v>1</v>
      </c>
      <c r="K33" s="18" t="str">
        <f>MID($D33,7,1)</f>
        <v>1</v>
      </c>
      <c r="L33" s="5"/>
      <c r="M33" s="5"/>
      <c r="N33" s="5"/>
      <c r="O33" s="5"/>
      <c r="P33" s="4"/>
    </row>
    <row r="34" spans="2:16" s="2" customFormat="1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</row>
    <row r="35" spans="2:16" s="2" customFormat="1" x14ac:dyDescent="0.3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</row>
    <row r="36" spans="2:16" s="2" customFormat="1" x14ac:dyDescent="0.3">
      <c r="B36" s="4"/>
      <c r="C36" s="13" t="s">
        <v>0</v>
      </c>
      <c r="D36" s="11" t="s">
        <v>18</v>
      </c>
      <c r="E36" s="32" t="s">
        <v>6</v>
      </c>
      <c r="F36" s="32"/>
      <c r="G36" s="32"/>
      <c r="H36" s="32"/>
      <c r="I36" s="32"/>
      <c r="J36" s="32"/>
      <c r="K36" s="24"/>
      <c r="L36" s="5"/>
      <c r="M36" s="5"/>
      <c r="N36" s="5"/>
      <c r="O36" s="5"/>
      <c r="P36" s="4"/>
    </row>
    <row r="37" spans="2:16" s="2" customFormat="1" x14ac:dyDescent="0.3">
      <c r="B37" s="4"/>
      <c r="C37" s="14" t="str">
        <f>C13</f>
        <v>q</v>
      </c>
      <c r="D37" s="8" t="str">
        <f>DEC2BIN(CODE(C37))</f>
        <v>1110001</v>
      </c>
      <c r="E37" s="8" t="str">
        <f>MID(D37,1,1)</f>
        <v>1</v>
      </c>
      <c r="F37" s="8" t="str">
        <f>MID($D37,2,1)</f>
        <v>1</v>
      </c>
      <c r="G37" s="8" t="str">
        <f>MID($D37,3,1)</f>
        <v>1</v>
      </c>
      <c r="H37" s="8" t="str">
        <f>MID($D37,4,1)</f>
        <v>0</v>
      </c>
      <c r="I37" s="8" t="str">
        <f>MID($D37,5,1)</f>
        <v>0</v>
      </c>
      <c r="J37" s="8" t="str">
        <f>MID($D37,6,1)</f>
        <v>0</v>
      </c>
      <c r="K37" s="15" t="str">
        <f>MID($D37,7,1)</f>
        <v>1</v>
      </c>
      <c r="L37" s="5"/>
      <c r="M37" s="5"/>
      <c r="N37" s="5"/>
      <c r="O37" s="5"/>
      <c r="P37" s="4"/>
    </row>
    <row r="38" spans="2:16" s="2" customFormat="1" x14ac:dyDescent="0.3">
      <c r="B38" s="4"/>
      <c r="C38" s="14" t="str">
        <f>C14</f>
        <v>w</v>
      </c>
      <c r="D38" s="8" t="str">
        <f>DEC2BIN(CODE(C38))</f>
        <v>1110111</v>
      </c>
      <c r="E38" s="8" t="str">
        <f>MID(D38,1,1)</f>
        <v>1</v>
      </c>
      <c r="F38" s="8" t="str">
        <f>MID($D38,2,1)</f>
        <v>1</v>
      </c>
      <c r="G38" s="8" t="str">
        <f>MID($D38,3,1)</f>
        <v>1</v>
      </c>
      <c r="H38" s="8" t="str">
        <f>MID($D38,4,1)</f>
        <v>0</v>
      </c>
      <c r="I38" s="8" t="str">
        <f>MID($D38,5,1)</f>
        <v>1</v>
      </c>
      <c r="J38" s="8" t="str">
        <f>MID($D38,6,1)</f>
        <v>1</v>
      </c>
      <c r="K38" s="15" t="str">
        <f>MID($D38,7,1)</f>
        <v>1</v>
      </c>
      <c r="L38" s="5"/>
      <c r="M38" s="5"/>
      <c r="N38" s="5"/>
      <c r="O38" s="5"/>
      <c r="P38" s="4"/>
    </row>
    <row r="39" spans="2:16" s="2" customFormat="1" x14ac:dyDescent="0.3">
      <c r="B39" s="4"/>
      <c r="C39" s="14" t="str">
        <f t="shared" ref="C39:C40" si="1">C15</f>
        <v>e</v>
      </c>
      <c r="D39" s="8" t="str">
        <f>DEC2BIN(CODE(C39))</f>
        <v>1100101</v>
      </c>
      <c r="E39" s="8" t="str">
        <f>MID(D39,1,1)</f>
        <v>1</v>
      </c>
      <c r="F39" s="8" t="str">
        <f>MID($D39,2,1)</f>
        <v>1</v>
      </c>
      <c r="G39" s="8" t="str">
        <f>MID($D39,3,1)</f>
        <v>0</v>
      </c>
      <c r="H39" s="8" t="str">
        <f>MID($D39,4,1)</f>
        <v>0</v>
      </c>
      <c r="I39" s="8" t="str">
        <f>MID($D39,5,1)</f>
        <v>1</v>
      </c>
      <c r="J39" s="8" t="str">
        <f>MID($D39,6,1)</f>
        <v>0</v>
      </c>
      <c r="K39" s="15" t="str">
        <f>MID($D39,7,1)</f>
        <v>1</v>
      </c>
      <c r="L39" s="5"/>
      <c r="M39" s="5"/>
      <c r="N39" s="5"/>
      <c r="O39" s="5"/>
      <c r="P39" s="4"/>
    </row>
    <row r="40" spans="2:16" s="2" customFormat="1" x14ac:dyDescent="0.3">
      <c r="B40" s="4"/>
      <c r="C40" s="16" t="str">
        <f t="shared" si="1"/>
        <v>r</v>
      </c>
      <c r="D40" s="17" t="str">
        <f>DEC2BIN(CODE(C40))</f>
        <v>1110010</v>
      </c>
      <c r="E40" s="17" t="str">
        <f>MID(D40,1,1)</f>
        <v>1</v>
      </c>
      <c r="F40" s="17" t="str">
        <f>MID($D40,2,1)</f>
        <v>1</v>
      </c>
      <c r="G40" s="17" t="str">
        <f>MID($D40,3,1)</f>
        <v>1</v>
      </c>
      <c r="H40" s="17" t="str">
        <f>MID($D40,4,1)</f>
        <v>0</v>
      </c>
      <c r="I40" s="17" t="str">
        <f>MID($D40,5,1)</f>
        <v>0</v>
      </c>
      <c r="J40" s="17" t="str">
        <f>MID($D40,6,1)</f>
        <v>1</v>
      </c>
      <c r="K40" s="18" t="str">
        <f>MID($D40,7,1)</f>
        <v>0</v>
      </c>
      <c r="L40" s="5"/>
      <c r="M40" s="5"/>
      <c r="N40" s="5"/>
      <c r="O40" s="5"/>
      <c r="P40" s="4"/>
    </row>
    <row r="41" spans="2:16" s="2" customFormat="1" x14ac:dyDescent="0.3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</row>
    <row r="42" spans="2:16" s="2" customForma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</row>
    <row r="43" spans="2:16" s="2" customFormat="1" x14ac:dyDescent="0.3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</row>
    <row r="44" spans="2:16" s="2" customFormat="1" x14ac:dyDescent="0.3">
      <c r="B44" s="4"/>
      <c r="C44" s="23" t="s">
        <v>17</v>
      </c>
      <c r="D44" s="12" t="s">
        <v>0</v>
      </c>
      <c r="E44" s="24" t="s">
        <v>1</v>
      </c>
      <c r="F44" s="25"/>
      <c r="G44" s="25"/>
      <c r="H44" s="25"/>
      <c r="I44" s="25"/>
      <c r="J44" s="25"/>
      <c r="K44" s="26"/>
      <c r="L44" s="11" t="s">
        <v>18</v>
      </c>
      <c r="M44" s="11" t="s">
        <v>7</v>
      </c>
      <c r="N44" s="11" t="s">
        <v>8</v>
      </c>
      <c r="O44" s="20" t="s">
        <v>19</v>
      </c>
      <c r="P44" s="4"/>
    </row>
    <row r="45" spans="2:16" s="2" customFormat="1" x14ac:dyDescent="0.3">
      <c r="B45" s="4"/>
      <c r="C45" s="14" t="str">
        <f>C30</f>
        <v>9</v>
      </c>
      <c r="D45" s="14" t="str">
        <f>C37</f>
        <v>q</v>
      </c>
      <c r="E45" s="8">
        <f>_xlfn.BITXOR(E30,E37)</f>
        <v>1</v>
      </c>
      <c r="F45" s="8">
        <f>_xlfn.BITXOR(F30,F37)</f>
        <v>0</v>
      </c>
      <c r="G45" s="8">
        <f>_xlfn.BITXOR(G30,G37)</f>
        <v>0</v>
      </c>
      <c r="H45" s="8">
        <f>_xlfn.BITXOR(H30,H37)</f>
        <v>1</v>
      </c>
      <c r="I45" s="8">
        <f>_xlfn.BITXOR(I30,I37)</f>
        <v>0</v>
      </c>
      <c r="J45" s="8">
        <f>_xlfn.BITXOR(J30,J37)</f>
        <v>0</v>
      </c>
      <c r="K45" s="8">
        <f>_xlfn.BITXOR(K30,K37)</f>
        <v>0</v>
      </c>
      <c r="L45" s="9" t="str">
        <f>CONCATENATE(E45,F45,G45,H45,I45,J45,K45,)</f>
        <v>1001000</v>
      </c>
      <c r="M45" s="8">
        <f>BIN2DEC(L45)</f>
        <v>72</v>
      </c>
      <c r="N45" s="8" t="str">
        <f>CHAR(M45)</f>
        <v>H</v>
      </c>
      <c r="O45" s="27" t="str">
        <f>CONCATENATE(N45,N46,N47,N48)</f>
        <v>HOLA</v>
      </c>
      <c r="P45" s="4"/>
    </row>
    <row r="46" spans="2:16" s="2" customFormat="1" x14ac:dyDescent="0.3">
      <c r="B46" s="4"/>
      <c r="C46" s="14" t="str">
        <f t="shared" ref="C46:C48" si="2">C31</f>
        <v>8</v>
      </c>
      <c r="D46" s="14" t="str">
        <f t="shared" ref="D46:D47" si="3">C38</f>
        <v>w</v>
      </c>
      <c r="E46" s="8">
        <f>_xlfn.BITXOR(E31,E38)</f>
        <v>1</v>
      </c>
      <c r="F46" s="8">
        <f>_xlfn.BITXOR(F31,F38)</f>
        <v>0</v>
      </c>
      <c r="G46" s="8">
        <f>_xlfn.BITXOR(G31,G38)</f>
        <v>0</v>
      </c>
      <c r="H46" s="8">
        <f>_xlfn.BITXOR(H31,H38)</f>
        <v>1</v>
      </c>
      <c r="I46" s="8">
        <f>_xlfn.BITXOR(I31,I38)</f>
        <v>1</v>
      </c>
      <c r="J46" s="8">
        <f>_xlfn.BITXOR(J31,J38)</f>
        <v>1</v>
      </c>
      <c r="K46" s="8">
        <f>_xlfn.BITXOR(K31,K38)</f>
        <v>1</v>
      </c>
      <c r="L46" s="9" t="str">
        <f>CONCATENATE(E46,F46,G46,H46,I46,J46,K46,)</f>
        <v>1001111</v>
      </c>
      <c r="M46" s="8">
        <f>BIN2DEC(L46)</f>
        <v>79</v>
      </c>
      <c r="N46" s="8" t="str">
        <f>CHAR(M46)</f>
        <v>O</v>
      </c>
      <c r="O46" s="27"/>
      <c r="P46" s="4"/>
    </row>
    <row r="47" spans="2:16" s="2" customFormat="1" x14ac:dyDescent="0.3">
      <c r="B47" s="4"/>
      <c r="C47" s="14" t="str">
        <f t="shared" si="2"/>
        <v>)</v>
      </c>
      <c r="D47" s="14" t="str">
        <f t="shared" si="3"/>
        <v>e</v>
      </c>
      <c r="E47" s="8">
        <f>_xlfn.BITXOR(E32,E39)</f>
        <v>1</v>
      </c>
      <c r="F47" s="8">
        <f>_xlfn.BITXOR(F32,F39)</f>
        <v>0</v>
      </c>
      <c r="G47" s="8">
        <f>_xlfn.BITXOR(G32,G39)</f>
        <v>0</v>
      </c>
      <c r="H47" s="8">
        <f>_xlfn.BITXOR(H32,H39)</f>
        <v>1</v>
      </c>
      <c r="I47" s="8">
        <f>_xlfn.BITXOR(I32,I39)</f>
        <v>1</v>
      </c>
      <c r="J47" s="8">
        <f>_xlfn.BITXOR(J32,J39)</f>
        <v>0</v>
      </c>
      <c r="K47" s="8">
        <f>_xlfn.BITXOR(K32,K39)</f>
        <v>0</v>
      </c>
      <c r="L47" s="9" t="str">
        <f>CONCATENATE(E47,F47,G47,H47,I47,J47,K47,)</f>
        <v>1001100</v>
      </c>
      <c r="M47" s="8">
        <f>BIN2DEC(L47)</f>
        <v>76</v>
      </c>
      <c r="N47" s="8" t="str">
        <f>CHAR(M47)</f>
        <v>L</v>
      </c>
      <c r="O47" s="27"/>
      <c r="P47" s="4"/>
    </row>
    <row r="48" spans="2:16" s="2" customFormat="1" x14ac:dyDescent="0.3">
      <c r="B48" s="4"/>
      <c r="C48" s="16" t="str">
        <f t="shared" si="2"/>
        <v>3</v>
      </c>
      <c r="D48" s="16" t="str">
        <f>C40</f>
        <v>r</v>
      </c>
      <c r="E48" s="17">
        <f>_xlfn.BITXOR(E33,E40)</f>
        <v>1</v>
      </c>
      <c r="F48" s="17">
        <f>_xlfn.BITXOR(F33,F40)</f>
        <v>0</v>
      </c>
      <c r="G48" s="17">
        <f>_xlfn.BITXOR(G33,G40)</f>
        <v>0</v>
      </c>
      <c r="H48" s="17">
        <f>_xlfn.BITXOR(H33,H40)</f>
        <v>0</v>
      </c>
      <c r="I48" s="17">
        <f>_xlfn.BITXOR(I33,I40)</f>
        <v>0</v>
      </c>
      <c r="J48" s="17">
        <f>_xlfn.BITXOR(J33,J40)</f>
        <v>0</v>
      </c>
      <c r="K48" s="17">
        <f>_xlfn.BITXOR(K33,K40)</f>
        <v>1</v>
      </c>
      <c r="L48" s="21" t="str">
        <f>CONCATENATE(E48,F48,G48,H48,I48,J48,K48,)</f>
        <v>1000001</v>
      </c>
      <c r="M48" s="17">
        <f>BIN2DEC(L48)</f>
        <v>65</v>
      </c>
      <c r="N48" s="17" t="str">
        <f>CHAR(M48)</f>
        <v>A</v>
      </c>
      <c r="O48" s="28"/>
      <c r="P48" s="4"/>
    </row>
    <row r="49" spans="2:17" s="2" customFormat="1" x14ac:dyDescent="0.3">
      <c r="B49" s="4"/>
      <c r="C49" s="4"/>
      <c r="D49" s="4"/>
    </row>
    <row r="50" spans="2:17" s="2" customFormat="1" x14ac:dyDescent="0.3">
      <c r="B50" s="4"/>
      <c r="C50" s="7"/>
      <c r="P50" s="4"/>
      <c r="Q50" s="4"/>
    </row>
    <row r="51" spans="2:17" s="2" customFormat="1" x14ac:dyDescent="0.3">
      <c r="B51" s="4"/>
      <c r="C51" s="4"/>
      <c r="P51" s="4"/>
      <c r="Q51" s="4"/>
    </row>
    <row r="52" spans="2:17" s="2" customFormat="1" x14ac:dyDescent="0.3">
      <c r="B52" s="4"/>
      <c r="P52" s="4"/>
    </row>
    <row r="53" spans="2:17" s="2" customFormat="1" x14ac:dyDescent="0.3">
      <c r="B53" s="4"/>
      <c r="P53" s="4"/>
    </row>
    <row r="54" spans="2:17" s="2" customFormat="1" x14ac:dyDescent="0.3">
      <c r="B54" s="4"/>
      <c r="P54" s="4"/>
    </row>
    <row r="55" spans="2:17" s="2" customFormat="1" x14ac:dyDescent="0.3">
      <c r="B55" s="4"/>
      <c r="P55" s="4"/>
    </row>
    <row r="56" spans="2:17" s="2" customFormat="1" x14ac:dyDescent="0.3">
      <c r="B56" s="4"/>
      <c r="P56" s="4"/>
    </row>
    <row r="57" spans="2:17" s="2" customFormat="1" x14ac:dyDescent="0.3">
      <c r="B57" s="4"/>
      <c r="P57" s="4"/>
    </row>
    <row r="58" spans="2:17" s="2" customFormat="1" x14ac:dyDescent="0.3">
      <c r="B58" s="4"/>
      <c r="P58" s="4"/>
    </row>
    <row r="59" spans="2:17" s="2" customFormat="1" x14ac:dyDescent="0.3">
      <c r="B59" s="4"/>
      <c r="P59" s="4"/>
    </row>
    <row r="60" spans="2:17" s="2" customFormat="1" x14ac:dyDescent="0.3">
      <c r="B60" s="4"/>
      <c r="P60" s="4"/>
    </row>
    <row r="61" spans="2:17" s="2" customFormat="1" x14ac:dyDescent="0.3">
      <c r="B61" s="4"/>
      <c r="P61" s="4"/>
    </row>
    <row r="62" spans="2:17" s="2" customFormat="1" x14ac:dyDescent="0.3">
      <c r="B62" s="4"/>
      <c r="P62" s="4"/>
    </row>
    <row r="63" spans="2:17" s="2" customFormat="1" x14ac:dyDescent="0.3">
      <c r="B63" s="4"/>
      <c r="P63" s="4"/>
    </row>
    <row r="64" spans="2:17" s="2" customFormat="1" x14ac:dyDescent="0.3">
      <c r="B64" s="4"/>
      <c r="P64" s="4"/>
    </row>
    <row r="65" spans="2:16" s="2" customFormat="1" x14ac:dyDescent="0.3">
      <c r="B65" s="4"/>
      <c r="P65" s="4"/>
    </row>
    <row r="66" spans="2:16" s="2" customFormat="1" x14ac:dyDescent="0.3">
      <c r="B66" s="4"/>
      <c r="P66" s="4"/>
    </row>
    <row r="67" spans="2:16" s="2" customFormat="1" x14ac:dyDescent="0.3">
      <c r="P67" s="4"/>
    </row>
    <row r="68" spans="2:16" s="2" customFormat="1" x14ac:dyDescent="0.3"/>
    <row r="69" spans="2:16" s="2" customFormat="1" x14ac:dyDescent="0.3"/>
    <row r="70" spans="2:16" s="2" customFormat="1" x14ac:dyDescent="0.3"/>
    <row r="71" spans="2:16" s="2" customFormat="1" x14ac:dyDescent="0.3"/>
    <row r="72" spans="2:16" s="2" customFormat="1" x14ac:dyDescent="0.3"/>
  </sheetData>
  <mergeCells count="10">
    <mergeCell ref="E22:K22"/>
    <mergeCell ref="O45:O48"/>
    <mergeCell ref="C3:M3"/>
    <mergeCell ref="O23:O26"/>
    <mergeCell ref="C28:O28"/>
    <mergeCell ref="E29:K29"/>
    <mergeCell ref="E36:K36"/>
    <mergeCell ref="E4:K4"/>
    <mergeCell ref="E12:K12"/>
    <mergeCell ref="E44:K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fernando visoso martinez</dc:creator>
  <cp:lastModifiedBy>Pedro DL</cp:lastModifiedBy>
  <dcterms:created xsi:type="dcterms:W3CDTF">2022-09-15T04:15:18Z</dcterms:created>
  <dcterms:modified xsi:type="dcterms:W3CDTF">2022-09-15T23:21:45Z</dcterms:modified>
</cp:coreProperties>
</file>