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eda\Documents\GitHub\Mechanical_Analysis\"/>
    </mc:Choice>
  </mc:AlternateContent>
  <bookViews>
    <workbookView xWindow="0" yWindow="0" windowWidth="19200" windowHeight="6250"/>
  </bookViews>
  <sheets>
    <sheet name="Resultado" sheetId="2" r:id="rId1"/>
    <sheet name="1x1" sheetId="3" r:id="rId2"/>
    <sheet name="1x2" sheetId="5" r:id="rId3"/>
    <sheet name="1x3" sheetId="7" r:id="rId4"/>
    <sheet name="1x4" sheetId="8" r:id="rId5"/>
    <sheet name="2x2" sheetId="1" r:id="rId6"/>
    <sheet name="2x4" sheetId="6" r:id="rId7"/>
    <sheet name="2x8" sheetId="4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B4" i="8"/>
  <c r="C4" i="8" s="1"/>
  <c r="B3" i="8"/>
  <c r="E3" i="8"/>
  <c r="F3" i="8" s="1"/>
  <c r="B2" i="8"/>
  <c r="D4" i="8"/>
  <c r="D3" i="8"/>
  <c r="C3" i="8"/>
  <c r="E2" i="8"/>
  <c r="F2" i="8" s="1"/>
  <c r="D2" i="8"/>
  <c r="C7" i="2"/>
  <c r="F3" i="7"/>
  <c r="F4" i="7"/>
  <c r="C4" i="2"/>
  <c r="B4" i="7"/>
  <c r="C4" i="7" s="1"/>
  <c r="B3" i="7"/>
  <c r="D3" i="7" s="1"/>
  <c r="B2" i="7"/>
  <c r="E2" i="7" s="1"/>
  <c r="F2" i="7" s="1"/>
  <c r="E4" i="7"/>
  <c r="D4" i="7"/>
  <c r="C3" i="7"/>
  <c r="D2" i="7"/>
  <c r="E4" i="8" l="1"/>
  <c r="F4" i="8" s="1"/>
  <c r="C2" i="8"/>
  <c r="E3" i="7"/>
  <c r="C2" i="7"/>
  <c r="B4" i="6"/>
  <c r="E2" i="6"/>
  <c r="F2" i="6" s="1"/>
  <c r="B3" i="6"/>
  <c r="B2" i="6"/>
  <c r="E4" i="6"/>
  <c r="F4" i="6" s="1"/>
  <c r="D4" i="6"/>
  <c r="E3" i="6"/>
  <c r="F3" i="6" s="1"/>
  <c r="D2" i="6"/>
  <c r="C2" i="6"/>
  <c r="C3" i="2"/>
  <c r="F3" i="5"/>
  <c r="F4" i="5"/>
  <c r="F2" i="5"/>
  <c r="B4" i="5"/>
  <c r="B3" i="5"/>
  <c r="E3" i="5" s="1"/>
  <c r="B2" i="5"/>
  <c r="C4" i="5"/>
  <c r="D4" i="5"/>
  <c r="E4" i="5"/>
  <c r="E2" i="5"/>
  <c r="D2" i="5"/>
  <c r="C8" i="2"/>
  <c r="F3" i="4"/>
  <c r="F4" i="4"/>
  <c r="F2" i="4"/>
  <c r="B4" i="4"/>
  <c r="D4" i="4"/>
  <c r="B2" i="4"/>
  <c r="B3" i="4"/>
  <c r="E4" i="4"/>
  <c r="E3" i="4"/>
  <c r="D3" i="4"/>
  <c r="C3" i="4"/>
  <c r="E2" i="4"/>
  <c r="D2" i="4"/>
  <c r="C2" i="4"/>
  <c r="C2" i="2"/>
  <c r="F3" i="3"/>
  <c r="F4" i="3"/>
  <c r="F2" i="3"/>
  <c r="H2" i="1"/>
  <c r="B4" i="3"/>
  <c r="E4" i="3" s="1"/>
  <c r="B3" i="3"/>
  <c r="E3" i="3" s="1"/>
  <c r="H3" i="1"/>
  <c r="H4" i="1"/>
  <c r="H5" i="1"/>
  <c r="H6" i="1"/>
  <c r="B2" i="3"/>
  <c r="E2" i="3" s="1"/>
  <c r="C6" i="2"/>
  <c r="B4" i="1"/>
  <c r="G5" i="1"/>
  <c r="G4" i="1"/>
  <c r="G3" i="1"/>
  <c r="G2" i="1"/>
  <c r="G6" i="1"/>
  <c r="F6" i="1"/>
  <c r="E6" i="1"/>
  <c r="D6" i="1"/>
  <c r="C6" i="1"/>
  <c r="B6" i="1"/>
  <c r="F5" i="1"/>
  <c r="E5" i="1"/>
  <c r="D5" i="1"/>
  <c r="C5" i="1"/>
  <c r="B5" i="1"/>
  <c r="F4" i="1"/>
  <c r="F3" i="1"/>
  <c r="E4" i="1"/>
  <c r="E3" i="1"/>
  <c r="D4" i="1"/>
  <c r="D3" i="1"/>
  <c r="D2" i="1"/>
  <c r="C4" i="1"/>
  <c r="C3" i="1"/>
  <c r="F2" i="1"/>
  <c r="E2" i="1"/>
  <c r="C2" i="1"/>
  <c r="B3" i="1"/>
  <c r="B2" i="1"/>
  <c r="C3" i="6" l="1"/>
  <c r="D3" i="6"/>
  <c r="C4" i="6"/>
  <c r="C3" i="5"/>
  <c r="D3" i="5"/>
  <c r="C2" i="5"/>
  <c r="C4" i="4"/>
  <c r="C3" i="3"/>
  <c r="C4" i="3"/>
  <c r="D2" i="3"/>
  <c r="D3" i="3"/>
  <c r="D4" i="3"/>
  <c r="C2" i="3"/>
</calcChain>
</file>

<file path=xl/sharedStrings.xml><?xml version="1.0" encoding="utf-8"?>
<sst xmlns="http://schemas.openxmlformats.org/spreadsheetml/2006/main" count="37" uniqueCount="25">
  <si>
    <t>Experimento</t>
    <phoneticPr fontId="2"/>
  </si>
  <si>
    <t>2x2</t>
    <phoneticPr fontId="2"/>
  </si>
  <si>
    <t>Bloco</t>
    <phoneticPr fontId="2"/>
  </si>
  <si>
    <t>Massa</t>
    <phoneticPr fontId="2"/>
  </si>
  <si>
    <t>Erro (%)</t>
    <phoneticPr fontId="2"/>
  </si>
  <si>
    <t>1x1</t>
    <phoneticPr fontId="2"/>
  </si>
  <si>
    <t>17/448 =</t>
    <phoneticPr fontId="2"/>
  </si>
  <si>
    <t>2x8</t>
    <phoneticPr fontId="2"/>
  </si>
  <si>
    <t>11/24 =</t>
    <phoneticPr fontId="2"/>
  </si>
  <si>
    <t>(17% de erro se assumir um quarto da massa do 2x2)</t>
    <phoneticPr fontId="2"/>
  </si>
  <si>
    <t>139/2000 =</t>
    <phoneticPr fontId="2"/>
  </si>
  <si>
    <t>(9.8% de erro se assumir metade da massa do 2x2)</t>
    <phoneticPr fontId="2"/>
  </si>
  <si>
    <t>(5.1% de erro se assumir o valor que a Sugimoto usou)</t>
    <phoneticPr fontId="2"/>
  </si>
  <si>
    <t>1x2</t>
    <phoneticPr fontId="2"/>
  </si>
  <si>
    <t>1x3</t>
    <phoneticPr fontId="2"/>
  </si>
  <si>
    <t>2x4</t>
    <phoneticPr fontId="2"/>
  </si>
  <si>
    <t xml:space="preserve">39/160 = </t>
    <phoneticPr fontId="2"/>
  </si>
  <si>
    <t>17/175 =</t>
    <phoneticPr fontId="2"/>
  </si>
  <si>
    <t>(10% de erro se assumir quatro vezes da massa do 2x2)</t>
    <phoneticPr fontId="2"/>
  </si>
  <si>
    <t>1x4</t>
    <phoneticPr fontId="2"/>
  </si>
  <si>
    <t>(2.3% de erro se assumir a proporcao do 2x2)</t>
    <phoneticPr fontId="2"/>
  </si>
  <si>
    <t>(1.7% de erro se assunir igual ao 2x2)</t>
    <phoneticPr fontId="2"/>
  </si>
  <si>
    <t>(3.7% de erro se assumir o dobro do 2x2)</t>
    <phoneticPr fontId="2"/>
  </si>
  <si>
    <t>103/800 =</t>
    <phoneticPr fontId="2"/>
  </si>
  <si>
    <t xml:space="preserve">81/640 = 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</si>
</sst>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00000"/>
    <numFmt numFmtId="177" formatCode="0.0000000"/>
    <numFmt numFmtId="178" formatCode="0.00000000"/>
    <numFmt numFmtId="179" formatCode="0.000%"/>
    <numFmt numFmtId="180" formatCode="0.0000%"/>
    <numFmt numFmtId="182" formatCode="0.0000000_ "/>
  </numFmts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178" fontId="0" fillId="2" borderId="0" xfId="0" applyNumberFormat="1" applyFill="1" applyAlignment="1">
      <alignment horizontal="center" vertical="center"/>
    </xf>
    <xf numFmtId="0" fontId="0" fillId="2" borderId="0" xfId="0" applyFill="1">
      <alignment vertical="center"/>
    </xf>
    <xf numFmtId="179" fontId="0" fillId="0" borderId="0" xfId="0" applyNumberFormat="1">
      <alignment vertical="center"/>
    </xf>
    <xf numFmtId="179" fontId="0" fillId="2" borderId="0" xfId="0" applyNumberFormat="1" applyFill="1">
      <alignment vertical="center"/>
    </xf>
    <xf numFmtId="177" fontId="0" fillId="0" borderId="0" xfId="0" applyNumberFormat="1">
      <alignment vertical="center"/>
    </xf>
    <xf numFmtId="0" fontId="0" fillId="0" borderId="0" xfId="0" applyFill="1">
      <alignment vertical="center"/>
    </xf>
    <xf numFmtId="180" fontId="0" fillId="0" borderId="0" xfId="1" applyNumberFormat="1" applyFont="1">
      <alignment vertical="center"/>
    </xf>
    <xf numFmtId="180" fontId="0" fillId="2" borderId="0" xfId="1" applyNumberFormat="1" applyFont="1" applyFill="1">
      <alignment vertical="center"/>
    </xf>
    <xf numFmtId="0" fontId="0" fillId="0" borderId="0" xfId="0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0" fontId="0" fillId="0" borderId="0" xfId="1" applyNumberFormat="1" applyFont="1">
      <alignment vertical="center"/>
    </xf>
    <xf numFmtId="182" fontId="0" fillId="0" borderId="0" xfId="0" applyNumberFormat="1">
      <alignment vertical="center"/>
    </xf>
    <xf numFmtId="0" fontId="0" fillId="0" borderId="0" xfId="1" applyNumberFormat="1" applyFo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G8" sqref="F2:G8"/>
    </sheetView>
  </sheetViews>
  <sheetFormatPr defaultRowHeight="18" x14ac:dyDescent="0.55000000000000004"/>
  <cols>
    <col min="1" max="1" width="8.6640625" style="2"/>
    <col min="2" max="2" width="11" style="13" bestFit="1" customWidth="1"/>
    <col min="3" max="3" width="9.6640625" bestFit="1" customWidth="1"/>
    <col min="4" max="4" width="47.6640625" bestFit="1" customWidth="1"/>
    <col min="7" max="7" width="10.1640625" bestFit="1" customWidth="1"/>
    <col min="8" max="8" width="11.25" bestFit="1" customWidth="1"/>
  </cols>
  <sheetData>
    <row r="1" spans="1:8" x14ac:dyDescent="0.55000000000000004">
      <c r="A1" s="2" t="s">
        <v>2</v>
      </c>
      <c r="B1" s="13" t="s">
        <v>3</v>
      </c>
    </row>
    <row r="2" spans="1:8" x14ac:dyDescent="0.55000000000000004">
      <c r="A2" s="2" t="s">
        <v>5</v>
      </c>
      <c r="B2" s="13" t="s">
        <v>6</v>
      </c>
      <c r="C2" s="9">
        <f>8.5/(28*8)</f>
        <v>3.7946428571428568E-2</v>
      </c>
      <c r="D2" t="s">
        <v>9</v>
      </c>
      <c r="F2" s="13"/>
      <c r="G2" s="16"/>
    </row>
    <row r="3" spans="1:8" x14ac:dyDescent="0.55000000000000004">
      <c r="A3" s="2" t="s">
        <v>13</v>
      </c>
      <c r="B3" s="13" t="s">
        <v>10</v>
      </c>
      <c r="C3" s="9">
        <f>13.9/(8*25)</f>
        <v>6.9500000000000006E-2</v>
      </c>
      <c r="D3" t="s">
        <v>11</v>
      </c>
      <c r="F3" s="13"/>
      <c r="G3" s="16"/>
    </row>
    <row r="4" spans="1:8" x14ac:dyDescent="0.55000000000000004">
      <c r="A4" s="2" t="s">
        <v>14</v>
      </c>
      <c r="B4" s="13" t="s">
        <v>17</v>
      </c>
      <c r="C4" s="14">
        <f>6.8/(7*10)</f>
        <v>9.7142857142857142E-2</v>
      </c>
      <c r="D4" t="s">
        <v>20</v>
      </c>
      <c r="F4" s="13"/>
      <c r="G4" s="16"/>
    </row>
    <row r="5" spans="1:8" x14ac:dyDescent="0.55000000000000004">
      <c r="A5" s="2" t="s">
        <v>19</v>
      </c>
      <c r="B5" s="13" t="s">
        <v>23</v>
      </c>
      <c r="C5" s="14">
        <f>10.3/(10*8)</f>
        <v>0.12875</v>
      </c>
      <c r="D5" t="s">
        <v>21</v>
      </c>
      <c r="F5" s="13"/>
      <c r="G5" s="16"/>
    </row>
    <row r="6" spans="1:8" x14ac:dyDescent="0.55000000000000004">
      <c r="A6" s="2" t="s">
        <v>1</v>
      </c>
      <c r="B6" s="13" t="s">
        <v>24</v>
      </c>
      <c r="C6" s="9">
        <f>16.2/(16*8)</f>
        <v>0.12656249999999999</v>
      </c>
      <c r="D6" s="1" t="s">
        <v>12</v>
      </c>
      <c r="F6" s="13"/>
      <c r="G6" s="16"/>
    </row>
    <row r="7" spans="1:8" x14ac:dyDescent="0.55000000000000004">
      <c r="A7" s="2" t="s">
        <v>15</v>
      </c>
      <c r="B7" s="13" t="s">
        <v>16</v>
      </c>
      <c r="C7" s="9">
        <f>23.4/(24*4)</f>
        <v>0.24374999999999999</v>
      </c>
      <c r="D7" t="s">
        <v>22</v>
      </c>
      <c r="F7" s="13"/>
      <c r="G7" s="16"/>
    </row>
    <row r="8" spans="1:8" x14ac:dyDescent="0.55000000000000004">
      <c r="A8" s="2" t="s">
        <v>7</v>
      </c>
      <c r="B8" s="13" t="s">
        <v>8</v>
      </c>
      <c r="C8">
        <f>22/(24*2)</f>
        <v>0.45833333333333331</v>
      </c>
      <c r="D8" t="s">
        <v>18</v>
      </c>
      <c r="F8" s="13"/>
      <c r="G8" s="16"/>
    </row>
    <row r="10" spans="1:8" x14ac:dyDescent="0.55000000000000004">
      <c r="H10" s="15"/>
    </row>
    <row r="12" spans="1:8" x14ac:dyDescent="0.55000000000000004">
      <c r="H12" s="17"/>
    </row>
    <row r="13" spans="1:8" x14ac:dyDescent="0.55000000000000004">
      <c r="F13" s="17"/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11" sqref="E11"/>
    </sheetView>
  </sheetViews>
  <sheetFormatPr defaultRowHeight="18" x14ac:dyDescent="0.55000000000000004"/>
  <cols>
    <col min="1" max="1" width="12" customWidth="1"/>
    <col min="6" max="6" width="8.6640625" style="7"/>
  </cols>
  <sheetData>
    <row r="1" spans="1:6" x14ac:dyDescent="0.55000000000000004">
      <c r="A1" s="2" t="s">
        <v>0</v>
      </c>
      <c r="B1">
        <v>1</v>
      </c>
      <c r="C1">
        <v>32</v>
      </c>
      <c r="D1">
        <v>96</v>
      </c>
      <c r="E1">
        <v>224</v>
      </c>
      <c r="F1" s="7" t="s">
        <v>4</v>
      </c>
    </row>
    <row r="2" spans="1:6" x14ac:dyDescent="0.55000000000000004">
      <c r="A2" s="2">
        <v>1</v>
      </c>
      <c r="B2" s="1">
        <f>1.2/(4*8)</f>
        <v>3.7499999999999999E-2</v>
      </c>
      <c r="C2">
        <f>B2*C1</f>
        <v>1.2</v>
      </c>
      <c r="D2">
        <f>B2*D1</f>
        <v>3.5999999999999996</v>
      </c>
      <c r="E2">
        <f>B2*E1</f>
        <v>8.4</v>
      </c>
      <c r="F2" s="7">
        <f>0.1/E2</f>
        <v>1.1904761904761904E-2</v>
      </c>
    </row>
    <row r="3" spans="1:6" x14ac:dyDescent="0.55000000000000004">
      <c r="A3" s="2">
        <v>2</v>
      </c>
      <c r="B3">
        <f>3.7/(12*8)</f>
        <v>3.8541666666666669E-2</v>
      </c>
      <c r="C3">
        <f>B3*C1</f>
        <v>1.2333333333333334</v>
      </c>
      <c r="D3">
        <f>B3*D1</f>
        <v>3.7</v>
      </c>
      <c r="E3">
        <f>B3*E1</f>
        <v>8.6333333333333329</v>
      </c>
      <c r="F3" s="7">
        <f t="shared" ref="F3:F4" si="0">0.1/E3</f>
        <v>1.1583011583011584E-2</v>
      </c>
    </row>
    <row r="4" spans="1:6" x14ac:dyDescent="0.55000000000000004">
      <c r="A4" s="4">
        <v>3</v>
      </c>
      <c r="B4" s="6">
        <f>8.5/(28*8)</f>
        <v>3.7946428571428568E-2</v>
      </c>
      <c r="C4" s="6">
        <f>B4*C1</f>
        <v>1.2142857142857142</v>
      </c>
      <c r="D4" s="6">
        <f>B4*D1</f>
        <v>3.6428571428571423</v>
      </c>
      <c r="E4" s="6">
        <f>B4*E1</f>
        <v>8.5</v>
      </c>
      <c r="F4" s="8">
        <f t="shared" si="0"/>
        <v>1.1764705882352941E-2</v>
      </c>
    </row>
    <row r="5" spans="1:6" x14ac:dyDescent="0.55000000000000004">
      <c r="A5" s="2"/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B4" sqref="B4"/>
    </sheetView>
  </sheetViews>
  <sheetFormatPr defaultRowHeight="18" x14ac:dyDescent="0.55000000000000004"/>
  <cols>
    <col min="1" max="1" width="12" bestFit="1" customWidth="1"/>
  </cols>
  <sheetData>
    <row r="1" spans="1:6" x14ac:dyDescent="0.55000000000000004">
      <c r="A1" s="2" t="s">
        <v>0</v>
      </c>
      <c r="B1">
        <v>1</v>
      </c>
      <c r="C1">
        <v>16</v>
      </c>
      <c r="D1">
        <v>80</v>
      </c>
      <c r="E1">
        <v>200</v>
      </c>
      <c r="F1" s="7" t="s">
        <v>4</v>
      </c>
    </row>
    <row r="2" spans="1:6" x14ac:dyDescent="0.55000000000000004">
      <c r="A2" s="2">
        <v>1</v>
      </c>
      <c r="B2" s="1">
        <f>1.1/(2*8)</f>
        <v>6.8750000000000006E-2</v>
      </c>
      <c r="C2">
        <f>B2*C1</f>
        <v>1.1000000000000001</v>
      </c>
      <c r="D2">
        <f>B2*D1</f>
        <v>5.5</v>
      </c>
      <c r="E2">
        <f>B2*E1</f>
        <v>13.750000000000002</v>
      </c>
      <c r="F2" s="7">
        <f>0.1/E2</f>
        <v>7.2727272727272719E-3</v>
      </c>
    </row>
    <row r="3" spans="1:6" x14ac:dyDescent="0.55000000000000004">
      <c r="A3" s="2">
        <v>2</v>
      </c>
      <c r="B3">
        <f>5.6/(10*8)</f>
        <v>6.9999999999999993E-2</v>
      </c>
      <c r="C3">
        <f>B3*C1</f>
        <v>1.1199999999999999</v>
      </c>
      <c r="D3">
        <f>B3*D1</f>
        <v>5.6</v>
      </c>
      <c r="E3">
        <f>B3*E1</f>
        <v>13.999999999999998</v>
      </c>
      <c r="F3" s="7">
        <f t="shared" ref="F3:F4" si="0">0.1/E3</f>
        <v>7.1428571428571444E-3</v>
      </c>
    </row>
    <row r="4" spans="1:6" x14ac:dyDescent="0.55000000000000004">
      <c r="A4" s="4">
        <v>3</v>
      </c>
      <c r="B4" s="6">
        <f>13.9/(8*25)</f>
        <v>6.9500000000000006E-2</v>
      </c>
      <c r="C4" s="6">
        <f>B4*C1</f>
        <v>1.1120000000000001</v>
      </c>
      <c r="D4" s="6">
        <f>B4*D1</f>
        <v>5.5600000000000005</v>
      </c>
      <c r="E4" s="6">
        <f>B4*E1</f>
        <v>13.900000000000002</v>
      </c>
      <c r="F4" s="8">
        <f t="shared" si="0"/>
        <v>7.1942446043165463E-3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sqref="A1:F4"/>
    </sheetView>
  </sheetViews>
  <sheetFormatPr defaultRowHeight="18" x14ac:dyDescent="0.55000000000000004"/>
  <cols>
    <col min="1" max="1" width="12" bestFit="1" customWidth="1"/>
    <col min="2" max="2" width="12.9140625" bestFit="1" customWidth="1"/>
  </cols>
  <sheetData>
    <row r="1" spans="1:6" x14ac:dyDescent="0.55000000000000004">
      <c r="A1" s="2" t="s">
        <v>0</v>
      </c>
      <c r="B1" s="2">
        <v>1</v>
      </c>
      <c r="C1">
        <v>10</v>
      </c>
      <c r="D1">
        <v>30</v>
      </c>
      <c r="E1">
        <v>70</v>
      </c>
      <c r="F1" s="7" t="s">
        <v>4</v>
      </c>
    </row>
    <row r="2" spans="1:6" x14ac:dyDescent="0.55000000000000004">
      <c r="A2" s="2">
        <v>1</v>
      </c>
      <c r="B2" s="3">
        <f>1/(1*10)</f>
        <v>0.1</v>
      </c>
      <c r="C2">
        <f>B2*C1</f>
        <v>1</v>
      </c>
      <c r="D2">
        <f>B2*D1</f>
        <v>3</v>
      </c>
      <c r="E2">
        <f>B2*E1</f>
        <v>7</v>
      </c>
      <c r="F2" s="7">
        <f>0.1/E2</f>
        <v>1.4285714285714287E-2</v>
      </c>
    </row>
    <row r="3" spans="1:6" x14ac:dyDescent="0.55000000000000004">
      <c r="A3" s="2">
        <v>2</v>
      </c>
      <c r="B3" s="3">
        <f>2.9/(3*10)</f>
        <v>9.6666666666666665E-2</v>
      </c>
      <c r="C3">
        <f>B3*C1</f>
        <v>0.96666666666666667</v>
      </c>
      <c r="D3">
        <f>B3*D1</f>
        <v>2.9</v>
      </c>
      <c r="E3">
        <f>B3*E1</f>
        <v>6.7666666666666666</v>
      </c>
      <c r="F3" s="7">
        <f t="shared" ref="F3:F5" si="0">0.1/E3</f>
        <v>1.477832512315271E-2</v>
      </c>
    </row>
    <row r="4" spans="1:6" x14ac:dyDescent="0.55000000000000004">
      <c r="A4" s="4">
        <v>3</v>
      </c>
      <c r="B4" s="5">
        <f>6.8/(7*10)</f>
        <v>9.7142857142857142E-2</v>
      </c>
      <c r="C4" s="6">
        <f>B4*C1</f>
        <v>0.97142857142857142</v>
      </c>
      <c r="D4" s="6">
        <f>B4*D1</f>
        <v>2.9142857142857141</v>
      </c>
      <c r="E4" s="6">
        <f>B4*E1</f>
        <v>6.8</v>
      </c>
      <c r="F4" s="8">
        <f t="shared" si="0"/>
        <v>1.4705882352941178E-2</v>
      </c>
    </row>
    <row r="5" spans="1:6" x14ac:dyDescent="0.55000000000000004">
      <c r="A5" s="2"/>
      <c r="B5" s="3"/>
      <c r="F5" s="7"/>
    </row>
    <row r="6" spans="1:6" x14ac:dyDescent="0.55000000000000004">
      <c r="A6" s="2"/>
      <c r="B6" s="3"/>
      <c r="F6" s="7"/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B4" sqref="B4"/>
    </sheetView>
  </sheetViews>
  <sheetFormatPr defaultRowHeight="18" x14ac:dyDescent="0.55000000000000004"/>
  <cols>
    <col min="1" max="1" width="12" bestFit="1" customWidth="1"/>
    <col min="2" max="2" width="10.75" bestFit="1" customWidth="1"/>
  </cols>
  <sheetData>
    <row r="1" spans="1:6" x14ac:dyDescent="0.55000000000000004">
      <c r="A1" s="2" t="s">
        <v>0</v>
      </c>
      <c r="B1" s="2">
        <v>1</v>
      </c>
      <c r="C1">
        <v>24</v>
      </c>
      <c r="D1">
        <v>56</v>
      </c>
      <c r="E1">
        <v>80</v>
      </c>
      <c r="F1" s="7" t="s">
        <v>4</v>
      </c>
    </row>
    <row r="2" spans="1:6" x14ac:dyDescent="0.55000000000000004">
      <c r="A2" s="2">
        <v>1</v>
      </c>
      <c r="B2" s="3">
        <f>3.1/(3*8)</f>
        <v>0.12916666666666668</v>
      </c>
      <c r="C2">
        <f>B2*C1</f>
        <v>3.1000000000000005</v>
      </c>
      <c r="D2">
        <f>B2*D1</f>
        <v>7.2333333333333343</v>
      </c>
      <c r="E2">
        <f>B2*E1</f>
        <v>10.333333333333334</v>
      </c>
      <c r="F2" s="7">
        <f>0.1/E2</f>
        <v>9.6774193548387101E-3</v>
      </c>
    </row>
    <row r="3" spans="1:6" x14ac:dyDescent="0.55000000000000004">
      <c r="A3" s="2">
        <v>2</v>
      </c>
      <c r="B3" s="3">
        <f>7.2/(7*8)</f>
        <v>0.12857142857142859</v>
      </c>
      <c r="C3">
        <f>B3*C1</f>
        <v>3.0857142857142863</v>
      </c>
      <c r="D3">
        <f>B3*D1</f>
        <v>7.2000000000000011</v>
      </c>
      <c r="E3">
        <f>B3*E1</f>
        <v>10.285714285714286</v>
      </c>
      <c r="F3" s="7">
        <f t="shared" ref="F3:F4" si="0">0.1/E3</f>
        <v>9.7222222222222224E-3</v>
      </c>
    </row>
    <row r="4" spans="1:6" x14ac:dyDescent="0.55000000000000004">
      <c r="A4" s="4">
        <v>3</v>
      </c>
      <c r="B4" s="5">
        <f>10.3/(10*8)</f>
        <v>0.12875</v>
      </c>
      <c r="C4" s="6">
        <f>B4*C1</f>
        <v>3.09</v>
      </c>
      <c r="D4" s="6">
        <f>B4*D1</f>
        <v>7.21</v>
      </c>
      <c r="E4" s="6">
        <f>B4*E1</f>
        <v>10.3</v>
      </c>
      <c r="F4" s="8">
        <f t="shared" si="0"/>
        <v>9.7087378640776691E-3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sqref="A1:H6"/>
    </sheetView>
  </sheetViews>
  <sheetFormatPr defaultRowHeight="18" x14ac:dyDescent="0.55000000000000004"/>
  <cols>
    <col min="1" max="1" width="12" style="2" bestFit="1" customWidth="1"/>
    <col min="2" max="2" width="19.83203125" style="2" bestFit="1" customWidth="1"/>
    <col min="3" max="5" width="15.58203125" bestFit="1" customWidth="1"/>
    <col min="6" max="6" width="16.6640625" bestFit="1" customWidth="1"/>
    <col min="8" max="8" width="8.6640625" style="7"/>
  </cols>
  <sheetData>
    <row r="1" spans="1:8" x14ac:dyDescent="0.55000000000000004">
      <c r="A1" s="2" t="s">
        <v>0</v>
      </c>
      <c r="B1" s="2">
        <v>1</v>
      </c>
      <c r="C1">
        <v>8</v>
      </c>
      <c r="D1">
        <v>40</v>
      </c>
      <c r="E1">
        <v>128</v>
      </c>
      <c r="F1">
        <v>144</v>
      </c>
      <c r="G1">
        <v>240</v>
      </c>
      <c r="H1" s="7" t="s">
        <v>4</v>
      </c>
    </row>
    <row r="2" spans="1:8" x14ac:dyDescent="0.55000000000000004">
      <c r="A2" s="2">
        <v>1</v>
      </c>
      <c r="B2" s="3">
        <f>1/8</f>
        <v>0.125</v>
      </c>
      <c r="C2">
        <f>B2*C1</f>
        <v>1</v>
      </c>
      <c r="D2">
        <f>B2*D1</f>
        <v>5</v>
      </c>
      <c r="E2">
        <f>B2*E1</f>
        <v>16</v>
      </c>
      <c r="F2">
        <f>B2*F1</f>
        <v>18</v>
      </c>
      <c r="G2">
        <f>B2*G1</f>
        <v>30</v>
      </c>
      <c r="H2" s="7">
        <f>0.1/G2</f>
        <v>3.3333333333333335E-3</v>
      </c>
    </row>
    <row r="3" spans="1:8" x14ac:dyDescent="0.55000000000000004">
      <c r="A3" s="2">
        <v>2</v>
      </c>
      <c r="B3" s="3">
        <f>5.1/(5*8)</f>
        <v>0.1275</v>
      </c>
      <c r="C3">
        <f>B3*C1</f>
        <v>1.02</v>
      </c>
      <c r="D3">
        <f>B3*D1</f>
        <v>5.0999999999999996</v>
      </c>
      <c r="E3">
        <f>B3*E1</f>
        <v>16.32</v>
      </c>
      <c r="F3">
        <f>B3*F1</f>
        <v>18.36</v>
      </c>
      <c r="G3">
        <f>B3*G1</f>
        <v>30.6</v>
      </c>
      <c r="H3" s="7">
        <f t="shared" ref="H3:H6" si="0">0.1/G3</f>
        <v>3.2679738562091504E-3</v>
      </c>
    </row>
    <row r="4" spans="1:8" x14ac:dyDescent="0.55000000000000004">
      <c r="A4" s="4">
        <v>3</v>
      </c>
      <c r="B4" s="5">
        <f>16.2/(16*8)</f>
        <v>0.12656249999999999</v>
      </c>
      <c r="C4" s="6">
        <f>B4*C1</f>
        <v>1.0125</v>
      </c>
      <c r="D4" s="6">
        <f>B4*D1</f>
        <v>5.0625</v>
      </c>
      <c r="E4" s="6">
        <f>B4*E1</f>
        <v>16.2</v>
      </c>
      <c r="F4" s="6">
        <f>B4*F1</f>
        <v>18.224999999999998</v>
      </c>
      <c r="G4" s="6">
        <f>B4*G1</f>
        <v>30.375</v>
      </c>
      <c r="H4" s="7">
        <f t="shared" si="0"/>
        <v>3.2921810699588481E-3</v>
      </c>
    </row>
    <row r="5" spans="1:8" x14ac:dyDescent="0.55000000000000004">
      <c r="A5" s="2">
        <v>4</v>
      </c>
      <c r="B5" s="3">
        <f>18.3/(18*8)</f>
        <v>0.12708333333333333</v>
      </c>
      <c r="C5">
        <f>B5*C1</f>
        <v>1.0166666666666666</v>
      </c>
      <c r="D5">
        <f>B5*D1</f>
        <v>5.083333333333333</v>
      </c>
      <c r="E5">
        <f>B5*E1</f>
        <v>16.266666666666666</v>
      </c>
      <c r="F5">
        <f>B5*F1</f>
        <v>18.299999999999997</v>
      </c>
      <c r="G5">
        <f>B5*G1</f>
        <v>30.5</v>
      </c>
      <c r="H5" s="7">
        <f t="shared" si="0"/>
        <v>3.2786885245901639E-3</v>
      </c>
    </row>
    <row r="6" spans="1:8" x14ac:dyDescent="0.55000000000000004">
      <c r="A6" s="2">
        <v>5</v>
      </c>
      <c r="B6" s="3">
        <f>30.4/(30*8)</f>
        <v>0.12666666666666665</v>
      </c>
      <c r="C6">
        <f>B6*C1</f>
        <v>1.0133333333333332</v>
      </c>
      <c r="D6">
        <f>B6*D1</f>
        <v>5.0666666666666664</v>
      </c>
      <c r="E6">
        <f>B6*E1</f>
        <v>16.213333333333331</v>
      </c>
      <c r="F6">
        <f>B6*F1</f>
        <v>18.239999999999998</v>
      </c>
      <c r="G6">
        <f>B6*G1</f>
        <v>30.399999999999995</v>
      </c>
      <c r="H6" s="7">
        <f t="shared" si="0"/>
        <v>3.289473684210527E-3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B4" sqref="B4"/>
    </sheetView>
  </sheetViews>
  <sheetFormatPr defaultRowHeight="18" x14ac:dyDescent="0.55000000000000004"/>
  <cols>
    <col min="1" max="1" width="12" bestFit="1" customWidth="1"/>
    <col min="2" max="2" width="10.75" bestFit="1" customWidth="1"/>
  </cols>
  <sheetData>
    <row r="1" spans="1:6" x14ac:dyDescent="0.55000000000000004">
      <c r="A1" s="2" t="s">
        <v>0</v>
      </c>
      <c r="B1" s="2">
        <v>1</v>
      </c>
      <c r="C1">
        <v>12</v>
      </c>
      <c r="D1">
        <v>48</v>
      </c>
      <c r="E1">
        <v>96</v>
      </c>
      <c r="F1" s="7" t="s">
        <v>4</v>
      </c>
    </row>
    <row r="2" spans="1:6" x14ac:dyDescent="0.55000000000000004">
      <c r="A2" s="2">
        <v>1</v>
      </c>
      <c r="B2" s="3">
        <f>3/(4*3)</f>
        <v>0.25</v>
      </c>
      <c r="C2">
        <f>B2*C1</f>
        <v>3</v>
      </c>
      <c r="D2">
        <f>B2*D1</f>
        <v>12</v>
      </c>
      <c r="E2">
        <f>B2*E1</f>
        <v>24</v>
      </c>
      <c r="F2" s="11">
        <f>0.1/E2</f>
        <v>4.1666666666666666E-3</v>
      </c>
    </row>
    <row r="3" spans="1:6" x14ac:dyDescent="0.55000000000000004">
      <c r="A3" s="2">
        <v>2</v>
      </c>
      <c r="B3" s="3">
        <f>11.7/(4*12)</f>
        <v>0.24374999999999999</v>
      </c>
      <c r="C3">
        <f>B3*C1</f>
        <v>2.9249999999999998</v>
      </c>
      <c r="D3">
        <f>B3*D1</f>
        <v>11.7</v>
      </c>
      <c r="E3">
        <f>B3*E1</f>
        <v>23.4</v>
      </c>
      <c r="F3" s="11">
        <f t="shared" ref="F3:F4" si="0">0.1/E3</f>
        <v>4.2735042735042739E-3</v>
      </c>
    </row>
    <row r="4" spans="1:6" x14ac:dyDescent="0.55000000000000004">
      <c r="A4" s="4">
        <v>3</v>
      </c>
      <c r="B4" s="5">
        <f>23.4/(24*4)</f>
        <v>0.24374999999999999</v>
      </c>
      <c r="C4" s="6">
        <f>B4*C1</f>
        <v>2.9249999999999998</v>
      </c>
      <c r="D4" s="6">
        <f>B4*D1</f>
        <v>11.7</v>
      </c>
      <c r="E4" s="6">
        <f>B4*E1</f>
        <v>23.4</v>
      </c>
      <c r="F4" s="12">
        <f t="shared" si="0"/>
        <v>4.2735042735042739E-3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sqref="A1:F4"/>
    </sheetView>
  </sheetViews>
  <sheetFormatPr defaultRowHeight="18" x14ac:dyDescent="0.55000000000000004"/>
  <cols>
    <col min="1" max="1" width="12" bestFit="1" customWidth="1"/>
    <col min="2" max="2" width="10.75" bestFit="1" customWidth="1"/>
  </cols>
  <sheetData>
    <row r="1" spans="1:8" x14ac:dyDescent="0.55000000000000004">
      <c r="A1" s="2" t="s">
        <v>0</v>
      </c>
      <c r="B1" s="2">
        <v>1</v>
      </c>
      <c r="C1">
        <v>6</v>
      </c>
      <c r="D1">
        <v>12</v>
      </c>
      <c r="E1">
        <v>48</v>
      </c>
      <c r="F1" s="7" t="s">
        <v>4</v>
      </c>
    </row>
    <row r="2" spans="1:8" x14ac:dyDescent="0.55000000000000004">
      <c r="A2" s="2">
        <v>1</v>
      </c>
      <c r="B2" s="3">
        <f>2.7/(3*2)</f>
        <v>0.45</v>
      </c>
      <c r="C2">
        <f>B2*C1</f>
        <v>2.7</v>
      </c>
      <c r="D2">
        <f>B2*D1</f>
        <v>5.4</v>
      </c>
      <c r="E2">
        <f>B2*E1</f>
        <v>21.6</v>
      </c>
      <c r="F2" s="11">
        <f>0.1/E2</f>
        <v>4.6296296296296294E-3</v>
      </c>
      <c r="H2" s="7"/>
    </row>
    <row r="3" spans="1:8" x14ac:dyDescent="0.55000000000000004">
      <c r="A3" s="2">
        <v>2</v>
      </c>
      <c r="B3" s="3">
        <f>5.5/(6*2)</f>
        <v>0.45833333333333331</v>
      </c>
      <c r="C3">
        <f>B3*C1</f>
        <v>2.75</v>
      </c>
      <c r="D3">
        <f>B3*D1</f>
        <v>5.5</v>
      </c>
      <c r="E3">
        <f>B3*E1</f>
        <v>22</v>
      </c>
      <c r="F3" s="11">
        <f t="shared" ref="F3:F4" si="0">0.1/E3</f>
        <v>4.5454545454545461E-3</v>
      </c>
      <c r="H3" s="7"/>
    </row>
    <row r="4" spans="1:8" x14ac:dyDescent="0.55000000000000004">
      <c r="A4" s="4">
        <v>3</v>
      </c>
      <c r="B4" s="5">
        <f>22/(24*2)</f>
        <v>0.45833333333333331</v>
      </c>
      <c r="C4" s="6">
        <f>B4*C1</f>
        <v>2.75</v>
      </c>
      <c r="D4" s="6">
        <f>B4*D1</f>
        <v>5.5</v>
      </c>
      <c r="E4" s="6">
        <f>B4*E1</f>
        <v>22</v>
      </c>
      <c r="F4" s="12">
        <f t="shared" si="0"/>
        <v>4.5454545454545461E-3</v>
      </c>
      <c r="G4" s="10"/>
      <c r="H4" s="7"/>
    </row>
    <row r="5" spans="1:8" x14ac:dyDescent="0.55000000000000004">
      <c r="A5" s="2"/>
      <c r="B5" s="3"/>
      <c r="H5" s="7"/>
    </row>
    <row r="6" spans="1:8" x14ac:dyDescent="0.55000000000000004">
      <c r="A6" s="2"/>
      <c r="B6" s="3"/>
      <c r="H6" s="7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Resultado</vt:lpstr>
      <vt:lpstr>1x1</vt:lpstr>
      <vt:lpstr>1x2</vt:lpstr>
      <vt:lpstr>1x3</vt:lpstr>
      <vt:lpstr>1x4</vt:lpstr>
      <vt:lpstr>2x2</vt:lpstr>
      <vt:lpstr>2x4</vt:lpstr>
      <vt:lpstr>2x8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maeda</dc:creator>
  <cp:lastModifiedBy>maeda</cp:lastModifiedBy>
  <dcterms:created xsi:type="dcterms:W3CDTF">2022-04-27T05:06:31Z</dcterms:created>
  <dcterms:modified xsi:type="dcterms:W3CDTF">2022-04-28T05:48:28Z</dcterms:modified>
</cp:coreProperties>
</file>