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geral" sheetId="1" r:id="rId1"/>
    <sheet name="por zero" sheetId="2" r:id="rId2"/>
  </sheets>
  <calcPr calcId="144525"/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  <c r="B79" i="1"/>
  <c r="B90" i="1"/>
  <c r="B88" i="1"/>
  <c r="B76" i="1"/>
  <c r="B87" i="1"/>
  <c r="B74" i="1"/>
  <c r="B85" i="1"/>
  <c r="B72" i="1"/>
  <c r="B84" i="1"/>
  <c r="B70" i="1"/>
  <c r="B81" i="1"/>
  <c r="B69" i="1"/>
  <c r="B77" i="1"/>
  <c r="B67" i="1"/>
  <c r="B51" i="1"/>
  <c r="B64" i="1"/>
  <c r="B49" i="1"/>
  <c r="B62" i="1"/>
  <c r="B43" i="1"/>
  <c r="B60" i="1"/>
  <c r="B41" i="1"/>
  <c r="B40" i="1"/>
  <c r="B59" i="1"/>
  <c r="B38" i="1"/>
  <c r="B57" i="1"/>
  <c r="B36" i="1"/>
  <c r="B35" i="1"/>
  <c r="B86" i="1"/>
  <c r="B56" i="1"/>
  <c r="B32" i="1"/>
  <c r="B46" i="1"/>
  <c r="B73" i="1"/>
  <c r="B91" i="1"/>
  <c r="B54" i="1"/>
  <c r="B65" i="1"/>
  <c r="B31" i="1"/>
  <c r="B47" i="1"/>
  <c r="B80" i="1"/>
  <c r="B63" i="1"/>
  <c r="B28" i="1"/>
  <c r="B39" i="1"/>
  <c r="B29" i="1"/>
  <c r="B48" i="1"/>
  <c r="B68" i="1"/>
  <c r="B53" i="1"/>
  <c r="B34" i="1"/>
  <c r="B83" i="1"/>
  <c r="B75" i="1"/>
  <c r="B55" i="1"/>
  <c r="B50" i="1"/>
  <c r="B30" i="1"/>
  <c r="B61" i="1"/>
  <c r="B82" i="1"/>
  <c r="B71" i="1"/>
  <c r="B45" i="1"/>
  <c r="B44" i="1"/>
  <c r="B33" i="1"/>
  <c r="B78" i="1"/>
  <c r="B37" i="1"/>
  <c r="B52" i="1"/>
  <c r="B66" i="1"/>
  <c r="B89" i="1"/>
  <c r="B58" i="1"/>
  <c r="B42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00" i="1"/>
  <c r="B99" i="1"/>
  <c r="B98" i="1"/>
  <c r="B97" i="1"/>
  <c r="B96" i="1"/>
  <c r="B95" i="1"/>
  <c r="B94" i="1"/>
  <c r="B93" i="1"/>
  <c r="B92" i="1"/>
  <c r="B155" i="1"/>
  <c r="B157" i="1"/>
  <c r="B158" i="1"/>
  <c r="B159" i="1"/>
  <c r="B161" i="1"/>
  <c r="B163" i="1"/>
  <c r="B175" i="1"/>
  <c r="B174" i="1"/>
  <c r="B170" i="1"/>
  <c r="B169" i="1"/>
  <c r="B166" i="1"/>
  <c r="B177" i="1"/>
  <c r="B179" i="1"/>
  <c r="B178" i="1"/>
  <c r="B173" i="1"/>
  <c r="B153" i="1"/>
  <c r="B152" i="1"/>
  <c r="B150" i="1"/>
  <c r="B143" i="1"/>
  <c r="B141" i="1"/>
  <c r="B139" i="1"/>
  <c r="B137" i="1"/>
  <c r="B134" i="1"/>
  <c r="B132" i="1"/>
  <c r="B127" i="1"/>
  <c r="B123" i="1"/>
  <c r="B148" i="1"/>
  <c r="B168" i="1"/>
  <c r="B164" i="1"/>
  <c r="B144" i="1"/>
  <c r="B165" i="1"/>
  <c r="B160" i="1"/>
  <c r="B154" i="1"/>
  <c r="B185" i="1"/>
  <c r="B194" i="1"/>
  <c r="B191" i="1"/>
  <c r="B188" i="1"/>
  <c r="B189" i="1"/>
  <c r="B193" i="1"/>
  <c r="B182" i="1"/>
  <c r="B187" i="1"/>
  <c r="B195" i="1"/>
  <c r="B184" i="1"/>
  <c r="B192" i="1"/>
  <c r="B186" i="1"/>
  <c r="B190" i="1"/>
  <c r="B180" i="1"/>
  <c r="B196" i="1"/>
  <c r="B197" i="1"/>
  <c r="B198" i="1"/>
  <c r="B199" i="1"/>
  <c r="B200" i="1"/>
  <c r="B201" i="1"/>
  <c r="B202" i="1"/>
  <c r="B145" i="1"/>
  <c r="B135" i="1"/>
  <c r="B124" i="1"/>
  <c r="B120" i="1"/>
  <c r="B121" i="1"/>
  <c r="B126" i="1"/>
  <c r="B130" i="1"/>
  <c r="B138" i="1"/>
  <c r="B119" i="1"/>
  <c r="B125" i="1"/>
  <c r="B122" i="1"/>
  <c r="B128" i="1"/>
  <c r="B118" i="1"/>
  <c r="B142" i="1"/>
  <c r="B156" i="1"/>
  <c r="B149" i="1"/>
  <c r="B181" i="1"/>
  <c r="B172" i="1"/>
  <c r="B183" i="1"/>
  <c r="B167" i="1"/>
  <c r="B171" i="1"/>
  <c r="B176" i="1"/>
  <c r="B162" i="1"/>
  <c r="B146" i="1"/>
  <c r="B140" i="1"/>
  <c r="B133" i="1"/>
  <c r="B151" i="1"/>
  <c r="B136" i="1"/>
  <c r="B131" i="1"/>
  <c r="B147" i="1"/>
  <c r="B129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</calcChain>
</file>

<file path=xl/sharedStrings.xml><?xml version="1.0" encoding="utf-8"?>
<sst xmlns="http://schemas.openxmlformats.org/spreadsheetml/2006/main" count="3" uniqueCount="2">
  <si>
    <t>valor</t>
  </si>
  <si>
    <t>logaritmo(10)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</si>
</sst>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geral!$B$1</c:f>
              <c:strCache>
                <c:ptCount val="1"/>
                <c:pt idx="0">
                  <c:v>valor</c:v>
                </c:pt>
              </c:strCache>
            </c:strRef>
          </c:tx>
          <c:xVal>
            <c:numRef>
              <c:f>geral!$A$2:$A$202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xVal>
          <c:yVal>
            <c:numRef>
              <c:f>geral!$B$2:$B$202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0.3010299956639812</c:v>
                </c:pt>
                <c:pt idx="103">
                  <c:v>0.47712125471966244</c:v>
                </c:pt>
                <c:pt idx="104">
                  <c:v>0.6020599913279624</c:v>
                </c:pt>
                <c:pt idx="105">
                  <c:v>0.69897000433601886</c:v>
                </c:pt>
                <c:pt idx="106">
                  <c:v>0.77815125038364363</c:v>
                </c:pt>
                <c:pt idx="107">
                  <c:v>0.84509804001425681</c:v>
                </c:pt>
                <c:pt idx="108">
                  <c:v>0.90308998699194354</c:v>
                </c:pt>
                <c:pt idx="109">
                  <c:v>0.95424250943932487</c:v>
                </c:pt>
                <c:pt idx="110">
                  <c:v>1</c:v>
                </c:pt>
                <c:pt idx="111">
                  <c:v>1.0413926851582251</c:v>
                </c:pt>
                <c:pt idx="112">
                  <c:v>1.0791812460476249</c:v>
                </c:pt>
                <c:pt idx="113">
                  <c:v>1.1139433523068367</c:v>
                </c:pt>
                <c:pt idx="114">
                  <c:v>1.146128035678238</c:v>
                </c:pt>
                <c:pt idx="115">
                  <c:v>1.1760912590556813</c:v>
                </c:pt>
                <c:pt idx="116">
                  <c:v>1.2041199826559248</c:v>
                </c:pt>
                <c:pt idx="117">
                  <c:v>1.2304489213782739</c:v>
                </c:pt>
                <c:pt idx="118">
                  <c:v>1.255272505103306</c:v>
                </c:pt>
                <c:pt idx="119">
                  <c:v>1.2787536009528289</c:v>
                </c:pt>
                <c:pt idx="120">
                  <c:v>1.3010299956639813</c:v>
                </c:pt>
                <c:pt idx="121">
                  <c:v>1.3222192947339193</c:v>
                </c:pt>
                <c:pt idx="122">
                  <c:v>1.3424226808222062</c:v>
                </c:pt>
                <c:pt idx="123">
                  <c:v>1.3617278360175928</c:v>
                </c:pt>
                <c:pt idx="124">
                  <c:v>1.3802112417116059</c:v>
                </c:pt>
                <c:pt idx="125">
                  <c:v>1.3979400086720377</c:v>
                </c:pt>
                <c:pt idx="126">
                  <c:v>1.414973347970818</c:v>
                </c:pt>
                <c:pt idx="127">
                  <c:v>1.4313637641589874</c:v>
                </c:pt>
                <c:pt idx="128">
                  <c:v>1.4471580313422192</c:v>
                </c:pt>
                <c:pt idx="129">
                  <c:v>1.4623979978989561</c:v>
                </c:pt>
                <c:pt idx="130">
                  <c:v>1.4771212547196624</c:v>
                </c:pt>
                <c:pt idx="131">
                  <c:v>1.4913616938342726</c:v>
                </c:pt>
                <c:pt idx="132">
                  <c:v>1.505149978319906</c:v>
                </c:pt>
                <c:pt idx="133">
                  <c:v>1.5185139398778875</c:v>
                </c:pt>
                <c:pt idx="134">
                  <c:v>1.5314789170422551</c:v>
                </c:pt>
                <c:pt idx="135">
                  <c:v>1.5440680443502757</c:v>
                </c:pt>
                <c:pt idx="136">
                  <c:v>1.5563025007672873</c:v>
                </c:pt>
                <c:pt idx="137">
                  <c:v>1.568201724066995</c:v>
                </c:pt>
                <c:pt idx="138">
                  <c:v>1.5797835966168101</c:v>
                </c:pt>
                <c:pt idx="139">
                  <c:v>1.5910646070264991</c:v>
                </c:pt>
                <c:pt idx="140">
                  <c:v>1.6020599913279623</c:v>
                </c:pt>
                <c:pt idx="141">
                  <c:v>1.6127838567197355</c:v>
                </c:pt>
                <c:pt idx="142">
                  <c:v>1.6232492903979006</c:v>
                </c:pt>
                <c:pt idx="143">
                  <c:v>1.6334684555795864</c:v>
                </c:pt>
                <c:pt idx="144">
                  <c:v>1.6434526764861874</c:v>
                </c:pt>
                <c:pt idx="145">
                  <c:v>1.6532125137753437</c:v>
                </c:pt>
                <c:pt idx="146">
                  <c:v>1.6627578316815741</c:v>
                </c:pt>
                <c:pt idx="147">
                  <c:v>1.6720978579357175</c:v>
                </c:pt>
                <c:pt idx="148">
                  <c:v>1.6812412373755872</c:v>
                </c:pt>
                <c:pt idx="149">
                  <c:v>1.6901960800285136</c:v>
                </c:pt>
                <c:pt idx="150">
                  <c:v>1.6989700043360187</c:v>
                </c:pt>
                <c:pt idx="151">
                  <c:v>1.7075701760979363</c:v>
                </c:pt>
                <c:pt idx="152">
                  <c:v>1.7160033436347992</c:v>
                </c:pt>
                <c:pt idx="153">
                  <c:v>1.7242758696007889</c:v>
                </c:pt>
                <c:pt idx="154">
                  <c:v>1.7323937598229686</c:v>
                </c:pt>
                <c:pt idx="155">
                  <c:v>1.7403626894942439</c:v>
                </c:pt>
                <c:pt idx="156">
                  <c:v>1.7481880270062005</c:v>
                </c:pt>
                <c:pt idx="157">
                  <c:v>1.7558748556724915</c:v>
                </c:pt>
                <c:pt idx="158">
                  <c:v>1.7634279935629373</c:v>
                </c:pt>
                <c:pt idx="159">
                  <c:v>1.7708520116421442</c:v>
                </c:pt>
                <c:pt idx="160">
                  <c:v>1.7781512503836436</c:v>
                </c:pt>
                <c:pt idx="161">
                  <c:v>1.7853298350107671</c:v>
                </c:pt>
                <c:pt idx="162">
                  <c:v>1.7923916894982539</c:v>
                </c:pt>
                <c:pt idx="163">
                  <c:v>1.7993405494535817</c:v>
                </c:pt>
                <c:pt idx="164">
                  <c:v>1.8061799739838871</c:v>
                </c:pt>
                <c:pt idx="165">
                  <c:v>1.8129133566428555</c:v>
                </c:pt>
                <c:pt idx="166">
                  <c:v>1.8195439355418688</c:v>
                </c:pt>
                <c:pt idx="167">
                  <c:v>1.8260748027008264</c:v>
                </c:pt>
                <c:pt idx="168">
                  <c:v>1.8325089127062364</c:v>
                </c:pt>
                <c:pt idx="169">
                  <c:v>1.8388490907372552</c:v>
                </c:pt>
                <c:pt idx="170">
                  <c:v>1.8450980400142569</c:v>
                </c:pt>
                <c:pt idx="171">
                  <c:v>1.8512583487190752</c:v>
                </c:pt>
                <c:pt idx="172">
                  <c:v>1.8573324964312685</c:v>
                </c:pt>
                <c:pt idx="173">
                  <c:v>1.8633228601204559</c:v>
                </c:pt>
                <c:pt idx="174">
                  <c:v>1.8692317197309762</c:v>
                </c:pt>
                <c:pt idx="175">
                  <c:v>1.8750612633917001</c:v>
                </c:pt>
                <c:pt idx="176">
                  <c:v>1.8808135922807914</c:v>
                </c:pt>
                <c:pt idx="177">
                  <c:v>1.8864907251724818</c:v>
                </c:pt>
                <c:pt idx="178">
                  <c:v>1.8920946026904804</c:v>
                </c:pt>
                <c:pt idx="179">
                  <c:v>1.8976270912904414</c:v>
                </c:pt>
                <c:pt idx="180">
                  <c:v>1.9030899869919435</c:v>
                </c:pt>
                <c:pt idx="181">
                  <c:v>1.9084850188786497</c:v>
                </c:pt>
                <c:pt idx="182">
                  <c:v>1.9138138523837167</c:v>
                </c:pt>
                <c:pt idx="183">
                  <c:v>1.919078092376074</c:v>
                </c:pt>
                <c:pt idx="184">
                  <c:v>1.9242792860618816</c:v>
                </c:pt>
                <c:pt idx="185">
                  <c:v>1.9294189257142926</c:v>
                </c:pt>
                <c:pt idx="186">
                  <c:v>1.9344984512435677</c:v>
                </c:pt>
                <c:pt idx="187">
                  <c:v>1.9395192526186185</c:v>
                </c:pt>
                <c:pt idx="188">
                  <c:v>1.9444826721501687</c:v>
                </c:pt>
                <c:pt idx="189">
                  <c:v>1.9493900066449128</c:v>
                </c:pt>
                <c:pt idx="190">
                  <c:v>1.954242509439325</c:v>
                </c:pt>
                <c:pt idx="191">
                  <c:v>1.9590413923210936</c:v>
                </c:pt>
                <c:pt idx="192">
                  <c:v>1.9637878273455553</c:v>
                </c:pt>
                <c:pt idx="193">
                  <c:v>1.968482948553935</c:v>
                </c:pt>
                <c:pt idx="194">
                  <c:v>1.9731278535996986</c:v>
                </c:pt>
                <c:pt idx="195">
                  <c:v>1.9777236052888478</c:v>
                </c:pt>
                <c:pt idx="196">
                  <c:v>1.9822712330395684</c:v>
                </c:pt>
                <c:pt idx="197">
                  <c:v>1.9867717342662448</c:v>
                </c:pt>
                <c:pt idx="198">
                  <c:v>1.9912260756924949</c:v>
                </c:pt>
                <c:pt idx="199">
                  <c:v>1.9956351945975499</c:v>
                </c:pt>
                <c:pt idx="200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38368"/>
        <c:axId val="74540160"/>
      </c:scatterChart>
      <c:valAx>
        <c:axId val="745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40160"/>
        <c:crosses val="autoZero"/>
        <c:crossBetween val="midCat"/>
      </c:valAx>
      <c:valAx>
        <c:axId val="745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3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'por zero'!$B$1</c:f>
              <c:strCache>
                <c:ptCount val="1"/>
                <c:pt idx="0">
                  <c:v>valor</c:v>
                </c:pt>
              </c:strCache>
            </c:strRef>
          </c:tx>
          <c:xVal>
            <c:numRef>
              <c:f>'por zero'!$A$2:$A$10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xVal>
          <c:yVal>
            <c:numRef>
              <c:f>'por zero'!$B$2:$B$10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4272"/>
        <c:axId val="74615808"/>
      </c:scatterChart>
      <c:valAx>
        <c:axId val="746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615808"/>
        <c:crosses val="autoZero"/>
        <c:crossBetween val="midCat"/>
      </c:valAx>
      <c:valAx>
        <c:axId val="7461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1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95250</xdr:rowOff>
    </xdr:from>
    <xdr:to>
      <xdr:col>16</xdr:col>
      <xdr:colOff>85725</xdr:colOff>
      <xdr:row>23</xdr:row>
      <xdr:rowOff>133350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133350</xdr:rowOff>
    </xdr:from>
    <xdr:to>
      <xdr:col>15</xdr:col>
      <xdr:colOff>504825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workbookViewId="0">
      <selection sqref="A1:B1"/>
    </sheetView>
  </sheetViews>
  <sheetFormatPr defaultRowHeight="15" x14ac:dyDescent="0.25"/>
  <cols>
    <col min="1" max="1" width="12.140625" customWidth="1"/>
    <col min="2" max="2" width="12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-100</v>
      </c>
      <c r="B2" t="e">
        <f>LOG10(-100)</f>
        <v>#NUM!</v>
      </c>
    </row>
    <row r="3" spans="1:2" x14ac:dyDescent="0.25">
      <c r="A3">
        <v>-99</v>
      </c>
      <c r="B3" t="e">
        <f>LOG10(-99)</f>
        <v>#NUM!</v>
      </c>
    </row>
    <row r="4" spans="1:2" x14ac:dyDescent="0.25">
      <c r="A4">
        <v>-98</v>
      </c>
      <c r="B4" t="e">
        <f>LOG10(-98)</f>
        <v>#NUM!</v>
      </c>
    </row>
    <row r="5" spans="1:2" x14ac:dyDescent="0.25">
      <c r="A5">
        <v>-97</v>
      </c>
      <c r="B5" t="e">
        <f>LOG10(-97)</f>
        <v>#NUM!</v>
      </c>
    </row>
    <row r="6" spans="1:2" x14ac:dyDescent="0.25">
      <c r="A6">
        <v>-96</v>
      </c>
      <c r="B6" t="e">
        <f>LOG10(-96)</f>
        <v>#NUM!</v>
      </c>
    </row>
    <row r="7" spans="1:2" x14ac:dyDescent="0.25">
      <c r="A7">
        <v>-95</v>
      </c>
      <c r="B7" t="e">
        <f>LOG10(-95)</f>
        <v>#NUM!</v>
      </c>
    </row>
    <row r="8" spans="1:2" x14ac:dyDescent="0.25">
      <c r="A8">
        <v>-94</v>
      </c>
      <c r="B8" t="e">
        <f>LOG10(-94)</f>
        <v>#NUM!</v>
      </c>
    </row>
    <row r="9" spans="1:2" x14ac:dyDescent="0.25">
      <c r="A9">
        <v>-93</v>
      </c>
      <c r="B9" t="e">
        <f>LOG10(-93)</f>
        <v>#NUM!</v>
      </c>
    </row>
    <row r="10" spans="1:2" x14ac:dyDescent="0.25">
      <c r="A10">
        <v>-92</v>
      </c>
      <c r="B10" t="e">
        <f>LOG10(-92)</f>
        <v>#NUM!</v>
      </c>
    </row>
    <row r="11" spans="1:2" x14ac:dyDescent="0.25">
      <c r="A11">
        <v>-91</v>
      </c>
      <c r="B11" t="e">
        <f>LOG10(-91)</f>
        <v>#NUM!</v>
      </c>
    </row>
    <row r="12" spans="1:2" x14ac:dyDescent="0.25">
      <c r="A12">
        <v>-90</v>
      </c>
      <c r="B12" t="e">
        <f>LOG10(-90)</f>
        <v>#NUM!</v>
      </c>
    </row>
    <row r="13" spans="1:2" x14ac:dyDescent="0.25">
      <c r="A13">
        <v>-89</v>
      </c>
      <c r="B13" t="e">
        <f>LOG10(-89)</f>
        <v>#NUM!</v>
      </c>
    </row>
    <row r="14" spans="1:2" x14ac:dyDescent="0.25">
      <c r="A14">
        <v>-88</v>
      </c>
      <c r="B14" t="e">
        <f>LOG10(-88)+LOG10(-88)</f>
        <v>#NUM!</v>
      </c>
    </row>
    <row r="15" spans="1:2" x14ac:dyDescent="0.25">
      <c r="A15">
        <v>-87</v>
      </c>
      <c r="B15" t="e">
        <f>LOG10(-87)</f>
        <v>#NUM!</v>
      </c>
    </row>
    <row r="16" spans="1:2" x14ac:dyDescent="0.25">
      <c r="A16">
        <v>-86</v>
      </c>
      <c r="B16" t="e">
        <f>LOG10(-86)</f>
        <v>#NUM!</v>
      </c>
    </row>
    <row r="17" spans="1:2" x14ac:dyDescent="0.25">
      <c r="A17">
        <v>-85</v>
      </c>
      <c r="B17" t="e">
        <f>LOG10(-85)</f>
        <v>#NUM!</v>
      </c>
    </row>
    <row r="18" spans="1:2" x14ac:dyDescent="0.25">
      <c r="A18">
        <v>-84</v>
      </c>
      <c r="B18" t="e">
        <f>LOG10(-84)</f>
        <v>#NUM!</v>
      </c>
    </row>
    <row r="19" spans="1:2" x14ac:dyDescent="0.25">
      <c r="A19">
        <v>-83</v>
      </c>
      <c r="B19" t="e">
        <f>LOG10(-83)</f>
        <v>#NUM!</v>
      </c>
    </row>
    <row r="20" spans="1:2" x14ac:dyDescent="0.25">
      <c r="A20">
        <v>-82</v>
      </c>
      <c r="B20" t="e">
        <f>LOG10(-82)</f>
        <v>#NUM!</v>
      </c>
    </row>
    <row r="21" spans="1:2" x14ac:dyDescent="0.25">
      <c r="A21">
        <v>-81</v>
      </c>
      <c r="B21" t="e">
        <f>LOG10(-81)</f>
        <v>#NUM!</v>
      </c>
    </row>
    <row r="22" spans="1:2" x14ac:dyDescent="0.25">
      <c r="A22">
        <v>-80</v>
      </c>
      <c r="B22" t="e">
        <f>LOG10(-80)</f>
        <v>#NUM!</v>
      </c>
    </row>
    <row r="23" spans="1:2" x14ac:dyDescent="0.25">
      <c r="A23">
        <v>-79</v>
      </c>
      <c r="B23" t="e">
        <f>LOG10(-79)</f>
        <v>#NUM!</v>
      </c>
    </row>
    <row r="24" spans="1:2" x14ac:dyDescent="0.25">
      <c r="A24">
        <v>-78</v>
      </c>
      <c r="B24" t="e">
        <f>LOG10(-78)</f>
        <v>#NUM!</v>
      </c>
    </row>
    <row r="25" spans="1:2" x14ac:dyDescent="0.25">
      <c r="A25">
        <v>-77</v>
      </c>
      <c r="B25" t="e">
        <f>LOG10(-77)</f>
        <v>#NUM!</v>
      </c>
    </row>
    <row r="26" spans="1:2" x14ac:dyDescent="0.25">
      <c r="A26">
        <v>-76</v>
      </c>
      <c r="B26" t="e">
        <f>LOG10(-76)</f>
        <v>#NUM!</v>
      </c>
    </row>
    <row r="27" spans="1:2" x14ac:dyDescent="0.25">
      <c r="A27">
        <v>-75</v>
      </c>
      <c r="B27" t="e">
        <f>LOG10(-75)</f>
        <v>#NUM!</v>
      </c>
    </row>
    <row r="28" spans="1:2" x14ac:dyDescent="0.25">
      <c r="A28">
        <v>-74</v>
      </c>
      <c r="B28" t="e">
        <f>LOG10(-74)</f>
        <v>#NUM!</v>
      </c>
    </row>
    <row r="29" spans="1:2" x14ac:dyDescent="0.25">
      <c r="A29">
        <v>-73</v>
      </c>
      <c r="B29" t="e">
        <f>LOG10(-73)</f>
        <v>#NUM!</v>
      </c>
    </row>
    <row r="30" spans="1:2" x14ac:dyDescent="0.25">
      <c r="A30">
        <v>-72</v>
      </c>
      <c r="B30" t="e">
        <f>LOG10(-72)</f>
        <v>#NUM!</v>
      </c>
    </row>
    <row r="31" spans="1:2" x14ac:dyDescent="0.25">
      <c r="A31">
        <v>-71</v>
      </c>
      <c r="B31" t="e">
        <f>LOG10(-71)</f>
        <v>#NUM!</v>
      </c>
    </row>
    <row r="32" spans="1:2" x14ac:dyDescent="0.25">
      <c r="A32">
        <v>-70</v>
      </c>
      <c r="B32" t="e">
        <f>LOG10(-70)</f>
        <v>#NUM!</v>
      </c>
    </row>
    <row r="33" spans="1:2" x14ac:dyDescent="0.25">
      <c r="A33">
        <v>-69</v>
      </c>
      <c r="B33" t="e">
        <f>LOG10(-69)</f>
        <v>#NUM!</v>
      </c>
    </row>
    <row r="34" spans="1:2" x14ac:dyDescent="0.25">
      <c r="A34">
        <v>-68</v>
      </c>
      <c r="B34" t="e">
        <f>LOG10(-68)</f>
        <v>#NUM!</v>
      </c>
    </row>
    <row r="35" spans="1:2" x14ac:dyDescent="0.25">
      <c r="A35">
        <v>-67</v>
      </c>
      <c r="B35" t="e">
        <f>LOG10(-67)</f>
        <v>#NUM!</v>
      </c>
    </row>
    <row r="36" spans="1:2" x14ac:dyDescent="0.25">
      <c r="A36">
        <v>-66</v>
      </c>
      <c r="B36" t="e">
        <f>LOG10(-66)</f>
        <v>#NUM!</v>
      </c>
    </row>
    <row r="37" spans="1:2" x14ac:dyDescent="0.25">
      <c r="A37">
        <v>-65</v>
      </c>
      <c r="B37" t="e">
        <f>-65+LOG10(-65)</f>
        <v>#NUM!</v>
      </c>
    </row>
    <row r="38" spans="1:2" x14ac:dyDescent="0.25">
      <c r="A38">
        <v>-64</v>
      </c>
      <c r="B38" t="e">
        <f>LOG10(-64)</f>
        <v>#NUM!</v>
      </c>
    </row>
    <row r="39" spans="1:2" x14ac:dyDescent="0.25">
      <c r="A39">
        <v>-63</v>
      </c>
      <c r="B39" t="e">
        <f>LOG10(-63)</f>
        <v>#NUM!</v>
      </c>
    </row>
    <row r="40" spans="1:2" x14ac:dyDescent="0.25">
      <c r="A40">
        <v>-62</v>
      </c>
      <c r="B40" t="e">
        <f>LOG10(-62)</f>
        <v>#NUM!</v>
      </c>
    </row>
    <row r="41" spans="1:2" x14ac:dyDescent="0.25">
      <c r="A41">
        <v>-61</v>
      </c>
      <c r="B41" t="e">
        <f>LOG10(-61)</f>
        <v>#NUM!</v>
      </c>
    </row>
    <row r="42" spans="1:2" x14ac:dyDescent="0.25">
      <c r="A42">
        <v>-60</v>
      </c>
      <c r="B42" t="e">
        <f>LOG10(-60)</f>
        <v>#NUM!</v>
      </c>
    </row>
    <row r="43" spans="1:2" x14ac:dyDescent="0.25">
      <c r="A43">
        <v>-59</v>
      </c>
      <c r="B43" t="e">
        <f>LOG10(-59)</f>
        <v>#NUM!</v>
      </c>
    </row>
    <row r="44" spans="1:2" x14ac:dyDescent="0.25">
      <c r="A44">
        <v>-58</v>
      </c>
      <c r="B44" t="e">
        <f>LOG10(-58)</f>
        <v>#NUM!</v>
      </c>
    </row>
    <row r="45" spans="1:2" x14ac:dyDescent="0.25">
      <c r="A45">
        <v>-57</v>
      </c>
      <c r="B45" t="e">
        <f>LOG10(-57)</f>
        <v>#NUM!</v>
      </c>
    </row>
    <row r="46" spans="1:2" x14ac:dyDescent="0.25">
      <c r="A46">
        <v>-56</v>
      </c>
      <c r="B46" t="e">
        <f>LOG10(-56)</f>
        <v>#NUM!</v>
      </c>
    </row>
    <row r="47" spans="1:2" x14ac:dyDescent="0.25">
      <c r="A47">
        <v>-55</v>
      </c>
      <c r="B47" t="e">
        <f>LOG10(-55)</f>
        <v>#NUM!</v>
      </c>
    </row>
    <row r="48" spans="1:2" x14ac:dyDescent="0.25">
      <c r="A48">
        <v>-54</v>
      </c>
      <c r="B48" t="e">
        <f>LOG10(-54)</f>
        <v>#NUM!</v>
      </c>
    </row>
    <row r="49" spans="1:2" x14ac:dyDescent="0.25">
      <c r="A49">
        <v>-53</v>
      </c>
      <c r="B49" t="e">
        <f>LOG10(-53)</f>
        <v>#NUM!</v>
      </c>
    </row>
    <row r="50" spans="1:2" x14ac:dyDescent="0.25">
      <c r="A50">
        <v>-52</v>
      </c>
      <c r="B50" t="e">
        <f>LOG10(-52)</f>
        <v>#NUM!</v>
      </c>
    </row>
    <row r="51" spans="1:2" x14ac:dyDescent="0.25">
      <c r="A51">
        <v>-51</v>
      </c>
      <c r="B51" t="e">
        <f>LOG10(-51)</f>
        <v>#NUM!</v>
      </c>
    </row>
    <row r="52" spans="1:2" x14ac:dyDescent="0.25">
      <c r="A52">
        <v>-50</v>
      </c>
      <c r="B52" t="e">
        <f>LOG10(-50)</f>
        <v>#NUM!</v>
      </c>
    </row>
    <row r="53" spans="1:2" x14ac:dyDescent="0.25">
      <c r="A53">
        <v>-49</v>
      </c>
      <c r="B53" t="e">
        <f>LOG10(-49)</f>
        <v>#NUM!</v>
      </c>
    </row>
    <row r="54" spans="1:2" x14ac:dyDescent="0.25">
      <c r="A54">
        <v>-48</v>
      </c>
      <c r="B54" t="e">
        <f>LOG10(-48)</f>
        <v>#NUM!</v>
      </c>
    </row>
    <row r="55" spans="1:2" x14ac:dyDescent="0.25">
      <c r="A55">
        <v>-47</v>
      </c>
      <c r="B55" t="e">
        <f>LOG10(-47)</f>
        <v>#NUM!</v>
      </c>
    </row>
    <row r="56" spans="1:2" x14ac:dyDescent="0.25">
      <c r="A56">
        <v>-46</v>
      </c>
      <c r="B56" t="e">
        <f>LOG10(-46)</f>
        <v>#NUM!</v>
      </c>
    </row>
    <row r="57" spans="1:2" x14ac:dyDescent="0.25">
      <c r="A57">
        <v>-45</v>
      </c>
      <c r="B57" t="e">
        <f>LOG10(-45)</f>
        <v>#NUM!</v>
      </c>
    </row>
    <row r="58" spans="1:2" x14ac:dyDescent="0.25">
      <c r="A58">
        <v>-44</v>
      </c>
      <c r="B58" t="e">
        <f>LOG10(-44)</f>
        <v>#NUM!</v>
      </c>
    </row>
    <row r="59" spans="1:2" x14ac:dyDescent="0.25">
      <c r="A59">
        <v>-43</v>
      </c>
      <c r="B59" t="e">
        <f>LOG10(-43)</f>
        <v>#NUM!</v>
      </c>
    </row>
    <row r="60" spans="1:2" x14ac:dyDescent="0.25">
      <c r="A60">
        <v>-42</v>
      </c>
      <c r="B60" t="e">
        <f>LOG10(-42)</f>
        <v>#NUM!</v>
      </c>
    </row>
    <row r="61" spans="1:2" x14ac:dyDescent="0.25">
      <c r="A61">
        <v>-41</v>
      </c>
      <c r="B61" t="e">
        <f>LOG10(-41)</f>
        <v>#NUM!</v>
      </c>
    </row>
    <row r="62" spans="1:2" x14ac:dyDescent="0.25">
      <c r="A62">
        <v>-40</v>
      </c>
      <c r="B62" t="e">
        <f>LOG10(-40)</f>
        <v>#NUM!</v>
      </c>
    </row>
    <row r="63" spans="1:2" x14ac:dyDescent="0.25">
      <c r="A63">
        <v>-39</v>
      </c>
      <c r="B63" t="e">
        <f>LOG10(-39)</f>
        <v>#NUM!</v>
      </c>
    </row>
    <row r="64" spans="1:2" x14ac:dyDescent="0.25">
      <c r="A64">
        <v>-38</v>
      </c>
      <c r="B64" t="e">
        <f>LOG10(-38)</f>
        <v>#NUM!</v>
      </c>
    </row>
    <row r="65" spans="1:2" x14ac:dyDescent="0.25">
      <c r="A65">
        <v>-37</v>
      </c>
      <c r="B65" t="e">
        <f>LOG10(-37)</f>
        <v>#NUM!</v>
      </c>
    </row>
    <row r="66" spans="1:2" x14ac:dyDescent="0.25">
      <c r="A66">
        <v>-36</v>
      </c>
      <c r="B66" t="e">
        <f>LOG10(-36)</f>
        <v>#NUM!</v>
      </c>
    </row>
    <row r="67" spans="1:2" x14ac:dyDescent="0.25">
      <c r="A67">
        <v>-35</v>
      </c>
      <c r="B67" t="e">
        <f>LOG10(-35)</f>
        <v>#NUM!</v>
      </c>
    </row>
    <row r="68" spans="1:2" x14ac:dyDescent="0.25">
      <c r="A68">
        <v>-34</v>
      </c>
      <c r="B68" t="e">
        <f>LOG10(-34)</f>
        <v>#NUM!</v>
      </c>
    </row>
    <row r="69" spans="1:2" x14ac:dyDescent="0.25">
      <c r="A69">
        <v>-33</v>
      </c>
      <c r="B69" t="e">
        <f>LOG10(-33)</f>
        <v>#NUM!</v>
      </c>
    </row>
    <row r="70" spans="1:2" x14ac:dyDescent="0.25">
      <c r="A70">
        <v>-32</v>
      </c>
      <c r="B70" t="e">
        <f>LOG10(-32)</f>
        <v>#NUM!</v>
      </c>
    </row>
    <row r="71" spans="1:2" x14ac:dyDescent="0.25">
      <c r="A71">
        <v>-31</v>
      </c>
      <c r="B71" t="e">
        <f>LOG10(-31)</f>
        <v>#NUM!</v>
      </c>
    </row>
    <row r="72" spans="1:2" x14ac:dyDescent="0.25">
      <c r="A72">
        <v>-30</v>
      </c>
      <c r="B72" t="e">
        <f>LOG10(-30)</f>
        <v>#NUM!</v>
      </c>
    </row>
    <row r="73" spans="1:2" x14ac:dyDescent="0.25">
      <c r="A73">
        <v>-29</v>
      </c>
      <c r="B73" t="e">
        <f>LOG10(-29)</f>
        <v>#NUM!</v>
      </c>
    </row>
    <row r="74" spans="1:2" x14ac:dyDescent="0.25">
      <c r="A74">
        <v>-28</v>
      </c>
      <c r="B74" t="e">
        <f>LOG10(-28)</f>
        <v>#NUM!</v>
      </c>
    </row>
    <row r="75" spans="1:2" x14ac:dyDescent="0.25">
      <c r="A75">
        <v>-27</v>
      </c>
      <c r="B75" t="e">
        <f>LOG10(-27)</f>
        <v>#NUM!</v>
      </c>
    </row>
    <row r="76" spans="1:2" x14ac:dyDescent="0.25">
      <c r="A76">
        <v>-26</v>
      </c>
      <c r="B76" t="e">
        <f>LOG10(-26)</f>
        <v>#NUM!</v>
      </c>
    </row>
    <row r="77" spans="1:2" x14ac:dyDescent="0.25">
      <c r="A77">
        <v>-25</v>
      </c>
      <c r="B77" t="e">
        <f>LOG10(-25)</f>
        <v>#NUM!</v>
      </c>
    </row>
    <row r="78" spans="1:2" x14ac:dyDescent="0.25">
      <c r="A78">
        <v>-24</v>
      </c>
      <c r="B78" t="e">
        <f>LOG10(-24)</f>
        <v>#NUM!</v>
      </c>
    </row>
    <row r="79" spans="1:2" x14ac:dyDescent="0.25">
      <c r="A79">
        <v>-23</v>
      </c>
      <c r="B79" t="e">
        <f>LOG10(-23)</f>
        <v>#NUM!</v>
      </c>
    </row>
    <row r="80" spans="1:2" x14ac:dyDescent="0.25">
      <c r="A80">
        <v>-22</v>
      </c>
      <c r="B80" t="e">
        <f>LOG10(-22)</f>
        <v>#NUM!</v>
      </c>
    </row>
    <row r="81" spans="1:2" x14ac:dyDescent="0.25">
      <c r="A81">
        <v>-21</v>
      </c>
      <c r="B81" t="e">
        <f>LOG10(-21)</f>
        <v>#NUM!</v>
      </c>
    </row>
    <row r="82" spans="1:2" x14ac:dyDescent="0.25">
      <c r="A82">
        <v>-20</v>
      </c>
      <c r="B82" t="e">
        <f>LOG10(-20)</f>
        <v>#NUM!</v>
      </c>
    </row>
    <row r="83" spans="1:2" x14ac:dyDescent="0.25">
      <c r="A83">
        <v>-19</v>
      </c>
      <c r="B83" t="e">
        <f>LOG10(-19)</f>
        <v>#NUM!</v>
      </c>
    </row>
    <row r="84" spans="1:2" x14ac:dyDescent="0.25">
      <c r="A84">
        <v>-18</v>
      </c>
      <c r="B84" t="e">
        <f>LOG10(-18)</f>
        <v>#NUM!</v>
      </c>
    </row>
    <row r="85" spans="1:2" x14ac:dyDescent="0.25">
      <c r="A85">
        <v>-17</v>
      </c>
      <c r="B85" t="e">
        <f>LOG10(-17)</f>
        <v>#NUM!</v>
      </c>
    </row>
    <row r="86" spans="1:2" x14ac:dyDescent="0.25">
      <c r="A86">
        <v>-16</v>
      </c>
      <c r="B86" t="e">
        <f>LOG10(-16)</f>
        <v>#NUM!</v>
      </c>
    </row>
    <row r="87" spans="1:2" x14ac:dyDescent="0.25">
      <c r="A87">
        <v>-15</v>
      </c>
      <c r="B87" t="e">
        <f>LOG10(-15)</f>
        <v>#NUM!</v>
      </c>
    </row>
    <row r="88" spans="1:2" x14ac:dyDescent="0.25">
      <c r="A88">
        <v>-14</v>
      </c>
      <c r="B88" t="e">
        <f>LOG10(-14)</f>
        <v>#NUM!</v>
      </c>
    </row>
    <row r="89" spans="1:2" x14ac:dyDescent="0.25">
      <c r="A89">
        <v>-13</v>
      </c>
      <c r="B89" t="e">
        <f>LOG10(-13)</f>
        <v>#NUM!</v>
      </c>
    </row>
    <row r="90" spans="1:2" x14ac:dyDescent="0.25">
      <c r="A90">
        <v>-12</v>
      </c>
      <c r="B90" t="e">
        <f>LOG10(-12)</f>
        <v>#NUM!</v>
      </c>
    </row>
    <row r="91" spans="1:2" x14ac:dyDescent="0.25">
      <c r="A91">
        <v>-11</v>
      </c>
      <c r="B91" t="e">
        <f>LOG10(-11)</f>
        <v>#NUM!</v>
      </c>
    </row>
    <row r="92" spans="1:2" x14ac:dyDescent="0.25">
      <c r="A92">
        <v>-10</v>
      </c>
      <c r="B92" t="e">
        <f>LOG10(-10)</f>
        <v>#NUM!</v>
      </c>
    </row>
    <row r="93" spans="1:2" x14ac:dyDescent="0.25">
      <c r="A93">
        <v>-9</v>
      </c>
      <c r="B93" t="e">
        <f>LOG10(-9)</f>
        <v>#NUM!</v>
      </c>
    </row>
    <row r="94" spans="1:2" x14ac:dyDescent="0.25">
      <c r="A94">
        <v>-8</v>
      </c>
      <c r="B94" t="e">
        <f>LOG10(-8)</f>
        <v>#NUM!</v>
      </c>
    </row>
    <row r="95" spans="1:2" x14ac:dyDescent="0.25">
      <c r="A95">
        <v>-7</v>
      </c>
      <c r="B95" t="e">
        <f>LOG10(-7)</f>
        <v>#NUM!</v>
      </c>
    </row>
    <row r="96" spans="1:2" x14ac:dyDescent="0.25">
      <c r="A96">
        <v>-6</v>
      </c>
      <c r="B96" t="e">
        <f>LOG10(-6)</f>
        <v>#NUM!</v>
      </c>
    </row>
    <row r="97" spans="1:2" x14ac:dyDescent="0.25">
      <c r="A97">
        <v>-5</v>
      </c>
      <c r="B97" t="e">
        <f>LOG10(-5)</f>
        <v>#NUM!</v>
      </c>
    </row>
    <row r="98" spans="1:2" x14ac:dyDescent="0.25">
      <c r="A98">
        <v>-4</v>
      </c>
      <c r="B98" t="e">
        <f>LOG10(-4)</f>
        <v>#NUM!</v>
      </c>
    </row>
    <row r="99" spans="1:2" x14ac:dyDescent="0.25">
      <c r="A99">
        <v>-3</v>
      </c>
      <c r="B99" t="e">
        <f>LOG10(-3)</f>
        <v>#NUM!</v>
      </c>
    </row>
    <row r="100" spans="1:2" x14ac:dyDescent="0.25">
      <c r="A100">
        <v>-2</v>
      </c>
      <c r="B100" t="e">
        <f>LOG10(-2)</f>
        <v>#NUM!</v>
      </c>
    </row>
    <row r="101" spans="1:2" x14ac:dyDescent="0.25">
      <c r="A101">
        <v>-1</v>
      </c>
      <c r="B101" t="e">
        <f>LOG10(-1)</f>
        <v>#NUM!</v>
      </c>
    </row>
    <row r="102" spans="1:2" x14ac:dyDescent="0.25">
      <c r="A102">
        <v>0</v>
      </c>
      <c r="B102" t="e">
        <f>LOG10(0)</f>
        <v>#NUM!</v>
      </c>
    </row>
    <row r="103" spans="1:2" x14ac:dyDescent="0.25">
      <c r="A103">
        <v>1</v>
      </c>
      <c r="B103">
        <f>LOG10(1)</f>
        <v>0</v>
      </c>
    </row>
    <row r="104" spans="1:2" x14ac:dyDescent="0.25">
      <c r="A104">
        <v>2</v>
      </c>
      <c r="B104">
        <f>LOG10(2)</f>
        <v>0.3010299956639812</v>
      </c>
    </row>
    <row r="105" spans="1:2" x14ac:dyDescent="0.25">
      <c r="A105">
        <v>3</v>
      </c>
      <c r="B105">
        <f>LOG10(3)</f>
        <v>0.47712125471966244</v>
      </c>
    </row>
    <row r="106" spans="1:2" x14ac:dyDescent="0.25">
      <c r="A106">
        <v>4</v>
      </c>
      <c r="B106">
        <f>LOG10(4)</f>
        <v>0.6020599913279624</v>
      </c>
    </row>
    <row r="107" spans="1:2" x14ac:dyDescent="0.25">
      <c r="A107">
        <v>5</v>
      </c>
      <c r="B107">
        <f>LOG10(5)</f>
        <v>0.69897000433601886</v>
      </c>
    </row>
    <row r="108" spans="1:2" x14ac:dyDescent="0.25">
      <c r="A108">
        <v>6</v>
      </c>
      <c r="B108">
        <f>LOG10(6)</f>
        <v>0.77815125038364363</v>
      </c>
    </row>
    <row r="109" spans="1:2" x14ac:dyDescent="0.25">
      <c r="A109">
        <v>7</v>
      </c>
      <c r="B109">
        <f>LOG10(7)</f>
        <v>0.84509804001425681</v>
      </c>
    </row>
    <row r="110" spans="1:2" x14ac:dyDescent="0.25">
      <c r="A110">
        <v>8</v>
      </c>
      <c r="B110">
        <f>LOG10(8)</f>
        <v>0.90308998699194354</v>
      </c>
    </row>
    <row r="111" spans="1:2" x14ac:dyDescent="0.25">
      <c r="A111">
        <v>9</v>
      </c>
      <c r="B111">
        <f>LOG10(9)</f>
        <v>0.95424250943932487</v>
      </c>
    </row>
    <row r="112" spans="1:2" x14ac:dyDescent="0.25">
      <c r="A112">
        <v>10</v>
      </c>
      <c r="B112">
        <f>LOG10(10)</f>
        <v>1</v>
      </c>
    </row>
    <row r="113" spans="1:2" x14ac:dyDescent="0.25">
      <c r="A113">
        <v>11</v>
      </c>
      <c r="B113">
        <f>LOG10(11)</f>
        <v>1.0413926851582251</v>
      </c>
    </row>
    <row r="114" spans="1:2" x14ac:dyDescent="0.25">
      <c r="A114">
        <v>12</v>
      </c>
      <c r="B114">
        <f>LOG10(12)</f>
        <v>1.0791812460476249</v>
      </c>
    </row>
    <row r="115" spans="1:2" x14ac:dyDescent="0.25">
      <c r="A115">
        <v>13</v>
      </c>
      <c r="B115">
        <f>LOG10(13)</f>
        <v>1.1139433523068367</v>
      </c>
    </row>
    <row r="116" spans="1:2" x14ac:dyDescent="0.25">
      <c r="A116">
        <v>14</v>
      </c>
      <c r="B116">
        <f>LOG10(14)</f>
        <v>1.146128035678238</v>
      </c>
    </row>
    <row r="117" spans="1:2" x14ac:dyDescent="0.25">
      <c r="A117">
        <v>15</v>
      </c>
      <c r="B117">
        <f>LOG10(15)</f>
        <v>1.1760912590556813</v>
      </c>
    </row>
    <row r="118" spans="1:2" x14ac:dyDescent="0.25">
      <c r="A118">
        <v>16</v>
      </c>
      <c r="B118">
        <f>LOG10(16)</f>
        <v>1.2041199826559248</v>
      </c>
    </row>
    <row r="119" spans="1:2" x14ac:dyDescent="0.25">
      <c r="A119">
        <v>17</v>
      </c>
      <c r="B119">
        <f>LOG10(17)</f>
        <v>1.2304489213782739</v>
      </c>
    </row>
    <row r="120" spans="1:2" x14ac:dyDescent="0.25">
      <c r="A120">
        <v>18</v>
      </c>
      <c r="B120">
        <f>LOG10(18)</f>
        <v>1.255272505103306</v>
      </c>
    </row>
    <row r="121" spans="1:2" x14ac:dyDescent="0.25">
      <c r="A121">
        <v>19</v>
      </c>
      <c r="B121">
        <f>LOG10(19)</f>
        <v>1.2787536009528289</v>
      </c>
    </row>
    <row r="122" spans="1:2" x14ac:dyDescent="0.25">
      <c r="A122">
        <v>20</v>
      </c>
      <c r="B122">
        <f>LOG10(20)</f>
        <v>1.3010299956639813</v>
      </c>
    </row>
    <row r="123" spans="1:2" x14ac:dyDescent="0.25">
      <c r="A123">
        <v>21</v>
      </c>
      <c r="B123">
        <f>LOG10(21)</f>
        <v>1.3222192947339193</v>
      </c>
    </row>
    <row r="124" spans="1:2" x14ac:dyDescent="0.25">
      <c r="A124">
        <v>22</v>
      </c>
      <c r="B124">
        <f>LOG10(22)</f>
        <v>1.3424226808222062</v>
      </c>
    </row>
    <row r="125" spans="1:2" x14ac:dyDescent="0.25">
      <c r="A125">
        <v>23</v>
      </c>
      <c r="B125">
        <f>LOG10(23)</f>
        <v>1.3617278360175928</v>
      </c>
    </row>
    <row r="126" spans="1:2" x14ac:dyDescent="0.25">
      <c r="A126">
        <v>24</v>
      </c>
      <c r="B126">
        <f>LOG10(24)</f>
        <v>1.3802112417116059</v>
      </c>
    </row>
    <row r="127" spans="1:2" x14ac:dyDescent="0.25">
      <c r="A127">
        <v>25</v>
      </c>
      <c r="B127">
        <f>LOG10(25)</f>
        <v>1.3979400086720377</v>
      </c>
    </row>
    <row r="128" spans="1:2" x14ac:dyDescent="0.25">
      <c r="A128">
        <v>26</v>
      </c>
      <c r="B128">
        <f>LOG10(26)</f>
        <v>1.414973347970818</v>
      </c>
    </row>
    <row r="129" spans="1:2" x14ac:dyDescent="0.25">
      <c r="A129">
        <v>27</v>
      </c>
      <c r="B129">
        <f>LOG10(27)</f>
        <v>1.4313637641589874</v>
      </c>
    </row>
    <row r="130" spans="1:2" x14ac:dyDescent="0.25">
      <c r="A130">
        <v>28</v>
      </c>
      <c r="B130">
        <f>LOG10(28)</f>
        <v>1.4471580313422192</v>
      </c>
    </row>
    <row r="131" spans="1:2" x14ac:dyDescent="0.25">
      <c r="A131">
        <v>29</v>
      </c>
      <c r="B131">
        <f>LOG10(29)</f>
        <v>1.4623979978989561</v>
      </c>
    </row>
    <row r="132" spans="1:2" x14ac:dyDescent="0.25">
      <c r="A132">
        <v>30</v>
      </c>
      <c r="B132">
        <f>LOG10(30)</f>
        <v>1.4771212547196624</v>
      </c>
    </row>
    <row r="133" spans="1:2" x14ac:dyDescent="0.25">
      <c r="A133">
        <v>31</v>
      </c>
      <c r="B133">
        <f>LOG10(31)</f>
        <v>1.4913616938342726</v>
      </c>
    </row>
    <row r="134" spans="1:2" x14ac:dyDescent="0.25">
      <c r="A134">
        <v>32</v>
      </c>
      <c r="B134">
        <f>LOG10(32)</f>
        <v>1.505149978319906</v>
      </c>
    </row>
    <row r="135" spans="1:2" x14ac:dyDescent="0.25">
      <c r="A135">
        <v>33</v>
      </c>
      <c r="B135">
        <f>LOG10(33)</f>
        <v>1.5185139398778875</v>
      </c>
    </row>
    <row r="136" spans="1:2" x14ac:dyDescent="0.25">
      <c r="A136">
        <v>34</v>
      </c>
      <c r="B136">
        <f>LOG10(34)</f>
        <v>1.5314789170422551</v>
      </c>
    </row>
    <row r="137" spans="1:2" x14ac:dyDescent="0.25">
      <c r="A137">
        <v>35</v>
      </c>
      <c r="B137">
        <f>LOG10(35)</f>
        <v>1.5440680443502757</v>
      </c>
    </row>
    <row r="138" spans="1:2" x14ac:dyDescent="0.25">
      <c r="A138">
        <v>36</v>
      </c>
      <c r="B138">
        <f>LOG10(36)</f>
        <v>1.5563025007672873</v>
      </c>
    </row>
    <row r="139" spans="1:2" x14ac:dyDescent="0.25">
      <c r="A139">
        <v>37</v>
      </c>
      <c r="B139">
        <f>LOG10(37)</f>
        <v>1.568201724066995</v>
      </c>
    </row>
    <row r="140" spans="1:2" x14ac:dyDescent="0.25">
      <c r="A140">
        <v>38</v>
      </c>
      <c r="B140">
        <f>LOG10(38)</f>
        <v>1.5797835966168101</v>
      </c>
    </row>
    <row r="141" spans="1:2" x14ac:dyDescent="0.25">
      <c r="A141">
        <v>39</v>
      </c>
      <c r="B141">
        <f>LOG10(39)</f>
        <v>1.5910646070264991</v>
      </c>
    </row>
    <row r="142" spans="1:2" x14ac:dyDescent="0.25">
      <c r="A142">
        <v>40</v>
      </c>
      <c r="B142">
        <f>LOG10(40)</f>
        <v>1.6020599913279623</v>
      </c>
    </row>
    <row r="143" spans="1:2" x14ac:dyDescent="0.25">
      <c r="A143">
        <v>41</v>
      </c>
      <c r="B143">
        <f>LOG10(41)</f>
        <v>1.6127838567197355</v>
      </c>
    </row>
    <row r="144" spans="1:2" x14ac:dyDescent="0.25">
      <c r="A144">
        <v>42</v>
      </c>
      <c r="B144">
        <f>LOG10(42)</f>
        <v>1.6232492903979006</v>
      </c>
    </row>
    <row r="145" spans="1:2" x14ac:dyDescent="0.25">
      <c r="A145">
        <v>43</v>
      </c>
      <c r="B145">
        <f>LOG10(43)</f>
        <v>1.6334684555795864</v>
      </c>
    </row>
    <row r="146" spans="1:2" x14ac:dyDescent="0.25">
      <c r="A146">
        <v>44</v>
      </c>
      <c r="B146">
        <f>LOG10(44)</f>
        <v>1.6434526764861874</v>
      </c>
    </row>
    <row r="147" spans="1:2" x14ac:dyDescent="0.25">
      <c r="A147">
        <v>45</v>
      </c>
      <c r="B147">
        <f>LOG10(45)</f>
        <v>1.6532125137753437</v>
      </c>
    </row>
    <row r="148" spans="1:2" x14ac:dyDescent="0.25">
      <c r="A148">
        <v>46</v>
      </c>
      <c r="B148">
        <f>LOG10(46)</f>
        <v>1.6627578316815741</v>
      </c>
    </row>
    <row r="149" spans="1:2" x14ac:dyDescent="0.25">
      <c r="A149">
        <v>47</v>
      </c>
      <c r="B149">
        <f>LOG10(47)</f>
        <v>1.6720978579357175</v>
      </c>
    </row>
    <row r="150" spans="1:2" x14ac:dyDescent="0.25">
      <c r="A150">
        <v>48</v>
      </c>
      <c r="B150">
        <f>LOG10(48)</f>
        <v>1.6812412373755872</v>
      </c>
    </row>
    <row r="151" spans="1:2" x14ac:dyDescent="0.25">
      <c r="A151">
        <v>49</v>
      </c>
      <c r="B151">
        <f>LOG10(49)</f>
        <v>1.6901960800285136</v>
      </c>
    </row>
    <row r="152" spans="1:2" x14ac:dyDescent="0.25">
      <c r="A152">
        <v>50</v>
      </c>
      <c r="B152">
        <f>LOG10(50)</f>
        <v>1.6989700043360187</v>
      </c>
    </row>
    <row r="153" spans="1:2" x14ac:dyDescent="0.25">
      <c r="A153">
        <v>51</v>
      </c>
      <c r="B153">
        <f>LOG10(51)</f>
        <v>1.7075701760979363</v>
      </c>
    </row>
    <row r="154" spans="1:2" x14ac:dyDescent="0.25">
      <c r="A154">
        <v>52</v>
      </c>
      <c r="B154">
        <f>LOG10(52)</f>
        <v>1.7160033436347992</v>
      </c>
    </row>
    <row r="155" spans="1:2" x14ac:dyDescent="0.25">
      <c r="A155">
        <v>53</v>
      </c>
      <c r="B155">
        <f>LOG10(53)</f>
        <v>1.7242758696007889</v>
      </c>
    </row>
    <row r="156" spans="1:2" x14ac:dyDescent="0.25">
      <c r="A156">
        <v>54</v>
      </c>
      <c r="B156">
        <f>LOG10(54)</f>
        <v>1.7323937598229686</v>
      </c>
    </row>
    <row r="157" spans="1:2" x14ac:dyDescent="0.25">
      <c r="A157">
        <v>55</v>
      </c>
      <c r="B157">
        <f>LOG10(55)</f>
        <v>1.7403626894942439</v>
      </c>
    </row>
    <row r="158" spans="1:2" x14ac:dyDescent="0.25">
      <c r="A158">
        <v>56</v>
      </c>
      <c r="B158">
        <f>LOG10(56)</f>
        <v>1.7481880270062005</v>
      </c>
    </row>
    <row r="159" spans="1:2" x14ac:dyDescent="0.25">
      <c r="A159">
        <v>57</v>
      </c>
      <c r="B159">
        <f>LOG10(57)</f>
        <v>1.7558748556724915</v>
      </c>
    </row>
    <row r="160" spans="1:2" x14ac:dyDescent="0.25">
      <c r="A160">
        <v>58</v>
      </c>
      <c r="B160">
        <f>LOG10(58)</f>
        <v>1.7634279935629373</v>
      </c>
    </row>
    <row r="161" spans="1:2" x14ac:dyDescent="0.25">
      <c r="A161">
        <v>59</v>
      </c>
      <c r="B161">
        <f>LOG10(59)</f>
        <v>1.7708520116421442</v>
      </c>
    </row>
    <row r="162" spans="1:2" x14ac:dyDescent="0.25">
      <c r="A162">
        <v>60</v>
      </c>
      <c r="B162">
        <f>LOG10(60)</f>
        <v>1.7781512503836436</v>
      </c>
    </row>
    <row r="163" spans="1:2" x14ac:dyDescent="0.25">
      <c r="A163">
        <v>61</v>
      </c>
      <c r="B163">
        <f>LOG10(61)</f>
        <v>1.7853298350107671</v>
      </c>
    </row>
    <row r="164" spans="1:2" x14ac:dyDescent="0.25">
      <c r="A164">
        <v>62</v>
      </c>
      <c r="B164">
        <f>LOG10(62)</f>
        <v>1.7923916894982539</v>
      </c>
    </row>
    <row r="165" spans="1:2" x14ac:dyDescent="0.25">
      <c r="A165">
        <v>63</v>
      </c>
      <c r="B165">
        <f>LOG10(63)</f>
        <v>1.7993405494535817</v>
      </c>
    </row>
    <row r="166" spans="1:2" x14ac:dyDescent="0.25">
      <c r="A166">
        <v>64</v>
      </c>
      <c r="B166">
        <f>LOG10(64)</f>
        <v>1.8061799739838871</v>
      </c>
    </row>
    <row r="167" spans="1:2" x14ac:dyDescent="0.25">
      <c r="A167">
        <v>65</v>
      </c>
      <c r="B167">
        <f>LOG10(65)</f>
        <v>1.8129133566428555</v>
      </c>
    </row>
    <row r="168" spans="1:2" x14ac:dyDescent="0.25">
      <c r="A168">
        <v>66</v>
      </c>
      <c r="B168">
        <f>LOG10(66)</f>
        <v>1.8195439355418688</v>
      </c>
    </row>
    <row r="169" spans="1:2" x14ac:dyDescent="0.25">
      <c r="A169">
        <v>67</v>
      </c>
      <c r="B169">
        <f>LOG10(67)</f>
        <v>1.8260748027008264</v>
      </c>
    </row>
    <row r="170" spans="1:2" x14ac:dyDescent="0.25">
      <c r="A170">
        <v>68</v>
      </c>
      <c r="B170">
        <f>LOG10(68)</f>
        <v>1.8325089127062364</v>
      </c>
    </row>
    <row r="171" spans="1:2" x14ac:dyDescent="0.25">
      <c r="A171">
        <v>69</v>
      </c>
      <c r="B171">
        <f>LOG10(69)</f>
        <v>1.8388490907372552</v>
      </c>
    </row>
    <row r="172" spans="1:2" x14ac:dyDescent="0.25">
      <c r="A172">
        <v>70</v>
      </c>
      <c r="B172">
        <f>LOG10(70)</f>
        <v>1.8450980400142569</v>
      </c>
    </row>
    <row r="173" spans="1:2" x14ac:dyDescent="0.25">
      <c r="A173">
        <v>71</v>
      </c>
      <c r="B173">
        <f>LOG10(71)</f>
        <v>1.8512583487190752</v>
      </c>
    </row>
    <row r="174" spans="1:2" x14ac:dyDescent="0.25">
      <c r="A174">
        <v>72</v>
      </c>
      <c r="B174">
        <f>LOG10(72)</f>
        <v>1.8573324964312685</v>
      </c>
    </row>
    <row r="175" spans="1:2" x14ac:dyDescent="0.25">
      <c r="A175">
        <v>73</v>
      </c>
      <c r="B175">
        <f>LOG10(73)</f>
        <v>1.8633228601204559</v>
      </c>
    </row>
    <row r="176" spans="1:2" x14ac:dyDescent="0.25">
      <c r="A176">
        <v>74</v>
      </c>
      <c r="B176">
        <f>LOG10(74)</f>
        <v>1.8692317197309762</v>
      </c>
    </row>
    <row r="177" spans="1:2" x14ac:dyDescent="0.25">
      <c r="A177">
        <v>75</v>
      </c>
      <c r="B177">
        <f>LOG10(75)</f>
        <v>1.8750612633917001</v>
      </c>
    </row>
    <row r="178" spans="1:2" x14ac:dyDescent="0.25">
      <c r="A178">
        <v>76</v>
      </c>
      <c r="B178">
        <f>LOG10(76)</f>
        <v>1.8808135922807914</v>
      </c>
    </row>
    <row r="179" spans="1:2" x14ac:dyDescent="0.25">
      <c r="A179">
        <v>77</v>
      </c>
      <c r="B179">
        <f>LOG10(77)</f>
        <v>1.8864907251724818</v>
      </c>
    </row>
    <row r="180" spans="1:2" x14ac:dyDescent="0.25">
      <c r="A180">
        <v>78</v>
      </c>
      <c r="B180">
        <f>LOG10(78)</f>
        <v>1.8920946026904804</v>
      </c>
    </row>
    <row r="181" spans="1:2" x14ac:dyDescent="0.25">
      <c r="A181">
        <v>79</v>
      </c>
      <c r="B181">
        <f>LOG10(79)</f>
        <v>1.8976270912904414</v>
      </c>
    </row>
    <row r="182" spans="1:2" x14ac:dyDescent="0.25">
      <c r="A182">
        <v>80</v>
      </c>
      <c r="B182">
        <f>LOG10(80)</f>
        <v>1.9030899869919435</v>
      </c>
    </row>
    <row r="183" spans="1:2" x14ac:dyDescent="0.25">
      <c r="A183">
        <v>81</v>
      </c>
      <c r="B183">
        <f>LOG10(81)</f>
        <v>1.9084850188786497</v>
      </c>
    </row>
    <row r="184" spans="1:2" x14ac:dyDescent="0.25">
      <c r="A184">
        <v>82</v>
      </c>
      <c r="B184">
        <f>LOG10(82)</f>
        <v>1.9138138523837167</v>
      </c>
    </row>
    <row r="185" spans="1:2" x14ac:dyDescent="0.25">
      <c r="A185">
        <v>83</v>
      </c>
      <c r="B185">
        <f>LOG10(83)</f>
        <v>1.919078092376074</v>
      </c>
    </row>
    <row r="186" spans="1:2" x14ac:dyDescent="0.25">
      <c r="A186">
        <v>84</v>
      </c>
      <c r="B186">
        <f>LOG10(84)</f>
        <v>1.9242792860618816</v>
      </c>
    </row>
    <row r="187" spans="1:2" x14ac:dyDescent="0.25">
      <c r="A187">
        <v>85</v>
      </c>
      <c r="B187">
        <f>LOG10(85)</f>
        <v>1.9294189257142926</v>
      </c>
    </row>
    <row r="188" spans="1:2" x14ac:dyDescent="0.25">
      <c r="A188">
        <v>86</v>
      </c>
      <c r="B188">
        <f>LOG10(86)</f>
        <v>1.9344984512435677</v>
      </c>
    </row>
    <row r="189" spans="1:2" x14ac:dyDescent="0.25">
      <c r="A189">
        <v>87</v>
      </c>
      <c r="B189">
        <f>LOG10(87)</f>
        <v>1.9395192526186185</v>
      </c>
    </row>
    <row r="190" spans="1:2" x14ac:dyDescent="0.25">
      <c r="A190">
        <v>88</v>
      </c>
      <c r="B190">
        <f>LOG10(88)</f>
        <v>1.9444826721501687</v>
      </c>
    </row>
    <row r="191" spans="1:2" x14ac:dyDescent="0.25">
      <c r="A191">
        <v>89</v>
      </c>
      <c r="B191">
        <f>LOG10(89)</f>
        <v>1.9493900066449128</v>
      </c>
    </row>
    <row r="192" spans="1:2" x14ac:dyDescent="0.25">
      <c r="A192">
        <v>90</v>
      </c>
      <c r="B192">
        <f>LOG10(90)</f>
        <v>1.954242509439325</v>
      </c>
    </row>
    <row r="193" spans="1:2" x14ac:dyDescent="0.25">
      <c r="A193">
        <v>91</v>
      </c>
      <c r="B193">
        <f>LOG10(91)</f>
        <v>1.9590413923210936</v>
      </c>
    </row>
    <row r="194" spans="1:2" x14ac:dyDescent="0.25">
      <c r="A194">
        <v>92</v>
      </c>
      <c r="B194">
        <f>LOG10(92)</f>
        <v>1.9637878273455553</v>
      </c>
    </row>
    <row r="195" spans="1:2" x14ac:dyDescent="0.25">
      <c r="A195">
        <v>93</v>
      </c>
      <c r="B195">
        <f>LOG10(93)</f>
        <v>1.968482948553935</v>
      </c>
    </row>
    <row r="196" spans="1:2" x14ac:dyDescent="0.25">
      <c r="A196">
        <v>94</v>
      </c>
      <c r="B196">
        <f>LOG10(94)</f>
        <v>1.9731278535996986</v>
      </c>
    </row>
    <row r="197" spans="1:2" x14ac:dyDescent="0.25">
      <c r="A197">
        <v>95</v>
      </c>
      <c r="B197">
        <f>LOG10(95)</f>
        <v>1.9777236052888478</v>
      </c>
    </row>
    <row r="198" spans="1:2" x14ac:dyDescent="0.25">
      <c r="A198">
        <v>96</v>
      </c>
      <c r="B198">
        <f>LOG10(96)</f>
        <v>1.9822712330395684</v>
      </c>
    </row>
    <row r="199" spans="1:2" x14ac:dyDescent="0.25">
      <c r="A199">
        <v>97</v>
      </c>
      <c r="B199">
        <f>LOG10(97)</f>
        <v>1.9867717342662448</v>
      </c>
    </row>
    <row r="200" spans="1:2" x14ac:dyDescent="0.25">
      <c r="A200">
        <v>98</v>
      </c>
      <c r="B200">
        <f>LOG10(98)</f>
        <v>1.9912260756924949</v>
      </c>
    </row>
    <row r="201" spans="1:2" x14ac:dyDescent="0.25">
      <c r="A201">
        <v>99</v>
      </c>
      <c r="B201">
        <f>LOG10(99)</f>
        <v>1.9956351945975499</v>
      </c>
    </row>
    <row r="202" spans="1:2" x14ac:dyDescent="0.25">
      <c r="A202">
        <v>100</v>
      </c>
      <c r="B202">
        <f>LOG10(100)</f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" x14ac:dyDescent="0.25"/>
  <cols>
    <col min="1" max="1" width="13" customWidth="1"/>
  </cols>
  <sheetData>
    <row r="1" spans="1:2" x14ac:dyDescent="0.25">
      <c r="B1" t="s">
        <v>0</v>
      </c>
    </row>
    <row r="2" spans="1:2" x14ac:dyDescent="0.25">
      <c r="A2">
        <v>0</v>
      </c>
      <c r="B2" t="e">
        <f>LOG10(0)</f>
        <v>#NUM!</v>
      </c>
    </row>
    <row r="3" spans="1:2" x14ac:dyDescent="0.25">
      <c r="A3">
        <v>10</v>
      </c>
      <c r="B3">
        <f>LOG10(10)</f>
        <v>1</v>
      </c>
    </row>
    <row r="4" spans="1:2" x14ac:dyDescent="0.25">
      <c r="A4">
        <v>100</v>
      </c>
      <c r="B4">
        <f>LOG10(100)</f>
        <v>2</v>
      </c>
    </row>
    <row r="5" spans="1:2" x14ac:dyDescent="0.25">
      <c r="A5">
        <v>1000</v>
      </c>
      <c r="B5">
        <f>LOG10(1000)</f>
        <v>3</v>
      </c>
    </row>
    <row r="6" spans="1:2" x14ac:dyDescent="0.25">
      <c r="A6">
        <v>10000</v>
      </c>
      <c r="B6">
        <f>LOG10(10000)</f>
        <v>4</v>
      </c>
    </row>
    <row r="7" spans="1:2" x14ac:dyDescent="0.25">
      <c r="A7">
        <v>100000</v>
      </c>
      <c r="B7">
        <f>LOG10(100000)</f>
        <v>5</v>
      </c>
    </row>
    <row r="8" spans="1:2" x14ac:dyDescent="0.25">
      <c r="A8">
        <v>1000000</v>
      </c>
      <c r="B8">
        <f>LOG10(1000000)</f>
        <v>6</v>
      </c>
    </row>
    <row r="9" spans="1:2" x14ac:dyDescent="0.25">
      <c r="A9">
        <v>10000000</v>
      </c>
      <c r="B9">
        <f>LOG10(10000000)</f>
        <v>7</v>
      </c>
    </row>
    <row r="10" spans="1:2" x14ac:dyDescent="0.25">
      <c r="A10">
        <v>100000000</v>
      </c>
      <c r="B10">
        <f>LOG10(100000000)</f>
        <v>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por zero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2020-06-02T18:12:59Z</dcterms:created>
  <dcterms:modified xsi:type="dcterms:W3CDTF">2020-12-10T11:27:38Z</dcterms:modified>
</cp:coreProperties>
</file>