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9BE4C21-72D4-43A3-8EF3-2227971C06AB}" xr6:coauthVersionLast="36" xr6:coauthVersionMax="36" xr10:uidLastSave="{00000000-0000-0000-0000-000000000000}"/>
  <bookViews>
    <workbookView xWindow="-105" yWindow="-105" windowWidth="20640" windowHeight="11760" xr2:uid="{00000000-000D-0000-FFFF-FFFF00000000}"/>
  </bookViews>
  <sheets>
    <sheet name="OKRs Trimestrais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L52" i="2"/>
  <c r="M52" i="2" s="1"/>
  <c r="L11" i="2"/>
  <c r="L23" i="2"/>
  <c r="L165" i="2" l="1"/>
  <c r="L159" i="2"/>
  <c r="L153" i="2"/>
  <c r="L147" i="2"/>
  <c r="L141" i="2"/>
  <c r="L120" i="2"/>
  <c r="L114" i="2"/>
  <c r="L108" i="2"/>
  <c r="L102" i="2"/>
  <c r="L96" i="2"/>
  <c r="L76" i="2"/>
  <c r="L70" i="2"/>
  <c r="L64" i="2"/>
  <c r="L58" i="2"/>
  <c r="M58" i="2" s="1"/>
  <c r="M11" i="2"/>
  <c r="L35" i="2"/>
  <c r="L29" i="2"/>
  <c r="L17" i="2"/>
  <c r="O95" i="2" l="1"/>
  <c r="O10" i="2" l="1"/>
  <c r="P10" i="2" s="1"/>
  <c r="O140" i="2"/>
  <c r="P140" i="2" s="1"/>
  <c r="Q140" i="2" s="1"/>
  <c r="P95" i="2"/>
  <c r="Q95" i="2" s="1"/>
  <c r="M23" i="2" l="1"/>
  <c r="M29" i="2"/>
  <c r="M35" i="2"/>
  <c r="M17" i="2" l="1"/>
  <c r="O51" i="2" l="1"/>
  <c r="P51" i="2" s="1"/>
  <c r="Q51" i="2" s="1"/>
  <c r="M96" i="2" l="1"/>
  <c r="M108" i="2"/>
  <c r="M114" i="2"/>
  <c r="M102" i="2"/>
  <c r="M126" i="2" s="1"/>
  <c r="M120" i="2"/>
  <c r="M141" i="2"/>
  <c r="M41" i="2"/>
  <c r="M147" i="2"/>
  <c r="M64" i="2"/>
  <c r="M70" i="2"/>
  <c r="M76" i="2"/>
  <c r="M153" i="2"/>
  <c r="M159" i="2"/>
  <c r="M165" i="2"/>
  <c r="M82" i="2" l="1"/>
  <c r="M1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44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00000000-0006-0000-0000-00000B000000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00000000-0006-0000-0000-00000C000000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 shapeId="0" xr:uid="{00000000-0006-0000-0000-00000D000000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88" authorId="0" shapeId="0" xr:uid="{00000000-0006-0000-0000-00000E00000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92" authorId="0" shapeId="0" xr:uid="{00000000-0006-0000-0000-00000F000000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92" authorId="0" shapeId="0" xr:uid="{00000000-0006-0000-0000-000010000000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92" authorId="0" shapeId="0" xr:uid="{00000000-0006-0000-0000-000011000000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95" authorId="0" shapeId="0" xr:uid="{00000000-0006-0000-0000-000012000000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95" authorId="0" shapeId="0" xr:uid="{00000000-0006-0000-0000-000013000000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96" authorId="0" shapeId="0" xr:uid="{00000000-0006-0000-0000-000014000000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133" authorId="0" shapeId="0" xr:uid="{00000000-0006-0000-0000-00001500000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137" authorId="0" shapeId="0" xr:uid="{00000000-0006-0000-0000-000016000000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137" authorId="0" shapeId="0" xr:uid="{00000000-0006-0000-0000-000017000000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137" authorId="0" shapeId="0" xr:uid="{00000000-0006-0000-0000-000018000000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40" authorId="0" shapeId="0" xr:uid="{00000000-0006-0000-0000-000019000000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40" authorId="0" shapeId="0" xr:uid="{00000000-0006-0000-0000-00001A000000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141" authorId="0" shapeId="0" xr:uid="{00000000-0006-0000-0000-00001B000000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sharedStrings.xml><?xml version="1.0" encoding="utf-8"?>
<sst xmlns="http://schemas.openxmlformats.org/spreadsheetml/2006/main" count="311" uniqueCount="74">
  <si>
    <t>Objetivo</t>
  </si>
  <si>
    <t>Key results</t>
  </si>
  <si>
    <t>% progresso</t>
  </si>
  <si>
    <t>Valor Inicial</t>
  </si>
  <si>
    <t>Valor Alvo</t>
  </si>
  <si>
    <t>Valor Atual</t>
  </si>
  <si>
    <t>OKR 01</t>
  </si>
  <si>
    <t>Início</t>
  </si>
  <si>
    <t>KR 1</t>
  </si>
  <si>
    <t>KR 2</t>
  </si>
  <si>
    <t>KR 3</t>
  </si>
  <si>
    <t>KR 4</t>
  </si>
  <si>
    <t>KR 5</t>
  </si>
  <si>
    <t>Fim</t>
  </si>
  <si>
    <t>Não Iniciada</t>
  </si>
  <si>
    <t>Acompanhamento Semanal</t>
  </si>
  <si>
    <t>Data Atual</t>
  </si>
  <si>
    <t>OKR 02</t>
  </si>
  <si>
    <t>Iniciativa 1</t>
  </si>
  <si>
    <t>Iniciativa 2</t>
  </si>
  <si>
    <t>Iniciativa 3</t>
  </si>
  <si>
    <t>Iniciativa 4</t>
  </si>
  <si>
    <t>Iniciativa 5</t>
  </si>
  <si>
    <t>OKR 03</t>
  </si>
  <si>
    <t>OKR 04</t>
  </si>
  <si>
    <t>estimar quantas sojas há na planta de soja</t>
  </si>
  <si>
    <t>1ª  Sprint</t>
  </si>
  <si>
    <t>2ª  Sprint</t>
  </si>
  <si>
    <t>3ª  Sprint</t>
  </si>
  <si>
    <t>4ª  Sprint</t>
  </si>
  <si>
    <t>Exibir, no aplicativo ehSoja, a quantidade de vargens, de acordo com o resultado da analise da imagem</t>
  </si>
  <si>
    <t>Realizar melhorias finais no aplicativo</t>
  </si>
  <si>
    <t>Treinar um modelo base para reconhecer e marcar os elementos de soja nas imagens de exemplo</t>
  </si>
  <si>
    <t>Treinamento basico de modelo para localizaçao de plantas de soja em uma imagem</t>
  </si>
  <si>
    <t>Destacar na imagem a planta de soja e as suas vargens</t>
  </si>
  <si>
    <t>Estudos sobre reconhecimento de imagem</t>
  </si>
  <si>
    <t>Tratamento das imagens recebidas</t>
  </si>
  <si>
    <t>Treinamento de um modelo que reconheça plantas de soja</t>
  </si>
  <si>
    <t>Criação do dataset paea o treimamento do modelo de reconhecimento de plantas de soja</t>
  </si>
  <si>
    <t>Estudos sobre segmentaçao de imagem</t>
  </si>
  <si>
    <t>Treinamento do modelo que reconheça as vargens na planta de soja</t>
  </si>
  <si>
    <t>Criação do dataset para o tratamento do modelo de reconhecimento de vargens</t>
  </si>
  <si>
    <t>Obter imagens com as suas caracteristicas reconhcidas e os dados do reconhecimento</t>
  </si>
  <si>
    <t>Exibir os dados do reconhecimento das imagens juntamente a imagem em si</t>
  </si>
  <si>
    <t>Realizar a interpretação dos dados do reconhecimento das imagens</t>
  </si>
  <si>
    <t>Envio de imagens e analise por meio do reconhecimento do dataset</t>
  </si>
  <si>
    <t>Criar/alterar a interface de registro da planta antiga para dar ao usuario acesso as novas funcioanlidades</t>
  </si>
  <si>
    <t>Criar uma interface que permita ao usuario visualizar o resultado da analise da imagem</t>
  </si>
  <si>
    <t>Reconfigurar o aplicativo para o funcionamento de todas as suas areas</t>
  </si>
  <si>
    <t>Criar readme contendo instruções para montagem do ambiente de desenvolvimento e instalação de software para a equipe</t>
  </si>
  <si>
    <t>Realizar upload do código do aplicativo contendo correções</t>
  </si>
  <si>
    <t>Realizar o upload do código do servidor com as devidas correções</t>
  </si>
  <si>
    <t>Criar readme contendo instruções para a montagem do ambiente de desenvolvimento e de instalação do aplicativo para a equipe</t>
  </si>
  <si>
    <t>Desenvolver serviço que repassa as imagens recebidas ao modelo de reconhecimento e as retorna com os dados prontos para enviar ao aplicativo</t>
  </si>
  <si>
    <t>Desenvolver interface, no aplicativo ehSoja para o envio das amostras que serao utilizadas para o reconhecimento</t>
  </si>
  <si>
    <t>Desenvolver controlador para receber as requisições do aplicativo e processar as imagens recebidas</t>
  </si>
  <si>
    <t>Desenvolver interface, no aplicativo ehSoja, para a exibição dos resultados do reconhecimento das imagens enviadas</t>
  </si>
  <si>
    <t>Contar vargens e atualizando no banco de dados</t>
  </si>
  <si>
    <t>Melhorar o modelo de reconhecimento de pods</t>
  </si>
  <si>
    <t>Realizar estudos sobre como o modelo de reconhecimento pode melhorar</t>
  </si>
  <si>
    <t>Desenvolver melhorias no modelo de reconhecimento</t>
  </si>
  <si>
    <t>Treinar um novo modelo contendo as melhorias</t>
  </si>
  <si>
    <t>Realizar o upload do novo modelo para que ele possa ser utilizado</t>
  </si>
  <si>
    <t>Substituir o modelo antigo pelo mais novo e eficiente</t>
  </si>
  <si>
    <t>Desenvolver código para registrar a quantidade de vargens foram encontradas na planta de soja</t>
  </si>
  <si>
    <t>Inserir informação na resposta a ser enviada ao aplicativo ehSoja</t>
  </si>
  <si>
    <t xml:space="preserve">Criar uma interface, no aplicativo eSoja, que exibe a quantidade de vargens reconhecidas </t>
  </si>
  <si>
    <t>Estudar sobre calculo da estimativa de grãos na planta</t>
  </si>
  <si>
    <t xml:space="preserve">Desenvolver calculo da estimativa de grãos na planta </t>
  </si>
  <si>
    <t>Inserir informação na resposta a ser enviada ao aplicativo eSoja</t>
  </si>
  <si>
    <t>Desenvolver a alteração na interface do aplicativo ehSoja, que irá exibir a estimativa de grãos na planta</t>
  </si>
  <si>
    <t>Treinamento basico do modelo para localização de vargens em plantas de soja dentro de uma imagem</t>
  </si>
  <si>
    <t>Contar quantas vargens foram encontradas no grão de soja</t>
  </si>
  <si>
    <t>Exibir a quantidade de grãos nas amostras, de acordo com o resultado da analise da imagem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</si>
</sst>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164" fontId="0" fillId="6" borderId="22" xfId="0" applyNumberFormat="1" applyFill="1" applyBorder="1" applyAlignment="1">
      <alignment horizontal="center" vertical="center"/>
    </xf>
    <xf numFmtId="164" fontId="0" fillId="6" borderId="22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3" xfId="0" applyNumberFormat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3" borderId="27" xfId="0" applyNumberFormat="1" applyFill="1" applyBorder="1" applyAlignment="1">
      <alignment horizontal="center" vertical="center"/>
    </xf>
    <xf numFmtId="16" fontId="2" fillId="2" borderId="28" xfId="0" applyNumberFormat="1" applyFont="1" applyFill="1" applyBorder="1" applyAlignment="1">
      <alignment horizontal="center" vertical="center" wrapText="1"/>
    </xf>
    <xf numFmtId="16" fontId="2" fillId="2" borderId="29" xfId="0" applyNumberFormat="1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164" fontId="2" fillId="6" borderId="34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64" fontId="2" fillId="6" borderId="38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0" fillId="0" borderId="1" xfId="0" applyBorder="1"/>
    <xf numFmtId="0" fontId="0" fillId="8" borderId="24" xfId="0" applyFill="1" applyBorder="1" applyAlignment="1">
      <alignment horizontal="left" vertical="center"/>
    </xf>
    <xf numFmtId="0" fontId="0" fillId="8" borderId="25" xfId="0" applyFill="1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8" borderId="23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30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71"/>
  <sheetViews>
    <sheetView showGridLines="0" tabSelected="1" topLeftCell="B1" zoomScaleNormal="100" workbookViewId="0">
      <selection activeCell="B1" sqref="B1"/>
    </sheetView>
  </sheetViews>
  <sheetFormatPr defaultRowHeight="15" outlineLevelRow="1" x14ac:dyDescent="0.25"/>
  <cols>
    <col min="1" max="1" width="0.85546875" customWidth="1"/>
    <col min="2" max="2" width="10.5703125" customWidth="1"/>
    <col min="3" max="3" width="10.7109375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26" width="12.7109375" customWidth="1"/>
  </cols>
  <sheetData>
    <row r="1" spans="2:26" ht="15.75" thickBot="1" x14ac:dyDescent="0.3"/>
    <row r="2" spans="2:26" ht="15.75" thickBot="1" x14ac:dyDescent="0.3">
      <c r="B2" s="5" t="s">
        <v>16</v>
      </c>
      <c r="C2" s="32">
        <v>44823</v>
      </c>
    </row>
    <row r="3" spans="2:26" ht="6.6" customHeight="1" x14ac:dyDescent="0.25">
      <c r="O3" s="11"/>
    </row>
    <row r="4" spans="2:26" ht="6.6" customHeight="1" x14ac:dyDescent="0.25">
      <c r="O4" s="13"/>
    </row>
    <row r="5" spans="2:26" ht="6.6" customHeight="1" thickBot="1" x14ac:dyDescent="0.3">
      <c r="O5" s="12"/>
    </row>
    <row r="6" spans="2:26" ht="15.75" thickBot="1" x14ac:dyDescent="0.3">
      <c r="C6" s="34" t="s">
        <v>26</v>
      </c>
    </row>
    <row r="7" spans="2:26" ht="15" customHeight="1" thickBot="1" x14ac:dyDescent="0.3">
      <c r="B7" s="61" t="s">
        <v>6</v>
      </c>
      <c r="C7" s="66" t="s">
        <v>0</v>
      </c>
      <c r="D7" s="64"/>
      <c r="E7" s="64"/>
      <c r="F7" s="64"/>
      <c r="G7" s="64"/>
      <c r="H7" s="64"/>
      <c r="I7" s="65"/>
      <c r="J7" s="5" t="s">
        <v>7</v>
      </c>
      <c r="K7" s="5" t="s">
        <v>13</v>
      </c>
      <c r="O7" s="50" t="s">
        <v>15</v>
      </c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</row>
    <row r="8" spans="2:26" ht="15" customHeight="1" thickBot="1" x14ac:dyDescent="0.3">
      <c r="B8" s="62"/>
      <c r="C8" s="56" t="s">
        <v>32</v>
      </c>
      <c r="D8" s="56"/>
      <c r="E8" s="56"/>
      <c r="F8" s="56"/>
      <c r="G8" s="56"/>
      <c r="H8" s="56"/>
      <c r="I8" s="57"/>
      <c r="J8" s="14">
        <v>44802</v>
      </c>
      <c r="K8" s="14">
        <v>44822</v>
      </c>
      <c r="O8" s="53"/>
      <c r="P8" s="54"/>
      <c r="Q8" s="54"/>
      <c r="R8" s="54"/>
      <c r="S8" s="54"/>
      <c r="T8" s="54"/>
      <c r="U8" s="54"/>
      <c r="V8" s="54"/>
      <c r="W8" s="54"/>
      <c r="X8" s="54"/>
      <c r="Y8" s="54"/>
      <c r="Z8" s="55"/>
    </row>
    <row r="9" spans="2:26" ht="4.1500000000000004" customHeight="1" thickBot="1" x14ac:dyDescent="0.3">
      <c r="B9" s="62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</row>
    <row r="10" spans="2:26" ht="15.75" thickBot="1" x14ac:dyDescent="0.3">
      <c r="B10" s="62"/>
      <c r="C10" s="67" t="s">
        <v>1</v>
      </c>
      <c r="D10" s="58"/>
      <c r="E10" s="58"/>
      <c r="F10" s="58"/>
      <c r="G10" s="58"/>
      <c r="H10" s="58"/>
      <c r="I10" s="59"/>
      <c r="J10" s="6" t="s">
        <v>3</v>
      </c>
      <c r="K10" s="6" t="s">
        <v>4</v>
      </c>
      <c r="L10" s="3" t="s">
        <v>5</v>
      </c>
      <c r="M10" s="3" t="s">
        <v>2</v>
      </c>
      <c r="O10" s="22">
        <f>J8+7</f>
        <v>44809</v>
      </c>
      <c r="P10" s="23">
        <f>O10+7</f>
        <v>44816</v>
      </c>
      <c r="Q10" s="24">
        <f>P10+7</f>
        <v>44823</v>
      </c>
    </row>
    <row r="11" spans="2:26" x14ac:dyDescent="0.25">
      <c r="B11" s="62"/>
      <c r="C11" s="25" t="s">
        <v>8</v>
      </c>
      <c r="D11" s="68" t="s">
        <v>33</v>
      </c>
      <c r="E11" s="60"/>
      <c r="F11" s="60"/>
      <c r="G11" s="60"/>
      <c r="H11" s="60"/>
      <c r="I11" s="69"/>
      <c r="J11" s="1">
        <v>144</v>
      </c>
      <c r="K11" s="1">
        <v>200</v>
      </c>
      <c r="L11" s="26">
        <f>SUMIF($O$10:$Q$10,$C$2,O11:Q11)</f>
        <v>150</v>
      </c>
      <c r="M11" s="27">
        <f>IF(L11&lt;&gt;0,IFERROR((L11-J11)/(K11-J11),0%),0%)</f>
        <v>0.10714285714285714</v>
      </c>
      <c r="O11" s="15">
        <v>0</v>
      </c>
      <c r="P11" s="15">
        <v>100</v>
      </c>
      <c r="Q11" s="15">
        <v>150</v>
      </c>
    </row>
    <row r="12" spans="2:26" ht="14.45" hidden="1" customHeight="1" outlineLevel="1" x14ac:dyDescent="0.25">
      <c r="B12" s="62"/>
      <c r="C12" s="33" t="s">
        <v>18</v>
      </c>
      <c r="D12" s="38" t="s">
        <v>35</v>
      </c>
      <c r="E12" s="39"/>
      <c r="F12" s="39"/>
      <c r="G12" s="39"/>
      <c r="H12" s="39"/>
      <c r="I12" s="39"/>
      <c r="J12" s="39"/>
      <c r="K12" s="39"/>
      <c r="L12" s="40"/>
      <c r="M12" s="9" t="s">
        <v>14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2:26" ht="14.45" hidden="1" customHeight="1" outlineLevel="1" x14ac:dyDescent="0.25">
      <c r="B13" s="62"/>
      <c r="C13" s="33" t="s">
        <v>19</v>
      </c>
      <c r="D13" s="38" t="s">
        <v>36</v>
      </c>
      <c r="E13" s="39"/>
      <c r="F13" s="39"/>
      <c r="G13" s="39"/>
      <c r="H13" s="39"/>
      <c r="I13" s="39"/>
      <c r="J13" s="39"/>
      <c r="K13" s="39"/>
      <c r="L13" s="40"/>
      <c r="M13" s="9" t="s">
        <v>14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2:26" ht="14.45" hidden="1" customHeight="1" outlineLevel="1" x14ac:dyDescent="0.25">
      <c r="B14" s="62"/>
      <c r="C14" s="33" t="s">
        <v>20</v>
      </c>
      <c r="D14" s="38" t="s">
        <v>38</v>
      </c>
      <c r="E14" s="39"/>
      <c r="F14" s="39"/>
      <c r="G14" s="39"/>
      <c r="H14" s="39"/>
      <c r="I14" s="39"/>
      <c r="J14" s="39"/>
      <c r="K14" s="39"/>
      <c r="L14" s="40"/>
      <c r="M14" s="9" t="s">
        <v>14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2:26" ht="14.45" hidden="1" customHeight="1" outlineLevel="1" x14ac:dyDescent="0.25">
      <c r="B15" s="62"/>
      <c r="C15" s="33" t="s">
        <v>21</v>
      </c>
      <c r="D15" s="38" t="s">
        <v>37</v>
      </c>
      <c r="E15" s="39"/>
      <c r="F15" s="39"/>
      <c r="G15" s="39"/>
      <c r="H15" s="39"/>
      <c r="I15" s="39"/>
      <c r="J15" s="39"/>
      <c r="K15" s="39"/>
      <c r="L15" s="40"/>
      <c r="M15" s="9" t="s">
        <v>14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2:26" ht="14.45" hidden="1" customHeight="1" outlineLevel="1" x14ac:dyDescent="0.25">
      <c r="B16" s="62"/>
      <c r="C16" s="33" t="s">
        <v>22</v>
      </c>
      <c r="D16" s="38"/>
      <c r="E16" s="39"/>
      <c r="F16" s="39"/>
      <c r="G16" s="39"/>
      <c r="H16" s="39"/>
      <c r="I16" s="39"/>
      <c r="J16" s="39"/>
      <c r="K16" s="39"/>
      <c r="L16" s="40"/>
      <c r="M16" s="10" t="s">
        <v>14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2:26" collapsed="1" x14ac:dyDescent="0.25">
      <c r="B17" s="62"/>
      <c r="C17" s="28" t="s">
        <v>9</v>
      </c>
      <c r="D17" s="47" t="s">
        <v>71</v>
      </c>
      <c r="E17" s="48"/>
      <c r="F17" s="48"/>
      <c r="G17" s="48"/>
      <c r="H17" s="48"/>
      <c r="I17" s="49"/>
      <c r="J17" s="1">
        <v>144</v>
      </c>
      <c r="K17" s="1">
        <v>200</v>
      </c>
      <c r="L17" s="20">
        <f>SUMIF($O$10:$Q$10,$C$2,O17:Q17)</f>
        <v>150</v>
      </c>
      <c r="M17" s="18">
        <f>IF(L17&lt;&gt;0,IFERROR((L17-J17)/(K17-J17),0%),0%)</f>
        <v>0.10714285714285714</v>
      </c>
      <c r="O17" s="15">
        <v>0</v>
      </c>
      <c r="P17" s="15">
        <v>100</v>
      </c>
      <c r="Q17" s="15">
        <v>150</v>
      </c>
    </row>
    <row r="18" spans="2:26" ht="14.45" hidden="1" customHeight="1" outlineLevel="1" x14ac:dyDescent="0.25">
      <c r="B18" s="62"/>
      <c r="C18" s="33" t="s">
        <v>18</v>
      </c>
      <c r="D18" s="38" t="s">
        <v>35</v>
      </c>
      <c r="E18" s="39"/>
      <c r="F18" s="39"/>
      <c r="G18" s="39"/>
      <c r="H18" s="39"/>
      <c r="I18" s="39"/>
      <c r="J18" s="39"/>
      <c r="K18" s="39"/>
      <c r="L18" s="40"/>
      <c r="M18" s="9" t="s">
        <v>14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2:26" ht="14.45" hidden="1" customHeight="1" outlineLevel="1" x14ac:dyDescent="0.25">
      <c r="B19" s="62"/>
      <c r="C19" s="33" t="s">
        <v>19</v>
      </c>
      <c r="D19" s="38" t="s">
        <v>39</v>
      </c>
      <c r="E19" s="39"/>
      <c r="F19" s="39"/>
      <c r="G19" s="39"/>
      <c r="H19" s="39"/>
      <c r="I19" s="39"/>
      <c r="J19" s="39"/>
      <c r="K19" s="39"/>
      <c r="L19" s="40"/>
      <c r="M19" s="9" t="s">
        <v>14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2:26" ht="14.45" hidden="1" customHeight="1" outlineLevel="1" x14ac:dyDescent="0.25">
      <c r="B20" s="62"/>
      <c r="C20" s="33" t="s">
        <v>20</v>
      </c>
      <c r="D20" s="38" t="s">
        <v>41</v>
      </c>
      <c r="E20" s="39"/>
      <c r="F20" s="39"/>
      <c r="G20" s="39"/>
      <c r="H20" s="39"/>
      <c r="I20" s="39"/>
      <c r="J20" s="39"/>
      <c r="K20" s="39"/>
      <c r="L20" s="40"/>
      <c r="M20" s="9" t="s">
        <v>14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2:26" ht="14.45" hidden="1" customHeight="1" outlineLevel="1" x14ac:dyDescent="0.25">
      <c r="B21" s="62"/>
      <c r="C21" s="33" t="s">
        <v>21</v>
      </c>
      <c r="D21" s="38" t="s">
        <v>40</v>
      </c>
      <c r="E21" s="39"/>
      <c r="F21" s="39"/>
      <c r="G21" s="39"/>
      <c r="H21" s="39"/>
      <c r="I21" s="39"/>
      <c r="J21" s="39"/>
      <c r="K21" s="39"/>
      <c r="L21" s="40"/>
      <c r="M21" s="9" t="s">
        <v>14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2:26" ht="14.45" hidden="1" customHeight="1" outlineLevel="1" x14ac:dyDescent="0.25">
      <c r="B22" s="62"/>
      <c r="C22" s="33" t="s">
        <v>22</v>
      </c>
      <c r="D22" s="35"/>
      <c r="E22" s="36"/>
      <c r="F22" s="36"/>
      <c r="G22" s="36"/>
      <c r="H22" s="36"/>
      <c r="I22" s="36"/>
      <c r="J22" s="36"/>
      <c r="K22" s="36"/>
      <c r="L22" s="37"/>
      <c r="M22" s="10" t="s">
        <v>14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2:26" collapsed="1" x14ac:dyDescent="0.25">
      <c r="B23" s="62"/>
      <c r="C23" s="28" t="s">
        <v>10</v>
      </c>
      <c r="D23" s="70" t="s">
        <v>34</v>
      </c>
      <c r="E23" s="71"/>
      <c r="F23" s="71"/>
      <c r="G23" s="71"/>
      <c r="H23" s="71"/>
      <c r="I23" s="72"/>
      <c r="J23" s="1">
        <v>0</v>
      </c>
      <c r="K23" s="1">
        <v>200</v>
      </c>
      <c r="L23" s="19">
        <f>SUMIF($O$10:$Q$10,$C$2,O23:Q23)</f>
        <v>200</v>
      </c>
      <c r="M23" s="18">
        <f>IF(L23&lt;&gt;0,IFERROR((L23-J23)/(K23-J23),0%),0%)</f>
        <v>1</v>
      </c>
      <c r="O23" s="15">
        <v>0</v>
      </c>
      <c r="P23" s="15">
        <v>100</v>
      </c>
      <c r="Q23" s="15">
        <v>200</v>
      </c>
    </row>
    <row r="24" spans="2:26" ht="14.45" hidden="1" customHeight="1" outlineLevel="1" x14ac:dyDescent="0.25">
      <c r="B24" s="62"/>
      <c r="C24" s="33" t="s">
        <v>18</v>
      </c>
      <c r="D24" s="38" t="s">
        <v>42</v>
      </c>
      <c r="E24" s="39"/>
      <c r="F24" s="39"/>
      <c r="G24" s="39"/>
      <c r="H24" s="39"/>
      <c r="I24" s="39"/>
      <c r="J24" s="39"/>
      <c r="K24" s="39"/>
      <c r="L24" s="40"/>
      <c r="M24" s="9" t="s">
        <v>14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2:26" ht="14.45" hidden="1" customHeight="1" outlineLevel="1" x14ac:dyDescent="0.25">
      <c r="B25" s="62"/>
      <c r="C25" s="33" t="s">
        <v>19</v>
      </c>
      <c r="D25" s="38" t="s">
        <v>44</v>
      </c>
      <c r="E25" s="39"/>
      <c r="F25" s="39"/>
      <c r="G25" s="39"/>
      <c r="H25" s="39"/>
      <c r="I25" s="39"/>
      <c r="J25" s="39"/>
      <c r="K25" s="39"/>
      <c r="L25" s="40"/>
      <c r="M25" s="9" t="s">
        <v>14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2:26" ht="14.45" hidden="1" customHeight="1" outlineLevel="1" x14ac:dyDescent="0.25">
      <c r="B26" s="62"/>
      <c r="C26" s="33" t="s">
        <v>20</v>
      </c>
      <c r="D26" s="38" t="s">
        <v>43</v>
      </c>
      <c r="E26" s="39"/>
      <c r="F26" s="39"/>
      <c r="G26" s="39"/>
      <c r="H26" s="39"/>
      <c r="I26" s="39"/>
      <c r="J26" s="39"/>
      <c r="K26" s="39"/>
      <c r="L26" s="40"/>
      <c r="M26" s="9" t="s">
        <v>14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2:26" ht="14.45" hidden="1" customHeight="1" outlineLevel="1" x14ac:dyDescent="0.25">
      <c r="B27" s="62"/>
      <c r="C27" s="33" t="s">
        <v>21</v>
      </c>
      <c r="D27" s="38"/>
      <c r="E27" s="39"/>
      <c r="F27" s="39"/>
      <c r="G27" s="39"/>
      <c r="H27" s="39"/>
      <c r="I27" s="39"/>
      <c r="J27" s="39"/>
      <c r="K27" s="39"/>
      <c r="L27" s="40"/>
      <c r="M27" s="9" t="s">
        <v>14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2:26" ht="14.45" hidden="1" customHeight="1" outlineLevel="1" x14ac:dyDescent="0.25">
      <c r="B28" s="62"/>
      <c r="C28" s="33" t="s">
        <v>22</v>
      </c>
      <c r="D28" s="35"/>
      <c r="E28" s="36"/>
      <c r="F28" s="36"/>
      <c r="G28" s="36"/>
      <c r="H28" s="36"/>
      <c r="I28" s="36"/>
      <c r="J28" s="36"/>
      <c r="K28" s="36"/>
      <c r="L28" s="37"/>
      <c r="M28" s="10" t="s">
        <v>14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2:26" collapsed="1" x14ac:dyDescent="0.25">
      <c r="B29" s="62"/>
      <c r="C29" s="28" t="s">
        <v>11</v>
      </c>
      <c r="D29" s="47"/>
      <c r="E29" s="48"/>
      <c r="F29" s="48"/>
      <c r="G29" s="48"/>
      <c r="H29" s="48"/>
      <c r="I29" s="49"/>
      <c r="J29" s="1"/>
      <c r="K29" s="1"/>
      <c r="L29" s="19">
        <f>SUMIF($O$10:$Q$10,$C$2,O29:Q29)</f>
        <v>0</v>
      </c>
      <c r="M29" s="18">
        <f>IF(L29&lt;&gt;0,IFERROR((L29-J29)/(K29-J29),0%),0%)</f>
        <v>0</v>
      </c>
      <c r="O29" s="15"/>
      <c r="P29" s="15"/>
      <c r="Q29" s="15"/>
    </row>
    <row r="30" spans="2:26" ht="14.45" hidden="1" customHeight="1" outlineLevel="1" x14ac:dyDescent="0.25">
      <c r="B30" s="62"/>
      <c r="C30" s="33" t="s">
        <v>18</v>
      </c>
      <c r="D30" s="38"/>
      <c r="E30" s="39"/>
      <c r="F30" s="39"/>
      <c r="G30" s="39"/>
      <c r="H30" s="39"/>
      <c r="I30" s="39"/>
      <c r="J30" s="39"/>
      <c r="K30" s="39"/>
      <c r="L30" s="40"/>
      <c r="M30" s="9" t="s">
        <v>14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2:26" ht="14.45" hidden="1" customHeight="1" outlineLevel="1" thickBot="1" x14ac:dyDescent="0.3">
      <c r="B31" s="62"/>
      <c r="C31" s="33" t="s">
        <v>19</v>
      </c>
      <c r="D31" s="38"/>
      <c r="E31" s="39"/>
      <c r="F31" s="39"/>
      <c r="G31" s="39"/>
      <c r="H31" s="39"/>
      <c r="I31" s="39"/>
      <c r="J31" s="39"/>
      <c r="K31" s="39"/>
      <c r="L31" s="40"/>
      <c r="M31" s="9" t="s">
        <v>14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2:26" ht="14.45" hidden="1" customHeight="1" outlineLevel="1" thickBot="1" x14ac:dyDescent="0.3">
      <c r="B32" s="62"/>
      <c r="C32" s="33" t="s">
        <v>20</v>
      </c>
      <c r="D32" s="38"/>
      <c r="E32" s="39"/>
      <c r="F32" s="39"/>
      <c r="G32" s="39"/>
      <c r="H32" s="39"/>
      <c r="I32" s="39"/>
      <c r="J32" s="39"/>
      <c r="K32" s="39"/>
      <c r="L32" s="40"/>
      <c r="M32" s="9" t="s">
        <v>14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2:26" ht="14.45" hidden="1" customHeight="1" outlineLevel="1" thickBot="1" x14ac:dyDescent="0.3">
      <c r="B33" s="62"/>
      <c r="C33" s="33" t="s">
        <v>21</v>
      </c>
      <c r="D33" s="38"/>
      <c r="E33" s="39"/>
      <c r="F33" s="39"/>
      <c r="G33" s="39"/>
      <c r="H33" s="39"/>
      <c r="I33" s="39"/>
      <c r="J33" s="39"/>
      <c r="K33" s="39"/>
      <c r="L33" s="40"/>
      <c r="M33" s="9" t="s">
        <v>14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2:26" ht="14.45" hidden="1" customHeight="1" outlineLevel="1" thickBot="1" x14ac:dyDescent="0.3">
      <c r="B34" s="62"/>
      <c r="C34" s="33" t="s">
        <v>22</v>
      </c>
      <c r="D34" s="35"/>
      <c r="E34" s="36"/>
      <c r="F34" s="36"/>
      <c r="G34" s="36"/>
      <c r="H34" s="36"/>
      <c r="I34" s="36"/>
      <c r="J34" s="36"/>
      <c r="K34" s="36"/>
      <c r="L34" s="37"/>
      <c r="M34" s="10" t="s">
        <v>14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2:26" ht="15.75" collapsed="1" thickBot="1" x14ac:dyDescent="0.3">
      <c r="B35" s="63"/>
      <c r="C35" s="29" t="s">
        <v>12</v>
      </c>
      <c r="D35" s="42"/>
      <c r="E35" s="73"/>
      <c r="F35" s="73"/>
      <c r="G35" s="73"/>
      <c r="H35" s="73"/>
      <c r="I35" s="74"/>
      <c r="J35" s="2"/>
      <c r="K35" s="2"/>
      <c r="L35" s="17">
        <f>SUMIF($O$10:$Q$10,$C$2,O35:Q35)</f>
        <v>0</v>
      </c>
      <c r="M35" s="30">
        <f>IF(L35&lt;&gt;0,IFERROR((L35-J35)/(K35-J35),0%),0%)</f>
        <v>0</v>
      </c>
      <c r="O35" s="15"/>
      <c r="P35" s="15"/>
      <c r="Q35" s="15"/>
    </row>
    <row r="36" spans="2:26" hidden="1" outlineLevel="1" x14ac:dyDescent="0.25">
      <c r="B36" s="4"/>
      <c r="C36" s="33" t="s">
        <v>18</v>
      </c>
      <c r="D36" s="43"/>
      <c r="E36" s="44"/>
      <c r="F36" s="44"/>
      <c r="G36" s="44"/>
      <c r="H36" s="44"/>
      <c r="I36" s="44"/>
      <c r="J36" s="44"/>
      <c r="K36" s="44"/>
      <c r="L36" s="45"/>
      <c r="M36" s="9" t="s">
        <v>14</v>
      </c>
    </row>
    <row r="37" spans="2:26" hidden="1" outlineLevel="1" x14ac:dyDescent="0.25">
      <c r="B37" s="4"/>
      <c r="C37" s="33" t="s">
        <v>19</v>
      </c>
      <c r="D37" s="35"/>
      <c r="E37" s="36"/>
      <c r="F37" s="36"/>
      <c r="G37" s="36"/>
      <c r="H37" s="36"/>
      <c r="I37" s="36"/>
      <c r="J37" s="36"/>
      <c r="K37" s="36"/>
      <c r="L37" s="37"/>
      <c r="M37" s="9" t="s">
        <v>14</v>
      </c>
    </row>
    <row r="38" spans="2:26" hidden="1" outlineLevel="1" x14ac:dyDescent="0.25">
      <c r="B38" s="4"/>
      <c r="C38" s="33" t="s">
        <v>20</v>
      </c>
      <c r="D38" s="35"/>
      <c r="E38" s="36"/>
      <c r="F38" s="36"/>
      <c r="G38" s="36"/>
      <c r="H38" s="36"/>
      <c r="I38" s="36"/>
      <c r="J38" s="36"/>
      <c r="K38" s="36"/>
      <c r="L38" s="37"/>
      <c r="M38" s="9" t="s">
        <v>14</v>
      </c>
    </row>
    <row r="39" spans="2:26" hidden="1" outlineLevel="1" x14ac:dyDescent="0.25">
      <c r="B39" s="4"/>
      <c r="C39" s="33" t="s">
        <v>21</v>
      </c>
      <c r="D39" s="35"/>
      <c r="E39" s="36"/>
      <c r="F39" s="36"/>
      <c r="G39" s="36"/>
      <c r="H39" s="36"/>
      <c r="I39" s="36"/>
      <c r="J39" s="36"/>
      <c r="K39" s="36"/>
      <c r="L39" s="37"/>
      <c r="M39" s="9" t="s">
        <v>14</v>
      </c>
    </row>
    <row r="40" spans="2:26" ht="15.75" hidden="1" outlineLevel="1" thickBot="1" x14ac:dyDescent="0.3">
      <c r="B40" s="4"/>
      <c r="C40" s="33" t="s">
        <v>22</v>
      </c>
      <c r="D40" s="35"/>
      <c r="E40" s="36"/>
      <c r="F40" s="36"/>
      <c r="G40" s="36"/>
      <c r="H40" s="36"/>
      <c r="I40" s="36"/>
      <c r="J40" s="36"/>
      <c r="K40" s="36"/>
      <c r="L40" s="37"/>
      <c r="M40" s="10" t="s">
        <v>14</v>
      </c>
    </row>
    <row r="41" spans="2:26" ht="15.75" collapsed="1" thickBot="1" x14ac:dyDescent="0.3">
      <c r="M41" s="31">
        <f>IFERROR(AVERAGEIF(M11:M35, "&gt;0"),"")</f>
        <v>0.40476190476190471</v>
      </c>
    </row>
    <row r="43" spans="2:26" ht="14.25" customHeight="1" x14ac:dyDescent="0.25"/>
    <row r="44" spans="2:26" ht="6.6" customHeight="1" x14ac:dyDescent="0.25">
      <c r="O44" s="11"/>
    </row>
    <row r="45" spans="2:26" ht="6.6" customHeight="1" x14ac:dyDescent="0.25">
      <c r="O45" s="13"/>
    </row>
    <row r="46" spans="2:26" ht="6.6" customHeight="1" thickBot="1" x14ac:dyDescent="0.3">
      <c r="O46" s="12"/>
    </row>
    <row r="47" spans="2:26" ht="15.75" thickBot="1" x14ac:dyDescent="0.3">
      <c r="C47" s="34" t="s">
        <v>27</v>
      </c>
    </row>
    <row r="48" spans="2:26" ht="15" customHeight="1" thickBot="1" x14ac:dyDescent="0.3">
      <c r="B48" s="61" t="s">
        <v>17</v>
      </c>
      <c r="C48" s="64" t="s">
        <v>0</v>
      </c>
      <c r="D48" s="64"/>
      <c r="E48" s="64"/>
      <c r="F48" s="64"/>
      <c r="G48" s="64"/>
      <c r="H48" s="64"/>
      <c r="I48" s="65"/>
      <c r="J48" s="5" t="s">
        <v>7</v>
      </c>
      <c r="K48" s="5" t="s">
        <v>13</v>
      </c>
      <c r="O48" s="50" t="s">
        <v>15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2"/>
    </row>
    <row r="49" spans="2:26" ht="15" customHeight="1" thickBot="1" x14ac:dyDescent="0.3">
      <c r="B49" s="62"/>
      <c r="C49" s="56" t="s">
        <v>45</v>
      </c>
      <c r="D49" s="56"/>
      <c r="E49" s="56"/>
      <c r="F49" s="56"/>
      <c r="G49" s="56"/>
      <c r="H49" s="56"/>
      <c r="I49" s="57"/>
      <c r="J49" s="14">
        <v>44823</v>
      </c>
      <c r="K49" s="14">
        <v>44843</v>
      </c>
      <c r="O49" s="53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5"/>
    </row>
    <row r="50" spans="2:26" ht="4.1500000000000004" customHeight="1" thickBot="1" x14ac:dyDescent="0.3">
      <c r="B50" s="62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</row>
    <row r="51" spans="2:26" ht="15.75" thickBot="1" x14ac:dyDescent="0.3">
      <c r="B51" s="62"/>
      <c r="C51" s="58" t="s">
        <v>1</v>
      </c>
      <c r="D51" s="58"/>
      <c r="E51" s="58"/>
      <c r="F51" s="58"/>
      <c r="G51" s="58"/>
      <c r="H51" s="58"/>
      <c r="I51" s="59"/>
      <c r="J51" s="6" t="s">
        <v>3</v>
      </c>
      <c r="K51" s="6" t="s">
        <v>4</v>
      </c>
      <c r="L51" s="3" t="s">
        <v>5</v>
      </c>
      <c r="M51" s="3" t="s">
        <v>2</v>
      </c>
      <c r="O51" s="22">
        <f>J49+7</f>
        <v>44830</v>
      </c>
      <c r="P51" s="23">
        <f>O51+7</f>
        <v>44837</v>
      </c>
      <c r="Q51" s="24">
        <f t="shared" ref="Q51" si="0">P51+7</f>
        <v>44844</v>
      </c>
    </row>
    <row r="52" spans="2:26" x14ac:dyDescent="0.25">
      <c r="B52" s="62"/>
      <c r="C52" s="25" t="s">
        <v>8</v>
      </c>
      <c r="D52" s="60" t="s">
        <v>46</v>
      </c>
      <c r="E52" s="60"/>
      <c r="F52" s="60"/>
      <c r="G52" s="60"/>
      <c r="H52" s="60"/>
      <c r="I52" s="60"/>
      <c r="J52" s="1">
        <v>0</v>
      </c>
      <c r="K52" s="1">
        <v>100</v>
      </c>
      <c r="L52" s="26">
        <f>SUMIF($O$10:$Q$10,$C$2,O52:Q52)</f>
        <v>100</v>
      </c>
      <c r="M52" s="27">
        <f>IF(L52&lt;&gt;0,IFERROR((L52-J52)/(K52-J52),0%),0%)</f>
        <v>1</v>
      </c>
      <c r="O52" s="21">
        <v>0</v>
      </c>
      <c r="P52" s="21">
        <v>50</v>
      </c>
      <c r="Q52" s="21">
        <v>100</v>
      </c>
    </row>
    <row r="53" spans="2:26" ht="14.45" hidden="1" customHeight="1" outlineLevel="1" x14ac:dyDescent="0.25">
      <c r="B53" s="62"/>
      <c r="C53" s="33" t="s">
        <v>18</v>
      </c>
      <c r="D53" s="35" t="s">
        <v>48</v>
      </c>
      <c r="E53" s="36"/>
      <c r="F53" s="36"/>
      <c r="G53" s="36"/>
      <c r="H53" s="36"/>
      <c r="I53" s="36"/>
      <c r="J53" s="36"/>
      <c r="K53" s="36"/>
      <c r="L53" s="37"/>
      <c r="M53" s="9" t="s">
        <v>14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2:26" ht="14.45" hidden="1" customHeight="1" outlineLevel="1" x14ac:dyDescent="0.25">
      <c r="B54" s="62"/>
      <c r="C54" s="33" t="s">
        <v>19</v>
      </c>
      <c r="D54" s="35" t="s">
        <v>51</v>
      </c>
      <c r="E54" s="36"/>
      <c r="F54" s="36"/>
      <c r="G54" s="36"/>
      <c r="H54" s="36"/>
      <c r="I54" s="36"/>
      <c r="J54" s="36"/>
      <c r="K54" s="36"/>
      <c r="L54" s="37"/>
      <c r="M54" s="9" t="s">
        <v>14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2:26" ht="14.45" hidden="1" customHeight="1" outlineLevel="1" x14ac:dyDescent="0.25">
      <c r="B55" s="62"/>
      <c r="C55" s="33" t="s">
        <v>20</v>
      </c>
      <c r="D55" s="35" t="s">
        <v>49</v>
      </c>
      <c r="E55" s="36"/>
      <c r="F55" s="36"/>
      <c r="G55" s="36"/>
      <c r="H55" s="36"/>
      <c r="I55" s="36"/>
      <c r="J55" s="36"/>
      <c r="K55" s="36"/>
      <c r="L55" s="37"/>
      <c r="M55" s="9" t="s">
        <v>14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2:26" ht="14.45" hidden="1" customHeight="1" outlineLevel="1" x14ac:dyDescent="0.25">
      <c r="B56" s="62"/>
      <c r="C56" s="33" t="s">
        <v>21</v>
      </c>
      <c r="D56" s="35" t="s">
        <v>50</v>
      </c>
      <c r="E56" s="36"/>
      <c r="F56" s="36"/>
      <c r="G56" s="36"/>
      <c r="H56" s="36"/>
      <c r="I56" s="36"/>
      <c r="J56" s="36"/>
      <c r="K56" s="36"/>
      <c r="L56" s="37"/>
      <c r="M56" s="9" t="s">
        <v>14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2:26" ht="14.45" hidden="1" customHeight="1" outlineLevel="1" x14ac:dyDescent="0.25">
      <c r="B57" s="62"/>
      <c r="C57" s="33" t="s">
        <v>22</v>
      </c>
      <c r="D57" s="35" t="s">
        <v>52</v>
      </c>
      <c r="E57" s="36"/>
      <c r="F57" s="36"/>
      <c r="G57" s="36"/>
      <c r="H57" s="36"/>
      <c r="I57" s="36"/>
      <c r="J57" s="36"/>
      <c r="K57" s="36"/>
      <c r="L57" s="37"/>
      <c r="M57" s="10" t="s">
        <v>14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2:26" collapsed="1" x14ac:dyDescent="0.25">
      <c r="B58" s="62"/>
      <c r="C58" s="28" t="s">
        <v>9</v>
      </c>
      <c r="D58" s="47" t="s">
        <v>47</v>
      </c>
      <c r="E58" s="48"/>
      <c r="F58" s="48"/>
      <c r="G58" s="48"/>
      <c r="H58" s="48"/>
      <c r="I58" s="49"/>
      <c r="J58" s="1">
        <v>0</v>
      </c>
      <c r="K58" s="1">
        <v>100</v>
      </c>
      <c r="L58" s="20">
        <f>SUMIF($O$10:$Q$10,$C$2,O58:Q58)</f>
        <v>100</v>
      </c>
      <c r="M58" s="18">
        <f>IF(L58&lt;&gt;0,IFERROR((L58-J58)/(K58-J58),0%),0%)</f>
        <v>1</v>
      </c>
      <c r="O58" s="15">
        <v>0</v>
      </c>
      <c r="P58" s="15">
        <v>50</v>
      </c>
      <c r="Q58" s="15">
        <v>100</v>
      </c>
    </row>
    <row r="59" spans="2:26" ht="14.45" hidden="1" customHeight="1" outlineLevel="1" x14ac:dyDescent="0.25">
      <c r="B59" s="62"/>
      <c r="C59" s="33" t="s">
        <v>18</v>
      </c>
      <c r="D59" s="35" t="s">
        <v>53</v>
      </c>
      <c r="E59" s="36"/>
      <c r="F59" s="36"/>
      <c r="G59" s="36"/>
      <c r="H59" s="36"/>
      <c r="I59" s="36"/>
      <c r="J59" s="36"/>
      <c r="K59" s="36"/>
      <c r="L59" s="37"/>
      <c r="M59" s="9" t="s">
        <v>14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2:26" ht="14.45" hidden="1" customHeight="1" outlineLevel="1" x14ac:dyDescent="0.25">
      <c r="B60" s="62"/>
      <c r="C60" s="33" t="s">
        <v>19</v>
      </c>
      <c r="D60" s="35" t="s">
        <v>55</v>
      </c>
      <c r="E60" s="36"/>
      <c r="F60" s="36"/>
      <c r="G60" s="36"/>
      <c r="H60" s="36"/>
      <c r="I60" s="36"/>
      <c r="J60" s="36"/>
      <c r="K60" s="36"/>
      <c r="L60" s="37"/>
      <c r="M60" s="9" t="s">
        <v>14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2:26" ht="14.45" hidden="1" customHeight="1" outlineLevel="1" x14ac:dyDescent="0.25">
      <c r="B61" s="62"/>
      <c r="C61" s="33" t="s">
        <v>20</v>
      </c>
      <c r="D61" s="35" t="s">
        <v>54</v>
      </c>
      <c r="E61" s="36"/>
      <c r="F61" s="36"/>
      <c r="G61" s="36"/>
      <c r="H61" s="36"/>
      <c r="I61" s="36"/>
      <c r="J61" s="36"/>
      <c r="K61" s="36"/>
      <c r="L61" s="37"/>
      <c r="M61" s="9" t="s">
        <v>14</v>
      </c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2:26" ht="14.45" hidden="1" customHeight="1" outlineLevel="1" x14ac:dyDescent="0.25">
      <c r="B62" s="62"/>
      <c r="C62" s="33" t="s">
        <v>21</v>
      </c>
      <c r="D62" s="35" t="s">
        <v>56</v>
      </c>
      <c r="E62" s="36"/>
      <c r="F62" s="36"/>
      <c r="G62" s="36"/>
      <c r="H62" s="36"/>
      <c r="I62" s="36"/>
      <c r="J62" s="36"/>
      <c r="K62" s="36"/>
      <c r="L62" s="37"/>
      <c r="M62" s="9" t="s">
        <v>14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2:26" ht="14.45" hidden="1" customHeight="1" outlineLevel="1" x14ac:dyDescent="0.25">
      <c r="B63" s="62"/>
      <c r="C63" s="33" t="s">
        <v>22</v>
      </c>
      <c r="D63" s="35"/>
      <c r="E63" s="36"/>
      <c r="F63" s="36"/>
      <c r="G63" s="36"/>
      <c r="H63" s="36"/>
      <c r="I63" s="36"/>
      <c r="J63" s="36"/>
      <c r="K63" s="36"/>
      <c r="L63" s="37"/>
      <c r="M63" s="10" t="s">
        <v>14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2:26" collapsed="1" x14ac:dyDescent="0.25">
      <c r="B64" s="62"/>
      <c r="C64" s="28" t="s">
        <v>10</v>
      </c>
      <c r="D64" s="47"/>
      <c r="E64" s="48"/>
      <c r="F64" s="48"/>
      <c r="G64" s="48"/>
      <c r="H64" s="48"/>
      <c r="I64" s="49"/>
      <c r="J64" s="1"/>
      <c r="K64" s="1"/>
      <c r="L64" s="19">
        <f>SUMIF($O$10:$Q$10,$C$2,O64:Q64)</f>
        <v>0</v>
      </c>
      <c r="M64" s="18">
        <f>IF(L64&lt;&gt;0,IFERROR((L64-J64)/(K64-J64),0%),0%)</f>
        <v>0</v>
      </c>
      <c r="O64" s="15"/>
      <c r="P64" s="15"/>
      <c r="Q64" s="15"/>
    </row>
    <row r="65" spans="2:26" ht="14.45" hidden="1" customHeight="1" outlineLevel="1" x14ac:dyDescent="0.25">
      <c r="B65" s="62"/>
      <c r="C65" s="33" t="s">
        <v>18</v>
      </c>
      <c r="D65" s="35"/>
      <c r="E65" s="36"/>
      <c r="F65" s="36"/>
      <c r="G65" s="36"/>
      <c r="H65" s="36"/>
      <c r="I65" s="36"/>
      <c r="J65" s="36"/>
      <c r="K65" s="36"/>
      <c r="L65" s="37"/>
      <c r="M65" s="9" t="s">
        <v>14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2:26" ht="14.45" hidden="1" customHeight="1" outlineLevel="1" x14ac:dyDescent="0.25">
      <c r="B66" s="62"/>
      <c r="C66" s="33" t="s">
        <v>19</v>
      </c>
      <c r="D66" s="35"/>
      <c r="E66" s="36"/>
      <c r="F66" s="36"/>
      <c r="G66" s="36"/>
      <c r="H66" s="36"/>
      <c r="I66" s="36"/>
      <c r="J66" s="36"/>
      <c r="K66" s="36"/>
      <c r="L66" s="37"/>
      <c r="M66" s="9" t="s">
        <v>14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2:26" ht="14.45" hidden="1" customHeight="1" outlineLevel="1" x14ac:dyDescent="0.25">
      <c r="B67" s="62"/>
      <c r="C67" s="33" t="s">
        <v>20</v>
      </c>
      <c r="D67" s="35"/>
      <c r="E67" s="36"/>
      <c r="F67" s="36"/>
      <c r="G67" s="36"/>
      <c r="H67" s="36"/>
      <c r="I67" s="36"/>
      <c r="J67" s="36"/>
      <c r="K67" s="36"/>
      <c r="L67" s="37"/>
      <c r="M67" s="9" t="s">
        <v>14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2:26" ht="14.45" hidden="1" customHeight="1" outlineLevel="1" x14ac:dyDescent="0.25">
      <c r="B68" s="62"/>
      <c r="C68" s="33" t="s">
        <v>21</v>
      </c>
      <c r="D68" s="35"/>
      <c r="E68" s="36"/>
      <c r="F68" s="36"/>
      <c r="G68" s="36"/>
      <c r="H68" s="36"/>
      <c r="I68" s="36"/>
      <c r="J68" s="36"/>
      <c r="K68" s="36"/>
      <c r="L68" s="37"/>
      <c r="M68" s="9" t="s">
        <v>14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2:26" ht="14.45" hidden="1" customHeight="1" outlineLevel="1" x14ac:dyDescent="0.25">
      <c r="B69" s="62"/>
      <c r="C69" s="33" t="s">
        <v>22</v>
      </c>
      <c r="D69" s="35"/>
      <c r="E69" s="36"/>
      <c r="F69" s="36"/>
      <c r="G69" s="36"/>
      <c r="H69" s="36"/>
      <c r="I69" s="36"/>
      <c r="J69" s="36"/>
      <c r="K69" s="36"/>
      <c r="L69" s="37"/>
      <c r="M69" s="10" t="s">
        <v>14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2:26" collapsed="1" x14ac:dyDescent="0.25">
      <c r="B70" s="62"/>
      <c r="C70" s="28" t="s">
        <v>11</v>
      </c>
      <c r="D70" s="46"/>
      <c r="E70" s="46"/>
      <c r="F70" s="46"/>
      <c r="G70" s="46"/>
      <c r="H70" s="46"/>
      <c r="I70" s="47"/>
      <c r="J70" s="1"/>
      <c r="K70" s="1"/>
      <c r="L70" s="19">
        <f>SUMIF($O$10:$Q$10,$C$2,O70:Q70)</f>
        <v>0</v>
      </c>
      <c r="M70" s="18">
        <f>IF(L70&lt;&gt;0,IFERROR((L70-J70)/(K70-J70),0%),0%)</f>
        <v>0</v>
      </c>
      <c r="O70" s="15"/>
      <c r="P70" s="15"/>
      <c r="Q70" s="15"/>
    </row>
    <row r="71" spans="2:26" ht="14.45" hidden="1" customHeight="1" outlineLevel="1" x14ac:dyDescent="0.25">
      <c r="B71" s="62"/>
      <c r="C71" s="33" t="s">
        <v>18</v>
      </c>
      <c r="D71" s="35"/>
      <c r="E71" s="36"/>
      <c r="F71" s="36"/>
      <c r="G71" s="36"/>
      <c r="H71" s="36"/>
      <c r="I71" s="36"/>
      <c r="J71" s="36"/>
      <c r="K71" s="36"/>
      <c r="L71" s="37"/>
      <c r="M71" s="9" t="s">
        <v>14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2:26" ht="14.45" hidden="1" customHeight="1" outlineLevel="1" x14ac:dyDescent="0.25">
      <c r="B72" s="62"/>
      <c r="C72" s="33" t="s">
        <v>19</v>
      </c>
      <c r="D72" s="35"/>
      <c r="E72" s="36"/>
      <c r="F72" s="36"/>
      <c r="G72" s="36"/>
      <c r="H72" s="36"/>
      <c r="I72" s="36"/>
      <c r="J72" s="36"/>
      <c r="K72" s="36"/>
      <c r="L72" s="37"/>
      <c r="M72" s="9" t="s">
        <v>14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2:26" ht="14.45" hidden="1" customHeight="1" outlineLevel="1" x14ac:dyDescent="0.25">
      <c r="B73" s="62"/>
      <c r="C73" s="33" t="s">
        <v>20</v>
      </c>
      <c r="D73" s="35"/>
      <c r="E73" s="36"/>
      <c r="F73" s="36"/>
      <c r="G73" s="36"/>
      <c r="H73" s="36"/>
      <c r="I73" s="36"/>
      <c r="J73" s="36"/>
      <c r="K73" s="36"/>
      <c r="L73" s="37"/>
      <c r="M73" s="9" t="s">
        <v>14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2:26" ht="14.45" hidden="1" customHeight="1" outlineLevel="1" x14ac:dyDescent="0.25">
      <c r="B74" s="62"/>
      <c r="C74" s="33" t="s">
        <v>21</v>
      </c>
      <c r="D74" s="35"/>
      <c r="E74" s="36"/>
      <c r="F74" s="36"/>
      <c r="G74" s="36"/>
      <c r="H74" s="36"/>
      <c r="I74" s="36"/>
      <c r="J74" s="36"/>
      <c r="K74" s="36"/>
      <c r="L74" s="37"/>
      <c r="M74" s="9" t="s">
        <v>14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2:26" ht="14.45" hidden="1" customHeight="1" outlineLevel="1" x14ac:dyDescent="0.25">
      <c r="B75" s="62"/>
      <c r="C75" s="33" t="s">
        <v>22</v>
      </c>
      <c r="D75" s="35"/>
      <c r="E75" s="36"/>
      <c r="F75" s="36"/>
      <c r="G75" s="36"/>
      <c r="H75" s="36"/>
      <c r="I75" s="36"/>
      <c r="J75" s="36"/>
      <c r="K75" s="36"/>
      <c r="L75" s="37"/>
      <c r="M75" s="10" t="s">
        <v>14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2:26" ht="15.75" collapsed="1" thickBot="1" x14ac:dyDescent="0.3">
      <c r="B76" s="63"/>
      <c r="C76" s="29" t="s">
        <v>12</v>
      </c>
      <c r="D76" s="41"/>
      <c r="E76" s="41"/>
      <c r="F76" s="41"/>
      <c r="G76" s="41"/>
      <c r="H76" s="41"/>
      <c r="I76" s="42"/>
      <c r="J76" s="2"/>
      <c r="K76" s="2"/>
      <c r="L76" s="17">
        <f>SUMIF($O$10:$Q$10,$C$2,O76:Q76)</f>
        <v>0</v>
      </c>
      <c r="M76" s="30">
        <f>IF(L76&lt;&gt;0,IFERROR((L76-J76)/(K76-J76),0%),0%)</f>
        <v>0</v>
      </c>
      <c r="O76" s="15"/>
      <c r="P76" s="15"/>
      <c r="Q76" s="15"/>
    </row>
    <row r="77" spans="2:26" hidden="1" outlineLevel="1" x14ac:dyDescent="0.25">
      <c r="B77" s="4"/>
      <c r="C77" s="33" t="s">
        <v>18</v>
      </c>
      <c r="D77" s="43"/>
      <c r="E77" s="44"/>
      <c r="F77" s="44"/>
      <c r="G77" s="44"/>
      <c r="H77" s="44"/>
      <c r="I77" s="44"/>
      <c r="J77" s="44"/>
      <c r="K77" s="44"/>
      <c r="L77" s="45"/>
      <c r="M77" s="9" t="s">
        <v>14</v>
      </c>
    </row>
    <row r="78" spans="2:26" hidden="1" outlineLevel="1" x14ac:dyDescent="0.25">
      <c r="B78" s="4"/>
      <c r="C78" s="33" t="s">
        <v>19</v>
      </c>
      <c r="D78" s="35"/>
      <c r="E78" s="36"/>
      <c r="F78" s="36"/>
      <c r="G78" s="36"/>
      <c r="H78" s="36"/>
      <c r="I78" s="36"/>
      <c r="J78" s="36"/>
      <c r="K78" s="36"/>
      <c r="L78" s="37"/>
      <c r="M78" s="9" t="s">
        <v>14</v>
      </c>
    </row>
    <row r="79" spans="2:26" hidden="1" outlineLevel="1" x14ac:dyDescent="0.25">
      <c r="B79" s="4"/>
      <c r="C79" s="33" t="s">
        <v>20</v>
      </c>
      <c r="D79" s="35"/>
      <c r="E79" s="36"/>
      <c r="F79" s="36"/>
      <c r="G79" s="36"/>
      <c r="H79" s="36"/>
      <c r="I79" s="36"/>
      <c r="J79" s="36"/>
      <c r="K79" s="36"/>
      <c r="L79" s="37"/>
      <c r="M79" s="9" t="s">
        <v>14</v>
      </c>
    </row>
    <row r="80" spans="2:26" hidden="1" outlineLevel="1" x14ac:dyDescent="0.25">
      <c r="B80" s="4"/>
      <c r="C80" s="33" t="s">
        <v>21</v>
      </c>
      <c r="D80" s="35"/>
      <c r="E80" s="36"/>
      <c r="F80" s="36"/>
      <c r="G80" s="36"/>
      <c r="H80" s="36"/>
      <c r="I80" s="36"/>
      <c r="J80" s="36"/>
      <c r="K80" s="36"/>
      <c r="L80" s="37"/>
      <c r="M80" s="9" t="s">
        <v>14</v>
      </c>
    </row>
    <row r="81" spans="2:26" ht="15.75" hidden="1" outlineLevel="1" thickBot="1" x14ac:dyDescent="0.3">
      <c r="B81" s="4"/>
      <c r="C81" s="33" t="s">
        <v>22</v>
      </c>
      <c r="D81" s="35"/>
      <c r="E81" s="36"/>
      <c r="F81" s="36"/>
      <c r="G81" s="36"/>
      <c r="H81" s="36"/>
      <c r="I81" s="36"/>
      <c r="J81" s="36"/>
      <c r="K81" s="36"/>
      <c r="L81" s="37"/>
      <c r="M81" s="10" t="s">
        <v>14</v>
      </c>
    </row>
    <row r="82" spans="2:26" ht="15.75" collapsed="1" thickBot="1" x14ac:dyDescent="0.3">
      <c r="M82" s="31">
        <f>IFERROR(AVERAGEIF(M52:M76, "&gt;0"),"")</f>
        <v>1</v>
      </c>
    </row>
    <row r="88" spans="2:26" x14ac:dyDescent="0.25">
      <c r="O88" s="11"/>
    </row>
    <row r="89" spans="2:26" x14ac:dyDescent="0.25">
      <c r="O89" s="13"/>
    </row>
    <row r="90" spans="2:26" ht="15.75" thickBot="1" x14ac:dyDescent="0.3">
      <c r="O90" s="12"/>
    </row>
    <row r="91" spans="2:26" ht="15.75" thickBot="1" x14ac:dyDescent="0.3">
      <c r="C91" s="34" t="s">
        <v>28</v>
      </c>
    </row>
    <row r="92" spans="2:26" ht="15.75" thickBot="1" x14ac:dyDescent="0.3">
      <c r="B92" s="61" t="s">
        <v>23</v>
      </c>
      <c r="C92" s="64" t="s">
        <v>0</v>
      </c>
      <c r="D92" s="64"/>
      <c r="E92" s="64"/>
      <c r="F92" s="64"/>
      <c r="G92" s="64"/>
      <c r="H92" s="64"/>
      <c r="I92" s="65"/>
      <c r="J92" s="5" t="s">
        <v>7</v>
      </c>
      <c r="K92" s="5" t="s">
        <v>13</v>
      </c>
      <c r="O92" s="50" t="s">
        <v>15</v>
      </c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2"/>
    </row>
    <row r="93" spans="2:26" ht="15.75" thickBot="1" x14ac:dyDescent="0.3">
      <c r="B93" s="62"/>
      <c r="C93" s="56" t="s">
        <v>57</v>
      </c>
      <c r="D93" s="56"/>
      <c r="E93" s="56"/>
      <c r="F93" s="56"/>
      <c r="G93" s="56"/>
      <c r="H93" s="56"/>
      <c r="I93" s="57"/>
      <c r="J93" s="14">
        <v>44851</v>
      </c>
      <c r="K93" s="14">
        <v>44871</v>
      </c>
      <c r="O93" s="53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5"/>
    </row>
    <row r="94" spans="2:26" ht="15.75" thickBot="1" x14ac:dyDescent="0.3">
      <c r="B94" s="62"/>
      <c r="C94" s="7"/>
      <c r="D94" s="7"/>
      <c r="E94" s="7"/>
      <c r="F94" s="7"/>
      <c r="G94" s="7"/>
      <c r="H94" s="7"/>
      <c r="I94" s="7"/>
      <c r="J94" s="8"/>
      <c r="K94" s="8"/>
      <c r="L94" s="8"/>
      <c r="M94" s="8"/>
      <c r="O94" s="8"/>
      <c r="P94" s="8"/>
      <c r="Q94" s="8"/>
    </row>
    <row r="95" spans="2:26" ht="15.75" thickBot="1" x14ac:dyDescent="0.3">
      <c r="B95" s="62"/>
      <c r="C95" s="58" t="s">
        <v>1</v>
      </c>
      <c r="D95" s="58"/>
      <c r="E95" s="58"/>
      <c r="F95" s="58"/>
      <c r="G95" s="58"/>
      <c r="H95" s="58"/>
      <c r="I95" s="59"/>
      <c r="J95" s="6" t="s">
        <v>3</v>
      </c>
      <c r="K95" s="6" t="s">
        <v>4</v>
      </c>
      <c r="L95" s="3" t="s">
        <v>5</v>
      </c>
      <c r="M95" s="3" t="s">
        <v>2</v>
      </c>
      <c r="O95" s="22">
        <f>J93+7</f>
        <v>44858</v>
      </c>
      <c r="P95" s="23">
        <f>O95+7</f>
        <v>44865</v>
      </c>
      <c r="Q95" s="24">
        <f t="shared" ref="Q95" si="1">P95+7</f>
        <v>44872</v>
      </c>
    </row>
    <row r="96" spans="2:26" x14ac:dyDescent="0.25">
      <c r="B96" s="62"/>
      <c r="C96" s="25" t="s">
        <v>8</v>
      </c>
      <c r="D96" s="60" t="s">
        <v>58</v>
      </c>
      <c r="E96" s="60"/>
      <c r="F96" s="60"/>
      <c r="G96" s="60"/>
      <c r="H96" s="60"/>
      <c r="I96" s="60"/>
      <c r="J96" s="1">
        <v>0</v>
      </c>
      <c r="K96" s="1">
        <v>200</v>
      </c>
      <c r="L96" s="26">
        <f>SUMIF($O$10:$Q$10,$C$2,O96:Q96)</f>
        <v>100</v>
      </c>
      <c r="M96" s="27">
        <f>IF(L96&lt;&gt;0,IFERROR((L96-J96)/(K96-J96),0%),0%)</f>
        <v>0.5</v>
      </c>
      <c r="O96" s="21">
        <v>0</v>
      </c>
      <c r="P96" s="21">
        <v>50</v>
      </c>
      <c r="Q96" s="21">
        <v>100</v>
      </c>
    </row>
    <row r="97" spans="2:26" hidden="1" outlineLevel="1" x14ac:dyDescent="0.25">
      <c r="B97" s="62"/>
      <c r="C97" s="33" t="s">
        <v>18</v>
      </c>
      <c r="D97" s="35" t="s">
        <v>59</v>
      </c>
      <c r="E97" s="36"/>
      <c r="F97" s="36"/>
      <c r="G97" s="36"/>
      <c r="H97" s="36"/>
      <c r="I97" s="36"/>
      <c r="J97" s="36"/>
      <c r="K97" s="36"/>
      <c r="L97" s="37"/>
      <c r="M97" s="9" t="s">
        <v>14</v>
      </c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2:26" hidden="1" outlineLevel="1" x14ac:dyDescent="0.25">
      <c r="B98" s="62"/>
      <c r="C98" s="33" t="s">
        <v>19</v>
      </c>
      <c r="D98" s="35" t="s">
        <v>60</v>
      </c>
      <c r="E98" s="36"/>
      <c r="F98" s="36"/>
      <c r="G98" s="36"/>
      <c r="H98" s="36"/>
      <c r="I98" s="36"/>
      <c r="J98" s="36"/>
      <c r="K98" s="36"/>
      <c r="L98" s="37"/>
      <c r="M98" s="9" t="s">
        <v>14</v>
      </c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2:26" hidden="1" outlineLevel="1" x14ac:dyDescent="0.25">
      <c r="B99" s="62"/>
      <c r="C99" s="33" t="s">
        <v>20</v>
      </c>
      <c r="D99" s="35" t="s">
        <v>61</v>
      </c>
      <c r="E99" s="36"/>
      <c r="F99" s="36"/>
      <c r="G99" s="36"/>
      <c r="H99" s="36"/>
      <c r="I99" s="36"/>
      <c r="J99" s="36"/>
      <c r="K99" s="36"/>
      <c r="L99" s="37"/>
      <c r="M99" s="9" t="s">
        <v>14</v>
      </c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2:26" hidden="1" outlineLevel="1" x14ac:dyDescent="0.25">
      <c r="B100" s="62"/>
      <c r="C100" s="33" t="s">
        <v>21</v>
      </c>
      <c r="D100" s="35" t="s">
        <v>62</v>
      </c>
      <c r="E100" s="36"/>
      <c r="F100" s="36"/>
      <c r="G100" s="36"/>
      <c r="H100" s="36"/>
      <c r="I100" s="36"/>
      <c r="J100" s="36"/>
      <c r="K100" s="36"/>
      <c r="L100" s="37"/>
      <c r="M100" s="9" t="s">
        <v>14</v>
      </c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2:26" hidden="1" outlineLevel="1" x14ac:dyDescent="0.25">
      <c r="B101" s="62"/>
      <c r="C101" s="33" t="s">
        <v>22</v>
      </c>
      <c r="D101" s="35" t="s">
        <v>63</v>
      </c>
      <c r="E101" s="36"/>
      <c r="F101" s="36"/>
      <c r="G101" s="36"/>
      <c r="H101" s="36"/>
      <c r="I101" s="36"/>
      <c r="J101" s="36"/>
      <c r="K101" s="36"/>
      <c r="L101" s="37"/>
      <c r="M101" s="10" t="s">
        <v>14</v>
      </c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2:26" collapsed="1" x14ac:dyDescent="0.25">
      <c r="B102" s="62"/>
      <c r="C102" s="28" t="s">
        <v>9</v>
      </c>
      <c r="D102" s="47" t="s">
        <v>72</v>
      </c>
      <c r="E102" s="48"/>
      <c r="F102" s="48"/>
      <c r="G102" s="48"/>
      <c r="H102" s="48"/>
      <c r="I102" s="49"/>
      <c r="J102" s="1">
        <v>0</v>
      </c>
      <c r="K102" s="1">
        <v>200</v>
      </c>
      <c r="L102" s="20">
        <f>SUMIF($O$10:$Q$10,$C$2,O102:Q102)</f>
        <v>100</v>
      </c>
      <c r="M102" s="18">
        <f>IF(L102&lt;&gt;0,IFERROR((L102-J102)/(K102-J102),0%),0%)</f>
        <v>0.5</v>
      </c>
      <c r="O102" s="15">
        <v>0</v>
      </c>
      <c r="P102" s="15">
        <v>50</v>
      </c>
      <c r="Q102" s="15">
        <v>100</v>
      </c>
    </row>
    <row r="103" spans="2:26" hidden="1" outlineLevel="1" x14ac:dyDescent="0.25">
      <c r="B103" s="62"/>
      <c r="C103" s="33" t="s">
        <v>18</v>
      </c>
      <c r="D103" s="35" t="s">
        <v>64</v>
      </c>
      <c r="E103" s="36"/>
      <c r="F103" s="36"/>
      <c r="G103" s="36"/>
      <c r="H103" s="36"/>
      <c r="I103" s="36"/>
      <c r="J103" s="36"/>
      <c r="K103" s="36"/>
      <c r="L103" s="37"/>
      <c r="M103" s="9" t="s">
        <v>14</v>
      </c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2:26" hidden="1" outlineLevel="1" x14ac:dyDescent="0.25">
      <c r="B104" s="62"/>
      <c r="C104" s="33" t="s">
        <v>19</v>
      </c>
      <c r="D104" s="35" t="s">
        <v>65</v>
      </c>
      <c r="E104" s="36"/>
      <c r="F104" s="36"/>
      <c r="G104" s="36"/>
      <c r="H104" s="36"/>
      <c r="I104" s="36"/>
      <c r="J104" s="36"/>
      <c r="K104" s="36"/>
      <c r="L104" s="37"/>
      <c r="M104" s="9" t="s">
        <v>14</v>
      </c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2:26" hidden="1" outlineLevel="1" x14ac:dyDescent="0.25">
      <c r="B105" s="62"/>
      <c r="C105" s="33" t="s">
        <v>20</v>
      </c>
      <c r="D105" s="35"/>
      <c r="E105" s="36"/>
      <c r="F105" s="36"/>
      <c r="G105" s="36"/>
      <c r="H105" s="36"/>
      <c r="I105" s="36"/>
      <c r="J105" s="36"/>
      <c r="K105" s="36"/>
      <c r="L105" s="37"/>
      <c r="M105" s="9" t="s">
        <v>14</v>
      </c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2:26" hidden="1" outlineLevel="1" x14ac:dyDescent="0.25">
      <c r="B106" s="62"/>
      <c r="C106" s="33" t="s">
        <v>21</v>
      </c>
      <c r="D106" s="35"/>
      <c r="E106" s="36"/>
      <c r="F106" s="36"/>
      <c r="G106" s="36"/>
      <c r="H106" s="36"/>
      <c r="I106" s="36"/>
      <c r="J106" s="36"/>
      <c r="K106" s="36"/>
      <c r="L106" s="37"/>
      <c r="M106" s="9" t="s">
        <v>14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2:26" hidden="1" outlineLevel="1" x14ac:dyDescent="0.25">
      <c r="B107" s="62"/>
      <c r="C107" s="33" t="s">
        <v>22</v>
      </c>
      <c r="D107" s="35"/>
      <c r="E107" s="36"/>
      <c r="F107" s="36"/>
      <c r="G107" s="36"/>
      <c r="H107" s="36"/>
      <c r="I107" s="36"/>
      <c r="J107" s="36"/>
      <c r="K107" s="36"/>
      <c r="L107" s="37"/>
      <c r="M107" s="10" t="s">
        <v>14</v>
      </c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2:26" collapsed="1" x14ac:dyDescent="0.25">
      <c r="B108" s="62"/>
      <c r="C108" s="28" t="s">
        <v>10</v>
      </c>
      <c r="D108" s="47" t="s">
        <v>30</v>
      </c>
      <c r="E108" s="48"/>
      <c r="F108" s="48"/>
      <c r="G108" s="48"/>
      <c r="H108" s="48"/>
      <c r="I108" s="49"/>
      <c r="J108" s="1">
        <v>0</v>
      </c>
      <c r="K108" s="1">
        <v>100</v>
      </c>
      <c r="L108" s="19">
        <f>SUMIF($O$10:$Q$10,$C$2,O108:Q108)</f>
        <v>100</v>
      </c>
      <c r="M108" s="18">
        <f>IF(L108&lt;&gt;0,IFERROR((L108-J108)/(K108-J108),0%),0%)</f>
        <v>1</v>
      </c>
      <c r="O108" s="15">
        <v>0</v>
      </c>
      <c r="P108" s="15">
        <v>50</v>
      </c>
      <c r="Q108" s="15">
        <v>100</v>
      </c>
    </row>
    <row r="109" spans="2:26" hidden="1" outlineLevel="1" x14ac:dyDescent="0.25">
      <c r="B109" s="62"/>
      <c r="C109" s="33" t="s">
        <v>18</v>
      </c>
      <c r="D109" s="35" t="s">
        <v>66</v>
      </c>
      <c r="E109" s="36"/>
      <c r="F109" s="36"/>
      <c r="G109" s="36"/>
      <c r="H109" s="36"/>
      <c r="I109" s="36"/>
      <c r="J109" s="36"/>
      <c r="K109" s="36"/>
      <c r="L109" s="37"/>
      <c r="M109" s="9" t="s">
        <v>14</v>
      </c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2:26" hidden="1" outlineLevel="1" x14ac:dyDescent="0.25">
      <c r="B110" s="62"/>
      <c r="C110" s="33" t="s">
        <v>19</v>
      </c>
      <c r="D110" s="35"/>
      <c r="E110" s="36"/>
      <c r="F110" s="36"/>
      <c r="G110" s="36"/>
      <c r="H110" s="36"/>
      <c r="I110" s="36"/>
      <c r="J110" s="36"/>
      <c r="K110" s="36"/>
      <c r="L110" s="37"/>
      <c r="M110" s="9" t="s">
        <v>14</v>
      </c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2:26" hidden="1" outlineLevel="1" x14ac:dyDescent="0.25">
      <c r="B111" s="62"/>
      <c r="C111" s="33" t="s">
        <v>20</v>
      </c>
      <c r="D111" s="35"/>
      <c r="E111" s="36"/>
      <c r="F111" s="36"/>
      <c r="G111" s="36"/>
      <c r="H111" s="36"/>
      <c r="I111" s="36"/>
      <c r="J111" s="36"/>
      <c r="K111" s="36"/>
      <c r="L111" s="37"/>
      <c r="M111" s="9" t="s">
        <v>14</v>
      </c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2:26" hidden="1" outlineLevel="1" x14ac:dyDescent="0.25">
      <c r="B112" s="62"/>
      <c r="C112" s="33" t="s">
        <v>21</v>
      </c>
      <c r="D112" s="35"/>
      <c r="E112" s="36"/>
      <c r="F112" s="36"/>
      <c r="G112" s="36"/>
      <c r="H112" s="36"/>
      <c r="I112" s="36"/>
      <c r="J112" s="36"/>
      <c r="K112" s="36"/>
      <c r="L112" s="37"/>
      <c r="M112" s="9" t="s">
        <v>14</v>
      </c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2:26" hidden="1" outlineLevel="1" x14ac:dyDescent="0.25">
      <c r="B113" s="62"/>
      <c r="C113" s="33" t="s">
        <v>22</v>
      </c>
      <c r="D113" s="35"/>
      <c r="E113" s="36"/>
      <c r="F113" s="36"/>
      <c r="G113" s="36"/>
      <c r="H113" s="36"/>
      <c r="I113" s="36"/>
      <c r="J113" s="36"/>
      <c r="K113" s="36"/>
      <c r="L113" s="37"/>
      <c r="M113" s="10" t="s">
        <v>14</v>
      </c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2:26" collapsed="1" x14ac:dyDescent="0.25">
      <c r="B114" s="62"/>
      <c r="C114" s="28" t="s">
        <v>11</v>
      </c>
      <c r="D114" s="46"/>
      <c r="E114" s="46"/>
      <c r="F114" s="46"/>
      <c r="G114" s="46"/>
      <c r="H114" s="46"/>
      <c r="I114" s="47"/>
      <c r="J114" s="1"/>
      <c r="K114" s="1"/>
      <c r="L114" s="19">
        <f>SUMIF($O$10:$Q$10,$C$2,O114:Q114)</f>
        <v>0</v>
      </c>
      <c r="M114" s="18">
        <f>IF(L114&lt;&gt;0,IFERROR((L114-J114)/(K114-J114),0%),0%)</f>
        <v>0</v>
      </c>
      <c r="O114" s="15"/>
      <c r="P114" s="15"/>
      <c r="Q114" s="15"/>
    </row>
    <row r="115" spans="2:26" hidden="1" outlineLevel="1" x14ac:dyDescent="0.25">
      <c r="B115" s="62"/>
      <c r="C115" s="33" t="s">
        <v>18</v>
      </c>
      <c r="D115" s="35"/>
      <c r="E115" s="36"/>
      <c r="F115" s="36"/>
      <c r="G115" s="36"/>
      <c r="H115" s="36"/>
      <c r="I115" s="36"/>
      <c r="J115" s="36"/>
      <c r="K115" s="36"/>
      <c r="L115" s="37"/>
      <c r="M115" s="9" t="s">
        <v>14</v>
      </c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2:26" hidden="1" outlineLevel="1" x14ac:dyDescent="0.25">
      <c r="B116" s="62"/>
      <c r="C116" s="33" t="s">
        <v>19</v>
      </c>
      <c r="D116" s="35"/>
      <c r="E116" s="36"/>
      <c r="F116" s="36"/>
      <c r="G116" s="36"/>
      <c r="H116" s="36"/>
      <c r="I116" s="36"/>
      <c r="J116" s="36"/>
      <c r="K116" s="36"/>
      <c r="L116" s="37"/>
      <c r="M116" s="9" t="s">
        <v>14</v>
      </c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2:26" hidden="1" outlineLevel="1" x14ac:dyDescent="0.25">
      <c r="B117" s="62"/>
      <c r="C117" s="33" t="s">
        <v>20</v>
      </c>
      <c r="D117" s="35"/>
      <c r="E117" s="36"/>
      <c r="F117" s="36"/>
      <c r="G117" s="36"/>
      <c r="H117" s="36"/>
      <c r="I117" s="36"/>
      <c r="J117" s="36"/>
      <c r="K117" s="36"/>
      <c r="L117" s="37"/>
      <c r="M117" s="9" t="s">
        <v>14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2:26" hidden="1" outlineLevel="1" x14ac:dyDescent="0.25">
      <c r="B118" s="62"/>
      <c r="C118" s="33" t="s">
        <v>21</v>
      </c>
      <c r="D118" s="35"/>
      <c r="E118" s="36"/>
      <c r="F118" s="36"/>
      <c r="G118" s="36"/>
      <c r="H118" s="36"/>
      <c r="I118" s="36"/>
      <c r="J118" s="36"/>
      <c r="K118" s="36"/>
      <c r="L118" s="37"/>
      <c r="M118" s="9" t="s">
        <v>14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2:26" hidden="1" outlineLevel="1" x14ac:dyDescent="0.25">
      <c r="B119" s="62"/>
      <c r="C119" s="33" t="s">
        <v>22</v>
      </c>
      <c r="D119" s="35"/>
      <c r="E119" s="36"/>
      <c r="F119" s="36"/>
      <c r="G119" s="36"/>
      <c r="H119" s="36"/>
      <c r="I119" s="36"/>
      <c r="J119" s="36"/>
      <c r="K119" s="36"/>
      <c r="L119" s="37"/>
      <c r="M119" s="10" t="s">
        <v>14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2:26" ht="15.75" collapsed="1" thickBot="1" x14ac:dyDescent="0.3">
      <c r="B120" s="63"/>
      <c r="C120" s="29" t="s">
        <v>12</v>
      </c>
      <c r="D120" s="41"/>
      <c r="E120" s="41"/>
      <c r="F120" s="41"/>
      <c r="G120" s="41"/>
      <c r="H120" s="41"/>
      <c r="I120" s="42"/>
      <c r="J120" s="2"/>
      <c r="K120" s="2"/>
      <c r="L120" s="17">
        <f>SUMIF($O$10:$Q$10,$C$2,O120:Q120)</f>
        <v>0</v>
      </c>
      <c r="M120" s="30">
        <f>IF(L120&lt;&gt;0,IFERROR((L120-J120)/(K120-J120),0%),0%)</f>
        <v>0</v>
      </c>
      <c r="O120" s="15"/>
      <c r="P120" s="15"/>
      <c r="Q120" s="15"/>
    </row>
    <row r="121" spans="2:26" hidden="1" outlineLevel="1" x14ac:dyDescent="0.25">
      <c r="B121" s="4"/>
      <c r="C121" s="33" t="s">
        <v>18</v>
      </c>
      <c r="D121" s="43"/>
      <c r="E121" s="44"/>
      <c r="F121" s="44"/>
      <c r="G121" s="44"/>
      <c r="H121" s="44"/>
      <c r="I121" s="44"/>
      <c r="J121" s="44"/>
      <c r="K121" s="44"/>
      <c r="L121" s="45"/>
      <c r="M121" s="9" t="s">
        <v>14</v>
      </c>
    </row>
    <row r="122" spans="2:26" hidden="1" outlineLevel="1" x14ac:dyDescent="0.25">
      <c r="B122" s="4"/>
      <c r="C122" s="33" t="s">
        <v>19</v>
      </c>
      <c r="D122" s="35"/>
      <c r="E122" s="36"/>
      <c r="F122" s="36"/>
      <c r="G122" s="36"/>
      <c r="H122" s="36"/>
      <c r="I122" s="36"/>
      <c r="J122" s="36"/>
      <c r="K122" s="36"/>
      <c r="L122" s="37"/>
      <c r="M122" s="9" t="s">
        <v>14</v>
      </c>
    </row>
    <row r="123" spans="2:26" hidden="1" outlineLevel="1" x14ac:dyDescent="0.25">
      <c r="B123" s="4"/>
      <c r="C123" s="33" t="s">
        <v>20</v>
      </c>
      <c r="D123" s="35"/>
      <c r="E123" s="36"/>
      <c r="F123" s="36"/>
      <c r="G123" s="36"/>
      <c r="H123" s="36"/>
      <c r="I123" s="36"/>
      <c r="J123" s="36"/>
      <c r="K123" s="36"/>
      <c r="L123" s="37"/>
      <c r="M123" s="9" t="s">
        <v>14</v>
      </c>
    </row>
    <row r="124" spans="2:26" hidden="1" outlineLevel="1" x14ac:dyDescent="0.25">
      <c r="B124" s="4"/>
      <c r="C124" s="33" t="s">
        <v>21</v>
      </c>
      <c r="D124" s="35"/>
      <c r="E124" s="36"/>
      <c r="F124" s="36"/>
      <c r="G124" s="36"/>
      <c r="H124" s="36"/>
      <c r="I124" s="36"/>
      <c r="J124" s="36"/>
      <c r="K124" s="36"/>
      <c r="L124" s="37"/>
      <c r="M124" s="9" t="s">
        <v>14</v>
      </c>
    </row>
    <row r="125" spans="2:26" ht="15.75" hidden="1" outlineLevel="1" thickBot="1" x14ac:dyDescent="0.3">
      <c r="B125" s="4"/>
      <c r="C125" s="33" t="s">
        <v>22</v>
      </c>
      <c r="D125" s="35"/>
      <c r="E125" s="36"/>
      <c r="F125" s="36"/>
      <c r="G125" s="36"/>
      <c r="H125" s="36"/>
      <c r="I125" s="36"/>
      <c r="J125" s="36"/>
      <c r="K125" s="36"/>
      <c r="L125" s="37"/>
      <c r="M125" s="10" t="s">
        <v>14</v>
      </c>
    </row>
    <row r="126" spans="2:26" ht="15.75" collapsed="1" thickBot="1" x14ac:dyDescent="0.3">
      <c r="M126" s="31">
        <f>IFERROR(AVERAGEIF(M96:M120, "&gt;0"),"")</f>
        <v>0.66666666666666663</v>
      </c>
    </row>
    <row r="133" spans="2:26" x14ac:dyDescent="0.25">
      <c r="O133" s="11"/>
    </row>
    <row r="134" spans="2:26" x14ac:dyDescent="0.25">
      <c r="O134" s="13"/>
    </row>
    <row r="135" spans="2:26" ht="15.75" thickBot="1" x14ac:dyDescent="0.3">
      <c r="O135" s="12"/>
    </row>
    <row r="136" spans="2:26" ht="15.75" thickBot="1" x14ac:dyDescent="0.3">
      <c r="C136" s="34" t="s">
        <v>29</v>
      </c>
    </row>
    <row r="137" spans="2:26" ht="15.75" thickBot="1" x14ac:dyDescent="0.3">
      <c r="B137" s="61" t="s">
        <v>24</v>
      </c>
      <c r="C137" s="64" t="s">
        <v>0</v>
      </c>
      <c r="D137" s="64"/>
      <c r="E137" s="64"/>
      <c r="F137" s="64"/>
      <c r="G137" s="64"/>
      <c r="H137" s="64"/>
      <c r="I137" s="65"/>
      <c r="J137" s="5" t="s">
        <v>7</v>
      </c>
      <c r="K137" s="5" t="s">
        <v>13</v>
      </c>
      <c r="O137" s="50" t="s">
        <v>15</v>
      </c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2"/>
    </row>
    <row r="138" spans="2:26" ht="15.75" thickBot="1" x14ac:dyDescent="0.3">
      <c r="B138" s="62"/>
      <c r="C138" s="56" t="s">
        <v>25</v>
      </c>
      <c r="D138" s="56"/>
      <c r="E138" s="56"/>
      <c r="F138" s="56"/>
      <c r="G138" s="56"/>
      <c r="H138" s="56"/>
      <c r="I138" s="57"/>
      <c r="J138" s="14">
        <v>44872</v>
      </c>
      <c r="K138" s="14">
        <v>44892</v>
      </c>
      <c r="O138" s="53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5"/>
    </row>
    <row r="139" spans="2:26" ht="15.75" thickBot="1" x14ac:dyDescent="0.3">
      <c r="B139" s="62"/>
      <c r="C139" s="7"/>
      <c r="D139" s="7"/>
      <c r="E139" s="7"/>
      <c r="F139" s="7"/>
      <c r="G139" s="7"/>
      <c r="H139" s="7"/>
      <c r="I139" s="7"/>
      <c r="J139" s="8"/>
      <c r="K139" s="8"/>
      <c r="L139" s="8"/>
      <c r="M139" s="8"/>
      <c r="O139" s="8"/>
      <c r="P139" s="8"/>
      <c r="Q139" s="8"/>
    </row>
    <row r="140" spans="2:26" ht="15.75" thickBot="1" x14ac:dyDescent="0.3">
      <c r="B140" s="62"/>
      <c r="C140" s="58" t="s">
        <v>1</v>
      </c>
      <c r="D140" s="58"/>
      <c r="E140" s="58"/>
      <c r="F140" s="58"/>
      <c r="G140" s="58"/>
      <c r="H140" s="58"/>
      <c r="I140" s="59"/>
      <c r="J140" s="6" t="s">
        <v>3</v>
      </c>
      <c r="K140" s="6" t="s">
        <v>4</v>
      </c>
      <c r="L140" s="3" t="s">
        <v>5</v>
      </c>
      <c r="M140" s="3" t="s">
        <v>2</v>
      </c>
      <c r="O140" s="22">
        <f>J138+7</f>
        <v>44879</v>
      </c>
      <c r="P140" s="23">
        <f>O140+7</f>
        <v>44886</v>
      </c>
      <c r="Q140" s="24">
        <f t="shared" ref="Q140" si="2">P140+7</f>
        <v>44893</v>
      </c>
    </row>
    <row r="141" spans="2:26" x14ac:dyDescent="0.25">
      <c r="B141" s="62"/>
      <c r="C141" s="25" t="s">
        <v>8</v>
      </c>
      <c r="D141" s="60" t="s">
        <v>73</v>
      </c>
      <c r="E141" s="60"/>
      <c r="F141" s="60"/>
      <c r="G141" s="60"/>
      <c r="H141" s="60"/>
      <c r="I141" s="60"/>
      <c r="J141" s="1">
        <v>0</v>
      </c>
      <c r="K141" s="1">
        <v>200</v>
      </c>
      <c r="L141" s="26">
        <f>SUMIF($O$10:$Q$10,$C$2,O141:Q141)</f>
        <v>0</v>
      </c>
      <c r="M141" s="27">
        <f>IF(L141&lt;&gt;0,IFERROR((L141-J141)/(K141-J141),0%),0%)</f>
        <v>0</v>
      </c>
      <c r="O141" s="21">
        <v>0</v>
      </c>
      <c r="P141" s="21">
        <v>0</v>
      </c>
      <c r="Q141" s="21">
        <v>0</v>
      </c>
    </row>
    <row r="142" spans="2:26" hidden="1" outlineLevel="1" x14ac:dyDescent="0.25">
      <c r="B142" s="62"/>
      <c r="C142" s="33" t="s">
        <v>18</v>
      </c>
      <c r="D142" s="35" t="s">
        <v>67</v>
      </c>
      <c r="E142" s="36"/>
      <c r="F142" s="36"/>
      <c r="G142" s="36"/>
      <c r="H142" s="36"/>
      <c r="I142" s="36"/>
      <c r="J142" s="36"/>
      <c r="K142" s="36"/>
      <c r="L142" s="37"/>
      <c r="M142" s="9" t="s">
        <v>14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2:26" hidden="1" outlineLevel="1" x14ac:dyDescent="0.25">
      <c r="B143" s="62"/>
      <c r="C143" s="33" t="s">
        <v>19</v>
      </c>
      <c r="D143" s="35" t="s">
        <v>68</v>
      </c>
      <c r="E143" s="36"/>
      <c r="F143" s="36"/>
      <c r="G143" s="36"/>
      <c r="H143" s="36"/>
      <c r="I143" s="36"/>
      <c r="J143" s="36"/>
      <c r="K143" s="36"/>
      <c r="L143" s="37"/>
      <c r="M143" s="9" t="s">
        <v>14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2:26" hidden="1" outlineLevel="1" x14ac:dyDescent="0.25">
      <c r="B144" s="62"/>
      <c r="C144" s="33" t="s">
        <v>20</v>
      </c>
      <c r="D144" s="35" t="s">
        <v>69</v>
      </c>
      <c r="E144" s="36"/>
      <c r="F144" s="36"/>
      <c r="G144" s="36"/>
      <c r="H144" s="36"/>
      <c r="I144" s="36"/>
      <c r="J144" s="36"/>
      <c r="K144" s="36"/>
      <c r="L144" s="37"/>
      <c r="M144" s="9" t="s">
        <v>14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2:26" hidden="1" outlineLevel="1" x14ac:dyDescent="0.25">
      <c r="B145" s="62"/>
      <c r="C145" s="33" t="s">
        <v>21</v>
      </c>
      <c r="D145" s="35" t="s">
        <v>70</v>
      </c>
      <c r="E145" s="36"/>
      <c r="F145" s="36"/>
      <c r="G145" s="36"/>
      <c r="H145" s="36"/>
      <c r="I145" s="36"/>
      <c r="J145" s="36"/>
      <c r="K145" s="36"/>
      <c r="L145" s="37"/>
      <c r="M145" s="9" t="s">
        <v>14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2:26" hidden="1" outlineLevel="1" x14ac:dyDescent="0.25">
      <c r="B146" s="62"/>
      <c r="C146" s="33" t="s">
        <v>22</v>
      </c>
      <c r="D146" s="35" t="s">
        <v>31</v>
      </c>
      <c r="E146" s="36"/>
      <c r="F146" s="36"/>
      <c r="G146" s="36"/>
      <c r="H146" s="36"/>
      <c r="I146" s="36"/>
      <c r="J146" s="36"/>
      <c r="K146" s="36"/>
      <c r="L146" s="37"/>
      <c r="M146" s="10" t="s">
        <v>14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2:26" collapsed="1" x14ac:dyDescent="0.25">
      <c r="B147" s="62"/>
      <c r="C147" s="28" t="s">
        <v>9</v>
      </c>
      <c r="D147" s="47"/>
      <c r="E147" s="48"/>
      <c r="F147" s="48"/>
      <c r="G147" s="48"/>
      <c r="H147" s="48"/>
      <c r="I147" s="49"/>
      <c r="J147" s="1"/>
      <c r="K147" s="1"/>
      <c r="L147" s="20">
        <f>SUMIF($O$10:$Q$10,$C$2,O147:Q147)</f>
        <v>0</v>
      </c>
      <c r="M147" s="18">
        <f>IF(L147&lt;&gt;0,IFERROR((L147-J147)/(K147-J147),0%),0%)</f>
        <v>0</v>
      </c>
      <c r="O147" s="15"/>
      <c r="P147" s="15"/>
      <c r="Q147" s="15"/>
    </row>
    <row r="148" spans="2:26" hidden="1" outlineLevel="1" x14ac:dyDescent="0.25">
      <c r="B148" s="62"/>
      <c r="C148" s="33" t="s">
        <v>18</v>
      </c>
      <c r="D148" s="35"/>
      <c r="E148" s="36"/>
      <c r="F148" s="36"/>
      <c r="G148" s="36"/>
      <c r="H148" s="36"/>
      <c r="I148" s="36"/>
      <c r="J148" s="36"/>
      <c r="K148" s="36"/>
      <c r="L148" s="37"/>
      <c r="M148" s="9" t="s">
        <v>14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2:26" hidden="1" outlineLevel="1" x14ac:dyDescent="0.25">
      <c r="B149" s="62"/>
      <c r="C149" s="33" t="s">
        <v>19</v>
      </c>
      <c r="D149" s="35"/>
      <c r="E149" s="36"/>
      <c r="F149" s="36"/>
      <c r="G149" s="36"/>
      <c r="H149" s="36"/>
      <c r="I149" s="36"/>
      <c r="J149" s="36"/>
      <c r="K149" s="36"/>
      <c r="L149" s="37"/>
      <c r="M149" s="9" t="s">
        <v>14</v>
      </c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2:26" hidden="1" outlineLevel="1" x14ac:dyDescent="0.25">
      <c r="B150" s="62"/>
      <c r="C150" s="33" t="s">
        <v>20</v>
      </c>
      <c r="D150" s="35"/>
      <c r="E150" s="36"/>
      <c r="F150" s="36"/>
      <c r="G150" s="36"/>
      <c r="H150" s="36"/>
      <c r="I150" s="36"/>
      <c r="J150" s="36"/>
      <c r="K150" s="36"/>
      <c r="L150" s="37"/>
      <c r="M150" s="9" t="s">
        <v>14</v>
      </c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2:26" hidden="1" outlineLevel="1" x14ac:dyDescent="0.25">
      <c r="B151" s="62"/>
      <c r="C151" s="33" t="s">
        <v>21</v>
      </c>
      <c r="D151" s="35"/>
      <c r="E151" s="36"/>
      <c r="F151" s="36"/>
      <c r="G151" s="36"/>
      <c r="H151" s="36"/>
      <c r="I151" s="36"/>
      <c r="J151" s="36"/>
      <c r="K151" s="36"/>
      <c r="L151" s="37"/>
      <c r="M151" s="9" t="s">
        <v>14</v>
      </c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2:26" hidden="1" outlineLevel="1" x14ac:dyDescent="0.25">
      <c r="B152" s="62"/>
      <c r="C152" s="33" t="s">
        <v>22</v>
      </c>
      <c r="D152" s="35"/>
      <c r="E152" s="36"/>
      <c r="F152" s="36"/>
      <c r="G152" s="36"/>
      <c r="H152" s="36"/>
      <c r="I152" s="36"/>
      <c r="J152" s="36"/>
      <c r="K152" s="36"/>
      <c r="L152" s="37"/>
      <c r="M152" s="10" t="s">
        <v>14</v>
      </c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2:26" collapsed="1" x14ac:dyDescent="0.25">
      <c r="B153" s="62"/>
      <c r="C153" s="28" t="s">
        <v>10</v>
      </c>
      <c r="D153" s="47"/>
      <c r="E153" s="48"/>
      <c r="F153" s="48"/>
      <c r="G153" s="48"/>
      <c r="H153" s="48"/>
      <c r="I153" s="49"/>
      <c r="J153" s="1"/>
      <c r="K153" s="1"/>
      <c r="L153" s="19">
        <f>SUMIF($O$10:$Q$10,$C$2,O153:Q153)</f>
        <v>0</v>
      </c>
      <c r="M153" s="18">
        <f>IF(L153&lt;&gt;0,IFERROR((L153-J153)/(K153-J153),0%),0%)</f>
        <v>0</v>
      </c>
      <c r="O153" s="15"/>
      <c r="P153" s="15"/>
      <c r="Q153" s="15"/>
    </row>
    <row r="154" spans="2:26" hidden="1" outlineLevel="1" x14ac:dyDescent="0.25">
      <c r="B154" s="62"/>
      <c r="C154" s="33" t="s">
        <v>18</v>
      </c>
      <c r="D154" s="35"/>
      <c r="E154" s="36"/>
      <c r="F154" s="36"/>
      <c r="G154" s="36"/>
      <c r="H154" s="36"/>
      <c r="I154" s="36"/>
      <c r="J154" s="36"/>
      <c r="K154" s="36"/>
      <c r="L154" s="37"/>
      <c r="M154" s="9" t="s">
        <v>14</v>
      </c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2:26" hidden="1" outlineLevel="1" x14ac:dyDescent="0.25">
      <c r="B155" s="62"/>
      <c r="C155" s="33" t="s">
        <v>19</v>
      </c>
      <c r="D155" s="35"/>
      <c r="E155" s="36"/>
      <c r="F155" s="36"/>
      <c r="G155" s="36"/>
      <c r="H155" s="36"/>
      <c r="I155" s="36"/>
      <c r="J155" s="36"/>
      <c r="K155" s="36"/>
      <c r="L155" s="37"/>
      <c r="M155" s="9" t="s">
        <v>14</v>
      </c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2:26" hidden="1" outlineLevel="1" x14ac:dyDescent="0.25">
      <c r="B156" s="62"/>
      <c r="C156" s="33" t="s">
        <v>20</v>
      </c>
      <c r="D156" s="35"/>
      <c r="E156" s="36"/>
      <c r="F156" s="36"/>
      <c r="G156" s="36"/>
      <c r="H156" s="36"/>
      <c r="I156" s="36"/>
      <c r="J156" s="36"/>
      <c r="K156" s="36"/>
      <c r="L156" s="37"/>
      <c r="M156" s="9" t="s">
        <v>14</v>
      </c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2:26" hidden="1" outlineLevel="1" x14ac:dyDescent="0.25">
      <c r="B157" s="62"/>
      <c r="C157" s="33" t="s">
        <v>21</v>
      </c>
      <c r="D157" s="35"/>
      <c r="E157" s="36"/>
      <c r="F157" s="36"/>
      <c r="G157" s="36"/>
      <c r="H157" s="36"/>
      <c r="I157" s="36"/>
      <c r="J157" s="36"/>
      <c r="K157" s="36"/>
      <c r="L157" s="37"/>
      <c r="M157" s="9" t="s">
        <v>14</v>
      </c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2:26" hidden="1" outlineLevel="1" x14ac:dyDescent="0.25">
      <c r="B158" s="62"/>
      <c r="C158" s="33" t="s">
        <v>22</v>
      </c>
      <c r="D158" s="35"/>
      <c r="E158" s="36"/>
      <c r="F158" s="36"/>
      <c r="G158" s="36"/>
      <c r="H158" s="36"/>
      <c r="I158" s="36"/>
      <c r="J158" s="36"/>
      <c r="K158" s="36"/>
      <c r="L158" s="37"/>
      <c r="M158" s="10" t="s">
        <v>14</v>
      </c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2:26" collapsed="1" x14ac:dyDescent="0.25">
      <c r="B159" s="62"/>
      <c r="C159" s="28" t="s">
        <v>11</v>
      </c>
      <c r="D159" s="46"/>
      <c r="E159" s="46"/>
      <c r="F159" s="46"/>
      <c r="G159" s="46"/>
      <c r="H159" s="46"/>
      <c r="I159" s="47"/>
      <c r="J159" s="1"/>
      <c r="K159" s="1"/>
      <c r="L159" s="19">
        <f>SUMIF($O$10:$Q$10,$C$2,O159:Q159)</f>
        <v>0</v>
      </c>
      <c r="M159" s="18">
        <f>IF(L159&lt;&gt;0,IFERROR((L159-J159)/(K159-J159),0%),0%)</f>
        <v>0</v>
      </c>
      <c r="O159" s="15"/>
      <c r="P159" s="15"/>
      <c r="Q159" s="15"/>
    </row>
    <row r="160" spans="2:26" hidden="1" outlineLevel="1" x14ac:dyDescent="0.25">
      <c r="B160" s="62"/>
      <c r="C160" s="33" t="s">
        <v>18</v>
      </c>
      <c r="D160" s="35"/>
      <c r="E160" s="36"/>
      <c r="F160" s="36"/>
      <c r="G160" s="36"/>
      <c r="H160" s="36"/>
      <c r="I160" s="36"/>
      <c r="J160" s="36"/>
      <c r="K160" s="36"/>
      <c r="L160" s="37"/>
      <c r="M160" s="9" t="s">
        <v>14</v>
      </c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2:26" hidden="1" outlineLevel="1" x14ac:dyDescent="0.25">
      <c r="B161" s="62"/>
      <c r="C161" s="33" t="s">
        <v>19</v>
      </c>
      <c r="D161" s="35"/>
      <c r="E161" s="36"/>
      <c r="F161" s="36"/>
      <c r="G161" s="36"/>
      <c r="H161" s="36"/>
      <c r="I161" s="36"/>
      <c r="J161" s="36"/>
      <c r="K161" s="36"/>
      <c r="L161" s="37"/>
      <c r="M161" s="9" t="s">
        <v>14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2:26" hidden="1" outlineLevel="1" x14ac:dyDescent="0.25">
      <c r="B162" s="62"/>
      <c r="C162" s="33" t="s">
        <v>20</v>
      </c>
      <c r="D162" s="35"/>
      <c r="E162" s="36"/>
      <c r="F162" s="36"/>
      <c r="G162" s="36"/>
      <c r="H162" s="36"/>
      <c r="I162" s="36"/>
      <c r="J162" s="36"/>
      <c r="K162" s="36"/>
      <c r="L162" s="37"/>
      <c r="M162" s="9" t="s">
        <v>14</v>
      </c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2:26" hidden="1" outlineLevel="1" x14ac:dyDescent="0.25">
      <c r="B163" s="62"/>
      <c r="C163" s="33" t="s">
        <v>21</v>
      </c>
      <c r="D163" s="35"/>
      <c r="E163" s="36"/>
      <c r="F163" s="36"/>
      <c r="G163" s="36"/>
      <c r="H163" s="36"/>
      <c r="I163" s="36"/>
      <c r="J163" s="36"/>
      <c r="K163" s="36"/>
      <c r="L163" s="37"/>
      <c r="M163" s="9" t="s">
        <v>14</v>
      </c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2:26" hidden="1" outlineLevel="1" x14ac:dyDescent="0.25">
      <c r="B164" s="62"/>
      <c r="C164" s="33" t="s">
        <v>22</v>
      </c>
      <c r="D164" s="35"/>
      <c r="E164" s="36"/>
      <c r="F164" s="36"/>
      <c r="G164" s="36"/>
      <c r="H164" s="36"/>
      <c r="I164" s="36"/>
      <c r="J164" s="36"/>
      <c r="K164" s="36"/>
      <c r="L164" s="37"/>
      <c r="M164" s="10" t="s">
        <v>14</v>
      </c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2:26" ht="15.75" collapsed="1" thickBot="1" x14ac:dyDescent="0.3">
      <c r="B165" s="63"/>
      <c r="C165" s="29" t="s">
        <v>12</v>
      </c>
      <c r="D165" s="41"/>
      <c r="E165" s="41"/>
      <c r="F165" s="41"/>
      <c r="G165" s="41"/>
      <c r="H165" s="41"/>
      <c r="I165" s="42"/>
      <c r="J165" s="2"/>
      <c r="K165" s="2"/>
      <c r="L165" s="17">
        <f>SUMIF($O$10:$Q$10,$C$2,O165:Q165)</f>
        <v>0</v>
      </c>
      <c r="M165" s="30">
        <f>IF(L165&lt;&gt;0,IFERROR((L165-J165)/(K165-J165),0%),0%)</f>
        <v>0</v>
      </c>
      <c r="O165" s="15"/>
      <c r="P165" s="15"/>
      <c r="Q165" s="15"/>
    </row>
    <row r="166" spans="2:26" hidden="1" outlineLevel="1" x14ac:dyDescent="0.25">
      <c r="B166" s="4"/>
      <c r="C166" s="33" t="s">
        <v>18</v>
      </c>
      <c r="D166" s="43"/>
      <c r="E166" s="44"/>
      <c r="F166" s="44"/>
      <c r="G166" s="44"/>
      <c r="H166" s="44"/>
      <c r="I166" s="44"/>
      <c r="J166" s="44"/>
      <c r="K166" s="44"/>
      <c r="L166" s="45"/>
      <c r="M166" s="9" t="s">
        <v>14</v>
      </c>
    </row>
    <row r="167" spans="2:26" hidden="1" outlineLevel="1" x14ac:dyDescent="0.25">
      <c r="B167" s="4"/>
      <c r="C167" s="33" t="s">
        <v>19</v>
      </c>
      <c r="D167" s="35"/>
      <c r="E167" s="36"/>
      <c r="F167" s="36"/>
      <c r="G167" s="36"/>
      <c r="H167" s="36"/>
      <c r="I167" s="36"/>
      <c r="J167" s="36"/>
      <c r="K167" s="36"/>
      <c r="L167" s="37"/>
      <c r="M167" s="9" t="s">
        <v>14</v>
      </c>
    </row>
    <row r="168" spans="2:26" hidden="1" outlineLevel="1" x14ac:dyDescent="0.25">
      <c r="B168" s="4"/>
      <c r="C168" s="33" t="s">
        <v>20</v>
      </c>
      <c r="D168" s="35"/>
      <c r="E168" s="36"/>
      <c r="F168" s="36"/>
      <c r="G168" s="36"/>
      <c r="H168" s="36"/>
      <c r="I168" s="36"/>
      <c r="J168" s="36"/>
      <c r="K168" s="36"/>
      <c r="L168" s="37"/>
      <c r="M168" s="9" t="s">
        <v>14</v>
      </c>
    </row>
    <row r="169" spans="2:26" hidden="1" outlineLevel="1" x14ac:dyDescent="0.25">
      <c r="B169" s="4"/>
      <c r="C169" s="33" t="s">
        <v>21</v>
      </c>
      <c r="D169" s="35"/>
      <c r="E169" s="36"/>
      <c r="F169" s="36"/>
      <c r="G169" s="36"/>
      <c r="H169" s="36"/>
      <c r="I169" s="36"/>
      <c r="J169" s="36"/>
      <c r="K169" s="36"/>
      <c r="L169" s="37"/>
      <c r="M169" s="9" t="s">
        <v>14</v>
      </c>
    </row>
    <row r="170" spans="2:26" ht="15.75" hidden="1" outlineLevel="1" thickBot="1" x14ac:dyDescent="0.3">
      <c r="B170" s="4"/>
      <c r="C170" s="33" t="s">
        <v>22</v>
      </c>
      <c r="D170" s="35"/>
      <c r="E170" s="36"/>
      <c r="F170" s="36"/>
      <c r="G170" s="36"/>
      <c r="H170" s="36"/>
      <c r="I170" s="36"/>
      <c r="J170" s="36"/>
      <c r="K170" s="36"/>
      <c r="L170" s="37"/>
      <c r="M170" s="10" t="s">
        <v>14</v>
      </c>
    </row>
    <row r="171" spans="2:26" ht="15.75" collapsed="1" thickBot="1" x14ac:dyDescent="0.3">
      <c r="M171" s="31" t="str">
        <f>IFERROR(AVERAGEIF(M141:M165, "&gt;0"),"")</f>
        <v/>
      </c>
    </row>
  </sheetData>
  <mergeCells count="140">
    <mergeCell ref="D39:L39"/>
    <mergeCell ref="D40:L40"/>
    <mergeCell ref="D37:L37"/>
    <mergeCell ref="D38:L38"/>
    <mergeCell ref="O7:Z8"/>
    <mergeCell ref="D33:L33"/>
    <mergeCell ref="D34:L34"/>
    <mergeCell ref="D35:I35"/>
    <mergeCell ref="D36:L36"/>
    <mergeCell ref="D27:L27"/>
    <mergeCell ref="D28:L28"/>
    <mergeCell ref="D29:I29"/>
    <mergeCell ref="D30:L30"/>
    <mergeCell ref="D31:L31"/>
    <mergeCell ref="D32:L32"/>
    <mergeCell ref="D21:L21"/>
    <mergeCell ref="D24:L24"/>
    <mergeCell ref="D25:L25"/>
    <mergeCell ref="D26:L26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16:L16"/>
    <mergeCell ref="D17:I17"/>
    <mergeCell ref="D18:L18"/>
    <mergeCell ref="D19:L19"/>
    <mergeCell ref="D22:L22"/>
    <mergeCell ref="D23:I23"/>
    <mergeCell ref="B48:B76"/>
    <mergeCell ref="C48:I48"/>
    <mergeCell ref="O48:Z49"/>
    <mergeCell ref="C49:I49"/>
    <mergeCell ref="C51:I51"/>
    <mergeCell ref="D52:I52"/>
    <mergeCell ref="D53:L53"/>
    <mergeCell ref="D54:L54"/>
    <mergeCell ref="D55:L55"/>
    <mergeCell ref="D56:L56"/>
    <mergeCell ref="D57:L57"/>
    <mergeCell ref="D58:I58"/>
    <mergeCell ref="D59:L59"/>
    <mergeCell ref="D60:L60"/>
    <mergeCell ref="D61:L61"/>
    <mergeCell ref="D62:L62"/>
    <mergeCell ref="D68:L68"/>
    <mergeCell ref="D69:L69"/>
    <mergeCell ref="D70:I70"/>
    <mergeCell ref="D71:L71"/>
    <mergeCell ref="D72:L72"/>
    <mergeCell ref="D63:L63"/>
    <mergeCell ref="D64:I64"/>
    <mergeCell ref="D65:L65"/>
    <mergeCell ref="D115:L115"/>
    <mergeCell ref="D116:L116"/>
    <mergeCell ref="D107:L107"/>
    <mergeCell ref="D108:I108"/>
    <mergeCell ref="D109:L109"/>
    <mergeCell ref="D66:L66"/>
    <mergeCell ref="D67:L67"/>
    <mergeCell ref="D78:L78"/>
    <mergeCell ref="D79:L79"/>
    <mergeCell ref="D80:L80"/>
    <mergeCell ref="D81:L81"/>
    <mergeCell ref="D73:L73"/>
    <mergeCell ref="D74:L74"/>
    <mergeCell ref="D75:L75"/>
    <mergeCell ref="D76:I76"/>
    <mergeCell ref="D77:L77"/>
    <mergeCell ref="O92:Z93"/>
    <mergeCell ref="C93:I93"/>
    <mergeCell ref="C95:I95"/>
    <mergeCell ref="D96:I96"/>
    <mergeCell ref="D97:L97"/>
    <mergeCell ref="D98:L98"/>
    <mergeCell ref="D99:L99"/>
    <mergeCell ref="D100:L100"/>
    <mergeCell ref="D101:L101"/>
    <mergeCell ref="D110:L110"/>
    <mergeCell ref="D111:L111"/>
    <mergeCell ref="B137:B165"/>
    <mergeCell ref="C137:I137"/>
    <mergeCell ref="D143:L143"/>
    <mergeCell ref="D144:L144"/>
    <mergeCell ref="D145:L145"/>
    <mergeCell ref="D146:L146"/>
    <mergeCell ref="D147:I147"/>
    <mergeCell ref="D148:L148"/>
    <mergeCell ref="D149:L149"/>
    <mergeCell ref="D150:L150"/>
    <mergeCell ref="D151:L151"/>
    <mergeCell ref="D152:L152"/>
    <mergeCell ref="B92:B120"/>
    <mergeCell ref="C92:I92"/>
    <mergeCell ref="D102:I102"/>
    <mergeCell ref="D103:L103"/>
    <mergeCell ref="D104:L104"/>
    <mergeCell ref="D105:L105"/>
    <mergeCell ref="D106:L106"/>
    <mergeCell ref="D112:L112"/>
    <mergeCell ref="D113:L113"/>
    <mergeCell ref="D114:I114"/>
    <mergeCell ref="O137:Z138"/>
    <mergeCell ref="C138:I138"/>
    <mergeCell ref="C140:I140"/>
    <mergeCell ref="D141:I141"/>
    <mergeCell ref="D142:L142"/>
    <mergeCell ref="D122:L122"/>
    <mergeCell ref="D123:L123"/>
    <mergeCell ref="D124:L124"/>
    <mergeCell ref="D125:L125"/>
    <mergeCell ref="D168:L168"/>
    <mergeCell ref="D169:L169"/>
    <mergeCell ref="D170:L170"/>
    <mergeCell ref="D20:L20"/>
    <mergeCell ref="D163:L163"/>
    <mergeCell ref="D164:L164"/>
    <mergeCell ref="D165:I165"/>
    <mergeCell ref="D166:L166"/>
    <mergeCell ref="D167:L167"/>
    <mergeCell ref="D158:L158"/>
    <mergeCell ref="D159:I159"/>
    <mergeCell ref="D160:L160"/>
    <mergeCell ref="D161:L161"/>
    <mergeCell ref="D162:L162"/>
    <mergeCell ref="D153:I153"/>
    <mergeCell ref="D154:L154"/>
    <mergeCell ref="D155:L155"/>
    <mergeCell ref="D156:L156"/>
    <mergeCell ref="D157:L157"/>
    <mergeCell ref="D117:L117"/>
    <mergeCell ref="D118:L118"/>
    <mergeCell ref="D119:L119"/>
    <mergeCell ref="D120:I120"/>
    <mergeCell ref="D121:L121"/>
  </mergeCells>
  <dataValidations count="2">
    <dataValidation type="list" allowBlank="1" showInputMessage="1" showErrorMessage="1" sqref="M12:M16 M18:M22 M24:M28 M30:M34 M36:M40 M53:M57 M59:M63 M65:M69 M71:M75 M77:M81 M97:M101 M103:M107 M109:M113 M115:M119 M121:M125 M142:M146 M148:M152 M154:M158 M160:M164 M166:M170" xr:uid="{00000000-0002-0000-0000-000000000000}">
      <formula1>"Não Iniciada, Em Andamento, Concluída, Cancelada, Pausada"</formula1>
    </dataValidation>
    <dataValidation type="list" allowBlank="1" showInputMessage="1" showErrorMessage="1" sqref="C2" xr:uid="{00000000-0002-0000-0000-000001000000}">
      <formula1>$O$10:$Z$10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B2DE3359A6E04380F3F3E7F9BFBBD9" ma:contentTypeVersion="9" ma:contentTypeDescription="Crie um novo documento." ma:contentTypeScope="" ma:versionID="fccf47cbb8143164c36b0e040dec9660">
  <xsd:schema xmlns:xsd="http://www.w3.org/2001/XMLSchema" xmlns:xs="http://www.w3.org/2001/XMLSchema" xmlns:p="http://schemas.microsoft.com/office/2006/metadata/properties" xmlns:ns2="fb38eb57-01e3-4f86-bdc2-ce4f4d83d7fa" xmlns:ns3="534e2611-c986-42e7-a7a7-88eb02e3de6d" targetNamespace="http://schemas.microsoft.com/office/2006/metadata/properties" ma:root="true" ma:fieldsID="5af92867a74a7f49d5ed211bc17aafe3" ns2:_="" ns3:_="">
    <xsd:import namespace="fb38eb57-01e3-4f86-bdc2-ce4f4d83d7fa"/>
    <xsd:import namespace="534e2611-c986-42e7-a7a7-88eb02e3d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8eb57-01e3-4f86-bdc2-ce4f4d83d7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e2611-c986-42e7-a7a7-88eb02e3d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616a6fa-d7ed-4650-9d31-c2d6efe45014}" ma:internalName="TaxCatchAll" ma:showField="CatchAllData" ma:web="534e2611-c986-42e7-a7a7-88eb02e3d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4e2611-c986-42e7-a7a7-88eb02e3de6d" xsi:nil="true"/>
    <lcf76f155ced4ddcb4097134ff3c332f xmlns="fb38eb57-01e3-4f86-bdc2-ce4f4d83d7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757FBE-ACE1-40C9-8605-A8AE1A22BC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38eb57-01e3-4f86-bdc2-ce4f4d83d7fa"/>
    <ds:schemaRef ds:uri="534e2611-c986-42e7-a7a7-88eb02e3d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91ACA-446B-415A-A358-C0F3A3000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039F86-27DC-4998-BD04-A49EAA24A61F}">
  <ds:schemaRefs>
    <ds:schemaRef ds:uri="http://schemas.microsoft.com/office/2006/documentManagement/types"/>
    <ds:schemaRef ds:uri="534e2611-c986-42e7-a7a7-88eb02e3de6d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b38eb57-01e3-4f86-bdc2-ce4f4d83d7f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OKRs Trimestrais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Lima</dc:creator>
  <cp:lastModifiedBy>Fatec</cp:lastModifiedBy>
  <dcterms:created xsi:type="dcterms:W3CDTF">2015-06-05T18:19:34Z</dcterms:created>
  <dcterms:modified xsi:type="dcterms:W3CDTF">2022-10-26T10:43:33Z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0x010100DFB2DE3359A6E04380F3F3E7F9BFBBD9</vt:lpwstr>
  </property>
</Properties>
</file>