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D72FA56-B914-4CE2-8329-02103917722C}" xr6:coauthVersionLast="36" xr6:coauthVersionMax="47" xr10:uidLastSave="{00000000-0000-0000-0000-000000000000}"/>
  <bookViews>
    <workbookView xWindow="0" yWindow="0" windowWidth="21570" windowHeight="7980" xr2:uid="{00000000-000D-0000-FFFF-FFFF00000000}"/>
  </bookViews>
  <sheets>
    <sheet name="OKRs Trimestrais" sheetId="2" r:id="rId1"/>
    <sheet name="OKRs Anuais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3" l="1"/>
  <c r="M41" i="3"/>
  <c r="O51" i="2" l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O10" i="2"/>
  <c r="P10" i="2" l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L76" i="2" l="1"/>
  <c r="M76" i="2" s="1"/>
  <c r="L23" i="2"/>
  <c r="M23" i="2" s="1"/>
  <c r="L11" i="2"/>
  <c r="M11" i="2" s="1"/>
  <c r="L64" i="2"/>
  <c r="M64" i="2" s="1"/>
  <c r="L58" i="2"/>
  <c r="M58" i="2" s="1"/>
  <c r="L52" i="2"/>
  <c r="M52" i="2" s="1"/>
  <c r="L70" i="2"/>
  <c r="M70" i="2" s="1"/>
  <c r="L29" i="3"/>
  <c r="M29" i="3" s="1"/>
  <c r="L29" i="2"/>
  <c r="M29" i="2" s="1"/>
  <c r="L17" i="2"/>
  <c r="M17" i="2" s="1"/>
  <c r="L35" i="2"/>
  <c r="M35" i="2" s="1"/>
  <c r="M82" i="2" l="1"/>
  <c r="M41" i="2"/>
  <c r="L11" i="3"/>
  <c r="M11" i="3" s="1"/>
  <c r="L23" i="3"/>
  <c r="M23" i="3" s="1"/>
  <c r="L58" i="3"/>
  <c r="M58" i="3" s="1"/>
  <c r="L17" i="3"/>
  <c r="M17" i="3" s="1"/>
  <c r="L76" i="3"/>
  <c r="M76" i="3" s="1"/>
  <c r="L35" i="3"/>
  <c r="M35" i="3" s="1"/>
  <c r="L70" i="3"/>
  <c r="M70" i="3" s="1"/>
  <c r="L64" i="3"/>
  <c r="M64" i="3" s="1"/>
  <c r="L52" i="3"/>
  <c r="M5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662237BF-C8AE-4F9B-ACBB-3E176BC8ED50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A07AFEAB-547E-4F5D-99C0-103B28644E81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611043F1-C997-4B67-AFB0-E3598E21BEB7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5EB359BC-34FF-45FC-897D-3243E054CD9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B2C869FA-B0DB-4B42-B3BD-8589EF8552EC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D5CF92FC-D811-46BE-A9EB-F13C6DA5D257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44" authorId="0" shapeId="0" xr:uid="{1C02E0E8-2224-4AA2-B7B4-39C021B46D2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07742F66-8762-46D1-84D4-853E9EDC612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BC9CBD74-0A9E-4D16-8EC2-D4178FA04EBB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64CAA4EF-FA83-42CF-88F0-F8FE22ABDDF3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E9A556FC-1FE5-4521-A934-63E01995EF4B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BE1847EB-7218-4F08-AB23-4D9DD0AD1412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Lima</author>
  </authors>
  <commentList>
    <comment ref="O3" authorId="0" shapeId="0" xr:uid="{0FB6A4F6-DB53-4D82-A32D-8617C3F23384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7" authorId="0" shapeId="0" xr:uid="{3F213DD6-B246-49E8-AD25-330BEA5D7EDE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7" authorId="0" shapeId="0" xr:uid="{702B5F99-62FE-4369-93BF-B10ABC559D0C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7" authorId="0" shapeId="0" xr:uid="{DFC04256-B665-4C37-85E9-D572AB5A2337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10" authorId="0" shapeId="0" xr:uid="{A188B933-3CC1-4857-BA26-24858A360238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10" authorId="0" shapeId="0" xr:uid="{2213162C-82C6-4C24-AB4E-2A878F259A0F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11" authorId="0" shapeId="0" xr:uid="{7932031F-9754-45BA-A7F2-241F6D0795E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  <comment ref="O44" authorId="0" shapeId="0" xr:uid="{5BF0C17A-FB88-4EF1-9B3B-CAEADCC2B098}">
      <text>
        <r>
          <rPr>
            <b/>
            <sz val="9"/>
            <color indexed="81"/>
            <rFont val="Segoe UI"/>
            <family val="2"/>
          </rPr>
          <t xml:space="preserve">Estas cores representam a confiança atual do time com relação ao atingimento de cada KR.
VERDE: "Esperamos atingir"
AMARELO: "Risco de não atingir, mas ainda estamos confiantes."
VERMELHO:  "Não será atingido, a menos que mudemos a estratégia atual."
A cor deve ser preenchida nos campos da tabela de acompanhamento dos OKRs, após cada reunião de check-in.
</t>
        </r>
      </text>
    </comment>
    <comment ref="J48" authorId="0" shapeId="0" xr:uid="{4E61CA82-B76A-4BD0-9DDF-1FA7F16A7B14}">
      <text>
        <r>
          <rPr>
            <b/>
            <sz val="9"/>
            <color indexed="81"/>
            <rFont val="Segoe UI"/>
            <family val="2"/>
          </rPr>
          <t>Data de início do ciclo.</t>
        </r>
      </text>
    </comment>
    <comment ref="K48" authorId="0" shapeId="0" xr:uid="{6544DDD4-DA9F-4745-8241-477379C992E6}">
      <text>
        <r>
          <rPr>
            <b/>
            <sz val="9"/>
            <color indexed="81"/>
            <rFont val="Segoe UI"/>
            <family val="2"/>
          </rPr>
          <t>Data de fim do ciclo.</t>
        </r>
      </text>
    </comment>
    <comment ref="O48" authorId="0" shapeId="0" xr:uid="{74FB7F84-DA75-463D-AD30-B6EEDEA084D8}">
      <text>
        <r>
          <rPr>
            <b/>
            <sz val="9"/>
            <color indexed="81"/>
            <rFont val="Segoe UI"/>
            <family val="2"/>
          </rPr>
          <t>Ao final de cada semana, na reunião de check-in, deve ser preenchido o valor atual de cada KR.
Esta tabela conterá o histórico dos valores dos KRs ao longo do trimestre.</t>
        </r>
      </text>
    </comment>
    <comment ref="J51" authorId="0" shapeId="0" xr:uid="{DCC57147-ED52-4F26-88CB-1523D903AE86}">
      <text>
        <r>
          <rPr>
            <b/>
            <sz val="9"/>
            <color indexed="81"/>
            <rFont val="Segoe UI"/>
            <family val="2"/>
          </rPr>
          <t>Valor do Key Result no início do ciclo.</t>
        </r>
      </text>
    </comment>
    <comment ref="K51" authorId="0" shapeId="0" xr:uid="{5A00C3D2-A530-4688-8192-23D166D83D6C}">
      <text>
        <r>
          <rPr>
            <b/>
            <sz val="9"/>
            <color indexed="81"/>
            <rFont val="Segoe UI"/>
            <family val="2"/>
          </rPr>
          <t>Valor da meta a ser atingida até o final do ciclo.</t>
        </r>
      </text>
    </comment>
    <comment ref="O52" authorId="0" shapeId="0" xr:uid="{C7F129A8-355C-4944-B71D-7A4A70BFAB06}">
      <text>
        <r>
          <rPr>
            <b/>
            <sz val="9"/>
            <color indexed="81"/>
            <rFont val="Segoe UI"/>
            <family val="2"/>
          </rPr>
          <t>Estas linhas devem conter o histórico de valores de cada KRs.
A cada reunião de check-in:
1) Atualize a coluna correspondente com o valor de cada KR.
2) Defina uma cor para a célula, baseada no nível de confiança que o time está de conseguir cumprir com a meta de cada KR.
VERDE: "Esperamos atingir"
AMARELO: "Risco de não atingir, mas ainda estamos confiantes."
VERMELHO:  "Não será atingido, a menos que mudemos a estratégia atual."</t>
        </r>
      </text>
    </comment>
  </commentList>
</comments>
</file>

<file path=xl/sharedStrings.xml><?xml version="1.0" encoding="utf-8"?>
<sst xmlns="http://schemas.openxmlformats.org/spreadsheetml/2006/main" count="296" uniqueCount="56">
  <si>
    <t>Objetivo</t>
  </si>
  <si>
    <t>Key results</t>
  </si>
  <si>
    <t>% progresso</t>
  </si>
  <si>
    <t>Valor Inicial</t>
  </si>
  <si>
    <t>Valor Alvo</t>
  </si>
  <si>
    <t>Valor Atual</t>
  </si>
  <si>
    <t>OKR 01</t>
  </si>
  <si>
    <t>Início</t>
  </si>
  <si>
    <t>KR 1</t>
  </si>
  <si>
    <t>KR 2</t>
  </si>
  <si>
    <t>KR 3</t>
  </si>
  <si>
    <t>KR 4</t>
  </si>
  <si>
    <t>KR 5</t>
  </si>
  <si>
    <t>Fim</t>
  </si>
  <si>
    <t>Não Iniciada</t>
  </si>
  <si>
    <t>Acompanhamento Trimestral</t>
  </si>
  <si>
    <t>Acompanhamento Semanal</t>
  </si>
  <si>
    <t>Data Atual</t>
  </si>
  <si>
    <t>OKR 02</t>
  </si>
  <si>
    <t>Iniciativa 1</t>
  </si>
  <si>
    <t>Iniciativa 2</t>
  </si>
  <si>
    <t>Iniciativa 3</t>
  </si>
  <si>
    <t>Iniciativa 4</t>
  </si>
  <si>
    <t>Iniciativa 5</t>
  </si>
  <si>
    <t>Realização do proceso de licitação de auditoria</t>
  </si>
  <si>
    <t>Montagem da licitação no Word ou equivalente</t>
  </si>
  <si>
    <t>Divulgação nos jornais impressos de grande circulação em abrangencia local</t>
  </si>
  <si>
    <t>Divulgação nos diarios oficiais e similares</t>
  </si>
  <si>
    <t xml:space="preserve">Publicação do chamamento em outros idiomas para atração de interresados estrangeiros </t>
  </si>
  <si>
    <t>Publicação do edital no site da prefeitura</t>
  </si>
  <si>
    <t>Impressão dos livros com o referente material</t>
  </si>
  <si>
    <t>Custo de manutenção com impressoras ao imprimir os livros</t>
  </si>
  <si>
    <t>Serviço de graficas</t>
  </si>
  <si>
    <t>Compra de tonners e cartuchos em caso de falta ou reposição</t>
  </si>
  <si>
    <t>Contratação de redatores para revisão do texto</t>
  </si>
  <si>
    <t xml:space="preserve">Professores especializados em gramatica e em ortografia </t>
  </si>
  <si>
    <t>Contratação de juristas em caso de necessidade</t>
  </si>
  <si>
    <t>Advogados para representar o poder publico em caso de descisão judicial</t>
  </si>
  <si>
    <t>Divulgação nos meios de midia</t>
  </si>
  <si>
    <t>Contrato de empresa para realizar anuncios nos meios de comunicação</t>
  </si>
  <si>
    <t>Anuncios em meios de difusão como Radio e TV</t>
  </si>
  <si>
    <t xml:space="preserve">Realização da concorrencia </t>
  </si>
  <si>
    <t>Realização das propostas</t>
  </si>
  <si>
    <t>Propostas juridicas</t>
  </si>
  <si>
    <t>Propostas de Habilitação dos envolvidos</t>
  </si>
  <si>
    <t>Publicidade na transição</t>
  </si>
  <si>
    <t>Gasto com placas e mapas de intinerareos e linhas</t>
  </si>
  <si>
    <t>Empresa podera processar a prefeitura por erros no edital</t>
  </si>
  <si>
    <t>Empresa podera processar a(s) concorrente(s) por infrações no edital</t>
  </si>
  <si>
    <t>Periodo de Recursos e contra recursos</t>
  </si>
  <si>
    <t>Plocamação dos vencedores</t>
  </si>
  <si>
    <t>Publicidade na divulgação dos vencedores no processo licitatorio</t>
  </si>
  <si>
    <t>Cerimonia de Plocamação para os ganhadores</t>
  </si>
  <si>
    <t>Controle do sistema de biletragem eletronica</t>
  </si>
  <si>
    <t>Contratação de empresa especializada na gestão de bilhetagem</t>
  </si>
  <si>
    <t>Contratação de empresa especializada na gestão dos locais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</si>
</sst>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2" fillId="2" borderId="2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0" fillId="6" borderId="24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6" borderId="24" xfId="0" applyNumberFormat="1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14" fontId="0" fillId="0" borderId="3" xfId="0" applyNumberFormat="1" applyBorder="1" applyAlignment="1">
      <alignment horizontal="center" vertical="center"/>
    </xf>
    <xf numFmtId="0" fontId="0" fillId="3" borderId="10" xfId="0" applyNumberForma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3" borderId="30" xfId="0" applyNumberFormat="1" applyFill="1" applyBorder="1" applyAlignment="1">
      <alignment horizontal="center" vertical="center"/>
    </xf>
    <xf numFmtId="16" fontId="2" fillId="2" borderId="31" xfId="0" applyNumberFormat="1" applyFont="1" applyFill="1" applyBorder="1" applyAlignment="1">
      <alignment horizontal="center" vertical="center" wrapText="1"/>
    </xf>
    <xf numFmtId="16" fontId="2" fillId="2" borderId="32" xfId="0" applyNumberFormat="1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164" fontId="2" fillId="6" borderId="37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64" fontId="2" fillId="6" borderId="41" xfId="0" applyNumberFormat="1" applyFont="1" applyFill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0" fontId="0" fillId="0" borderId="0" xfId="0" applyFont="1"/>
    <xf numFmtId="14" fontId="0" fillId="0" borderId="1" xfId="0" applyNumberFormat="1" applyFont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8" borderId="27" xfId="0" applyFill="1" applyBorder="1" applyAlignment="1">
      <alignment horizontal="left" vertical="center"/>
    </xf>
    <xf numFmtId="0" fontId="0" fillId="8" borderId="28" xfId="0" applyFill="1" applyBorder="1" applyAlignment="1">
      <alignment horizontal="left" vertical="center"/>
    </xf>
    <xf numFmtId="0" fontId="0" fillId="8" borderId="29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26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33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20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8" fontId="0" fillId="3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CCBB-0ABB-4A29-A4E1-9A22DCF06B9B}">
  <dimension ref="B1:Z82"/>
  <sheetViews>
    <sheetView showGridLines="0" tabSelected="1" zoomScaleNormal="100" workbookViewId="0">
      <selection activeCell="B1" sqref="B1"/>
    </sheetView>
  </sheetViews>
  <sheetFormatPr defaultRowHeight="15" outlineLevelRow="1" x14ac:dyDescent="0.25"/>
  <cols>
    <col min="1" max="1" width="0.85546875" customWidth="1"/>
    <col min="2" max="2" width="10.5703125" customWidth="1"/>
    <col min="3" max="3" width="10.7109375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26" width="12.7109375" customWidth="1"/>
  </cols>
  <sheetData>
    <row r="1" spans="2:26" ht="15.75" thickBot="1" x14ac:dyDescent="0.3"/>
    <row r="2" spans="2:26" ht="15.75" thickBot="1" x14ac:dyDescent="0.3">
      <c r="B2" s="5" t="s">
        <v>17</v>
      </c>
      <c r="C2" s="42">
        <v>44865</v>
      </c>
      <c r="J2" s="41"/>
    </row>
    <row r="3" spans="2:26" ht="6.6" customHeight="1" x14ac:dyDescent="0.25">
      <c r="O3" s="15"/>
    </row>
    <row r="4" spans="2:26" ht="6.6" customHeight="1" x14ac:dyDescent="0.25">
      <c r="O4" s="17"/>
    </row>
    <row r="5" spans="2:26" ht="6.6" customHeight="1" x14ac:dyDescent="0.25">
      <c r="O5" s="16"/>
    </row>
    <row r="6" spans="2:26" ht="15.75" thickBot="1" x14ac:dyDescent="0.3"/>
    <row r="7" spans="2:26" ht="15" customHeight="1" thickBot="1" x14ac:dyDescent="0.3">
      <c r="B7" s="55" t="s">
        <v>6</v>
      </c>
      <c r="C7" s="58" t="s">
        <v>0</v>
      </c>
      <c r="D7" s="58"/>
      <c r="E7" s="58"/>
      <c r="F7" s="58"/>
      <c r="G7" s="58"/>
      <c r="H7" s="58"/>
      <c r="I7" s="59"/>
      <c r="J7" s="5" t="s">
        <v>7</v>
      </c>
      <c r="K7" s="5" t="s">
        <v>13</v>
      </c>
      <c r="O7" s="60" t="s">
        <v>16</v>
      </c>
      <c r="P7" s="61"/>
      <c r="Q7" s="61"/>
      <c r="R7" s="61"/>
      <c r="S7" s="61"/>
      <c r="T7" s="61"/>
      <c r="U7" s="61"/>
      <c r="V7" s="61"/>
      <c r="W7" s="61"/>
      <c r="X7" s="61"/>
      <c r="Y7" s="61"/>
      <c r="Z7" s="62"/>
    </row>
    <row r="8" spans="2:26" ht="15" customHeight="1" thickBot="1" x14ac:dyDescent="0.3">
      <c r="B8" s="56"/>
      <c r="C8" s="66" t="s">
        <v>24</v>
      </c>
      <c r="D8" s="66"/>
      <c r="E8" s="66"/>
      <c r="F8" s="66"/>
      <c r="G8" s="66"/>
      <c r="H8" s="66"/>
      <c r="I8" s="67"/>
      <c r="J8" s="18">
        <v>44774</v>
      </c>
      <c r="K8" s="18">
        <v>44864</v>
      </c>
      <c r="O8" s="63"/>
      <c r="P8" s="64"/>
      <c r="Q8" s="64"/>
      <c r="R8" s="64"/>
      <c r="S8" s="64"/>
      <c r="T8" s="64"/>
      <c r="U8" s="64"/>
      <c r="V8" s="64"/>
      <c r="W8" s="64"/>
      <c r="X8" s="64"/>
      <c r="Y8" s="64"/>
      <c r="Z8" s="65"/>
    </row>
    <row r="9" spans="2:26" ht="4.1500000000000004" customHeight="1" thickBot="1" x14ac:dyDescent="0.3">
      <c r="B9" s="56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2:26" ht="15.75" thickBot="1" x14ac:dyDescent="0.3">
      <c r="B10" s="56"/>
      <c r="C10" s="68" t="s">
        <v>1</v>
      </c>
      <c r="D10" s="68"/>
      <c r="E10" s="68"/>
      <c r="F10" s="68"/>
      <c r="G10" s="68"/>
      <c r="H10" s="68"/>
      <c r="I10" s="69"/>
      <c r="J10" s="6" t="s">
        <v>3</v>
      </c>
      <c r="K10" s="6" t="s">
        <v>4</v>
      </c>
      <c r="L10" s="3" t="s">
        <v>5</v>
      </c>
      <c r="M10" s="3" t="s">
        <v>2</v>
      </c>
      <c r="O10" s="27">
        <f>J8+7</f>
        <v>44781</v>
      </c>
      <c r="P10" s="28">
        <f>O10+7</f>
        <v>44788</v>
      </c>
      <c r="Q10" s="28">
        <f t="shared" ref="Q10:Z10" si="0">P10+7</f>
        <v>44795</v>
      </c>
      <c r="R10" s="28">
        <f t="shared" si="0"/>
        <v>44802</v>
      </c>
      <c r="S10" s="28">
        <f t="shared" si="0"/>
        <v>44809</v>
      </c>
      <c r="T10" s="28">
        <f t="shared" si="0"/>
        <v>44816</v>
      </c>
      <c r="U10" s="28">
        <f t="shared" si="0"/>
        <v>44823</v>
      </c>
      <c r="V10" s="28">
        <f t="shared" si="0"/>
        <v>44830</v>
      </c>
      <c r="W10" s="28">
        <f t="shared" si="0"/>
        <v>44837</v>
      </c>
      <c r="X10" s="28">
        <f t="shared" si="0"/>
        <v>44844</v>
      </c>
      <c r="Y10" s="28">
        <f t="shared" si="0"/>
        <v>44851</v>
      </c>
      <c r="Z10" s="29">
        <f t="shared" si="0"/>
        <v>44858</v>
      </c>
    </row>
    <row r="11" spans="2:26" x14ac:dyDescent="0.25">
      <c r="B11" s="56"/>
      <c r="C11" s="30" t="s">
        <v>8</v>
      </c>
      <c r="D11" s="70" t="s">
        <v>29</v>
      </c>
      <c r="E11" s="70"/>
      <c r="F11" s="70"/>
      <c r="G11" s="70"/>
      <c r="H11" s="70"/>
      <c r="I11" s="70"/>
      <c r="J11" s="40">
        <v>50</v>
      </c>
      <c r="K11" s="40">
        <v>500</v>
      </c>
      <c r="L11" s="31">
        <f>SUMIF($O$10:$Z$10,$C$2,O11:Z11)</f>
        <v>0</v>
      </c>
      <c r="M11" s="32">
        <f>IF(L11&lt;&gt;0,IFERROR((L11-J11)/(K11-J11),0%),0%)</f>
        <v>0</v>
      </c>
      <c r="O11" s="75">
        <v>50</v>
      </c>
      <c r="P11" s="75">
        <v>90.9</v>
      </c>
      <c r="Q11" s="75">
        <v>131.80000000000001</v>
      </c>
      <c r="R11" s="75">
        <v>172.7</v>
      </c>
      <c r="S11" s="75">
        <v>213.6</v>
      </c>
      <c r="T11" s="75">
        <v>254.5</v>
      </c>
      <c r="U11" s="75">
        <v>295.39999999999998</v>
      </c>
      <c r="V11" s="75">
        <v>336.3</v>
      </c>
      <c r="W11" s="75">
        <v>377.2</v>
      </c>
      <c r="X11" s="75">
        <v>418.1</v>
      </c>
      <c r="Y11" s="75">
        <v>459</v>
      </c>
      <c r="Z11" s="75">
        <v>500</v>
      </c>
    </row>
    <row r="12" spans="2:26" ht="14.45" customHeight="1" outlineLevel="1" x14ac:dyDescent="0.25">
      <c r="B12" s="56"/>
      <c r="C12" s="39" t="s">
        <v>19</v>
      </c>
      <c r="D12" s="43" t="s">
        <v>25</v>
      </c>
      <c r="E12" s="44"/>
      <c r="F12" s="44"/>
      <c r="G12" s="44"/>
      <c r="H12" s="44"/>
      <c r="I12" s="44"/>
      <c r="J12" s="44"/>
      <c r="K12" s="44"/>
      <c r="L12" s="45"/>
      <c r="M12" s="12" t="s">
        <v>14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2:26" ht="14.45" customHeight="1" outlineLevel="1" x14ac:dyDescent="0.25">
      <c r="B13" s="56"/>
      <c r="C13" s="39" t="s">
        <v>20</v>
      </c>
      <c r="D13" s="43" t="s">
        <v>26</v>
      </c>
      <c r="E13" s="44"/>
      <c r="F13" s="44"/>
      <c r="G13" s="44"/>
      <c r="H13" s="44"/>
      <c r="I13" s="44"/>
      <c r="J13" s="44"/>
      <c r="K13" s="44"/>
      <c r="L13" s="45"/>
      <c r="M13" s="12" t="s">
        <v>14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2:26" ht="14.45" customHeight="1" outlineLevel="1" x14ac:dyDescent="0.25">
      <c r="B14" s="56"/>
      <c r="C14" s="39" t="s">
        <v>21</v>
      </c>
      <c r="D14" s="43" t="s">
        <v>27</v>
      </c>
      <c r="E14" s="44"/>
      <c r="F14" s="44"/>
      <c r="G14" s="44"/>
      <c r="H14" s="44"/>
      <c r="I14" s="44"/>
      <c r="J14" s="44"/>
      <c r="K14" s="44"/>
      <c r="L14" s="45"/>
      <c r="M14" s="12" t="s">
        <v>14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2:26" ht="14.45" customHeight="1" outlineLevel="1" x14ac:dyDescent="0.25">
      <c r="B15" s="56"/>
      <c r="C15" s="39" t="s">
        <v>22</v>
      </c>
      <c r="D15" s="43" t="s">
        <v>28</v>
      </c>
      <c r="E15" s="44"/>
      <c r="F15" s="44"/>
      <c r="G15" s="44"/>
      <c r="H15" s="44"/>
      <c r="I15" s="44"/>
      <c r="J15" s="44"/>
      <c r="K15" s="44"/>
      <c r="L15" s="45"/>
      <c r="M15" s="12" t="s">
        <v>14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2:26" ht="14.45" customHeight="1" outlineLevel="1" x14ac:dyDescent="0.25">
      <c r="B16" s="56"/>
      <c r="C16" s="39" t="s">
        <v>23</v>
      </c>
      <c r="D16" s="43"/>
      <c r="E16" s="44"/>
      <c r="F16" s="44"/>
      <c r="G16" s="44"/>
      <c r="H16" s="44"/>
      <c r="I16" s="44"/>
      <c r="J16" s="44"/>
      <c r="K16" s="44"/>
      <c r="L16" s="45"/>
      <c r="M16" s="14" t="s">
        <v>14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2:26" x14ac:dyDescent="0.25">
      <c r="B17" s="56"/>
      <c r="C17" s="33" t="s">
        <v>9</v>
      </c>
      <c r="D17" s="52" t="s">
        <v>30</v>
      </c>
      <c r="E17" s="53"/>
      <c r="F17" s="53"/>
      <c r="G17" s="53"/>
      <c r="H17" s="53"/>
      <c r="I17" s="54"/>
      <c r="J17" s="40">
        <v>5</v>
      </c>
      <c r="K17" s="40">
        <v>500</v>
      </c>
      <c r="L17" s="24">
        <f>SUMIF($O$10:$Z$10,$C$2,O17:Z17)</f>
        <v>0</v>
      </c>
      <c r="M17" s="22">
        <f>IF(L17&lt;&gt;0,IFERROR((L17-J17)/(K17-J17),0%),0%)</f>
        <v>0</v>
      </c>
      <c r="O17" s="75">
        <v>5</v>
      </c>
      <c r="P17" s="75">
        <v>50</v>
      </c>
      <c r="Q17" s="75">
        <v>95</v>
      </c>
      <c r="R17" s="75">
        <v>140</v>
      </c>
      <c r="S17" s="75">
        <v>185</v>
      </c>
      <c r="T17" s="75">
        <v>230</v>
      </c>
      <c r="U17" s="75">
        <v>275</v>
      </c>
      <c r="V17" s="75">
        <v>320</v>
      </c>
      <c r="W17" s="75">
        <v>365</v>
      </c>
      <c r="X17" s="75">
        <v>410</v>
      </c>
      <c r="Y17" s="75">
        <v>455</v>
      </c>
      <c r="Z17" s="75">
        <v>500</v>
      </c>
    </row>
    <row r="18" spans="2:26" ht="14.45" customHeight="1" outlineLevel="1" x14ac:dyDescent="0.25">
      <c r="B18" s="56"/>
      <c r="C18" s="39" t="s">
        <v>19</v>
      </c>
      <c r="D18" s="43" t="s">
        <v>31</v>
      </c>
      <c r="E18" s="44"/>
      <c r="F18" s="44"/>
      <c r="G18" s="44"/>
      <c r="H18" s="44"/>
      <c r="I18" s="44"/>
      <c r="J18" s="44"/>
      <c r="K18" s="44"/>
      <c r="L18" s="45"/>
      <c r="M18" s="12" t="s">
        <v>14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2:26" ht="14.45" customHeight="1" outlineLevel="1" x14ac:dyDescent="0.25">
      <c r="B19" s="56"/>
      <c r="C19" s="39" t="s">
        <v>20</v>
      </c>
      <c r="D19" s="43" t="s">
        <v>32</v>
      </c>
      <c r="E19" s="44"/>
      <c r="F19" s="44"/>
      <c r="G19" s="44"/>
      <c r="H19" s="44"/>
      <c r="I19" s="44"/>
      <c r="J19" s="44"/>
      <c r="K19" s="44"/>
      <c r="L19" s="45"/>
      <c r="M19" s="12" t="s">
        <v>14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2:26" ht="14.45" customHeight="1" outlineLevel="1" x14ac:dyDescent="0.25">
      <c r="B20" s="56"/>
      <c r="C20" s="39" t="s">
        <v>21</v>
      </c>
      <c r="D20" s="43" t="s">
        <v>33</v>
      </c>
      <c r="E20" s="44"/>
      <c r="F20" s="44"/>
      <c r="G20" s="44"/>
      <c r="H20" s="44"/>
      <c r="I20" s="44"/>
      <c r="J20" s="44"/>
      <c r="K20" s="44"/>
      <c r="L20" s="45"/>
      <c r="M20" s="12" t="s">
        <v>14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2:26" ht="14.45" customHeight="1" outlineLevel="1" x14ac:dyDescent="0.25">
      <c r="B21" s="56"/>
      <c r="C21" s="39" t="s">
        <v>22</v>
      </c>
      <c r="D21" s="43"/>
      <c r="E21" s="44"/>
      <c r="F21" s="44"/>
      <c r="G21" s="44"/>
      <c r="H21" s="44"/>
      <c r="I21" s="44"/>
      <c r="J21" s="44"/>
      <c r="K21" s="44"/>
      <c r="L21" s="45"/>
      <c r="M21" s="12" t="s">
        <v>14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2:26" ht="14.45" customHeight="1" outlineLevel="1" x14ac:dyDescent="0.25">
      <c r="B22" s="56"/>
      <c r="C22" s="39" t="s">
        <v>23</v>
      </c>
      <c r="D22" s="43"/>
      <c r="E22" s="44"/>
      <c r="F22" s="44"/>
      <c r="G22" s="44"/>
      <c r="H22" s="44"/>
      <c r="I22" s="44"/>
      <c r="J22" s="44"/>
      <c r="K22" s="44"/>
      <c r="L22" s="45"/>
      <c r="M22" s="14" t="s">
        <v>14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2:26" x14ac:dyDescent="0.25">
      <c r="B23" s="56"/>
      <c r="C23" s="33" t="s">
        <v>10</v>
      </c>
      <c r="D23" s="71" t="s">
        <v>34</v>
      </c>
      <c r="E23" s="72"/>
      <c r="F23" s="72"/>
      <c r="G23" s="72"/>
      <c r="H23" s="72"/>
      <c r="I23" s="73"/>
      <c r="J23" s="40">
        <v>250</v>
      </c>
      <c r="K23" s="40">
        <v>1000</v>
      </c>
      <c r="L23" s="23">
        <f>SUMIF($O$10:$Z$10,$C$2,O23:Z23)</f>
        <v>0</v>
      </c>
      <c r="M23" s="22">
        <f>IF(L23&lt;&gt;0,IFERROR((L23-J23)/(K23-J23),0%),0%)</f>
        <v>0</v>
      </c>
      <c r="O23" s="75">
        <v>250</v>
      </c>
      <c r="P23" s="75">
        <v>318.2</v>
      </c>
      <c r="Q23" s="75">
        <v>386.4</v>
      </c>
      <c r="R23" s="75">
        <v>454.6</v>
      </c>
      <c r="S23" s="75">
        <v>522.79999999999995</v>
      </c>
      <c r="T23" s="75">
        <v>591</v>
      </c>
      <c r="U23" s="75">
        <v>659.2</v>
      </c>
      <c r="V23" s="75">
        <v>727.4</v>
      </c>
      <c r="W23" s="75">
        <v>795.6</v>
      </c>
      <c r="X23" s="75">
        <v>863.8</v>
      </c>
      <c r="Y23" s="75">
        <v>932</v>
      </c>
      <c r="Z23" s="75">
        <v>1000</v>
      </c>
    </row>
    <row r="24" spans="2:26" ht="14.45" customHeight="1" outlineLevel="1" x14ac:dyDescent="0.25">
      <c r="B24" s="56"/>
      <c r="C24" s="39" t="s">
        <v>19</v>
      </c>
      <c r="D24" s="43" t="s">
        <v>35</v>
      </c>
      <c r="E24" s="44"/>
      <c r="F24" s="44"/>
      <c r="G24" s="44"/>
      <c r="H24" s="44"/>
      <c r="I24" s="44"/>
      <c r="J24" s="44"/>
      <c r="K24" s="44"/>
      <c r="L24" s="45"/>
      <c r="M24" s="12" t="s">
        <v>14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2:26" ht="14.45" customHeight="1" outlineLevel="1" x14ac:dyDescent="0.25">
      <c r="B25" s="56"/>
      <c r="C25" s="39" t="s">
        <v>20</v>
      </c>
      <c r="D25" s="43"/>
      <c r="E25" s="44"/>
      <c r="F25" s="44"/>
      <c r="G25" s="44"/>
      <c r="H25" s="44"/>
      <c r="I25" s="44"/>
      <c r="J25" s="44"/>
      <c r="K25" s="44"/>
      <c r="L25" s="45"/>
      <c r="M25" s="12" t="s">
        <v>14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2:26" ht="14.45" customHeight="1" outlineLevel="1" x14ac:dyDescent="0.25">
      <c r="B26" s="56"/>
      <c r="C26" s="39" t="s">
        <v>21</v>
      </c>
      <c r="D26" s="43"/>
      <c r="E26" s="44"/>
      <c r="F26" s="44"/>
      <c r="G26" s="44"/>
      <c r="H26" s="44"/>
      <c r="I26" s="44"/>
      <c r="J26" s="44"/>
      <c r="K26" s="44"/>
      <c r="L26" s="45"/>
      <c r="M26" s="12" t="s">
        <v>14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2:26" ht="14.45" customHeight="1" outlineLevel="1" x14ac:dyDescent="0.25">
      <c r="B27" s="56"/>
      <c r="C27" s="39" t="s">
        <v>22</v>
      </c>
      <c r="D27" s="43"/>
      <c r="E27" s="44"/>
      <c r="F27" s="44"/>
      <c r="G27" s="44"/>
      <c r="H27" s="44"/>
      <c r="I27" s="44"/>
      <c r="J27" s="44"/>
      <c r="K27" s="44"/>
      <c r="L27" s="45"/>
      <c r="M27" s="12" t="s">
        <v>14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2:26" ht="14.45" customHeight="1" outlineLevel="1" x14ac:dyDescent="0.25">
      <c r="B28" s="56"/>
      <c r="C28" s="39" t="s">
        <v>23</v>
      </c>
      <c r="D28" s="43"/>
      <c r="E28" s="44"/>
      <c r="F28" s="44"/>
      <c r="G28" s="44"/>
      <c r="H28" s="44"/>
      <c r="I28" s="44"/>
      <c r="J28" s="44"/>
      <c r="K28" s="44"/>
      <c r="L28" s="45"/>
      <c r="M28" s="14" t="s">
        <v>14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2:26" x14ac:dyDescent="0.25">
      <c r="B29" s="56"/>
      <c r="C29" s="33" t="s">
        <v>11</v>
      </c>
      <c r="D29" s="51" t="s">
        <v>36</v>
      </c>
      <c r="E29" s="51"/>
      <c r="F29" s="51"/>
      <c r="G29" s="51"/>
      <c r="H29" s="51"/>
      <c r="I29" s="52"/>
      <c r="J29" s="40">
        <v>400</v>
      </c>
      <c r="K29" s="40">
        <v>1200</v>
      </c>
      <c r="L29" s="23">
        <f>SUMIF($O$10:$Z$10,$C$2,O29:Z29)</f>
        <v>0</v>
      </c>
      <c r="M29" s="22">
        <f>IF(L29&lt;&gt;0,IFERROR((L29-J29)/(K29-J29),0%),0%)</f>
        <v>0</v>
      </c>
      <c r="O29" s="75">
        <v>400</v>
      </c>
      <c r="P29" s="75">
        <v>472.75</v>
      </c>
      <c r="Q29" s="75">
        <v>545.5</v>
      </c>
      <c r="R29" s="75">
        <v>618.25</v>
      </c>
      <c r="S29" s="75">
        <v>691</v>
      </c>
      <c r="T29" s="75">
        <v>763.75</v>
      </c>
      <c r="U29" s="75">
        <v>836.5</v>
      </c>
      <c r="V29" s="75">
        <v>909.25</v>
      </c>
      <c r="W29" s="75">
        <v>982</v>
      </c>
      <c r="X29" s="75">
        <v>1054.75</v>
      </c>
      <c r="Y29" s="75">
        <v>1127.5</v>
      </c>
      <c r="Z29" s="75">
        <v>1200</v>
      </c>
    </row>
    <row r="30" spans="2:26" ht="14.45" customHeight="1" outlineLevel="1" x14ac:dyDescent="0.25">
      <c r="B30" s="56"/>
      <c r="C30" s="39" t="s">
        <v>19</v>
      </c>
      <c r="D30" s="43" t="s">
        <v>37</v>
      </c>
      <c r="E30" s="44"/>
      <c r="F30" s="44"/>
      <c r="G30" s="44"/>
      <c r="H30" s="44"/>
      <c r="I30" s="44"/>
      <c r="J30" s="44"/>
      <c r="K30" s="44"/>
      <c r="L30" s="45"/>
      <c r="M30" s="12" t="s">
        <v>14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2:26" ht="14.45" customHeight="1" outlineLevel="1" x14ac:dyDescent="0.25">
      <c r="B31" s="56"/>
      <c r="C31" s="39" t="s">
        <v>20</v>
      </c>
      <c r="D31" s="43"/>
      <c r="E31" s="44"/>
      <c r="F31" s="44"/>
      <c r="G31" s="44"/>
      <c r="H31" s="44"/>
      <c r="I31" s="44"/>
      <c r="J31" s="44"/>
      <c r="K31" s="44"/>
      <c r="L31" s="45"/>
      <c r="M31" s="12" t="s">
        <v>14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2:26" ht="14.45" customHeight="1" outlineLevel="1" x14ac:dyDescent="0.25">
      <c r="B32" s="56"/>
      <c r="C32" s="39" t="s">
        <v>21</v>
      </c>
      <c r="D32" s="43"/>
      <c r="E32" s="44"/>
      <c r="F32" s="44"/>
      <c r="G32" s="44"/>
      <c r="H32" s="44"/>
      <c r="I32" s="44"/>
      <c r="J32" s="44"/>
      <c r="K32" s="44"/>
      <c r="L32" s="45"/>
      <c r="M32" s="12" t="s">
        <v>14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2:26" ht="14.45" customHeight="1" outlineLevel="1" x14ac:dyDescent="0.25">
      <c r="B33" s="56"/>
      <c r="C33" s="39" t="s">
        <v>22</v>
      </c>
      <c r="D33" s="43"/>
      <c r="E33" s="44"/>
      <c r="F33" s="44"/>
      <c r="G33" s="44"/>
      <c r="H33" s="44"/>
      <c r="I33" s="44"/>
      <c r="J33" s="44"/>
      <c r="K33" s="44"/>
      <c r="L33" s="45"/>
      <c r="M33" s="12" t="s">
        <v>14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2:26" ht="14.45" customHeight="1" outlineLevel="1" x14ac:dyDescent="0.25">
      <c r="B34" s="56"/>
      <c r="C34" s="39" t="s">
        <v>23</v>
      </c>
      <c r="D34" s="43"/>
      <c r="E34" s="44"/>
      <c r="F34" s="44"/>
      <c r="G34" s="44"/>
      <c r="H34" s="44"/>
      <c r="I34" s="44"/>
      <c r="J34" s="44"/>
      <c r="K34" s="44"/>
      <c r="L34" s="45"/>
      <c r="M34" s="14" t="s">
        <v>14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2:26" ht="15.75" thickBot="1" x14ac:dyDescent="0.3">
      <c r="B35" s="57"/>
      <c r="C35" s="34" t="s">
        <v>12</v>
      </c>
      <c r="D35" s="46" t="s">
        <v>38</v>
      </c>
      <c r="E35" s="46"/>
      <c r="F35" s="46"/>
      <c r="G35" s="46"/>
      <c r="H35" s="46"/>
      <c r="I35" s="47"/>
      <c r="J35" s="40">
        <v>200</v>
      </c>
      <c r="K35" s="40">
        <v>20000</v>
      </c>
      <c r="L35" s="21">
        <f>SUMIF($O$10:$Z$10,$C$2,O35:Z35)</f>
        <v>0</v>
      </c>
      <c r="M35" s="35">
        <f>IF(L35&lt;&gt;0,IFERROR((L35-J35)/(K35-J35),0%),0%)</f>
        <v>0</v>
      </c>
      <c r="O35" s="75">
        <v>200</v>
      </c>
      <c r="P35" s="75">
        <v>2000</v>
      </c>
      <c r="Q35" s="75">
        <v>3800</v>
      </c>
      <c r="R35" s="75">
        <v>5600</v>
      </c>
      <c r="S35" s="75">
        <v>7400</v>
      </c>
      <c r="T35" s="75">
        <v>9200</v>
      </c>
      <c r="U35" s="75">
        <v>11000</v>
      </c>
      <c r="V35" s="75">
        <v>12800</v>
      </c>
      <c r="W35" s="75">
        <v>14600</v>
      </c>
      <c r="X35" s="75">
        <v>16400</v>
      </c>
      <c r="Y35" s="75">
        <v>18200</v>
      </c>
      <c r="Z35" s="75">
        <v>20000</v>
      </c>
    </row>
    <row r="36" spans="2:26" outlineLevel="1" x14ac:dyDescent="0.25">
      <c r="B36" s="4"/>
      <c r="C36" s="39" t="s">
        <v>19</v>
      </c>
      <c r="D36" s="48" t="s">
        <v>39</v>
      </c>
      <c r="E36" s="49"/>
      <c r="F36" s="49"/>
      <c r="G36" s="49"/>
      <c r="H36" s="49"/>
      <c r="I36" s="49"/>
      <c r="J36" s="49"/>
      <c r="K36" s="49"/>
      <c r="L36" s="50"/>
      <c r="M36" s="12" t="s">
        <v>14</v>
      </c>
    </row>
    <row r="37" spans="2:26" outlineLevel="1" x14ac:dyDescent="0.25">
      <c r="B37" s="4"/>
      <c r="C37" s="39" t="s">
        <v>20</v>
      </c>
      <c r="D37" s="43" t="s">
        <v>40</v>
      </c>
      <c r="E37" s="44"/>
      <c r="F37" s="44"/>
      <c r="G37" s="44"/>
      <c r="H37" s="44"/>
      <c r="I37" s="44"/>
      <c r="J37" s="44"/>
      <c r="K37" s="44"/>
      <c r="L37" s="45"/>
      <c r="M37" s="12" t="s">
        <v>14</v>
      </c>
    </row>
    <row r="38" spans="2:26" outlineLevel="1" x14ac:dyDescent="0.25">
      <c r="B38" s="4"/>
      <c r="C38" s="39" t="s">
        <v>21</v>
      </c>
      <c r="D38" s="43"/>
      <c r="E38" s="44"/>
      <c r="F38" s="44"/>
      <c r="G38" s="44"/>
      <c r="H38" s="44"/>
      <c r="I38" s="44"/>
      <c r="J38" s="44"/>
      <c r="K38" s="44"/>
      <c r="L38" s="45"/>
      <c r="M38" s="12" t="s">
        <v>14</v>
      </c>
    </row>
    <row r="39" spans="2:26" outlineLevel="1" x14ac:dyDescent="0.25">
      <c r="B39" s="4"/>
      <c r="C39" s="39" t="s">
        <v>22</v>
      </c>
      <c r="D39" s="43"/>
      <c r="E39" s="44"/>
      <c r="F39" s="44"/>
      <c r="G39" s="44"/>
      <c r="H39" s="44"/>
      <c r="I39" s="44"/>
      <c r="J39" s="44"/>
      <c r="K39" s="44"/>
      <c r="L39" s="45"/>
      <c r="M39" s="12" t="s">
        <v>14</v>
      </c>
    </row>
    <row r="40" spans="2:26" ht="15.75" outlineLevel="1" thickBot="1" x14ac:dyDescent="0.3">
      <c r="B40" s="4"/>
      <c r="C40" s="39" t="s">
        <v>23</v>
      </c>
      <c r="D40" s="43"/>
      <c r="E40" s="44"/>
      <c r="F40" s="44"/>
      <c r="G40" s="44"/>
      <c r="H40" s="44"/>
      <c r="I40" s="44"/>
      <c r="J40" s="44"/>
      <c r="K40" s="44"/>
      <c r="L40" s="45"/>
      <c r="M40" s="14" t="s">
        <v>14</v>
      </c>
    </row>
    <row r="41" spans="2:26" ht="15.75" thickBot="1" x14ac:dyDescent="0.3">
      <c r="M41" s="36" t="str">
        <f>IFERROR(AVERAGEIF(M11:M35, "&gt;0"),"")</f>
        <v/>
      </c>
    </row>
    <row r="44" spans="2:26" ht="6.6" customHeight="1" x14ac:dyDescent="0.25">
      <c r="O44" s="15"/>
    </row>
    <row r="45" spans="2:26" ht="6.6" customHeight="1" x14ac:dyDescent="0.25">
      <c r="O45" s="17"/>
    </row>
    <row r="46" spans="2:26" ht="6.6" customHeight="1" x14ac:dyDescent="0.25">
      <c r="O46" s="16"/>
    </row>
    <row r="47" spans="2:26" ht="15.75" thickBot="1" x14ac:dyDescent="0.3"/>
    <row r="48" spans="2:26" ht="15" customHeight="1" thickBot="1" x14ac:dyDescent="0.3">
      <c r="B48" s="55" t="s">
        <v>18</v>
      </c>
      <c r="C48" s="58" t="s">
        <v>0</v>
      </c>
      <c r="D48" s="58"/>
      <c r="E48" s="58"/>
      <c r="F48" s="58"/>
      <c r="G48" s="58"/>
      <c r="H48" s="58"/>
      <c r="I48" s="59"/>
      <c r="J48" s="5" t="s">
        <v>7</v>
      </c>
      <c r="K48" s="5" t="s">
        <v>13</v>
      </c>
      <c r="O48" s="60" t="s">
        <v>16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2"/>
    </row>
    <row r="49" spans="2:26" ht="15" customHeight="1" thickBot="1" x14ac:dyDescent="0.3">
      <c r="B49" s="56"/>
      <c r="C49" s="66" t="s">
        <v>41</v>
      </c>
      <c r="D49" s="66"/>
      <c r="E49" s="66"/>
      <c r="F49" s="66"/>
      <c r="G49" s="66"/>
      <c r="H49" s="66"/>
      <c r="I49" s="67"/>
      <c r="J49" s="18">
        <v>44865</v>
      </c>
      <c r="K49" s="18">
        <v>44949</v>
      </c>
      <c r="O49" s="63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5"/>
    </row>
    <row r="50" spans="2:26" ht="4.1500000000000004" customHeight="1" thickBot="1" x14ac:dyDescent="0.3">
      <c r="B50" s="56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2:26" ht="15.75" thickBot="1" x14ac:dyDescent="0.3">
      <c r="B51" s="56"/>
      <c r="C51" s="68" t="s">
        <v>1</v>
      </c>
      <c r="D51" s="68"/>
      <c r="E51" s="68"/>
      <c r="F51" s="68"/>
      <c r="G51" s="68"/>
      <c r="H51" s="68"/>
      <c r="I51" s="69"/>
      <c r="J51" s="6" t="s">
        <v>3</v>
      </c>
      <c r="K51" s="6" t="s">
        <v>4</v>
      </c>
      <c r="L51" s="3" t="s">
        <v>5</v>
      </c>
      <c r="M51" s="3" t="s">
        <v>2</v>
      </c>
      <c r="O51" s="27">
        <f>J49+7</f>
        <v>44872</v>
      </c>
      <c r="P51" s="28">
        <f>O51+7</f>
        <v>44879</v>
      </c>
      <c r="Q51" s="28">
        <f t="shared" ref="Q51" si="1">P51+7</f>
        <v>44886</v>
      </c>
      <c r="R51" s="28">
        <f t="shared" ref="R51" si="2">Q51+7</f>
        <v>44893</v>
      </c>
      <c r="S51" s="28">
        <f t="shared" ref="S51" si="3">R51+7</f>
        <v>44900</v>
      </c>
      <c r="T51" s="28">
        <f t="shared" ref="T51" si="4">S51+7</f>
        <v>44907</v>
      </c>
      <c r="U51" s="28">
        <f t="shared" ref="U51" si="5">T51+7</f>
        <v>44914</v>
      </c>
      <c r="V51" s="28">
        <f t="shared" ref="V51" si="6">U51+7</f>
        <v>44921</v>
      </c>
      <c r="W51" s="28">
        <f t="shared" ref="W51" si="7">V51+7</f>
        <v>44928</v>
      </c>
      <c r="X51" s="28">
        <f t="shared" ref="X51" si="8">W51+7</f>
        <v>44935</v>
      </c>
      <c r="Y51" s="28">
        <f t="shared" ref="Y51" si="9">X51+7</f>
        <v>44942</v>
      </c>
      <c r="Z51" s="29">
        <f t="shared" ref="Z51" si="10">Y51+7</f>
        <v>44949</v>
      </c>
    </row>
    <row r="52" spans="2:26" x14ac:dyDescent="0.25">
      <c r="B52" s="56"/>
      <c r="C52" s="30" t="s">
        <v>8</v>
      </c>
      <c r="D52" s="70" t="s">
        <v>42</v>
      </c>
      <c r="E52" s="70"/>
      <c r="F52" s="70"/>
      <c r="G52" s="70"/>
      <c r="H52" s="70"/>
      <c r="I52" s="70"/>
      <c r="J52" s="40">
        <v>200</v>
      </c>
      <c r="K52" s="40">
        <v>500</v>
      </c>
      <c r="L52" s="31">
        <f>SUMIF($O$10:$Z$10,$C$2,O52:Z52)</f>
        <v>0</v>
      </c>
      <c r="M52" s="32">
        <f>IF(L52&lt;&gt;0,IFERROR((L52-J52)/(K52-J52),0%),0%)</f>
        <v>0</v>
      </c>
      <c r="O52" s="75">
        <v>200</v>
      </c>
      <c r="P52" s="75">
        <v>227.3</v>
      </c>
      <c r="Q52" s="75">
        <v>254.6</v>
      </c>
      <c r="R52" s="75">
        <v>281.89999999999998</v>
      </c>
      <c r="S52" s="75">
        <v>309.2</v>
      </c>
      <c r="T52" s="75">
        <v>336.5</v>
      </c>
      <c r="U52" s="75">
        <v>363.8</v>
      </c>
      <c r="V52" s="75">
        <v>391.1</v>
      </c>
      <c r="W52" s="75">
        <v>418.4</v>
      </c>
      <c r="X52" s="75">
        <v>445.7</v>
      </c>
      <c r="Y52" s="75">
        <v>473</v>
      </c>
      <c r="Z52" s="75">
        <v>500</v>
      </c>
    </row>
    <row r="53" spans="2:26" ht="14.45" customHeight="1" outlineLevel="1" x14ac:dyDescent="0.25">
      <c r="B53" s="56"/>
      <c r="C53" s="39" t="s">
        <v>19</v>
      </c>
      <c r="D53" s="43" t="s">
        <v>44</v>
      </c>
      <c r="E53" s="44"/>
      <c r="F53" s="44"/>
      <c r="G53" s="44"/>
      <c r="H53" s="44"/>
      <c r="I53" s="44"/>
      <c r="J53" s="44"/>
      <c r="K53" s="44"/>
      <c r="L53" s="45"/>
      <c r="M53" s="12" t="s">
        <v>14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2:26" ht="14.45" customHeight="1" outlineLevel="1" x14ac:dyDescent="0.25">
      <c r="B54" s="56"/>
      <c r="C54" s="39" t="s">
        <v>20</v>
      </c>
      <c r="D54" s="43" t="s">
        <v>43</v>
      </c>
      <c r="E54" s="44"/>
      <c r="F54" s="44"/>
      <c r="G54" s="44"/>
      <c r="H54" s="44"/>
      <c r="I54" s="44"/>
      <c r="J54" s="44"/>
      <c r="K54" s="44"/>
      <c r="L54" s="45"/>
      <c r="M54" s="12" t="s">
        <v>14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2:26" ht="14.45" customHeight="1" outlineLevel="1" x14ac:dyDescent="0.25">
      <c r="B55" s="56"/>
      <c r="C55" s="39" t="s">
        <v>21</v>
      </c>
      <c r="D55" s="43"/>
      <c r="E55" s="44"/>
      <c r="F55" s="44"/>
      <c r="G55" s="44"/>
      <c r="H55" s="44"/>
      <c r="I55" s="44"/>
      <c r="J55" s="44"/>
      <c r="K55" s="44"/>
      <c r="L55" s="45"/>
      <c r="M55" s="12" t="s">
        <v>14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2:26" ht="14.45" customHeight="1" outlineLevel="1" x14ac:dyDescent="0.25">
      <c r="B56" s="56"/>
      <c r="C56" s="39" t="s">
        <v>22</v>
      </c>
      <c r="D56" s="43"/>
      <c r="E56" s="44"/>
      <c r="F56" s="44"/>
      <c r="G56" s="44"/>
      <c r="H56" s="44"/>
      <c r="I56" s="44"/>
      <c r="J56" s="44"/>
      <c r="K56" s="44"/>
      <c r="L56" s="45"/>
      <c r="M56" s="12" t="s">
        <v>14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2:26" ht="14.45" customHeight="1" outlineLevel="1" x14ac:dyDescent="0.25">
      <c r="B57" s="56"/>
      <c r="C57" s="39" t="s">
        <v>23</v>
      </c>
      <c r="D57" s="43"/>
      <c r="E57" s="44"/>
      <c r="F57" s="44"/>
      <c r="G57" s="44"/>
      <c r="H57" s="44"/>
      <c r="I57" s="44"/>
      <c r="J57" s="44"/>
      <c r="K57" s="44"/>
      <c r="L57" s="45"/>
      <c r="M57" s="14" t="s">
        <v>14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2:26" x14ac:dyDescent="0.25">
      <c r="B58" s="56"/>
      <c r="C58" s="33" t="s">
        <v>9</v>
      </c>
      <c r="D58" s="52" t="s">
        <v>49</v>
      </c>
      <c r="E58" s="53"/>
      <c r="F58" s="53"/>
      <c r="G58" s="53"/>
      <c r="H58" s="53"/>
      <c r="I58" s="54"/>
      <c r="J58" s="40">
        <v>500</v>
      </c>
      <c r="K58" s="40">
        <v>5000</v>
      </c>
      <c r="L58" s="24">
        <f>SUMIF($O$10:$Z$10,$C$2,O58:Z58)</f>
        <v>0</v>
      </c>
      <c r="M58" s="22">
        <f>IF(L58&lt;&gt;0,IFERROR((L58-J58)/(K58-J58),0%),0%)</f>
        <v>0</v>
      </c>
      <c r="O58" s="75">
        <v>500</v>
      </c>
      <c r="P58" s="75">
        <v>909.1</v>
      </c>
      <c r="Q58" s="75">
        <v>1318.2</v>
      </c>
      <c r="R58" s="75">
        <v>1727.3</v>
      </c>
      <c r="S58" s="75">
        <v>2136.4</v>
      </c>
      <c r="T58" s="75">
        <v>2545.5</v>
      </c>
      <c r="U58" s="75">
        <v>2954.6</v>
      </c>
      <c r="V58" s="75">
        <v>3363.7</v>
      </c>
      <c r="W58" s="75">
        <v>3772.8</v>
      </c>
      <c r="X58" s="75">
        <v>4181.8999999999996</v>
      </c>
      <c r="Y58" s="75">
        <v>4591</v>
      </c>
      <c r="Z58" s="75">
        <v>5000</v>
      </c>
    </row>
    <row r="59" spans="2:26" ht="14.45" customHeight="1" outlineLevel="1" x14ac:dyDescent="0.25">
      <c r="B59" s="56"/>
      <c r="C59" s="39" t="s">
        <v>19</v>
      </c>
      <c r="D59" s="43" t="s">
        <v>47</v>
      </c>
      <c r="E59" s="44"/>
      <c r="F59" s="44"/>
      <c r="G59" s="44"/>
      <c r="H59" s="44"/>
      <c r="I59" s="44"/>
      <c r="J59" s="44"/>
      <c r="K59" s="44"/>
      <c r="L59" s="45"/>
      <c r="M59" s="12" t="s">
        <v>14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2:26" ht="14.45" customHeight="1" outlineLevel="1" x14ac:dyDescent="0.25">
      <c r="B60" s="56"/>
      <c r="C60" s="39" t="s">
        <v>20</v>
      </c>
      <c r="D60" s="43" t="s">
        <v>48</v>
      </c>
      <c r="E60" s="44"/>
      <c r="F60" s="44"/>
      <c r="G60" s="44"/>
      <c r="H60" s="44"/>
      <c r="I60" s="44"/>
      <c r="J60" s="44"/>
      <c r="K60" s="44"/>
      <c r="L60" s="45"/>
      <c r="M60" s="12" t="s">
        <v>14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2:26" ht="14.45" customHeight="1" outlineLevel="1" x14ac:dyDescent="0.25">
      <c r="B61" s="56"/>
      <c r="C61" s="39" t="s">
        <v>21</v>
      </c>
      <c r="D61" s="43"/>
      <c r="E61" s="44"/>
      <c r="F61" s="44"/>
      <c r="G61" s="44"/>
      <c r="H61" s="44"/>
      <c r="I61" s="44"/>
      <c r="J61" s="44"/>
      <c r="K61" s="44"/>
      <c r="L61" s="45"/>
      <c r="M61" s="12" t="s">
        <v>14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2:26" ht="14.45" customHeight="1" outlineLevel="1" x14ac:dyDescent="0.25">
      <c r="B62" s="56"/>
      <c r="C62" s="39" t="s">
        <v>22</v>
      </c>
      <c r="D62" s="43"/>
      <c r="E62" s="44"/>
      <c r="F62" s="44"/>
      <c r="G62" s="44"/>
      <c r="H62" s="44"/>
      <c r="I62" s="44"/>
      <c r="J62" s="44"/>
      <c r="K62" s="44"/>
      <c r="L62" s="45"/>
      <c r="M62" s="12" t="s">
        <v>14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2:26" ht="14.45" customHeight="1" outlineLevel="1" x14ac:dyDescent="0.25">
      <c r="B63" s="56"/>
      <c r="C63" s="39" t="s">
        <v>23</v>
      </c>
      <c r="D63" s="43"/>
      <c r="E63" s="44"/>
      <c r="F63" s="44"/>
      <c r="G63" s="44"/>
      <c r="H63" s="44"/>
      <c r="I63" s="44"/>
      <c r="J63" s="44"/>
      <c r="K63" s="44"/>
      <c r="L63" s="45"/>
      <c r="M63" s="14" t="s">
        <v>14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2:26" x14ac:dyDescent="0.25">
      <c r="B64" s="56"/>
      <c r="C64" s="33" t="s">
        <v>10</v>
      </c>
      <c r="D64" s="52" t="s">
        <v>50</v>
      </c>
      <c r="E64" s="53"/>
      <c r="F64" s="53"/>
      <c r="G64" s="53"/>
      <c r="H64" s="53"/>
      <c r="I64" s="54"/>
      <c r="J64" s="40">
        <v>200</v>
      </c>
      <c r="K64" s="40">
        <v>400</v>
      </c>
      <c r="L64" s="23">
        <f>SUMIF($O$10:$Z$10,$C$2,O64:Z64)</f>
        <v>0</v>
      </c>
      <c r="M64" s="22">
        <f>IF(L64&lt;&gt;0,IFERROR((L64-J64)/(K64-J64),0%),0%)</f>
        <v>0</v>
      </c>
      <c r="O64" s="75">
        <v>200</v>
      </c>
      <c r="P64" s="75">
        <v>218.2</v>
      </c>
      <c r="Q64" s="75">
        <v>236.4</v>
      </c>
      <c r="R64" s="75">
        <v>254.6</v>
      </c>
      <c r="S64" s="75">
        <v>272.8</v>
      </c>
      <c r="T64" s="75">
        <v>291</v>
      </c>
      <c r="U64" s="75">
        <v>309.2</v>
      </c>
      <c r="V64" s="75">
        <v>327.39999999999998</v>
      </c>
      <c r="W64" s="75">
        <v>345.6</v>
      </c>
      <c r="X64" s="75">
        <v>363.8</v>
      </c>
      <c r="Y64" s="75">
        <v>382</v>
      </c>
      <c r="Z64" s="75">
        <v>400</v>
      </c>
    </row>
    <row r="65" spans="2:26" ht="14.45" customHeight="1" outlineLevel="1" x14ac:dyDescent="0.25">
      <c r="B65" s="56"/>
      <c r="C65" s="39" t="s">
        <v>19</v>
      </c>
      <c r="D65" s="43" t="s">
        <v>51</v>
      </c>
      <c r="E65" s="44"/>
      <c r="F65" s="44"/>
      <c r="G65" s="44"/>
      <c r="H65" s="44"/>
      <c r="I65" s="44"/>
      <c r="J65" s="44"/>
      <c r="K65" s="44"/>
      <c r="L65" s="45"/>
      <c r="M65" s="12" t="s">
        <v>14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2:26" ht="14.45" customHeight="1" outlineLevel="1" x14ac:dyDescent="0.25">
      <c r="B66" s="56"/>
      <c r="C66" s="39" t="s">
        <v>20</v>
      </c>
      <c r="D66" s="43" t="s">
        <v>52</v>
      </c>
      <c r="E66" s="44"/>
      <c r="F66" s="44"/>
      <c r="G66" s="44"/>
      <c r="H66" s="44"/>
      <c r="I66" s="44"/>
      <c r="J66" s="44"/>
      <c r="K66" s="44"/>
      <c r="L66" s="45"/>
      <c r="M66" s="12" t="s">
        <v>14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2:26" ht="14.45" customHeight="1" outlineLevel="1" x14ac:dyDescent="0.25">
      <c r="B67" s="56"/>
      <c r="C67" s="39" t="s">
        <v>21</v>
      </c>
      <c r="D67" s="43"/>
      <c r="E67" s="44"/>
      <c r="F67" s="44"/>
      <c r="G67" s="44"/>
      <c r="H67" s="44"/>
      <c r="I67" s="44"/>
      <c r="J67" s="44"/>
      <c r="K67" s="44"/>
      <c r="L67" s="45"/>
      <c r="M67" s="12" t="s">
        <v>14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2:26" ht="14.45" customHeight="1" outlineLevel="1" x14ac:dyDescent="0.25">
      <c r="B68" s="56"/>
      <c r="C68" s="39" t="s">
        <v>22</v>
      </c>
      <c r="D68" s="43"/>
      <c r="E68" s="44"/>
      <c r="F68" s="44"/>
      <c r="G68" s="44"/>
      <c r="H68" s="44"/>
      <c r="I68" s="44"/>
      <c r="J68" s="44"/>
      <c r="K68" s="44"/>
      <c r="L68" s="45"/>
      <c r="M68" s="12" t="s">
        <v>14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2:26" ht="14.45" customHeight="1" outlineLevel="1" x14ac:dyDescent="0.25">
      <c r="B69" s="56"/>
      <c r="C69" s="39" t="s">
        <v>23</v>
      </c>
      <c r="D69" s="43"/>
      <c r="E69" s="44"/>
      <c r="F69" s="44"/>
      <c r="G69" s="44"/>
      <c r="H69" s="44"/>
      <c r="I69" s="44"/>
      <c r="J69" s="44"/>
      <c r="K69" s="44"/>
      <c r="L69" s="45"/>
      <c r="M69" s="14" t="s">
        <v>14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2:26" x14ac:dyDescent="0.25">
      <c r="B70" s="56"/>
      <c r="C70" s="33" t="s">
        <v>11</v>
      </c>
      <c r="D70" s="51" t="s">
        <v>53</v>
      </c>
      <c r="E70" s="51"/>
      <c r="F70" s="51"/>
      <c r="G70" s="51"/>
      <c r="H70" s="51"/>
      <c r="I70" s="52"/>
      <c r="J70" s="40">
        <v>1000</v>
      </c>
      <c r="K70" s="40">
        <v>10000</v>
      </c>
      <c r="L70" s="23">
        <f>SUMIF($O$10:$Z$10,$C$2,O70:Z70)</f>
        <v>0</v>
      </c>
      <c r="M70" s="22">
        <f>IF(L70&lt;&gt;0,IFERROR((L70-J70)/(K70-J70),0%),0%)</f>
        <v>0</v>
      </c>
      <c r="O70" s="75">
        <v>1000</v>
      </c>
      <c r="P70" s="75">
        <v>1818.2</v>
      </c>
      <c r="Q70" s="75">
        <v>2636.4</v>
      </c>
      <c r="R70" s="75">
        <v>3454.6</v>
      </c>
      <c r="S70" s="75">
        <v>4272.8</v>
      </c>
      <c r="T70" s="75">
        <v>5091</v>
      </c>
      <c r="U70" s="75">
        <v>5909.2</v>
      </c>
      <c r="V70" s="75">
        <v>6727.4</v>
      </c>
      <c r="W70" s="75">
        <v>7545.6</v>
      </c>
      <c r="X70" s="75">
        <v>8363.7999999999993</v>
      </c>
      <c r="Y70" s="75">
        <v>9182</v>
      </c>
      <c r="Z70" s="75">
        <v>10000</v>
      </c>
    </row>
    <row r="71" spans="2:26" ht="14.45" customHeight="1" outlineLevel="1" x14ac:dyDescent="0.25">
      <c r="B71" s="56"/>
      <c r="C71" s="39" t="s">
        <v>19</v>
      </c>
      <c r="D71" s="43" t="s">
        <v>54</v>
      </c>
      <c r="E71" s="44"/>
      <c r="F71" s="44"/>
      <c r="G71" s="44"/>
      <c r="H71" s="44"/>
      <c r="I71" s="44"/>
      <c r="J71" s="44"/>
      <c r="K71" s="44"/>
      <c r="L71" s="45"/>
      <c r="M71" s="12" t="s">
        <v>14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2:26" ht="14.45" customHeight="1" outlineLevel="1" x14ac:dyDescent="0.25">
      <c r="B72" s="56"/>
      <c r="C72" s="39" t="s">
        <v>20</v>
      </c>
      <c r="D72" s="43" t="s">
        <v>55</v>
      </c>
      <c r="E72" s="44"/>
      <c r="F72" s="44"/>
      <c r="G72" s="44"/>
      <c r="H72" s="44"/>
      <c r="I72" s="44"/>
      <c r="J72" s="44"/>
      <c r="K72" s="44"/>
      <c r="L72" s="45"/>
      <c r="M72" s="12" t="s">
        <v>14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2:26" ht="14.45" customHeight="1" outlineLevel="1" x14ac:dyDescent="0.25">
      <c r="B73" s="56"/>
      <c r="C73" s="39" t="s">
        <v>21</v>
      </c>
      <c r="D73" s="43"/>
      <c r="E73" s="44"/>
      <c r="F73" s="44"/>
      <c r="G73" s="44"/>
      <c r="H73" s="44"/>
      <c r="I73" s="44"/>
      <c r="J73" s="44"/>
      <c r="K73" s="44"/>
      <c r="L73" s="45"/>
      <c r="M73" s="12" t="s">
        <v>14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2:26" ht="14.45" customHeight="1" outlineLevel="1" x14ac:dyDescent="0.25">
      <c r="B74" s="56"/>
      <c r="C74" s="39" t="s">
        <v>22</v>
      </c>
      <c r="D74" s="43"/>
      <c r="E74" s="44"/>
      <c r="F74" s="44"/>
      <c r="G74" s="44"/>
      <c r="H74" s="44"/>
      <c r="I74" s="44"/>
      <c r="J74" s="44"/>
      <c r="K74" s="44"/>
      <c r="L74" s="45"/>
      <c r="M74" s="12" t="s">
        <v>14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2:26" ht="14.45" customHeight="1" outlineLevel="1" x14ac:dyDescent="0.25">
      <c r="B75" s="56"/>
      <c r="C75" s="39" t="s">
        <v>23</v>
      </c>
      <c r="D75" s="43"/>
      <c r="E75" s="44"/>
      <c r="F75" s="44"/>
      <c r="G75" s="44"/>
      <c r="H75" s="44"/>
      <c r="I75" s="44"/>
      <c r="J75" s="44"/>
      <c r="K75" s="44"/>
      <c r="L75" s="45"/>
      <c r="M75" s="14" t="s">
        <v>14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2:26" ht="15.75" thickBot="1" x14ac:dyDescent="0.3">
      <c r="B76" s="57"/>
      <c r="C76" s="34" t="s">
        <v>12</v>
      </c>
      <c r="D76" s="46" t="s">
        <v>45</v>
      </c>
      <c r="E76" s="46"/>
      <c r="F76" s="46"/>
      <c r="G76" s="46"/>
      <c r="H76" s="46"/>
      <c r="I76" s="47"/>
      <c r="J76" s="40">
        <v>300</v>
      </c>
      <c r="K76" s="40">
        <v>30000</v>
      </c>
      <c r="L76" s="21">
        <f>SUMIF($O$10:$Z$10,$C$2,O76:Z76)</f>
        <v>0</v>
      </c>
      <c r="M76" s="35">
        <f>IF(L76&lt;&gt;0,IFERROR((L76-J76)/(K76-J76),0%),0%)</f>
        <v>0</v>
      </c>
      <c r="O76" s="75">
        <v>300</v>
      </c>
      <c r="P76" s="75">
        <v>3000</v>
      </c>
      <c r="Q76" s="75">
        <v>5700</v>
      </c>
      <c r="R76" s="75">
        <v>8400</v>
      </c>
      <c r="S76" s="75">
        <v>11100</v>
      </c>
      <c r="T76" s="75">
        <v>13800</v>
      </c>
      <c r="U76" s="75">
        <v>16500</v>
      </c>
      <c r="V76" s="75">
        <v>19200</v>
      </c>
      <c r="W76" s="75">
        <v>21900</v>
      </c>
      <c r="X76" s="75">
        <v>24600</v>
      </c>
      <c r="Y76" s="75">
        <v>27300</v>
      </c>
      <c r="Z76" s="75">
        <v>30000</v>
      </c>
    </row>
    <row r="77" spans="2:26" outlineLevel="1" x14ac:dyDescent="0.25">
      <c r="B77" s="4"/>
      <c r="C77" s="39" t="s">
        <v>19</v>
      </c>
      <c r="D77" s="48" t="s">
        <v>39</v>
      </c>
      <c r="E77" s="49"/>
      <c r="F77" s="49"/>
      <c r="G77" s="49"/>
      <c r="H77" s="49"/>
      <c r="I77" s="49"/>
      <c r="J77" s="49"/>
      <c r="K77" s="49"/>
      <c r="L77" s="50"/>
      <c r="M77" s="12" t="s">
        <v>14</v>
      </c>
    </row>
    <row r="78" spans="2:26" outlineLevel="1" x14ac:dyDescent="0.25">
      <c r="B78" s="4"/>
      <c r="C78" s="39" t="s">
        <v>20</v>
      </c>
      <c r="D78" s="43" t="s">
        <v>40</v>
      </c>
      <c r="E78" s="44"/>
      <c r="F78" s="44"/>
      <c r="G78" s="44"/>
      <c r="H78" s="44"/>
      <c r="I78" s="44"/>
      <c r="J78" s="44"/>
      <c r="K78" s="44"/>
      <c r="L78" s="45"/>
      <c r="M78" s="12" t="s">
        <v>14</v>
      </c>
    </row>
    <row r="79" spans="2:26" outlineLevel="1" x14ac:dyDescent="0.25">
      <c r="B79" s="4"/>
      <c r="C79" s="39" t="s">
        <v>21</v>
      </c>
      <c r="D79" s="43" t="s">
        <v>46</v>
      </c>
      <c r="E79" s="44"/>
      <c r="F79" s="44"/>
      <c r="G79" s="44"/>
      <c r="H79" s="44"/>
      <c r="I79" s="44"/>
      <c r="J79" s="44"/>
      <c r="K79" s="44"/>
      <c r="L79" s="45"/>
      <c r="M79" s="12" t="s">
        <v>14</v>
      </c>
    </row>
    <row r="80" spans="2:26" outlineLevel="1" x14ac:dyDescent="0.25">
      <c r="B80" s="4"/>
      <c r="C80" s="39" t="s">
        <v>22</v>
      </c>
      <c r="D80" s="43"/>
      <c r="E80" s="44"/>
      <c r="F80" s="44"/>
      <c r="G80" s="44"/>
      <c r="H80" s="44"/>
      <c r="I80" s="44"/>
      <c r="J80" s="44"/>
      <c r="K80" s="44"/>
      <c r="L80" s="45"/>
      <c r="M80" s="12" t="s">
        <v>14</v>
      </c>
    </row>
    <row r="81" spans="2:13" ht="15.75" outlineLevel="1" thickBot="1" x14ac:dyDescent="0.3">
      <c r="B81" s="4"/>
      <c r="C81" s="39" t="s">
        <v>23</v>
      </c>
      <c r="D81" s="43"/>
      <c r="E81" s="44"/>
      <c r="F81" s="44"/>
      <c r="G81" s="44"/>
      <c r="H81" s="44"/>
      <c r="I81" s="44"/>
      <c r="J81" s="44"/>
      <c r="K81" s="44"/>
      <c r="L81" s="45"/>
      <c r="M81" s="14" t="s">
        <v>14</v>
      </c>
    </row>
    <row r="82" spans="2:13" ht="15.75" thickBot="1" x14ac:dyDescent="0.3">
      <c r="M82" s="36" t="str">
        <f>IFERROR(AVERAGEIF(M52:M76, "&gt;0"),"")</f>
        <v/>
      </c>
    </row>
  </sheetData>
  <mergeCells count="70">
    <mergeCell ref="O7:Z8"/>
    <mergeCell ref="D33:L33"/>
    <mergeCell ref="D34:L34"/>
    <mergeCell ref="D35:I35"/>
    <mergeCell ref="D36:L36"/>
    <mergeCell ref="D27:L27"/>
    <mergeCell ref="D28:L28"/>
    <mergeCell ref="D29:I29"/>
    <mergeCell ref="D30:L30"/>
    <mergeCell ref="D31:L31"/>
    <mergeCell ref="D32:L32"/>
    <mergeCell ref="D21:L21"/>
    <mergeCell ref="D24:L24"/>
    <mergeCell ref="D25:L25"/>
    <mergeCell ref="D26:L26"/>
    <mergeCell ref="D39:L39"/>
    <mergeCell ref="D40:L40"/>
    <mergeCell ref="D37:L37"/>
    <mergeCell ref="D38:L38"/>
    <mergeCell ref="D20:L20"/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16:L16"/>
    <mergeCell ref="D17:I17"/>
    <mergeCell ref="D18:L18"/>
    <mergeCell ref="D19:L19"/>
    <mergeCell ref="D22:L22"/>
    <mergeCell ref="D23:I23"/>
    <mergeCell ref="B48:B76"/>
    <mergeCell ref="C48:I48"/>
    <mergeCell ref="O48:Z49"/>
    <mergeCell ref="C49:I49"/>
    <mergeCell ref="C51:I51"/>
    <mergeCell ref="D52:I52"/>
    <mergeCell ref="D53:L53"/>
    <mergeCell ref="D54:L54"/>
    <mergeCell ref="D55:L55"/>
    <mergeCell ref="D56:L56"/>
    <mergeCell ref="D57:L57"/>
    <mergeCell ref="D58:I58"/>
    <mergeCell ref="D59:L59"/>
    <mergeCell ref="D60:L60"/>
    <mergeCell ref="D61:L61"/>
    <mergeCell ref="D62:L62"/>
    <mergeCell ref="D63:L63"/>
    <mergeCell ref="D64:I64"/>
    <mergeCell ref="D65:L65"/>
    <mergeCell ref="D66:L66"/>
    <mergeCell ref="D67:L67"/>
    <mergeCell ref="D68:L68"/>
    <mergeCell ref="D69:L69"/>
    <mergeCell ref="D70:I70"/>
    <mergeCell ref="D71:L71"/>
    <mergeCell ref="D72:L72"/>
    <mergeCell ref="D78:L78"/>
    <mergeCell ref="D79:L79"/>
    <mergeCell ref="D80:L80"/>
    <mergeCell ref="D81:L81"/>
    <mergeCell ref="D73:L73"/>
    <mergeCell ref="D74:L74"/>
    <mergeCell ref="D75:L75"/>
    <mergeCell ref="D76:I76"/>
    <mergeCell ref="D77:L77"/>
  </mergeCells>
  <dataValidations count="1">
    <dataValidation type="list" allowBlank="1" showInputMessage="1" showErrorMessage="1" sqref="M12:M16 M18:M22 M24:M28 M30:M34 M36:M40 M53:M57 M59:M63 M65:M69 M71:M75 M77:M81" xr:uid="{FDFA69FC-0767-48FF-A84E-D7F4B16B027D}">
      <formula1>"Não Iniciada, Em Andamento, Concluída, Cancelada, Pausada"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4733-2FA5-40E6-ACB7-8523EF3B371B}">
  <dimension ref="B1:R82"/>
  <sheetViews>
    <sheetView showGridLines="0" zoomScaleNormal="100" workbookViewId="0">
      <selection activeCell="M82" sqref="M82"/>
    </sheetView>
  </sheetViews>
  <sheetFormatPr defaultRowHeight="15" outlineLevelRow="1" x14ac:dyDescent="0.25"/>
  <cols>
    <col min="1" max="1" width="0.85546875" customWidth="1"/>
    <col min="2" max="2" width="10.5703125" bestFit="1" customWidth="1"/>
    <col min="3" max="3" width="10.7109375" bestFit="1" customWidth="1"/>
    <col min="10" max="10" width="17.28515625" customWidth="1"/>
    <col min="11" max="12" width="19.140625" customWidth="1"/>
    <col min="13" max="13" width="14.85546875" customWidth="1"/>
    <col min="14" max="14" width="3.85546875" customWidth="1"/>
    <col min="15" max="18" width="12.7109375" customWidth="1"/>
  </cols>
  <sheetData>
    <row r="1" spans="2:18" ht="15.75" thickBot="1" x14ac:dyDescent="0.3"/>
    <row r="2" spans="2:18" ht="15.75" thickBot="1" x14ac:dyDescent="0.3">
      <c r="B2" s="5" t="s">
        <v>17</v>
      </c>
      <c r="C2" s="38">
        <v>45665</v>
      </c>
      <c r="D2" s="37"/>
    </row>
    <row r="3" spans="2:18" ht="6.6" customHeight="1" x14ac:dyDescent="0.25">
      <c r="O3" s="15"/>
    </row>
    <row r="4" spans="2:18" ht="6.6" customHeight="1" x14ac:dyDescent="0.25">
      <c r="O4" s="17"/>
    </row>
    <row r="5" spans="2:18" ht="6.6" customHeight="1" x14ac:dyDescent="0.25">
      <c r="O5" s="16"/>
    </row>
    <row r="6" spans="2:18" ht="15.75" thickBot="1" x14ac:dyDescent="0.3"/>
    <row r="7" spans="2:18" ht="15" customHeight="1" thickBot="1" x14ac:dyDescent="0.3">
      <c r="B7" s="55" t="s">
        <v>6</v>
      </c>
      <c r="C7" s="58" t="s">
        <v>0</v>
      </c>
      <c r="D7" s="58"/>
      <c r="E7" s="58"/>
      <c r="F7" s="58"/>
      <c r="G7" s="58"/>
      <c r="H7" s="58"/>
      <c r="I7" s="59"/>
      <c r="J7" s="5" t="s">
        <v>7</v>
      </c>
      <c r="K7" s="5" t="s">
        <v>13</v>
      </c>
      <c r="O7" s="60" t="s">
        <v>15</v>
      </c>
      <c r="P7" s="61"/>
      <c r="Q7" s="61"/>
      <c r="R7" s="62"/>
    </row>
    <row r="8" spans="2:18" ht="15" customHeight="1" thickBot="1" x14ac:dyDescent="0.3">
      <c r="B8" s="56"/>
      <c r="C8" s="66"/>
      <c r="D8" s="66"/>
      <c r="E8" s="66"/>
      <c r="F8" s="66"/>
      <c r="G8" s="66"/>
      <c r="H8" s="66"/>
      <c r="I8" s="67"/>
      <c r="J8" s="18">
        <v>45658</v>
      </c>
      <c r="K8" s="18">
        <v>46022</v>
      </c>
      <c r="O8" s="63"/>
      <c r="P8" s="64"/>
      <c r="Q8" s="64"/>
      <c r="R8" s="65"/>
    </row>
    <row r="9" spans="2:18" ht="4.1500000000000004" customHeight="1" thickBot="1" x14ac:dyDescent="0.3">
      <c r="B9" s="56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O9" s="8"/>
      <c r="P9" s="8"/>
      <c r="Q9" s="8"/>
      <c r="R9" s="8"/>
    </row>
    <row r="10" spans="2:18" ht="15.75" thickBot="1" x14ac:dyDescent="0.3">
      <c r="B10" s="56"/>
      <c r="C10" s="68" t="s">
        <v>1</v>
      </c>
      <c r="D10" s="68"/>
      <c r="E10" s="68"/>
      <c r="F10" s="68"/>
      <c r="G10" s="68"/>
      <c r="H10" s="68"/>
      <c r="I10" s="69"/>
      <c r="J10" s="6" t="s">
        <v>3</v>
      </c>
      <c r="K10" s="6" t="s">
        <v>4</v>
      </c>
      <c r="L10" s="3" t="s">
        <v>5</v>
      </c>
      <c r="M10" s="3" t="s">
        <v>2</v>
      </c>
      <c r="O10" s="27">
        <v>45747</v>
      </c>
      <c r="P10" s="28">
        <v>45838</v>
      </c>
      <c r="Q10" s="28">
        <v>45961</v>
      </c>
      <c r="R10" s="29">
        <v>46022</v>
      </c>
    </row>
    <row r="11" spans="2:18" x14ac:dyDescent="0.25">
      <c r="B11" s="56"/>
      <c r="C11" s="9" t="s">
        <v>8</v>
      </c>
      <c r="D11" s="74"/>
      <c r="E11" s="74"/>
      <c r="F11" s="74"/>
      <c r="G11" s="74"/>
      <c r="H11" s="74"/>
      <c r="I11" s="74"/>
      <c r="J11" s="13"/>
      <c r="K11" s="13"/>
      <c r="L11" s="25">
        <f>SUMIF($O$10:$R$10,$C$2,O11:R11)</f>
        <v>0</v>
      </c>
      <c r="M11" s="22">
        <f>IF(L11&lt;&gt;0,IFERROR((L11-J11)/(K11-J11),0%),0%)</f>
        <v>0</v>
      </c>
      <c r="O11" s="26"/>
      <c r="P11" s="26"/>
      <c r="Q11" s="26"/>
      <c r="R11" s="26"/>
    </row>
    <row r="12" spans="2:18" ht="14.45" hidden="1" customHeight="1" outlineLevel="1" x14ac:dyDescent="0.25">
      <c r="B12" s="56"/>
      <c r="C12" s="39" t="s">
        <v>19</v>
      </c>
      <c r="D12" s="43"/>
      <c r="E12" s="44"/>
      <c r="F12" s="44"/>
      <c r="G12" s="44"/>
      <c r="H12" s="44"/>
      <c r="I12" s="44"/>
      <c r="J12" s="44"/>
      <c r="K12" s="44"/>
      <c r="L12" s="45"/>
      <c r="M12" s="12" t="s">
        <v>14</v>
      </c>
      <c r="O12" s="20"/>
      <c r="P12" s="20"/>
      <c r="Q12" s="20"/>
      <c r="R12" s="20"/>
    </row>
    <row r="13" spans="2:18" ht="14.45" hidden="1" customHeight="1" outlineLevel="1" x14ac:dyDescent="0.25">
      <c r="B13" s="56"/>
      <c r="C13" s="39" t="s">
        <v>20</v>
      </c>
      <c r="D13" s="43"/>
      <c r="E13" s="44"/>
      <c r="F13" s="44"/>
      <c r="G13" s="44"/>
      <c r="H13" s="44"/>
      <c r="I13" s="44"/>
      <c r="J13" s="44"/>
      <c r="K13" s="44"/>
      <c r="L13" s="45"/>
      <c r="M13" s="12" t="s">
        <v>14</v>
      </c>
      <c r="O13" s="20"/>
      <c r="P13" s="20"/>
      <c r="Q13" s="20"/>
      <c r="R13" s="20"/>
    </row>
    <row r="14" spans="2:18" ht="14.45" hidden="1" customHeight="1" outlineLevel="1" x14ac:dyDescent="0.25">
      <c r="B14" s="56"/>
      <c r="C14" s="39" t="s">
        <v>21</v>
      </c>
      <c r="D14" s="43"/>
      <c r="E14" s="44"/>
      <c r="F14" s="44"/>
      <c r="G14" s="44"/>
      <c r="H14" s="44"/>
      <c r="I14" s="44"/>
      <c r="J14" s="44"/>
      <c r="K14" s="44"/>
      <c r="L14" s="45"/>
      <c r="M14" s="12" t="s">
        <v>14</v>
      </c>
      <c r="O14" s="20"/>
      <c r="P14" s="20"/>
      <c r="Q14" s="20"/>
      <c r="R14" s="20"/>
    </row>
    <row r="15" spans="2:18" ht="14.45" hidden="1" customHeight="1" outlineLevel="1" x14ac:dyDescent="0.25">
      <c r="B15" s="56"/>
      <c r="C15" s="39" t="s">
        <v>22</v>
      </c>
      <c r="D15" s="43"/>
      <c r="E15" s="44"/>
      <c r="F15" s="44"/>
      <c r="G15" s="44"/>
      <c r="H15" s="44"/>
      <c r="I15" s="44"/>
      <c r="J15" s="44"/>
      <c r="K15" s="44"/>
      <c r="L15" s="45"/>
      <c r="M15" s="12" t="s">
        <v>14</v>
      </c>
      <c r="O15" s="20"/>
      <c r="P15" s="20"/>
      <c r="Q15" s="20"/>
      <c r="R15" s="20"/>
    </row>
    <row r="16" spans="2:18" ht="14.45" hidden="1" customHeight="1" outlineLevel="1" x14ac:dyDescent="0.25">
      <c r="B16" s="56"/>
      <c r="C16" s="39" t="s">
        <v>23</v>
      </c>
      <c r="D16" s="43"/>
      <c r="E16" s="44"/>
      <c r="F16" s="44"/>
      <c r="G16" s="44"/>
      <c r="H16" s="44"/>
      <c r="I16" s="44"/>
      <c r="J16" s="44"/>
      <c r="K16" s="44"/>
      <c r="L16" s="45"/>
      <c r="M16" s="14" t="s">
        <v>14</v>
      </c>
      <c r="O16" s="20"/>
      <c r="P16" s="20"/>
      <c r="Q16" s="20"/>
      <c r="R16" s="20"/>
    </row>
    <row r="17" spans="2:18" collapsed="1" x14ac:dyDescent="0.25">
      <c r="B17" s="56"/>
      <c r="C17" s="10" t="s">
        <v>9</v>
      </c>
      <c r="D17" s="52"/>
      <c r="E17" s="53"/>
      <c r="F17" s="53"/>
      <c r="G17" s="53"/>
      <c r="H17" s="53"/>
      <c r="I17" s="54"/>
      <c r="J17" s="1"/>
      <c r="K17" s="1"/>
      <c r="L17" s="24">
        <f>SUMIF($O$10:$R$10,$C$2,O17:R17)</f>
        <v>0</v>
      </c>
      <c r="M17" s="22">
        <f>IF(L17&lt;&gt;0,IFERROR((L17-J17)/(K17-J17),0%),0%)</f>
        <v>0</v>
      </c>
      <c r="O17" s="19"/>
      <c r="P17" s="19"/>
      <c r="Q17" s="19"/>
      <c r="R17" s="19"/>
    </row>
    <row r="18" spans="2:18" ht="14.45" hidden="1" customHeight="1" outlineLevel="1" x14ac:dyDescent="0.25">
      <c r="B18" s="56"/>
      <c r="C18" s="39" t="s">
        <v>19</v>
      </c>
      <c r="D18" s="43"/>
      <c r="E18" s="44"/>
      <c r="F18" s="44"/>
      <c r="G18" s="44"/>
      <c r="H18" s="44"/>
      <c r="I18" s="44"/>
      <c r="J18" s="44"/>
      <c r="K18" s="44"/>
      <c r="L18" s="45"/>
      <c r="M18" s="12" t="s">
        <v>14</v>
      </c>
      <c r="O18" s="20"/>
      <c r="P18" s="20"/>
      <c r="Q18" s="20"/>
      <c r="R18" s="20"/>
    </row>
    <row r="19" spans="2:18" ht="14.45" hidden="1" customHeight="1" outlineLevel="1" x14ac:dyDescent="0.25">
      <c r="B19" s="56"/>
      <c r="C19" s="39" t="s">
        <v>20</v>
      </c>
      <c r="D19" s="43"/>
      <c r="E19" s="44"/>
      <c r="F19" s="44"/>
      <c r="G19" s="44"/>
      <c r="H19" s="44"/>
      <c r="I19" s="44"/>
      <c r="J19" s="44"/>
      <c r="K19" s="44"/>
      <c r="L19" s="45"/>
      <c r="M19" s="12" t="s">
        <v>14</v>
      </c>
      <c r="O19" s="20"/>
      <c r="P19" s="20"/>
      <c r="Q19" s="20"/>
      <c r="R19" s="20"/>
    </row>
    <row r="20" spans="2:18" ht="14.45" hidden="1" customHeight="1" outlineLevel="1" x14ac:dyDescent="0.25">
      <c r="B20" s="56"/>
      <c r="C20" s="39" t="s">
        <v>21</v>
      </c>
      <c r="D20" s="43"/>
      <c r="E20" s="44"/>
      <c r="F20" s="44"/>
      <c r="G20" s="44"/>
      <c r="H20" s="44"/>
      <c r="I20" s="44"/>
      <c r="J20" s="44"/>
      <c r="K20" s="44"/>
      <c r="L20" s="45"/>
      <c r="M20" s="12" t="s">
        <v>14</v>
      </c>
      <c r="O20" s="20"/>
      <c r="P20" s="20"/>
      <c r="Q20" s="20"/>
      <c r="R20" s="20"/>
    </row>
    <row r="21" spans="2:18" ht="14.45" hidden="1" customHeight="1" outlineLevel="1" x14ac:dyDescent="0.25">
      <c r="B21" s="56"/>
      <c r="C21" s="39" t="s">
        <v>22</v>
      </c>
      <c r="D21" s="43"/>
      <c r="E21" s="44"/>
      <c r="F21" s="44"/>
      <c r="G21" s="44"/>
      <c r="H21" s="44"/>
      <c r="I21" s="44"/>
      <c r="J21" s="44"/>
      <c r="K21" s="44"/>
      <c r="L21" s="45"/>
      <c r="M21" s="12" t="s">
        <v>14</v>
      </c>
      <c r="O21" s="20"/>
      <c r="P21" s="20"/>
      <c r="Q21" s="20"/>
      <c r="R21" s="20"/>
    </row>
    <row r="22" spans="2:18" ht="14.45" hidden="1" customHeight="1" outlineLevel="1" x14ac:dyDescent="0.25">
      <c r="B22" s="56"/>
      <c r="C22" s="39" t="s">
        <v>23</v>
      </c>
      <c r="D22" s="43"/>
      <c r="E22" s="44"/>
      <c r="F22" s="44"/>
      <c r="G22" s="44"/>
      <c r="H22" s="44"/>
      <c r="I22" s="44"/>
      <c r="J22" s="44"/>
      <c r="K22" s="44"/>
      <c r="L22" s="45"/>
      <c r="M22" s="14" t="s">
        <v>14</v>
      </c>
      <c r="O22" s="20"/>
      <c r="P22" s="20"/>
      <c r="Q22" s="20"/>
      <c r="R22" s="20"/>
    </row>
    <row r="23" spans="2:18" collapsed="1" x14ac:dyDescent="0.25">
      <c r="B23" s="56"/>
      <c r="C23" s="10" t="s">
        <v>10</v>
      </c>
      <c r="D23" s="52"/>
      <c r="E23" s="53"/>
      <c r="F23" s="53"/>
      <c r="G23" s="53"/>
      <c r="H23" s="53"/>
      <c r="I23" s="54"/>
      <c r="J23" s="1"/>
      <c r="K23" s="1"/>
      <c r="L23" s="24">
        <f>SUMIF($O$10:$R$10,$C$2,O23:R23)</f>
        <v>0</v>
      </c>
      <c r="M23" s="22">
        <f>IF(L23&lt;&gt;0,IFERROR((L23-J23)/(K23-J23),0%),0%)</f>
        <v>0</v>
      </c>
      <c r="O23" s="19"/>
      <c r="P23" s="19"/>
      <c r="Q23" s="19"/>
      <c r="R23" s="19"/>
    </row>
    <row r="24" spans="2:18" ht="14.45" hidden="1" customHeight="1" outlineLevel="1" x14ac:dyDescent="0.25">
      <c r="B24" s="56"/>
      <c r="C24" s="39" t="s">
        <v>19</v>
      </c>
      <c r="D24" s="43"/>
      <c r="E24" s="44"/>
      <c r="F24" s="44"/>
      <c r="G24" s="44"/>
      <c r="H24" s="44"/>
      <c r="I24" s="44"/>
      <c r="J24" s="44"/>
      <c r="K24" s="44"/>
      <c r="L24" s="45"/>
      <c r="M24" s="12" t="s">
        <v>14</v>
      </c>
      <c r="O24" s="20"/>
      <c r="P24" s="20"/>
      <c r="Q24" s="20"/>
      <c r="R24" s="20"/>
    </row>
    <row r="25" spans="2:18" ht="14.45" hidden="1" customHeight="1" outlineLevel="1" x14ac:dyDescent="0.25">
      <c r="B25" s="56"/>
      <c r="C25" s="39" t="s">
        <v>20</v>
      </c>
      <c r="D25" s="43"/>
      <c r="E25" s="44"/>
      <c r="F25" s="44"/>
      <c r="G25" s="44"/>
      <c r="H25" s="44"/>
      <c r="I25" s="44"/>
      <c r="J25" s="44"/>
      <c r="K25" s="44"/>
      <c r="L25" s="45"/>
      <c r="M25" s="12" t="s">
        <v>14</v>
      </c>
      <c r="O25" s="20"/>
      <c r="P25" s="20"/>
      <c r="Q25" s="20"/>
      <c r="R25" s="20"/>
    </row>
    <row r="26" spans="2:18" ht="14.45" hidden="1" customHeight="1" outlineLevel="1" x14ac:dyDescent="0.25">
      <c r="B26" s="56"/>
      <c r="C26" s="39" t="s">
        <v>21</v>
      </c>
      <c r="D26" s="43"/>
      <c r="E26" s="44"/>
      <c r="F26" s="44"/>
      <c r="G26" s="44"/>
      <c r="H26" s="44"/>
      <c r="I26" s="44"/>
      <c r="J26" s="44"/>
      <c r="K26" s="44"/>
      <c r="L26" s="45"/>
      <c r="M26" s="12" t="s">
        <v>14</v>
      </c>
      <c r="O26" s="20"/>
      <c r="P26" s="20"/>
      <c r="Q26" s="20"/>
      <c r="R26" s="20"/>
    </row>
    <row r="27" spans="2:18" ht="14.45" hidden="1" customHeight="1" outlineLevel="1" x14ac:dyDescent="0.25">
      <c r="B27" s="56"/>
      <c r="C27" s="39" t="s">
        <v>22</v>
      </c>
      <c r="D27" s="43"/>
      <c r="E27" s="44"/>
      <c r="F27" s="44"/>
      <c r="G27" s="44"/>
      <c r="H27" s="44"/>
      <c r="I27" s="44"/>
      <c r="J27" s="44"/>
      <c r="K27" s="44"/>
      <c r="L27" s="45"/>
      <c r="M27" s="12" t="s">
        <v>14</v>
      </c>
      <c r="O27" s="20"/>
      <c r="P27" s="20"/>
      <c r="Q27" s="20"/>
      <c r="R27" s="20"/>
    </row>
    <row r="28" spans="2:18" ht="14.45" hidden="1" customHeight="1" outlineLevel="1" x14ac:dyDescent="0.25">
      <c r="B28" s="56"/>
      <c r="C28" s="39" t="s">
        <v>23</v>
      </c>
      <c r="D28" s="43"/>
      <c r="E28" s="44"/>
      <c r="F28" s="44"/>
      <c r="G28" s="44"/>
      <c r="H28" s="44"/>
      <c r="I28" s="44"/>
      <c r="J28" s="44"/>
      <c r="K28" s="44"/>
      <c r="L28" s="45"/>
      <c r="M28" s="14" t="s">
        <v>14</v>
      </c>
      <c r="O28" s="20"/>
      <c r="P28" s="20"/>
      <c r="Q28" s="20"/>
      <c r="R28" s="20"/>
    </row>
    <row r="29" spans="2:18" collapsed="1" x14ac:dyDescent="0.25">
      <c r="B29" s="56"/>
      <c r="C29" s="10" t="s">
        <v>11</v>
      </c>
      <c r="D29" s="51"/>
      <c r="E29" s="51"/>
      <c r="F29" s="51"/>
      <c r="G29" s="51"/>
      <c r="H29" s="51"/>
      <c r="I29" s="52"/>
      <c r="J29" s="1"/>
      <c r="K29" s="1"/>
      <c r="L29" s="24">
        <f>SUMIF($O$10:$R$10,$C$2,O29:R29)</f>
        <v>0</v>
      </c>
      <c r="M29" s="22">
        <f>IF(L29&lt;&gt;0,IFERROR((L29-J29)/(K29-J29),0%),0%)</f>
        <v>0</v>
      </c>
      <c r="O29" s="19"/>
      <c r="P29" s="19"/>
      <c r="Q29" s="19"/>
      <c r="R29" s="19"/>
    </row>
    <row r="30" spans="2:18" ht="14.45" hidden="1" customHeight="1" outlineLevel="1" x14ac:dyDescent="0.25">
      <c r="B30" s="56"/>
      <c r="C30" s="39" t="s">
        <v>19</v>
      </c>
      <c r="D30" s="43"/>
      <c r="E30" s="44"/>
      <c r="F30" s="44"/>
      <c r="G30" s="44"/>
      <c r="H30" s="44"/>
      <c r="I30" s="44"/>
      <c r="J30" s="44"/>
      <c r="K30" s="44"/>
      <c r="L30" s="45"/>
      <c r="M30" s="12" t="s">
        <v>14</v>
      </c>
      <c r="O30" s="20"/>
      <c r="P30" s="20"/>
      <c r="Q30" s="20"/>
      <c r="R30" s="20"/>
    </row>
    <row r="31" spans="2:18" ht="14.45" hidden="1" customHeight="1" outlineLevel="1" x14ac:dyDescent="0.25">
      <c r="B31" s="56"/>
      <c r="C31" s="39" t="s">
        <v>20</v>
      </c>
      <c r="D31" s="43"/>
      <c r="E31" s="44"/>
      <c r="F31" s="44"/>
      <c r="G31" s="44"/>
      <c r="H31" s="44"/>
      <c r="I31" s="44"/>
      <c r="J31" s="44"/>
      <c r="K31" s="44"/>
      <c r="L31" s="45"/>
      <c r="M31" s="12" t="s">
        <v>14</v>
      </c>
      <c r="O31" s="20"/>
      <c r="P31" s="20"/>
      <c r="Q31" s="20"/>
      <c r="R31" s="20"/>
    </row>
    <row r="32" spans="2:18" ht="14.45" hidden="1" customHeight="1" outlineLevel="1" x14ac:dyDescent="0.25">
      <c r="B32" s="56"/>
      <c r="C32" s="39" t="s">
        <v>21</v>
      </c>
      <c r="D32" s="43"/>
      <c r="E32" s="44"/>
      <c r="F32" s="44"/>
      <c r="G32" s="44"/>
      <c r="H32" s="44"/>
      <c r="I32" s="44"/>
      <c r="J32" s="44"/>
      <c r="K32" s="44"/>
      <c r="L32" s="45"/>
      <c r="M32" s="12" t="s">
        <v>14</v>
      </c>
      <c r="O32" s="20"/>
      <c r="P32" s="20"/>
      <c r="Q32" s="20"/>
      <c r="R32" s="20"/>
    </row>
    <row r="33" spans="2:18" ht="14.45" hidden="1" customHeight="1" outlineLevel="1" x14ac:dyDescent="0.25">
      <c r="B33" s="56"/>
      <c r="C33" s="39" t="s">
        <v>22</v>
      </c>
      <c r="D33" s="43"/>
      <c r="E33" s="44"/>
      <c r="F33" s="44"/>
      <c r="G33" s="44"/>
      <c r="H33" s="44"/>
      <c r="I33" s="44"/>
      <c r="J33" s="44"/>
      <c r="K33" s="44"/>
      <c r="L33" s="45"/>
      <c r="M33" s="12" t="s">
        <v>14</v>
      </c>
      <c r="O33" s="20"/>
      <c r="P33" s="20"/>
      <c r="Q33" s="20"/>
      <c r="R33" s="20"/>
    </row>
    <row r="34" spans="2:18" ht="14.45" hidden="1" customHeight="1" outlineLevel="1" x14ac:dyDescent="0.25">
      <c r="B34" s="56"/>
      <c r="C34" s="39" t="s">
        <v>23</v>
      </c>
      <c r="D34" s="43"/>
      <c r="E34" s="44"/>
      <c r="F34" s="44"/>
      <c r="G34" s="44"/>
      <c r="H34" s="44"/>
      <c r="I34" s="44"/>
      <c r="J34" s="44"/>
      <c r="K34" s="44"/>
      <c r="L34" s="45"/>
      <c r="M34" s="14" t="s">
        <v>14</v>
      </c>
      <c r="O34" s="20"/>
      <c r="P34" s="20"/>
      <c r="Q34" s="20"/>
      <c r="R34" s="20"/>
    </row>
    <row r="35" spans="2:18" ht="15.75" collapsed="1" thickBot="1" x14ac:dyDescent="0.3">
      <c r="B35" s="57"/>
      <c r="C35" s="11" t="s">
        <v>12</v>
      </c>
      <c r="D35" s="46"/>
      <c r="E35" s="46"/>
      <c r="F35" s="46"/>
      <c r="G35" s="46"/>
      <c r="H35" s="46"/>
      <c r="I35" s="47"/>
      <c r="J35" s="2"/>
      <c r="K35" s="2"/>
      <c r="L35" s="21">
        <f>SUMIF($O$10:$R$10,$C$2,O35:R35)</f>
        <v>0</v>
      </c>
      <c r="M35" s="22">
        <f>IF(L35&lt;&gt;0,IFERROR((L35-J35)/(K35-J35),0%),0%)</f>
        <v>0</v>
      </c>
      <c r="O35" s="19"/>
      <c r="P35" s="19"/>
      <c r="Q35" s="19"/>
      <c r="R35" s="19"/>
    </row>
    <row r="36" spans="2:18" hidden="1" outlineLevel="1" x14ac:dyDescent="0.25">
      <c r="B36" s="4"/>
      <c r="C36" s="39" t="s">
        <v>19</v>
      </c>
      <c r="D36" s="43"/>
      <c r="E36" s="44"/>
      <c r="F36" s="44"/>
      <c r="G36" s="44"/>
      <c r="H36" s="44"/>
      <c r="I36" s="44"/>
      <c r="J36" s="44"/>
      <c r="K36" s="44"/>
      <c r="L36" s="45"/>
      <c r="M36" s="12" t="s">
        <v>14</v>
      </c>
    </row>
    <row r="37" spans="2:18" hidden="1" outlineLevel="1" x14ac:dyDescent="0.25">
      <c r="B37" s="4"/>
      <c r="C37" s="39" t="s">
        <v>20</v>
      </c>
      <c r="D37" s="43"/>
      <c r="E37" s="44"/>
      <c r="F37" s="44"/>
      <c r="G37" s="44"/>
      <c r="H37" s="44"/>
      <c r="I37" s="44"/>
      <c r="J37" s="44"/>
      <c r="K37" s="44"/>
      <c r="L37" s="45"/>
      <c r="M37" s="12" t="s">
        <v>14</v>
      </c>
    </row>
    <row r="38" spans="2:18" hidden="1" outlineLevel="1" x14ac:dyDescent="0.25">
      <c r="B38" s="4"/>
      <c r="C38" s="39" t="s">
        <v>21</v>
      </c>
      <c r="D38" s="43"/>
      <c r="E38" s="44"/>
      <c r="F38" s="44"/>
      <c r="G38" s="44"/>
      <c r="H38" s="44"/>
      <c r="I38" s="44"/>
      <c r="J38" s="44"/>
      <c r="K38" s="44"/>
      <c r="L38" s="45"/>
      <c r="M38" s="12" t="s">
        <v>14</v>
      </c>
    </row>
    <row r="39" spans="2:18" hidden="1" outlineLevel="1" x14ac:dyDescent="0.25">
      <c r="B39" s="4"/>
      <c r="C39" s="39" t="s">
        <v>22</v>
      </c>
      <c r="D39" s="43"/>
      <c r="E39" s="44"/>
      <c r="F39" s="44"/>
      <c r="G39" s="44"/>
      <c r="H39" s="44"/>
      <c r="I39" s="44"/>
      <c r="J39" s="44"/>
      <c r="K39" s="44"/>
      <c r="L39" s="45"/>
      <c r="M39" s="12" t="s">
        <v>14</v>
      </c>
    </row>
    <row r="40" spans="2:18" ht="15.75" hidden="1" outlineLevel="1" thickBot="1" x14ac:dyDescent="0.3">
      <c r="B40" s="4"/>
      <c r="C40" s="39" t="s">
        <v>23</v>
      </c>
      <c r="D40" s="43"/>
      <c r="E40" s="44"/>
      <c r="F40" s="44"/>
      <c r="G40" s="44"/>
      <c r="H40" s="44"/>
      <c r="I40" s="44"/>
      <c r="J40" s="44"/>
      <c r="K40" s="44"/>
      <c r="L40" s="45"/>
      <c r="M40" s="14" t="s">
        <v>14</v>
      </c>
    </row>
    <row r="41" spans="2:18" ht="15.75" collapsed="1" thickBot="1" x14ac:dyDescent="0.3">
      <c r="M41" s="36" t="str">
        <f>IFERROR(AVERAGEIF(M11:M35, "&gt;0"),"")</f>
        <v/>
      </c>
    </row>
    <row r="44" spans="2:18" ht="6.6" customHeight="1" x14ac:dyDescent="0.25">
      <c r="O44" s="15"/>
    </row>
    <row r="45" spans="2:18" ht="6.6" customHeight="1" x14ac:dyDescent="0.25">
      <c r="O45" s="17"/>
    </row>
    <row r="46" spans="2:18" ht="6.6" customHeight="1" x14ac:dyDescent="0.25">
      <c r="O46" s="16"/>
    </row>
    <row r="47" spans="2:18" ht="15.75" thickBot="1" x14ac:dyDescent="0.3"/>
    <row r="48" spans="2:18" ht="15" customHeight="1" thickBot="1" x14ac:dyDescent="0.3">
      <c r="B48" s="55" t="s">
        <v>18</v>
      </c>
      <c r="C48" s="58" t="s">
        <v>0</v>
      </c>
      <c r="D48" s="58"/>
      <c r="E48" s="58"/>
      <c r="F48" s="58"/>
      <c r="G48" s="58"/>
      <c r="H48" s="58"/>
      <c r="I48" s="59"/>
      <c r="J48" s="5" t="s">
        <v>7</v>
      </c>
      <c r="K48" s="5" t="s">
        <v>13</v>
      </c>
      <c r="O48" s="60" t="s">
        <v>15</v>
      </c>
      <c r="P48" s="61"/>
      <c r="Q48" s="61"/>
      <c r="R48" s="62"/>
    </row>
    <row r="49" spans="2:18" ht="15" customHeight="1" thickBot="1" x14ac:dyDescent="0.3">
      <c r="B49" s="56"/>
      <c r="C49" s="66"/>
      <c r="D49" s="66"/>
      <c r="E49" s="66"/>
      <c r="F49" s="66"/>
      <c r="G49" s="66"/>
      <c r="H49" s="66"/>
      <c r="I49" s="67"/>
      <c r="J49" s="18">
        <v>45658</v>
      </c>
      <c r="K49" s="18">
        <v>46022</v>
      </c>
      <c r="O49" s="63"/>
      <c r="P49" s="64"/>
      <c r="Q49" s="64"/>
      <c r="R49" s="65"/>
    </row>
    <row r="50" spans="2:18" ht="4.1500000000000004" customHeight="1" thickBot="1" x14ac:dyDescent="0.3">
      <c r="B50" s="56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O50" s="8"/>
      <c r="P50" s="8"/>
      <c r="Q50" s="8"/>
      <c r="R50" s="8"/>
    </row>
    <row r="51" spans="2:18" ht="15.75" thickBot="1" x14ac:dyDescent="0.3">
      <c r="B51" s="56"/>
      <c r="C51" s="68" t="s">
        <v>1</v>
      </c>
      <c r="D51" s="68"/>
      <c r="E51" s="68"/>
      <c r="F51" s="68"/>
      <c r="G51" s="68"/>
      <c r="H51" s="68"/>
      <c r="I51" s="69"/>
      <c r="J51" s="6" t="s">
        <v>3</v>
      </c>
      <c r="K51" s="6" t="s">
        <v>4</v>
      </c>
      <c r="L51" s="3" t="s">
        <v>5</v>
      </c>
      <c r="M51" s="3" t="s">
        <v>2</v>
      </c>
      <c r="O51" s="27">
        <v>45747</v>
      </c>
      <c r="P51" s="28">
        <v>45838</v>
      </c>
      <c r="Q51" s="28">
        <v>45961</v>
      </c>
      <c r="R51" s="29">
        <v>46022</v>
      </c>
    </row>
    <row r="52" spans="2:18" x14ac:dyDescent="0.25">
      <c r="B52" s="56"/>
      <c r="C52" s="9" t="s">
        <v>8</v>
      </c>
      <c r="D52" s="74"/>
      <c r="E52" s="74"/>
      <c r="F52" s="74"/>
      <c r="G52" s="74"/>
      <c r="H52" s="74"/>
      <c r="I52" s="74"/>
      <c r="J52" s="13"/>
      <c r="K52" s="13"/>
      <c r="L52" s="25">
        <f>SUMIF($O$10:$R$10,$C$2,O52:R52)</f>
        <v>0</v>
      </c>
      <c r="M52" s="22">
        <f>IF(L52&lt;&gt;0,IFERROR((L52-J52)/(K52-J52),0%),0%)</f>
        <v>0</v>
      </c>
      <c r="O52" s="26"/>
      <c r="P52" s="26"/>
      <c r="Q52" s="26"/>
      <c r="R52" s="26"/>
    </row>
    <row r="53" spans="2:18" ht="14.45" hidden="1" customHeight="1" outlineLevel="1" x14ac:dyDescent="0.25">
      <c r="B53" s="56"/>
      <c r="C53" s="39" t="s">
        <v>19</v>
      </c>
      <c r="D53" s="43"/>
      <c r="E53" s="44"/>
      <c r="F53" s="44"/>
      <c r="G53" s="44"/>
      <c r="H53" s="44"/>
      <c r="I53" s="44"/>
      <c r="J53" s="44"/>
      <c r="K53" s="44"/>
      <c r="L53" s="45"/>
      <c r="M53" s="12" t="s">
        <v>14</v>
      </c>
      <c r="O53" s="20"/>
      <c r="P53" s="20"/>
      <c r="Q53" s="20"/>
      <c r="R53" s="20"/>
    </row>
    <row r="54" spans="2:18" ht="14.45" hidden="1" customHeight="1" outlineLevel="1" x14ac:dyDescent="0.25">
      <c r="B54" s="56"/>
      <c r="C54" s="39" t="s">
        <v>20</v>
      </c>
      <c r="D54" s="43"/>
      <c r="E54" s="44"/>
      <c r="F54" s="44"/>
      <c r="G54" s="44"/>
      <c r="H54" s="44"/>
      <c r="I54" s="44"/>
      <c r="J54" s="44"/>
      <c r="K54" s="44"/>
      <c r="L54" s="45"/>
      <c r="M54" s="12" t="s">
        <v>14</v>
      </c>
      <c r="O54" s="20"/>
      <c r="P54" s="20"/>
      <c r="Q54" s="20"/>
      <c r="R54" s="20"/>
    </row>
    <row r="55" spans="2:18" ht="14.45" hidden="1" customHeight="1" outlineLevel="1" x14ac:dyDescent="0.25">
      <c r="B55" s="56"/>
      <c r="C55" s="39" t="s">
        <v>21</v>
      </c>
      <c r="D55" s="43"/>
      <c r="E55" s="44"/>
      <c r="F55" s="44"/>
      <c r="G55" s="44"/>
      <c r="H55" s="44"/>
      <c r="I55" s="44"/>
      <c r="J55" s="44"/>
      <c r="K55" s="44"/>
      <c r="L55" s="45"/>
      <c r="M55" s="12" t="s">
        <v>14</v>
      </c>
      <c r="O55" s="20"/>
      <c r="P55" s="20"/>
      <c r="Q55" s="20"/>
      <c r="R55" s="20"/>
    </row>
    <row r="56" spans="2:18" ht="14.45" hidden="1" customHeight="1" outlineLevel="1" x14ac:dyDescent="0.25">
      <c r="B56" s="56"/>
      <c r="C56" s="39" t="s">
        <v>22</v>
      </c>
      <c r="D56" s="43"/>
      <c r="E56" s="44"/>
      <c r="F56" s="44"/>
      <c r="G56" s="44"/>
      <c r="H56" s="44"/>
      <c r="I56" s="44"/>
      <c r="J56" s="44"/>
      <c r="K56" s="44"/>
      <c r="L56" s="45"/>
      <c r="M56" s="12" t="s">
        <v>14</v>
      </c>
      <c r="O56" s="20"/>
      <c r="P56" s="20"/>
      <c r="Q56" s="20"/>
      <c r="R56" s="20"/>
    </row>
    <row r="57" spans="2:18" ht="14.45" hidden="1" customHeight="1" outlineLevel="1" x14ac:dyDescent="0.25">
      <c r="B57" s="56"/>
      <c r="C57" s="39" t="s">
        <v>23</v>
      </c>
      <c r="D57" s="43"/>
      <c r="E57" s="44"/>
      <c r="F57" s="44"/>
      <c r="G57" s="44"/>
      <c r="H57" s="44"/>
      <c r="I57" s="44"/>
      <c r="J57" s="44"/>
      <c r="K57" s="44"/>
      <c r="L57" s="45"/>
      <c r="M57" s="14" t="s">
        <v>14</v>
      </c>
      <c r="O57" s="20"/>
      <c r="P57" s="20"/>
      <c r="Q57" s="20"/>
      <c r="R57" s="20"/>
    </row>
    <row r="58" spans="2:18" collapsed="1" x14ac:dyDescent="0.25">
      <c r="B58" s="56"/>
      <c r="C58" s="10" t="s">
        <v>9</v>
      </c>
      <c r="D58" s="52"/>
      <c r="E58" s="53"/>
      <c r="F58" s="53"/>
      <c r="G58" s="53"/>
      <c r="H58" s="53"/>
      <c r="I58" s="54"/>
      <c r="J58" s="1"/>
      <c r="K58" s="1"/>
      <c r="L58" s="24">
        <f>SUMIF($O$10:$R$10,$C$2,O58:R58)</f>
        <v>0</v>
      </c>
      <c r="M58" s="22">
        <f>IF(L58&lt;&gt;0,IFERROR((L58-J58)/(K58-J58),0%),0%)</f>
        <v>0</v>
      </c>
      <c r="O58" s="19"/>
      <c r="P58" s="19"/>
      <c r="Q58" s="19"/>
      <c r="R58" s="19"/>
    </row>
    <row r="59" spans="2:18" ht="14.45" hidden="1" customHeight="1" outlineLevel="1" x14ac:dyDescent="0.25">
      <c r="B59" s="56"/>
      <c r="C59" s="39" t="s">
        <v>19</v>
      </c>
      <c r="D59" s="43"/>
      <c r="E59" s="44"/>
      <c r="F59" s="44"/>
      <c r="G59" s="44"/>
      <c r="H59" s="44"/>
      <c r="I59" s="44"/>
      <c r="J59" s="44"/>
      <c r="K59" s="44"/>
      <c r="L59" s="45"/>
      <c r="M59" s="12" t="s">
        <v>14</v>
      </c>
      <c r="O59" s="20"/>
      <c r="P59" s="20"/>
      <c r="Q59" s="20"/>
      <c r="R59" s="20"/>
    </row>
    <row r="60" spans="2:18" ht="14.45" hidden="1" customHeight="1" outlineLevel="1" x14ac:dyDescent="0.25">
      <c r="B60" s="56"/>
      <c r="C60" s="39" t="s">
        <v>20</v>
      </c>
      <c r="D60" s="43"/>
      <c r="E60" s="44"/>
      <c r="F60" s="44"/>
      <c r="G60" s="44"/>
      <c r="H60" s="44"/>
      <c r="I60" s="44"/>
      <c r="J60" s="44"/>
      <c r="K60" s="44"/>
      <c r="L60" s="45"/>
      <c r="M60" s="12" t="s">
        <v>14</v>
      </c>
      <c r="O60" s="20"/>
      <c r="P60" s="20"/>
      <c r="Q60" s="20"/>
      <c r="R60" s="20"/>
    </row>
    <row r="61" spans="2:18" ht="14.45" hidden="1" customHeight="1" outlineLevel="1" x14ac:dyDescent="0.25">
      <c r="B61" s="56"/>
      <c r="C61" s="39" t="s">
        <v>21</v>
      </c>
      <c r="D61" s="43"/>
      <c r="E61" s="44"/>
      <c r="F61" s="44"/>
      <c r="G61" s="44"/>
      <c r="H61" s="44"/>
      <c r="I61" s="44"/>
      <c r="J61" s="44"/>
      <c r="K61" s="44"/>
      <c r="L61" s="45"/>
      <c r="M61" s="12" t="s">
        <v>14</v>
      </c>
      <c r="O61" s="20"/>
      <c r="P61" s="20"/>
      <c r="Q61" s="20"/>
      <c r="R61" s="20"/>
    </row>
    <row r="62" spans="2:18" ht="14.45" hidden="1" customHeight="1" outlineLevel="1" x14ac:dyDescent="0.25">
      <c r="B62" s="56"/>
      <c r="C62" s="39" t="s">
        <v>22</v>
      </c>
      <c r="D62" s="43"/>
      <c r="E62" s="44"/>
      <c r="F62" s="44"/>
      <c r="G62" s="44"/>
      <c r="H62" s="44"/>
      <c r="I62" s="44"/>
      <c r="J62" s="44"/>
      <c r="K62" s="44"/>
      <c r="L62" s="45"/>
      <c r="M62" s="12" t="s">
        <v>14</v>
      </c>
      <c r="O62" s="20"/>
      <c r="P62" s="20"/>
      <c r="Q62" s="20"/>
      <c r="R62" s="20"/>
    </row>
    <row r="63" spans="2:18" ht="14.45" hidden="1" customHeight="1" outlineLevel="1" x14ac:dyDescent="0.25">
      <c r="B63" s="56"/>
      <c r="C63" s="39" t="s">
        <v>23</v>
      </c>
      <c r="D63" s="43"/>
      <c r="E63" s="44"/>
      <c r="F63" s="44"/>
      <c r="G63" s="44"/>
      <c r="H63" s="44"/>
      <c r="I63" s="44"/>
      <c r="J63" s="44"/>
      <c r="K63" s="44"/>
      <c r="L63" s="45"/>
      <c r="M63" s="14" t="s">
        <v>14</v>
      </c>
      <c r="O63" s="20"/>
      <c r="P63" s="20"/>
      <c r="Q63" s="20"/>
      <c r="R63" s="20"/>
    </row>
    <row r="64" spans="2:18" collapsed="1" x14ac:dyDescent="0.25">
      <c r="B64" s="56"/>
      <c r="C64" s="10" t="s">
        <v>10</v>
      </c>
      <c r="D64" s="52"/>
      <c r="E64" s="53"/>
      <c r="F64" s="53"/>
      <c r="G64" s="53"/>
      <c r="H64" s="53"/>
      <c r="I64" s="54"/>
      <c r="J64" s="1"/>
      <c r="K64" s="1"/>
      <c r="L64" s="24">
        <f>SUMIF($O$10:$R$10,$C$2,O64:R64)</f>
        <v>0</v>
      </c>
      <c r="M64" s="22">
        <f>IF(L64&lt;&gt;0,IFERROR((L64-J64)/(K64-J64),0%),0%)</f>
        <v>0</v>
      </c>
      <c r="O64" s="19"/>
      <c r="P64" s="19"/>
      <c r="Q64" s="19"/>
      <c r="R64" s="19"/>
    </row>
    <row r="65" spans="2:18" ht="14.45" hidden="1" customHeight="1" outlineLevel="1" x14ac:dyDescent="0.25">
      <c r="B65" s="56"/>
      <c r="C65" s="39" t="s">
        <v>19</v>
      </c>
      <c r="D65" s="43"/>
      <c r="E65" s="44"/>
      <c r="F65" s="44"/>
      <c r="G65" s="44"/>
      <c r="H65" s="44"/>
      <c r="I65" s="44"/>
      <c r="J65" s="44"/>
      <c r="K65" s="44"/>
      <c r="L65" s="45"/>
      <c r="M65" s="12" t="s">
        <v>14</v>
      </c>
      <c r="O65" s="20"/>
      <c r="P65" s="20"/>
      <c r="Q65" s="20"/>
      <c r="R65" s="20"/>
    </row>
    <row r="66" spans="2:18" ht="14.45" hidden="1" customHeight="1" outlineLevel="1" x14ac:dyDescent="0.25">
      <c r="B66" s="56"/>
      <c r="C66" s="39" t="s">
        <v>20</v>
      </c>
      <c r="D66" s="43"/>
      <c r="E66" s="44"/>
      <c r="F66" s="44"/>
      <c r="G66" s="44"/>
      <c r="H66" s="44"/>
      <c r="I66" s="44"/>
      <c r="J66" s="44"/>
      <c r="K66" s="44"/>
      <c r="L66" s="45"/>
      <c r="M66" s="12" t="s">
        <v>14</v>
      </c>
      <c r="O66" s="20"/>
      <c r="P66" s="20"/>
      <c r="Q66" s="20"/>
      <c r="R66" s="20"/>
    </row>
    <row r="67" spans="2:18" ht="14.45" hidden="1" customHeight="1" outlineLevel="1" x14ac:dyDescent="0.25">
      <c r="B67" s="56"/>
      <c r="C67" s="39" t="s">
        <v>21</v>
      </c>
      <c r="D67" s="43"/>
      <c r="E67" s="44"/>
      <c r="F67" s="44"/>
      <c r="G67" s="44"/>
      <c r="H67" s="44"/>
      <c r="I67" s="44"/>
      <c r="J67" s="44"/>
      <c r="K67" s="44"/>
      <c r="L67" s="45"/>
      <c r="M67" s="12" t="s">
        <v>14</v>
      </c>
      <c r="O67" s="20"/>
      <c r="P67" s="20"/>
      <c r="Q67" s="20"/>
      <c r="R67" s="20"/>
    </row>
    <row r="68" spans="2:18" ht="14.45" hidden="1" customHeight="1" outlineLevel="1" x14ac:dyDescent="0.25">
      <c r="B68" s="56"/>
      <c r="C68" s="39" t="s">
        <v>22</v>
      </c>
      <c r="D68" s="43"/>
      <c r="E68" s="44"/>
      <c r="F68" s="44"/>
      <c r="G68" s="44"/>
      <c r="H68" s="44"/>
      <c r="I68" s="44"/>
      <c r="J68" s="44"/>
      <c r="K68" s="44"/>
      <c r="L68" s="45"/>
      <c r="M68" s="12" t="s">
        <v>14</v>
      </c>
      <c r="O68" s="20"/>
      <c r="P68" s="20"/>
      <c r="Q68" s="20"/>
      <c r="R68" s="20"/>
    </row>
    <row r="69" spans="2:18" ht="14.45" hidden="1" customHeight="1" outlineLevel="1" x14ac:dyDescent="0.25">
      <c r="B69" s="56"/>
      <c r="C69" s="39" t="s">
        <v>23</v>
      </c>
      <c r="D69" s="43"/>
      <c r="E69" s="44"/>
      <c r="F69" s="44"/>
      <c r="G69" s="44"/>
      <c r="H69" s="44"/>
      <c r="I69" s="44"/>
      <c r="J69" s="44"/>
      <c r="K69" s="44"/>
      <c r="L69" s="45"/>
      <c r="M69" s="14" t="s">
        <v>14</v>
      </c>
      <c r="O69" s="20"/>
      <c r="P69" s="20"/>
      <c r="Q69" s="20"/>
      <c r="R69" s="20"/>
    </row>
    <row r="70" spans="2:18" collapsed="1" x14ac:dyDescent="0.25">
      <c r="B70" s="56"/>
      <c r="C70" s="10" t="s">
        <v>11</v>
      </c>
      <c r="D70" s="51"/>
      <c r="E70" s="51"/>
      <c r="F70" s="51"/>
      <c r="G70" s="51"/>
      <c r="H70" s="51"/>
      <c r="I70" s="52"/>
      <c r="J70" s="1"/>
      <c r="K70" s="1"/>
      <c r="L70" s="24">
        <f>SUMIF($O$10:$R$10,$C$2,O70:R70)</f>
        <v>0</v>
      </c>
      <c r="M70" s="22">
        <f>IF(L70&lt;&gt;0,IFERROR((L70-J70)/(K70-J70),0%),0%)</f>
        <v>0</v>
      </c>
      <c r="O70" s="19"/>
      <c r="P70" s="19"/>
      <c r="Q70" s="19"/>
      <c r="R70" s="19"/>
    </row>
    <row r="71" spans="2:18" ht="14.45" hidden="1" customHeight="1" outlineLevel="1" x14ac:dyDescent="0.25">
      <c r="B71" s="56"/>
      <c r="C71" s="39" t="s">
        <v>19</v>
      </c>
      <c r="D71" s="43"/>
      <c r="E71" s="44"/>
      <c r="F71" s="44"/>
      <c r="G71" s="44"/>
      <c r="H71" s="44"/>
      <c r="I71" s="44"/>
      <c r="J71" s="44"/>
      <c r="K71" s="44"/>
      <c r="L71" s="45"/>
      <c r="M71" s="12" t="s">
        <v>14</v>
      </c>
      <c r="O71" s="20"/>
      <c r="P71" s="20"/>
      <c r="Q71" s="20"/>
      <c r="R71" s="20"/>
    </row>
    <row r="72" spans="2:18" ht="14.45" hidden="1" customHeight="1" outlineLevel="1" x14ac:dyDescent="0.25">
      <c r="B72" s="56"/>
      <c r="C72" s="39" t="s">
        <v>20</v>
      </c>
      <c r="D72" s="43"/>
      <c r="E72" s="44"/>
      <c r="F72" s="44"/>
      <c r="G72" s="44"/>
      <c r="H72" s="44"/>
      <c r="I72" s="44"/>
      <c r="J72" s="44"/>
      <c r="K72" s="44"/>
      <c r="L72" s="45"/>
      <c r="M72" s="12" t="s">
        <v>14</v>
      </c>
      <c r="O72" s="20"/>
      <c r="P72" s="20"/>
      <c r="Q72" s="20"/>
      <c r="R72" s="20"/>
    </row>
    <row r="73" spans="2:18" ht="14.45" hidden="1" customHeight="1" outlineLevel="1" x14ac:dyDescent="0.25">
      <c r="B73" s="56"/>
      <c r="C73" s="39" t="s">
        <v>21</v>
      </c>
      <c r="D73" s="43"/>
      <c r="E73" s="44"/>
      <c r="F73" s="44"/>
      <c r="G73" s="44"/>
      <c r="H73" s="44"/>
      <c r="I73" s="44"/>
      <c r="J73" s="44"/>
      <c r="K73" s="44"/>
      <c r="L73" s="45"/>
      <c r="M73" s="12" t="s">
        <v>14</v>
      </c>
      <c r="O73" s="20"/>
      <c r="P73" s="20"/>
      <c r="Q73" s="20"/>
      <c r="R73" s="20"/>
    </row>
    <row r="74" spans="2:18" ht="14.45" hidden="1" customHeight="1" outlineLevel="1" x14ac:dyDescent="0.25">
      <c r="B74" s="56"/>
      <c r="C74" s="39" t="s">
        <v>22</v>
      </c>
      <c r="D74" s="43"/>
      <c r="E74" s="44"/>
      <c r="F74" s="44"/>
      <c r="G74" s="44"/>
      <c r="H74" s="44"/>
      <c r="I74" s="44"/>
      <c r="J74" s="44"/>
      <c r="K74" s="44"/>
      <c r="L74" s="45"/>
      <c r="M74" s="12" t="s">
        <v>14</v>
      </c>
      <c r="O74" s="20"/>
      <c r="P74" s="20"/>
      <c r="Q74" s="20"/>
      <c r="R74" s="20"/>
    </row>
    <row r="75" spans="2:18" ht="14.45" hidden="1" customHeight="1" outlineLevel="1" x14ac:dyDescent="0.25">
      <c r="B75" s="56"/>
      <c r="C75" s="39" t="s">
        <v>23</v>
      </c>
      <c r="D75" s="43"/>
      <c r="E75" s="44"/>
      <c r="F75" s="44"/>
      <c r="G75" s="44"/>
      <c r="H75" s="44"/>
      <c r="I75" s="44"/>
      <c r="J75" s="44"/>
      <c r="K75" s="44"/>
      <c r="L75" s="45"/>
      <c r="M75" s="14" t="s">
        <v>14</v>
      </c>
      <c r="O75" s="20"/>
      <c r="P75" s="20"/>
      <c r="Q75" s="20"/>
      <c r="R75" s="20"/>
    </row>
    <row r="76" spans="2:18" ht="15.75" collapsed="1" thickBot="1" x14ac:dyDescent="0.3">
      <c r="B76" s="57"/>
      <c r="C76" s="11" t="s">
        <v>12</v>
      </c>
      <c r="D76" s="46"/>
      <c r="E76" s="46"/>
      <c r="F76" s="46"/>
      <c r="G76" s="46"/>
      <c r="H76" s="46"/>
      <c r="I76" s="47"/>
      <c r="J76" s="2"/>
      <c r="K76" s="2"/>
      <c r="L76" s="21">
        <f>SUMIF($O$10:$R$10,$C$2,O76:R76)</f>
        <v>0</v>
      </c>
      <c r="M76" s="22">
        <f>IF(L76&lt;&gt;0,IFERROR((L76-J76)/(K76-J76),0%),0%)</f>
        <v>0</v>
      </c>
      <c r="O76" s="19"/>
      <c r="P76" s="19"/>
      <c r="Q76" s="19"/>
      <c r="R76" s="19"/>
    </row>
    <row r="77" spans="2:18" hidden="1" outlineLevel="1" x14ac:dyDescent="0.25">
      <c r="B77" s="4"/>
      <c r="C77" s="39" t="s">
        <v>19</v>
      </c>
      <c r="D77" s="43"/>
      <c r="E77" s="44"/>
      <c r="F77" s="44"/>
      <c r="G77" s="44"/>
      <c r="H77" s="44"/>
      <c r="I77" s="44"/>
      <c r="J77" s="44"/>
      <c r="K77" s="44"/>
      <c r="L77" s="45"/>
      <c r="M77" s="12" t="s">
        <v>14</v>
      </c>
    </row>
    <row r="78" spans="2:18" hidden="1" outlineLevel="1" x14ac:dyDescent="0.25">
      <c r="B78" s="4"/>
      <c r="C78" s="39" t="s">
        <v>20</v>
      </c>
      <c r="D78" s="43"/>
      <c r="E78" s="44"/>
      <c r="F78" s="44"/>
      <c r="G78" s="44"/>
      <c r="H78" s="44"/>
      <c r="I78" s="44"/>
      <c r="J78" s="44"/>
      <c r="K78" s="44"/>
      <c r="L78" s="45"/>
      <c r="M78" s="12" t="s">
        <v>14</v>
      </c>
    </row>
    <row r="79" spans="2:18" hidden="1" outlineLevel="1" x14ac:dyDescent="0.25">
      <c r="B79" s="4"/>
      <c r="C79" s="39" t="s">
        <v>21</v>
      </c>
      <c r="D79" s="43"/>
      <c r="E79" s="44"/>
      <c r="F79" s="44"/>
      <c r="G79" s="44"/>
      <c r="H79" s="44"/>
      <c r="I79" s="44"/>
      <c r="J79" s="44"/>
      <c r="K79" s="44"/>
      <c r="L79" s="45"/>
      <c r="M79" s="12" t="s">
        <v>14</v>
      </c>
    </row>
    <row r="80" spans="2:18" hidden="1" outlineLevel="1" x14ac:dyDescent="0.25">
      <c r="B80" s="4"/>
      <c r="C80" s="39" t="s">
        <v>22</v>
      </c>
      <c r="D80" s="43"/>
      <c r="E80" s="44"/>
      <c r="F80" s="44"/>
      <c r="G80" s="44"/>
      <c r="H80" s="44"/>
      <c r="I80" s="44"/>
      <c r="J80" s="44"/>
      <c r="K80" s="44"/>
      <c r="L80" s="45"/>
      <c r="M80" s="12" t="s">
        <v>14</v>
      </c>
    </row>
    <row r="81" spans="2:13" ht="15.75" hidden="1" outlineLevel="1" thickBot="1" x14ac:dyDescent="0.3">
      <c r="B81" s="4"/>
      <c r="C81" s="39" t="s">
        <v>23</v>
      </c>
      <c r="D81" s="43"/>
      <c r="E81" s="44"/>
      <c r="F81" s="44"/>
      <c r="G81" s="44"/>
      <c r="H81" s="44"/>
      <c r="I81" s="44"/>
      <c r="J81" s="44"/>
      <c r="K81" s="44"/>
      <c r="L81" s="45"/>
      <c r="M81" s="14" t="s">
        <v>14</v>
      </c>
    </row>
    <row r="82" spans="2:13" ht="15.75" collapsed="1" thickBot="1" x14ac:dyDescent="0.3">
      <c r="M82" s="36" t="str">
        <f>IFERROR(AVERAGEIF(M52:M76, "&gt;0"),"")</f>
        <v/>
      </c>
    </row>
  </sheetData>
  <mergeCells count="70">
    <mergeCell ref="B7:B35"/>
    <mergeCell ref="C7:I7"/>
    <mergeCell ref="C8:I8"/>
    <mergeCell ref="C10:I10"/>
    <mergeCell ref="D11:I11"/>
    <mergeCell ref="D12:L12"/>
    <mergeCell ref="D13:L13"/>
    <mergeCell ref="D14:L14"/>
    <mergeCell ref="D15:L15"/>
    <mergeCell ref="D27:L27"/>
    <mergeCell ref="D16:L16"/>
    <mergeCell ref="D17:I17"/>
    <mergeCell ref="D18:L18"/>
    <mergeCell ref="D19:L19"/>
    <mergeCell ref="D20:L20"/>
    <mergeCell ref="D21:L21"/>
    <mergeCell ref="D22:L22"/>
    <mergeCell ref="D23:I23"/>
    <mergeCell ref="D24:L24"/>
    <mergeCell ref="D25:L25"/>
    <mergeCell ref="D26:L26"/>
    <mergeCell ref="D39:L39"/>
    <mergeCell ref="D28:L28"/>
    <mergeCell ref="D29:I29"/>
    <mergeCell ref="D30:L30"/>
    <mergeCell ref="D31:L31"/>
    <mergeCell ref="D32:L32"/>
    <mergeCell ref="D33:L33"/>
    <mergeCell ref="D60:L60"/>
    <mergeCell ref="D40:L40"/>
    <mergeCell ref="O7:R8"/>
    <mergeCell ref="B48:B76"/>
    <mergeCell ref="C48:I48"/>
    <mergeCell ref="O48:R49"/>
    <mergeCell ref="C49:I49"/>
    <mergeCell ref="C51:I51"/>
    <mergeCell ref="D52:I52"/>
    <mergeCell ref="D53:L53"/>
    <mergeCell ref="D54:L54"/>
    <mergeCell ref="D34:L34"/>
    <mergeCell ref="D35:I35"/>
    <mergeCell ref="D36:L36"/>
    <mergeCell ref="D37:L37"/>
    <mergeCell ref="D38:L38"/>
    <mergeCell ref="D55:L55"/>
    <mergeCell ref="D56:L56"/>
    <mergeCell ref="D57:L57"/>
    <mergeCell ref="D58:I58"/>
    <mergeCell ref="D59:L59"/>
    <mergeCell ref="D72:L72"/>
    <mergeCell ref="D61:L61"/>
    <mergeCell ref="D62:L62"/>
    <mergeCell ref="D63:L63"/>
    <mergeCell ref="D64:I64"/>
    <mergeCell ref="D65:L65"/>
    <mergeCell ref="D66:L66"/>
    <mergeCell ref="D67:L67"/>
    <mergeCell ref="D68:L68"/>
    <mergeCell ref="D69:L69"/>
    <mergeCell ref="D70:I70"/>
    <mergeCell ref="D71:L71"/>
    <mergeCell ref="D79:L79"/>
    <mergeCell ref="D80:L80"/>
    <mergeCell ref="D81:L81"/>
    <mergeCell ref="D73:L73"/>
    <mergeCell ref="D74:L74"/>
    <mergeCell ref="D75:L75"/>
    <mergeCell ref="D76:I76"/>
    <mergeCell ref="D77:L77"/>
    <mergeCell ref="D78:L78"/>
  </mergeCells>
  <dataValidations count="2">
    <dataValidation type="list" allowBlank="1" showInputMessage="1" showErrorMessage="1" sqref="M12:M16 M18:M22 M24:M28 M30:M34 M36:M40 M53:M57 M59:M63 M65:M69 M71:M75 M77:M81" xr:uid="{942A9D2F-348B-49CA-ABBB-02A090AD4ADF}">
      <formula1>"Não Iniciada, Em Andamento, Concluída, Cancelada, Pausada"</formula1>
    </dataValidation>
    <dataValidation type="list" allowBlank="1" showInputMessage="1" showErrorMessage="1" sqref="C2" xr:uid="{6DE16618-00F3-4E3B-941E-173AEF93629D}">
      <formula1>$O$10:$R$10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CCAD3F87D2D84B988739E197E0125C" ma:contentTypeVersion="9" ma:contentTypeDescription="Crie um novo documento." ma:contentTypeScope="" ma:versionID="5c22b05bbf4ec447843b0681a89b2a11">
  <xsd:schema xmlns:xsd="http://www.w3.org/2001/XMLSchema" xmlns:xs="http://www.w3.org/2001/XMLSchema" xmlns:p="http://schemas.microsoft.com/office/2006/metadata/properties" xmlns:ns2="62268bfa-eea4-4f45-b4bb-fb4bee245a3b" xmlns:ns3="534e2611-c986-42e7-a7a7-88eb02e3de6d" targetNamespace="http://schemas.microsoft.com/office/2006/metadata/properties" ma:root="true" ma:fieldsID="07b1931104c58161b381b623f45f9e71" ns2:_="" ns3:_="">
    <xsd:import namespace="62268bfa-eea4-4f45-b4bb-fb4bee245a3b"/>
    <xsd:import namespace="534e2611-c986-42e7-a7a7-88eb02e3de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68bfa-eea4-4f45-b4bb-fb4bee245a3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4e2611-c986-42e7-a7a7-88eb02e3de6d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616a6fa-d7ed-4650-9d31-c2d6efe45014}" ma:internalName="TaxCatchAll" ma:showField="CatchAllData" ma:web="534e2611-c986-42e7-a7a7-88eb02e3de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4e2611-c986-42e7-a7a7-88eb02e3de6d" xsi:nil="true"/>
    <lcf76f155ced4ddcb4097134ff3c332f xmlns="62268bfa-eea4-4f45-b4bb-fb4bee245a3b">
      <Terms xmlns="http://schemas.microsoft.com/office/infopath/2007/PartnerControls"/>
    </lcf76f155ced4ddcb4097134ff3c332f>
    <ReferenceId xmlns="62268bfa-eea4-4f45-b4bb-fb4bee245a3b" xsi:nil="true"/>
  </documentManagement>
</p:properties>
</file>

<file path=customXml/itemProps1.xml><?xml version="1.0" encoding="utf-8"?>
<ds:datastoreItem xmlns:ds="http://schemas.openxmlformats.org/officeDocument/2006/customXml" ds:itemID="{EA82BC10-5F4F-4348-B66D-B2EE208537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268bfa-eea4-4f45-b4bb-fb4bee245a3b"/>
    <ds:schemaRef ds:uri="534e2611-c986-42e7-a7a7-88eb02e3d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91ACA-446B-415A-A358-C0F3A3000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039F86-27DC-4998-BD04-A49EAA24A61F}">
  <ds:schemaRefs>
    <ds:schemaRef ds:uri="http://schemas.microsoft.com/office/2006/metadata/properties"/>
    <ds:schemaRef ds:uri="http://schemas.microsoft.com/office/infopath/2007/PartnerControls"/>
    <ds:schemaRef ds:uri="534e2611-c986-42e7-a7a7-88eb02e3de6d"/>
    <ds:schemaRef ds:uri="fb38eb57-01e3-4f86-bdc2-ce4f4d83d7fa"/>
    <ds:schemaRef ds:uri="62268bfa-eea4-4f45-b4bb-fb4bee245a3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OKRs Trimestrais</vt:lpstr>
      <vt:lpstr>OKRs Anuais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Lima</dc:creator>
  <cp:lastModifiedBy>Fatec</cp:lastModifiedBy>
  <dcterms:created xsi:type="dcterms:W3CDTF">2015-06-05T18:19:34Z</dcterms:created>
  <dcterms:modified xsi:type="dcterms:W3CDTF">2022-11-09T11:16:54Z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0x010100DFB2DE3359A6E04380F3F3E7F9BFBBD9</vt:lpwstr>
  </property>
</Properties>
</file>