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8_{14011093-25B9-43C3-AADC-0FEF483C6031}" xr6:coauthVersionLast="36" xr6:coauthVersionMax="36" xr10:uidLastSave="{00000000-0000-0000-0000-000000000000}"/>
  <bookViews>
    <workbookView xWindow="-120" yWindow="-120" windowWidth="28920" windowHeight="16110" xr2:uid="{00000000-000D-0000-FFFF-FFFF00000000}"/>
  </bookViews>
  <sheets>
    <sheet name="Painel" sheetId="1" r:id="rId1"/>
    <sheet name="Registro de Despesa" sheetId="2" r:id="rId2"/>
    <sheet name="Dados de despesas pessoais" sheetId="4" state="hidden" r:id="rId3"/>
  </sheets>
  <definedNames>
    <definedName name="SegmentaçãodeDados_categoria">#N/A</definedName>
    <definedName name="SegmentaçãodeDados_data">#N/A</definedName>
    <definedName name="SegmentaçãodeDados_subcategoria">#N/A</definedName>
    <definedName name="Título2">Despesas[[#Headers],[data]]</definedName>
    <definedName name="_xlnm.Print_Titles" localSheetId="1">'Registro de Despesa'!$2:$2</definedName>
  </definedNames>
  <calcPr calcId="179021"/>
  <pivotCaches>
    <pivotCache cacheId="5" r:id="rId4"/>
  </pivotCaches>
  <fileRecoveryPr autoRecover="0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7" i="2" l="1"/>
  <c r="B5" i="2"/>
  <c r="B10" i="2"/>
  <c r="B11" i="2"/>
  <c r="B12" i="2"/>
  <c r="B9" i="2"/>
  <c r="B13" i="2"/>
  <c r="B15" i="2"/>
  <c r="B14" i="2"/>
  <c r="B17" i="2"/>
  <c r="B19" i="2"/>
  <c r="B22" i="2"/>
  <c r="B21" i="2"/>
  <c r="B20" i="2"/>
  <c r="B18" i="2"/>
  <c r="B16" i="2"/>
  <c r="B8" i="2"/>
  <c r="B6" i="2"/>
  <c r="B4" i="2"/>
  <c r="B3" i="2"/>
</calcChain>
</file>

<file path=xl/sharedStrings.xml><?xml version="1.0" encoding="utf-8"?>
<sst xmlns="http://schemas.openxmlformats.org/spreadsheetml/2006/main" count="73" uniqueCount="44">
  <si>
    <t>painel de despesas pessoais</t>
  </si>
  <si>
    <t>Gráfico Dinâmico mostrando despesas por categoria e mês nesta célula. A Segmentação de Dados para filtrar despesas por data, categorias e subcategorias está nas células B3, D3 e F3 abaixo.</t>
  </si>
  <si>
    <t>A segmentação para filtrar os dados da tabela com base em data está nesta célula.</t>
  </si>
  <si>
    <t>A segmentação para filtrar os dados da tabela com base em categoria está nesta célula.</t>
  </si>
  <si>
    <t>para o registro de despesa &gt;</t>
  </si>
  <si>
    <t>A segmentação para filtrar os dados da tabela com base em subcategoria está nesta célula.</t>
  </si>
  <si>
    <t>registro de despesa</t>
  </si>
  <si>
    <t>data</t>
  </si>
  <si>
    <t>categoria</t>
  </si>
  <si>
    <t>Moradia</t>
  </si>
  <si>
    <t>Diversão</t>
  </si>
  <si>
    <t>Diário</t>
  </si>
  <si>
    <t>Transporte</t>
  </si>
  <si>
    <t>subcategoria</t>
  </si>
  <si>
    <t>Internet</t>
  </si>
  <si>
    <t>Telefone fixo</t>
  </si>
  <si>
    <t>Conta de luz</t>
  </si>
  <si>
    <t>Academia</t>
  </si>
  <si>
    <t>Vestuário</t>
  </si>
  <si>
    <t>Passe de metrô</t>
  </si>
  <si>
    <t>Combustível</t>
  </si>
  <si>
    <t>Corte de cabelo</t>
  </si>
  <si>
    <t>Chá / café</t>
  </si>
  <si>
    <t>Guloseimas / doces</t>
  </si>
  <si>
    <t>Lentes de contato</t>
  </si>
  <si>
    <t>Cinema</t>
  </si>
  <si>
    <t>montante</t>
  </si>
  <si>
    <t>&lt; para o painel</t>
  </si>
  <si>
    <t>anotação</t>
  </si>
  <si>
    <t>Passe de março</t>
  </si>
  <si>
    <t>Passe de abril</t>
  </si>
  <si>
    <t>Noite de cinema clássico</t>
  </si>
  <si>
    <t>dados de despesas pessoais</t>
  </si>
  <si>
    <t>A Tabela Dinâmica abaixo fornece a fonte de dados para a Tabela Dinâmica de Despesas Pessoais no Painel. Quaisquer alterações que você fizer podem resultar em erros ou em modificações visuais no Gráfico Dinâmico.</t>
  </si>
  <si>
    <t>Rótulos de Linha</t>
  </si>
  <si>
    <t>Total Geral</t>
  </si>
  <si>
    <t>Rótulos de Coluna</t>
  </si>
  <si>
    <t>mar</t>
  </si>
  <si>
    <t>abr</t>
  </si>
  <si>
    <t>mai</t>
  </si>
  <si>
    <t>jun</t>
  </si>
  <si>
    <t>jul</t>
  </si>
  <si>
    <t>ago</t>
  </si>
  <si>
    <t>Soma de montante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</si>
</sst>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(&quot;$&quot;* #,##0.00_);_(&quot;$&quot;* \(#,##0.00\);_(&quot;$&quot;* &quot;-&quot;??_);_(@_)"/>
  </numFmts>
  <fonts count="6">
    <font>
      <sz val="11"/>
      <color theme="3"/>
      <name val="Arial"/>
      <family val="2"/>
      <scheme val="minor"/>
    </font>
    <font>
      <sz val="11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4" tint="-0.24994659260841701"/>
      <name val="Arial"/>
      <family val="2"/>
      <scheme val="minor"/>
    </font>
    <font>
      <b/>
      <sz val="30"/>
      <color theme="4" tint="-0.24994659260841701"/>
      <name val="Arial"/>
      <family val="2"/>
      <scheme val="major"/>
    </font>
    <font>
      <sz val="9"/>
      <name val="Arial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 tint="0.79995117038483843"/>
      </patternFill>
    </fill>
  </fills>
  <borders count="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</borders>
  <cellStyleXfs count="6">
    <xf numFmtId="0" fontId="0" fillId="3" borderId="0">
      <alignment horizontal="left" vertical="center" wrapText="1" indent="1"/>
    </xf>
    <xf numFmtId="0" fontId="4" fillId="2" borderId="1" applyNumberFormat="0" applyAlignment="0" applyProtection="0"/>
    <xf numFmtId="0" fontId="3" fillId="3" borderId="1" applyNumberFormat="0" applyFill="0" applyAlignment="0" applyProtection="0">
      <alignment vertical="center"/>
    </xf>
    <xf numFmtId="0" fontId="1" fillId="3" borderId="1" applyNumberFormat="0" applyFill="0" applyAlignment="0" applyProtection="0">
      <alignment vertical="center"/>
    </xf>
    <xf numFmtId="44" fontId="1" fillId="0" borderId="0" applyFont="0" applyFill="0" applyBorder="0" applyProtection="0">
      <alignment horizontal="right" vertical="center" indent="2"/>
    </xf>
    <xf numFmtId="14" fontId="1" fillId="3" borderId="0" applyFont="0" applyFill="0" applyBorder="0">
      <alignment horizontal="right" vertical="center" indent="3"/>
    </xf>
  </cellStyleXfs>
  <cellXfs count="15">
    <xf numFmtId="0" fontId="0" fillId="3" borderId="0" xfId="0">
      <alignment horizontal="left" vertical="center" wrapText="1" indent="1"/>
    </xf>
    <xf numFmtId="0" fontId="0" fillId="3" borderId="0" xfId="0" applyFont="1" applyFill="1" applyBorder="1" applyAlignment="1">
      <alignment horizontal="left" vertical="center" indent="1"/>
    </xf>
    <xf numFmtId="0" fontId="0" fillId="3" borderId="0" xfId="0" applyFill="1">
      <alignment horizontal="left" vertical="center" wrapText="1" indent="1"/>
    </xf>
    <xf numFmtId="0" fontId="3" fillId="2" borderId="1" xfId="2" applyFill="1" applyAlignment="1">
      <alignment horizontal="right" vertical="center"/>
    </xf>
    <xf numFmtId="0" fontId="0" fillId="3" borderId="0" xfId="0" applyFont="1" applyFill="1" applyBorder="1" applyAlignment="1">
      <alignment horizontal="left" vertical="center" wrapText="1" indent="1"/>
    </xf>
    <xf numFmtId="0" fontId="2" fillId="3" borderId="0" xfId="0" applyFont="1" applyFill="1">
      <alignment horizontal="left" vertical="center" wrapText="1" indent="1"/>
    </xf>
    <xf numFmtId="44" fontId="0" fillId="3" borderId="0" xfId="4" applyFont="1" applyFill="1" applyBorder="1">
      <alignment horizontal="right" vertical="center" indent="2"/>
    </xf>
    <xf numFmtId="14" fontId="0" fillId="3" borderId="0" xfId="5" applyFont="1" applyFill="1" applyBorder="1">
      <alignment horizontal="right" vertical="center" indent="3"/>
    </xf>
    <xf numFmtId="0" fontId="0" fillId="2" borderId="0" xfId="0" applyFill="1">
      <alignment horizontal="left" vertical="center" wrapText="1" indent="1"/>
    </xf>
    <xf numFmtId="0" fontId="0" fillId="3" borderId="0" xfId="0" applyFill="1" applyAlignment="1">
      <alignment horizontal="left" vertical="center" wrapText="1"/>
    </xf>
    <xf numFmtId="0" fontId="0" fillId="3" borderId="0" xfId="0" applyNumberFormat="1" applyFill="1">
      <alignment horizontal="left" vertical="center" wrapText="1" indent="1"/>
    </xf>
    <xf numFmtId="0" fontId="0" fillId="3" borderId="0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Alignment="1">
      <alignment horizontal="left" vertical="center"/>
    </xf>
    <xf numFmtId="0" fontId="0" fillId="3" borderId="2" xfId="0" applyBorder="1" applyAlignment="1">
      <alignment horizontal="left" vertical="center" wrapText="1" indent="1"/>
    </xf>
  </cellXfs>
  <cellStyles count="6">
    <cellStyle name="Data" xfId="5" xr:uid="{00000000-0005-0000-0000-000001000000}"/>
    <cellStyle name="Hiperlink" xfId="2" builtinId="8" customBuiltin="1"/>
    <cellStyle name="Hiperlink Visitado" xfId="3" builtinId="9" customBuiltin="1"/>
    <cellStyle name="Moeda" xfId="4" builtinId="4" customBuiltin="1"/>
    <cellStyle name="Normal" xfId="0" builtinId="0" customBuiltin="1"/>
    <cellStyle name="Título" xfId="1" builtinId="15" customBuiltin="1"/>
  </cellStyles>
  <dxfs count="2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  <alignment horizontal="left" vertical="center" textRotation="0" wrapText="1" indent="1" justifyLastLine="0" shrinkToFit="0" readingOrder="0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b/>
        <i val="0"/>
        <color theme="2" tint="0.79998168889431442"/>
      </font>
      <fill>
        <patternFill>
          <bgColor theme="3"/>
        </patternFill>
      </fill>
      <border>
        <top style="thick">
          <color theme="4"/>
        </top>
      </border>
    </dxf>
    <dxf>
      <font>
        <b val="0"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 style="thick">
          <color theme="4"/>
        </bottom>
        <vertical/>
        <horizontal/>
      </border>
    </dxf>
    <dxf>
      <font>
        <b/>
        <i val="0"/>
        <color theme="0"/>
      </font>
      <fill>
        <patternFill patternType="solid">
          <bgColor theme="3"/>
        </patternFill>
      </fill>
      <border>
        <top style="thick">
          <color theme="4"/>
        </top>
        <bottom/>
        <vertical/>
        <horizontal/>
      </border>
    </dxf>
    <dxf>
      <font>
        <sz val="11"/>
        <color theme="1"/>
        <name val="Arial"/>
        <scheme val="minor"/>
      </font>
      <fill>
        <patternFill>
          <bgColor theme="2"/>
        </patternFill>
      </fill>
      <border>
        <left/>
        <right/>
        <top/>
        <bottom/>
        <vertical/>
        <horizontal/>
      </border>
    </dxf>
  </dxfs>
  <tableStyles count="3" defaultTableStyle="TableStyleMedium2" defaultPivotStyle="PivotStyleLight16">
    <tableStyle name="Personal Expense Slicer" pivot="0" table="0" count="10" xr9:uid="{4F1857D2-5697-493C-9C6A-49A592A0C5C1}">
      <tableStyleElement type="wholeTable" dxfId="24"/>
      <tableStyleElement type="headerRow" dxfId="23"/>
    </tableStyle>
    <tableStyle name="Registro de Despesa" pivot="0" count="4" xr9:uid="{00000000-0011-0000-FFFF-FFFF00000000}">
      <tableStyleElement type="wholeTable" dxfId="22"/>
      <tableStyleElement type="headerRow" dxfId="21"/>
      <tableStyleElement type="firstRowStripe" dxfId="20"/>
      <tableStyleElement type="secondRowStripe" dxfId="19"/>
    </tableStyle>
    <tableStyle name="Segmentação de dados de Despesa Pessoal" pivot="0" table="0" count="2" xr9:uid="{00000000-0011-0000-FFFF-FFFF01000000}">
      <tableStyleElement type="wholeTable" dxfId="18"/>
      <tableStyleElement type="headerRow" dxfId="17"/>
    </tableStyle>
  </tableStyles>
  <colors>
    <mruColors>
      <color rgb="FFF8F7EB"/>
      <color rgb="FFF8F7EC"/>
      <color rgb="FFFFD0AA"/>
    </mruColors>
  </colors>
  <extLst>
    <ext xmlns:x14="http://schemas.microsoft.com/office/spreadsheetml/2009/9/main" uri="{46F421CA-312F-682f-3DD2-61675219B42D}">
      <x14:dxfs count="8"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3"/>
          </font>
          <fill>
            <patternFill patternType="solid">
              <fgColor auto="1"/>
              <bgColor theme="3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 tint="0.59999389629810485"/>
              <bgColor theme="4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color theme="0"/>
          </font>
          <fill>
            <patternFill patternType="solid">
              <fgColor theme="6"/>
              <bgColor theme="4" tint="-0.24994659260841701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2" tint="0.59996337778862885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sz val="9"/>
            <color theme="3"/>
            <name val="Arial"/>
            <scheme val="minor"/>
          </font>
          <fill>
            <patternFill patternType="solid">
              <fgColor rgb="FFC0C0C0"/>
              <bgColor theme="2" tint="0.59996337778862885"/>
            </patternFill>
          </fill>
          <border>
            <left style="thin">
              <color theme="3" tint="0.39994506668294322"/>
            </left>
            <right style="thin">
              <color theme="3" tint="0.39994506668294322"/>
            </right>
            <top style="thin">
              <color theme="3" tint="0.39994506668294322"/>
            </top>
            <bottom style="thin">
              <color theme="3" tint="0.39994506668294322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al Expense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[Calculadora de despesas3.xlsx]Dados de despesas pessoais!DadosDespesasPessoais</c:name>
    <c:fmtId val="2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8250175624598648E-2"/>
          <c:y val="0.109076181096184"/>
          <c:w val="0.95901312335958"/>
          <c:h val="0.7830208503025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'Dados de despesas pessoais'!$C$3:$C$4</c:f>
              <c:strCache>
                <c:ptCount val="1"/>
                <c:pt idx="0">
                  <c:v>Diário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'Dados de despesas pessoais'!$B$5:$B$11</c:f>
              <c:strCache>
                <c:ptCount val="6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</c:strCache>
            </c:strRef>
          </c:cat>
          <c:val>
            <c:numRef>
              <c:f>'Dados de despesas pessoais'!$C$5:$C$11</c:f>
              <c:numCache>
                <c:formatCode>General</c:formatCode>
                <c:ptCount val="6"/>
                <c:pt idx="0">
                  <c:v>42</c:v>
                </c:pt>
                <c:pt idx="1">
                  <c:v>97.75</c:v>
                </c:pt>
                <c:pt idx="3">
                  <c:v>12</c:v>
                </c:pt>
                <c:pt idx="5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69-4CD8-A66A-072E5E341541}"/>
            </c:ext>
          </c:extLst>
        </c:ser>
        <c:ser>
          <c:idx val="1"/>
          <c:order val="1"/>
          <c:tx>
            <c:strRef>
              <c:f>'Dados de despesas pessoais'!$D$3:$D$4</c:f>
              <c:strCache>
                <c:ptCount val="1"/>
                <c:pt idx="0">
                  <c:v>Diversão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'Dados de despesas pessoais'!$B$5:$B$11</c:f>
              <c:strCache>
                <c:ptCount val="6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</c:strCache>
            </c:strRef>
          </c:cat>
          <c:val>
            <c:numRef>
              <c:f>'Dados de despesas pessoais'!$D$5:$D$11</c:f>
              <c:numCache>
                <c:formatCode>General</c:formatCode>
                <c:ptCount val="6"/>
                <c:pt idx="0">
                  <c:v>29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69-4CD8-A66A-072E5E341541}"/>
            </c:ext>
          </c:extLst>
        </c:ser>
        <c:ser>
          <c:idx val="2"/>
          <c:order val="2"/>
          <c:tx>
            <c:strRef>
              <c:f>'Dados de despesas pessoais'!$E$3:$E$4</c:f>
              <c:strCache>
                <c:ptCount val="1"/>
                <c:pt idx="0">
                  <c:v>Moradia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'Dados de despesas pessoais'!$B$5:$B$11</c:f>
              <c:strCache>
                <c:ptCount val="6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</c:strCache>
            </c:strRef>
          </c:cat>
          <c:val>
            <c:numRef>
              <c:f>'Dados de despesas pessoais'!$E$5:$E$11</c:f>
              <c:numCache>
                <c:formatCode>General</c:formatCode>
                <c:ptCount val="6"/>
                <c:pt idx="0">
                  <c:v>130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69-4CD8-A66A-072E5E341541}"/>
            </c:ext>
          </c:extLst>
        </c:ser>
        <c:ser>
          <c:idx val="3"/>
          <c:order val="3"/>
          <c:tx>
            <c:strRef>
              <c:f>'Dados de despesas pessoais'!$F$3:$F$4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'Dados de despesas pessoais'!$B$5:$B$11</c:f>
              <c:strCache>
                <c:ptCount val="6"/>
                <c:pt idx="0">
                  <c:v>mar</c:v>
                </c:pt>
                <c:pt idx="1">
                  <c:v>abr</c:v>
                </c:pt>
                <c:pt idx="2">
                  <c:v>mai</c:v>
                </c:pt>
                <c:pt idx="3">
                  <c:v>jun</c:v>
                </c:pt>
                <c:pt idx="4">
                  <c:v>jul</c:v>
                </c:pt>
                <c:pt idx="5">
                  <c:v>ago</c:v>
                </c:pt>
              </c:strCache>
            </c:strRef>
          </c:cat>
          <c:val>
            <c:numRef>
              <c:f>'Dados de despesas pessoais'!$F$5:$F$11</c:f>
              <c:numCache>
                <c:formatCode>General</c:formatCode>
                <c:ptCount val="6"/>
                <c:pt idx="0">
                  <c:v>21</c:v>
                </c:pt>
                <c:pt idx="1">
                  <c:v>75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69-4CD8-A66A-072E5E34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axId val="369003632"/>
        <c:axId val="369002848"/>
      </c:barChart>
      <c:catAx>
        <c:axId val="369003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2">
                <a:lumMod val="20000"/>
                <a:lumOff val="8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002848"/>
        <c:crosses val="autoZero"/>
        <c:auto val="1"/>
        <c:lblAlgn val="ctr"/>
        <c:lblOffset val="100"/>
        <c:noMultiLvlLbl val="0"/>
      </c:catAx>
      <c:valAx>
        <c:axId val="36900284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2">
                  <a:lumMod val="20000"/>
                  <a:lumOff val="80000"/>
                  <a:alpha val="40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90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812007756117335E-5"/>
          <c:y val="3.796127053682318E-3"/>
          <c:w val="0.20992563068940373"/>
          <c:h val="6.477418274914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pt-B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35859</xdr:rowOff>
    </xdr:from>
    <xdr:to>
      <xdr:col>5</xdr:col>
      <xdr:colOff>5610225</xdr:colOff>
      <xdr:row>1</xdr:row>
      <xdr:rowOff>3381374</xdr:rowOff>
    </xdr:to>
    <xdr:graphicFrame macro="">
      <xdr:nvGraphicFramePr>
        <xdr:cNvPr id="2" name="Despesas pessoais" descr="Gráfico Dinâmico de despesas pessoais do total de despesas por categoria, agrupadas por mê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266700</xdr:colOff>
      <xdr:row>2</xdr:row>
      <xdr:rowOff>47625</xdr:rowOff>
    </xdr:from>
    <xdr:to>
      <xdr:col>2</xdr:col>
      <xdr:colOff>1732500</xdr:colOff>
      <xdr:row>2</xdr:row>
      <xdr:rowOff>1602825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ta" descr="Segmentação de Dados para filtrar o Gráfico Dinâmico com base em data">
              <a:extLst>
                <a:ext uri="{FF2B5EF4-FFF2-40B4-BE49-F238E27FC236}">
                  <a16:creationId xmlns:a16="http://schemas.microsoft.com/office/drawing/2014/main" id="{FA20E1FE-8551-4E67-BB96-2DA2D81537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725" y="4295775"/>
              <a:ext cx="2761200" cy="155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238125</xdr:colOff>
      <xdr:row>2</xdr:row>
      <xdr:rowOff>47625</xdr:rowOff>
    </xdr:from>
    <xdr:to>
      <xdr:col>4</xdr:col>
      <xdr:colOff>649125</xdr:colOff>
      <xdr:row>2</xdr:row>
      <xdr:rowOff>1602825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ategoria" descr="Segmentação de dados para filtrar dados de tabela com base em categoria">
              <a:extLst>
                <a:ext uri="{FF2B5EF4-FFF2-40B4-BE49-F238E27FC236}">
                  <a16:creationId xmlns:a16="http://schemas.microsoft.com/office/drawing/2014/main" id="{64700EF4-AFBD-4080-877D-1A3C402201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50" y="4295775"/>
              <a:ext cx="2163600" cy="155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114300</xdr:colOff>
      <xdr:row>2</xdr:row>
      <xdr:rowOff>38100</xdr:rowOff>
    </xdr:from>
    <xdr:to>
      <xdr:col>5</xdr:col>
      <xdr:colOff>5541076</xdr:colOff>
      <xdr:row>2</xdr:row>
      <xdr:rowOff>1593300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categoria" descr="Segmentação de dados para filtrar os dados da tabela com base em subcategoria">
              <a:extLst>
                <a:ext uri="{FF2B5EF4-FFF2-40B4-BE49-F238E27FC236}">
                  <a16:creationId xmlns:a16="http://schemas.microsoft.com/office/drawing/2014/main" id="{729F4A21-ED66-476D-9A11-1DE000C568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4286250"/>
              <a:ext cx="5426776" cy="155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13.332370833334" createdVersion="5" refreshedVersion="6" minRefreshableVersion="3" recordCount="20" xr:uid="{00000000-000A-0000-FFFF-FFFF18000000}">
  <cacheSource type="worksheet">
    <worksheetSource name="Despesas"/>
  </cacheSource>
  <cacheFields count="5">
    <cacheField name="data" numFmtId="14">
      <sharedItems containsSemiMixedTypes="0" containsNonDate="0" containsDate="1" containsString="0" minDate="2022-03-02T00:00:00" maxDate="2022-08-02T00:00:00" count="10">
        <d v="2022-03-02T00:00:00"/>
        <d v="2022-03-04T00:00:00"/>
        <d v="2022-03-06T00:00:00"/>
        <d v="2022-04-02T00:00:00"/>
        <d v="2022-04-04T00:00:00"/>
        <d v="2022-04-06T00:00:00"/>
        <d v="2022-05-01T00:00:00"/>
        <d v="2022-06-01T00:00:00"/>
        <d v="2022-07-01T00:00:00"/>
        <d v="2022-08-01T00:00:00"/>
      </sharedItems>
      <fieldGroup base="0">
        <rangePr groupBy="months" startDate="2022-03-02T00:00:00" endDate="2022-08-02T00:00:00"/>
        <groupItems count="14">
          <s v="&lt;02/03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8/2022"/>
        </groupItems>
      </fieldGroup>
    </cacheField>
    <cacheField name="categoria" numFmtId="0">
      <sharedItems count="4">
        <s v="Moradia"/>
        <s v="Diversão"/>
        <s v="Diário"/>
        <s v="Transporte"/>
      </sharedItems>
    </cacheField>
    <cacheField name="subcategoria" numFmtId="0">
      <sharedItems count="13">
        <s v="Internet"/>
        <s v="Telefone fixo"/>
        <s v="Conta de luz"/>
        <s v="Academia"/>
        <s v="Vestuário"/>
        <s v="Passe de metrô"/>
        <s v="Combustível"/>
        <s v="Corte de cabelo"/>
        <s v="Chá / café"/>
        <s v="Guloseimas / doces"/>
        <s v="Lentes de contato"/>
        <s v="Cinema"/>
        <s v="Guloseimas/ doces" u="1"/>
      </sharedItems>
    </cacheField>
    <cacheField name="montante" numFmtId="44">
      <sharedItems containsSemiMixedTypes="0" containsString="0" containsNumber="1" minValue="2.75" maxValue="62"/>
    </cacheField>
    <cacheField name="anotação" numFmtId="0">
      <sharedItems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9"/>
    <m/>
  </r>
  <r>
    <x v="0"/>
    <x v="0"/>
    <x v="1"/>
    <n v="39"/>
    <m/>
  </r>
  <r>
    <x v="1"/>
    <x v="0"/>
    <x v="2"/>
    <n v="62"/>
    <m/>
  </r>
  <r>
    <x v="1"/>
    <x v="1"/>
    <x v="3"/>
    <n v="29"/>
    <m/>
  </r>
  <r>
    <x v="2"/>
    <x v="2"/>
    <x v="4"/>
    <n v="42"/>
    <m/>
  </r>
  <r>
    <x v="2"/>
    <x v="3"/>
    <x v="5"/>
    <n v="21"/>
    <s v="Passe de março"/>
  </r>
  <r>
    <x v="3"/>
    <x v="3"/>
    <x v="6"/>
    <n v="54"/>
    <m/>
  </r>
  <r>
    <x v="3"/>
    <x v="2"/>
    <x v="7"/>
    <n v="12"/>
    <m/>
  </r>
  <r>
    <x v="3"/>
    <x v="2"/>
    <x v="8"/>
    <n v="12"/>
    <m/>
  </r>
  <r>
    <x v="3"/>
    <x v="2"/>
    <x v="9"/>
    <n v="2.75"/>
    <m/>
  </r>
  <r>
    <x v="4"/>
    <x v="0"/>
    <x v="0"/>
    <n v="29"/>
    <m/>
  </r>
  <r>
    <x v="4"/>
    <x v="0"/>
    <x v="1"/>
    <n v="39"/>
    <m/>
  </r>
  <r>
    <x v="4"/>
    <x v="0"/>
    <x v="2"/>
    <n v="62"/>
    <m/>
  </r>
  <r>
    <x v="4"/>
    <x v="2"/>
    <x v="10"/>
    <n v="29"/>
    <m/>
  </r>
  <r>
    <x v="5"/>
    <x v="2"/>
    <x v="4"/>
    <n v="42"/>
    <m/>
  </r>
  <r>
    <x v="5"/>
    <x v="3"/>
    <x v="5"/>
    <n v="21"/>
    <s v="Passe de abril"/>
  </r>
  <r>
    <x v="6"/>
    <x v="3"/>
    <x v="6"/>
    <n v="54"/>
    <m/>
  </r>
  <r>
    <x v="7"/>
    <x v="2"/>
    <x v="7"/>
    <n v="12"/>
    <m/>
  </r>
  <r>
    <x v="8"/>
    <x v="1"/>
    <x v="11"/>
    <n v="21"/>
    <s v="Noite de cinema clássico"/>
  </r>
  <r>
    <x v="9"/>
    <x v="2"/>
    <x v="9"/>
    <n v="2.7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dosDespesasPessoais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0">
  <location ref="B3:G11" firstHeaderRow="1" firstDataRow="2" firstDataCol="1"/>
  <pivotFields count="5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>
      <items count="14">
        <item x="3"/>
        <item x="8"/>
        <item x="11"/>
        <item x="6"/>
        <item x="2"/>
        <item x="7"/>
        <item x="9"/>
        <item m="1" x="12"/>
        <item x="0"/>
        <item x="10"/>
        <item x="5"/>
        <item x="1"/>
        <item x="4"/>
        <item t="default"/>
      </items>
    </pivotField>
    <pivotField dataField="1" numFmtId="164" showAll="0"/>
    <pivotField showAll="0"/>
  </pivotFields>
  <rowFields count="1">
    <field x="0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montante" fld="3" baseField="0" baseItem="3"/>
  </dataFields>
  <formats count="5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grandRow="1" outline="0" fieldPosition="0"/>
    </format>
    <format dxfId="5">
      <pivotArea dataOnly="0" labelOnly="1" outline="0" axis="axisValues" fieldPosition="0"/>
    </format>
  </format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ersonal Expenses Data" altTextSummary="Fonte de dados de Gráfico Dinâmico de todas as despesas totais de cada mês agrupadas por categorias de despesa. 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" xr10:uid="{FE176020-A2C0-4A9C-9E0E-D924096219D4}" sourceName="data">
  <pivotTables>
    <pivotTable tabId="4" name="DadosDespesasPessoais"/>
  </pivotTables>
  <data>
    <tabular pivotCacheId="2" showMissing="0">
      <items count="14">
        <i x="3" s="1"/>
        <i x="4" s="1"/>
        <i x="5" s="1"/>
        <i x="6" s="1"/>
        <i x="7" s="1"/>
        <i x="8" s="1"/>
        <i x="1" s="1" nd="1"/>
        <i x="2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54CFAB9-E0BB-49E2-8E29-AECA1AE1B7E8}" sourceName="categoria">
  <pivotTables>
    <pivotTable tabId="4" name="DadosDespesasPessoais"/>
  </pivotTables>
  <data>
    <tabular pivotCacheId="2" showMissing="0">
      <items count="4">
        <i x="2" s="1"/>
        <i x="1" s="1"/>
        <i x="0" s="1"/>
        <i x="3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categoria" xr10:uid="{6A577A8E-04F5-44F4-B031-6099AB03BC78}" sourceName="subcategoria">
  <pivotTables>
    <pivotTable tabId="4" name="DadosDespesasPessoais"/>
  </pivotTables>
  <data>
    <tabular pivotCacheId="2" showMissing="0">
      <items count="13">
        <i x="3" s="1"/>
        <i x="8" s="1"/>
        <i x="11" s="1"/>
        <i x="6" s="1"/>
        <i x="2" s="1"/>
        <i x="7" s="1"/>
        <i x="9" s="1"/>
        <i x="0" s="1"/>
        <i x="10" s="1"/>
        <i x="5" s="1"/>
        <i x="1" s="1"/>
        <i x="4" s="1"/>
        <i x="1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7E4C5174-C9CC-46A4-88F6-4038EC82E5E8}" cache="SegmentaçãodeDados_data" caption="data" columnCount="3" style="Personal Expense Slicer" rowHeight="183600"/>
  <slicer name="categoria" xr10:uid="{847F6129-D82B-495D-8073-A5B778C2D758}" cache="SegmentaçãodeDados_categoria" caption="categoria" columnCount="2" style="Personal Expense Slicer" rowHeight="183600"/>
  <slicer name="subcategoria" xr10:uid="{FFDC8FDA-BD70-4D20-9A4F-1CB434C15353}" cache="SegmentaçãodeDados_subcategoria" caption="subcategoria" columnCount="4" style="Personal Expense Slicer" rowHeight="183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Despesas" displayName="Despesas" ref="B2:F22" totalsRowShown="0" headerRowDxfId="16" dataDxfId="15">
  <autoFilter ref="B2:F22" xr:uid="{00000000-0009-0000-0100-00000C000000}"/>
  <sortState ref="B3:F22">
    <sortCondition ref="B2:B22"/>
  </sortState>
  <tableColumns count="5">
    <tableColumn id="1" xr3:uid="{00000000-0010-0000-0000-000001000000}" name="data" dataDxfId="14" dataCellStyle="Data"/>
    <tableColumn id="2" xr3:uid="{00000000-0010-0000-0000-000002000000}" name="categoria" dataDxfId="13"/>
    <tableColumn id="3" xr3:uid="{00000000-0010-0000-0000-000003000000}" name="subcategoria" dataDxfId="12"/>
    <tableColumn id="6" xr3:uid="{00000000-0010-0000-0000-000006000000}" name="montante" dataDxfId="11" dataCellStyle="Moeda"/>
    <tableColumn id="4" xr3:uid="{00000000-0010-0000-0000-000004000000}" name="anotação" dataDxfId="10"/>
  </tableColumns>
  <tableStyleInfo name="Registro de Despesa" showFirstColumn="0" showLastColumn="0" showRowStripes="1" showColumnStripes="0"/>
  <extLst>
    <ext xmlns:x14="http://schemas.microsoft.com/office/spreadsheetml/2009/9/main" uri="{504A1905-F514-4f6f-8877-14C23A59335A}">
      <x14:table altTextSummary="Insira a data, categoria, subcategoria, valor e notas nesta tabela"/>
    </ext>
  </extLst>
</table>
</file>

<file path=xl/theme/theme1.xml><?xml version="1.0" encoding="utf-8"?>
<a:theme xmlns:a="http://schemas.openxmlformats.org/drawingml/2006/main" name="Office Theme">
  <a:themeElements>
    <a:clrScheme name="Personal Expense Calculator">
      <a:dk1>
        <a:sysClr val="windowText" lastClr="000000"/>
      </a:dk1>
      <a:lt1>
        <a:sysClr val="window" lastClr="FFFFFF"/>
      </a:lt1>
      <a:dk2>
        <a:srgbClr val="1D3641"/>
      </a:dk2>
      <a:lt2>
        <a:srgbClr val="F9FAF5"/>
      </a:lt2>
      <a:accent1>
        <a:srgbClr val="759AA5"/>
      </a:accent1>
      <a:accent2>
        <a:srgbClr val="F56B12"/>
      </a:accent2>
      <a:accent3>
        <a:srgbClr val="99987F"/>
      </a:accent3>
      <a:accent4>
        <a:srgbClr val="90AC97"/>
      </a:accent4>
      <a:accent5>
        <a:srgbClr val="CFC60D"/>
      </a:accent5>
      <a:accent6>
        <a:srgbClr val="B9AB6F"/>
      </a:accent6>
      <a:hlink>
        <a:srgbClr val="66AACD"/>
      </a:hlink>
      <a:folHlink>
        <a:srgbClr val="809DB3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  <pageSetUpPr autoPageBreaks="0"/>
  </sheetPr>
  <dimension ref="B1:F3"/>
  <sheetViews>
    <sheetView showGridLines="0" tabSelected="1" zoomScaleNormal="100" workbookViewId="0"/>
  </sheetViews>
  <sheetFormatPr defaultColWidth="6" defaultRowHeight="15" customHeight="1"/>
  <cols>
    <col min="1" max="1" width="2.625" style="2" customWidth="1"/>
    <col min="2" max="2" width="17" style="2" customWidth="1"/>
    <col min="3" max="3" width="25" style="2" customWidth="1"/>
    <col min="4" max="4" width="23" style="2" customWidth="1"/>
    <col min="5" max="5" width="13" style="2" customWidth="1"/>
    <col min="6" max="6" width="74.5" style="2" customWidth="1"/>
    <col min="7" max="7" width="2.625" style="2" customWidth="1"/>
    <col min="8" max="16384" width="6" style="2"/>
  </cols>
  <sheetData>
    <row r="1" spans="2:6" ht="63" customHeight="1" thickBot="1">
      <c r="B1" s="13" t="s">
        <v>0</v>
      </c>
      <c r="C1" s="13"/>
      <c r="D1" s="13"/>
      <c r="E1" s="13"/>
      <c r="F1" s="3" t="s">
        <v>4</v>
      </c>
    </row>
    <row r="2" spans="2:6" ht="272.10000000000002" customHeight="1" thickTop="1">
      <c r="B2" s="12" t="s">
        <v>1</v>
      </c>
      <c r="C2" s="12"/>
      <c r="D2" s="12"/>
      <c r="E2" s="12"/>
      <c r="F2" s="12"/>
    </row>
    <row r="3" spans="2:6" ht="142.5" customHeight="1">
      <c r="B3" s="12" t="s">
        <v>2</v>
      </c>
      <c r="C3" s="12"/>
      <c r="D3" s="12" t="s">
        <v>3</v>
      </c>
      <c r="E3" s="12"/>
      <c r="F3" s="5" t="s">
        <v>5</v>
      </c>
    </row>
  </sheetData>
  <sheetProtection selectLockedCells="1" pivotTables="0" selectUnlockedCells="1"/>
  <mergeCells count="4">
    <mergeCell ref="B2:F2"/>
    <mergeCell ref="B1:E1"/>
    <mergeCell ref="B3:C3"/>
    <mergeCell ref="D3:E3"/>
  </mergeCells>
  <phoneticPr fontId="5" type="noConversion"/>
  <dataValidations count="3">
    <dataValidation allowBlank="1" showInputMessage="1" showErrorMessage="1" prompt="Crie uma Calculadora de Despesas Pessoais nesta pasta de trabalho. O Gráfico Dinâmico apresenta as despesas por mês e categoria está na célula B2. Selecione a célula F1 para navegar até a planilha Registro de Despesa" sqref="A1" xr:uid="{00000000-0002-0000-0000-000000000000}"/>
    <dataValidation allowBlank="1" showInputMessage="1" showErrorMessage="1" prompt="O título desta planilha está nesta célula. O Gráfico Dinâmico de Despesas Pessoais está na célula abaixo. O link de navegação para a planilha Registro de Despesa está na célula à direita" sqref="B1:E1" xr:uid="{00000000-0002-0000-0000-000001000000}"/>
    <dataValidation allowBlank="1" showInputMessage="1" showErrorMessage="1" prompt="O link de navegação para a planilha Registro de Despesa está nesta célula" sqref="F1" xr:uid="{00000000-0002-0000-0000-000002000000}"/>
  </dataValidations>
  <hyperlinks>
    <hyperlink ref="F1" location="'Registro de Despesa'!A1" tooltip="Selecione para navegar para a planilha Registro de Despesa" display="to expense log &gt;" xr:uid="{00000000-0004-0000-0000-000000000000}"/>
  </hyperlinks>
  <pageMargins left="0.7" right="0.7" top="0.75" bottom="0.75" header="0.3" footer="0.3"/>
  <pageSetup paperSize="9" scale="76" fitToHeight="0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  <pageSetUpPr autoPageBreaks="0"/>
  </sheetPr>
  <dimension ref="A1:F22"/>
  <sheetViews>
    <sheetView showGridLines="0" zoomScaleNormal="100" workbookViewId="0"/>
  </sheetViews>
  <sheetFormatPr defaultRowHeight="30" customHeight="1"/>
  <cols>
    <col min="1" max="1" width="2.625" customWidth="1"/>
    <col min="2" max="2" width="19.375" bestFit="1" customWidth="1"/>
    <col min="3" max="3" width="25" customWidth="1"/>
    <col min="4" max="4" width="23" customWidth="1"/>
    <col min="5" max="5" width="19.5" customWidth="1"/>
    <col min="6" max="6" width="38" customWidth="1"/>
    <col min="7" max="7" width="2.625" customWidth="1"/>
  </cols>
  <sheetData>
    <row r="1" spans="1:6" s="2" customFormat="1" ht="63" customHeight="1" thickBot="1">
      <c r="B1" s="13" t="s">
        <v>6</v>
      </c>
      <c r="C1" s="13"/>
      <c r="D1" s="13"/>
      <c r="E1" s="13"/>
      <c r="F1" s="3" t="s">
        <v>27</v>
      </c>
    </row>
    <row r="2" spans="1:6" s="2" customFormat="1" ht="30" customHeight="1" thickTop="1">
      <c r="A2"/>
      <c r="B2" s="1" t="s">
        <v>7</v>
      </c>
      <c r="C2" s="1" t="s">
        <v>8</v>
      </c>
      <c r="D2" s="1" t="s">
        <v>13</v>
      </c>
      <c r="E2" s="11" t="s">
        <v>26</v>
      </c>
      <c r="F2" s="1" t="s">
        <v>28</v>
      </c>
    </row>
    <row r="3" spans="1:6" s="2" customFormat="1" ht="30" customHeight="1">
      <c r="B3" s="7">
        <f ca="1">DATE(YEAR(TODAY()),3,2)</f>
        <v>44622</v>
      </c>
      <c r="C3" s="4" t="s">
        <v>9</v>
      </c>
      <c r="D3" s="4" t="s">
        <v>14</v>
      </c>
      <c r="E3" s="6">
        <v>29</v>
      </c>
      <c r="F3" s="4"/>
    </row>
    <row r="4" spans="1:6" s="2" customFormat="1" ht="30" customHeight="1">
      <c r="B4" s="7">
        <f t="shared" ref="B4" ca="1" si="0">DATE(YEAR(TODAY()),3,2)</f>
        <v>44622</v>
      </c>
      <c r="C4" s="4" t="s">
        <v>9</v>
      </c>
      <c r="D4" s="4" t="s">
        <v>15</v>
      </c>
      <c r="E4" s="6">
        <v>39</v>
      </c>
      <c r="F4" s="4"/>
    </row>
    <row r="5" spans="1:6" s="2" customFormat="1" ht="30" customHeight="1">
      <c r="B5" s="7">
        <f ca="1">DATE(YEAR(TODAY()),3,4)</f>
        <v>44624</v>
      </c>
      <c r="C5" s="4" t="s">
        <v>9</v>
      </c>
      <c r="D5" s="4" t="s">
        <v>16</v>
      </c>
      <c r="E5" s="6">
        <v>62</v>
      </c>
      <c r="F5" s="4"/>
    </row>
    <row r="6" spans="1:6" s="2" customFormat="1" ht="30" customHeight="1">
      <c r="B6" s="7">
        <f ca="1">DATE(YEAR(TODAY()),3,4)</f>
        <v>44624</v>
      </c>
      <c r="C6" s="4" t="s">
        <v>10</v>
      </c>
      <c r="D6" s="4" t="s">
        <v>17</v>
      </c>
      <c r="E6" s="6">
        <v>29</v>
      </c>
      <c r="F6" s="4"/>
    </row>
    <row r="7" spans="1:6" s="2" customFormat="1" ht="30" customHeight="1">
      <c r="B7" s="7">
        <f ca="1">DATE(YEAR(TODAY()),3,6)</f>
        <v>44626</v>
      </c>
      <c r="C7" s="4" t="s">
        <v>11</v>
      </c>
      <c r="D7" s="4" t="s">
        <v>18</v>
      </c>
      <c r="E7" s="6">
        <v>42</v>
      </c>
      <c r="F7" s="4"/>
    </row>
    <row r="8" spans="1:6" s="2" customFormat="1" ht="30" customHeight="1">
      <c r="B8" s="7">
        <f ca="1">DATE(YEAR(TODAY()),3,6)</f>
        <v>44626</v>
      </c>
      <c r="C8" s="4" t="s">
        <v>12</v>
      </c>
      <c r="D8" s="4" t="s">
        <v>19</v>
      </c>
      <c r="E8" s="6">
        <v>21</v>
      </c>
      <c r="F8" s="4" t="s">
        <v>29</v>
      </c>
    </row>
    <row r="9" spans="1:6" s="2" customFormat="1" ht="30" customHeight="1">
      <c r="B9" s="7">
        <f ca="1">DATE(YEAR(TODAY()),4,2)</f>
        <v>44653</v>
      </c>
      <c r="C9" s="4" t="s">
        <v>12</v>
      </c>
      <c r="D9" s="4" t="s">
        <v>20</v>
      </c>
      <c r="E9" s="6">
        <v>54</v>
      </c>
      <c r="F9" s="4"/>
    </row>
    <row r="10" spans="1:6" s="2" customFormat="1" ht="30" customHeight="1">
      <c r="B10" s="7">
        <f t="shared" ref="B10:B12" ca="1" si="1">DATE(YEAR(TODAY()),4,2)</f>
        <v>44653</v>
      </c>
      <c r="C10" s="4" t="s">
        <v>11</v>
      </c>
      <c r="D10" s="4" t="s">
        <v>21</v>
      </c>
      <c r="E10" s="6">
        <v>12</v>
      </c>
      <c r="F10" s="4"/>
    </row>
    <row r="11" spans="1:6" s="2" customFormat="1" ht="30" customHeight="1">
      <c r="B11" s="7">
        <f t="shared" ca="1" si="1"/>
        <v>44653</v>
      </c>
      <c r="C11" s="4" t="s">
        <v>11</v>
      </c>
      <c r="D11" s="4" t="s">
        <v>22</v>
      </c>
      <c r="E11" s="6">
        <v>12</v>
      </c>
      <c r="F11" s="4"/>
    </row>
    <row r="12" spans="1:6" s="2" customFormat="1" ht="30" customHeight="1">
      <c r="B12" s="7">
        <f t="shared" ca="1" si="1"/>
        <v>44653</v>
      </c>
      <c r="C12" s="4" t="s">
        <v>11</v>
      </c>
      <c r="D12" s="4" t="s">
        <v>23</v>
      </c>
      <c r="E12" s="6">
        <v>2.75</v>
      </c>
      <c r="F12" s="4"/>
    </row>
    <row r="13" spans="1:6" s="2" customFormat="1" ht="30" customHeight="1">
      <c r="B13" s="7">
        <f ca="1">DATE(YEAR(TODAY()),4,4)</f>
        <v>44655</v>
      </c>
      <c r="C13" s="4" t="s">
        <v>9</v>
      </c>
      <c r="D13" s="4" t="s">
        <v>14</v>
      </c>
      <c r="E13" s="6">
        <v>29</v>
      </c>
      <c r="F13" s="4"/>
    </row>
    <row r="14" spans="1:6" s="2" customFormat="1" ht="30" customHeight="1">
      <c r="B14" s="7">
        <f ca="1">DATE(YEAR(TODAY()),4,4)</f>
        <v>44655</v>
      </c>
      <c r="C14" s="4" t="s">
        <v>9</v>
      </c>
      <c r="D14" s="4" t="s">
        <v>15</v>
      </c>
      <c r="E14" s="6">
        <v>39</v>
      </c>
      <c r="F14" s="4"/>
    </row>
    <row r="15" spans="1:6" s="2" customFormat="1" ht="30" customHeight="1">
      <c r="B15" s="7">
        <f ca="1">DATE(YEAR(TODAY()),4,4)</f>
        <v>44655</v>
      </c>
      <c r="C15" s="4" t="s">
        <v>9</v>
      </c>
      <c r="D15" s="4" t="s">
        <v>16</v>
      </c>
      <c r="E15" s="6">
        <v>62</v>
      </c>
      <c r="F15" s="4"/>
    </row>
    <row r="16" spans="1:6" s="2" customFormat="1" ht="30" customHeight="1">
      <c r="B16" s="7">
        <f ca="1">DATE(YEAR(TODAY()),4,4)</f>
        <v>44655</v>
      </c>
      <c r="C16" s="4" t="s">
        <v>11</v>
      </c>
      <c r="D16" s="4" t="s">
        <v>24</v>
      </c>
      <c r="E16" s="6">
        <v>29</v>
      </c>
      <c r="F16" s="4"/>
    </row>
    <row r="17" spans="2:6" s="2" customFormat="1" ht="30" customHeight="1">
      <c r="B17" s="7">
        <f ca="1">DATE(YEAR(TODAY()),4,6)</f>
        <v>44657</v>
      </c>
      <c r="C17" s="4" t="s">
        <v>11</v>
      </c>
      <c r="D17" s="4" t="s">
        <v>18</v>
      </c>
      <c r="E17" s="6">
        <v>42</v>
      </c>
      <c r="F17" s="4"/>
    </row>
    <row r="18" spans="2:6" s="2" customFormat="1" ht="30" customHeight="1">
      <c r="B18" s="7">
        <f ca="1">DATE(YEAR(TODAY()),4,6)</f>
        <v>44657</v>
      </c>
      <c r="C18" s="4" t="s">
        <v>12</v>
      </c>
      <c r="D18" s="4" t="s">
        <v>19</v>
      </c>
      <c r="E18" s="6">
        <v>21</v>
      </c>
      <c r="F18" s="4" t="s">
        <v>30</v>
      </c>
    </row>
    <row r="19" spans="2:6" s="2" customFormat="1" ht="30" customHeight="1">
      <c r="B19" s="7">
        <f ca="1">DATE(YEAR(TODAY()),5,1)</f>
        <v>44682</v>
      </c>
      <c r="C19" s="4" t="s">
        <v>12</v>
      </c>
      <c r="D19" s="4" t="s">
        <v>20</v>
      </c>
      <c r="E19" s="6">
        <v>54</v>
      </c>
      <c r="F19" s="4"/>
    </row>
    <row r="20" spans="2:6" s="2" customFormat="1" ht="30" customHeight="1">
      <c r="B20" s="7">
        <f ca="1">DATE(YEAR(TODAY()),6,1)</f>
        <v>44713</v>
      </c>
      <c r="C20" s="4" t="s">
        <v>11</v>
      </c>
      <c r="D20" s="4" t="s">
        <v>21</v>
      </c>
      <c r="E20" s="6">
        <v>12</v>
      </c>
      <c r="F20" s="4"/>
    </row>
    <row r="21" spans="2:6" s="2" customFormat="1" ht="30" customHeight="1">
      <c r="B21" s="7">
        <f ca="1">DATE(YEAR(TODAY()),7,1)</f>
        <v>44743</v>
      </c>
      <c r="C21" s="4" t="s">
        <v>10</v>
      </c>
      <c r="D21" s="4" t="s">
        <v>25</v>
      </c>
      <c r="E21" s="6">
        <v>21</v>
      </c>
      <c r="F21" s="4" t="s">
        <v>31</v>
      </c>
    </row>
    <row r="22" spans="2:6" s="2" customFormat="1" ht="30" customHeight="1">
      <c r="B22" s="7">
        <f ca="1">DATE(YEAR(TODAY()),8,1)</f>
        <v>44774</v>
      </c>
      <c r="C22" s="4" t="s">
        <v>11</v>
      </c>
      <c r="D22" s="4" t="s">
        <v>23</v>
      </c>
      <c r="E22" s="6">
        <v>2.75</v>
      </c>
      <c r="F22" s="4"/>
    </row>
  </sheetData>
  <mergeCells count="1">
    <mergeCell ref="B1:E1"/>
  </mergeCells>
  <phoneticPr fontId="5" type="noConversion"/>
  <dataValidations count="10">
    <dataValidation type="date" operator="greaterThan" allowBlank="1" showInputMessage="1" showErrorMessage="1" sqref="B3:B22" xr:uid="{00000000-0002-0000-0100-000000000000}">
      <formula1>40544</formula1>
    </dataValidation>
    <dataValidation type="decimal" allowBlank="1" showInputMessage="1" showErrorMessage="1" sqref="E3:E22" xr:uid="{00000000-0002-0000-0100-000001000000}">
      <formula1>0</formula1>
      <formula2>100000</formula2>
    </dataValidation>
    <dataValidation allowBlank="1" showInputMessage="1" showErrorMessage="1" prompt="Crie um Registro de Despesa nesta planilha. Selecione a célula F1 para navegar até o Painel. Insira os detalhes das despesas na tabela Despesas" sqref="A1" xr:uid="{00000000-0002-0000-0100-000002000000}"/>
    <dataValidation allowBlank="1" showInputMessage="1" showErrorMessage="1" prompt="O título desta planilha está nesta célula. O link de navegação para a planilha Painel está na célula à direita. Insira os detalhes na tabela abaixo" sqref="B1:E1" xr:uid="{00000000-0002-0000-0100-000003000000}"/>
    <dataValidation allowBlank="1" showInputMessage="1" showErrorMessage="1" prompt="O link de navegação para a planilha Painel está nesta célula" sqref="F1" xr:uid="{00000000-0002-0000-0100-000004000000}"/>
    <dataValidation allowBlank="1" showInputMessage="1" showErrorMessage="1" prompt="Insira a data na coluna sob este cabeçalho. Use os filtros para localizar itens específicos" sqref="B2" xr:uid="{00000000-0002-0000-0100-000005000000}"/>
    <dataValidation allowBlank="1" showInputMessage="1" showErrorMessage="1" prompt="Insira a categoria na coluna sob este cabeçalho" sqref="C2" xr:uid="{00000000-0002-0000-0100-000006000000}"/>
    <dataValidation allowBlank="1" showInputMessage="1" showErrorMessage="1" prompt="Insira a subcategoria na coluna abaixo deste título." sqref="D2" xr:uid="{00000000-0002-0000-0100-000007000000}"/>
    <dataValidation allowBlank="1" showInputMessage="1" showErrorMessage="1" prompt="Insira o valor na coluna abaixo deste título." sqref="E2" xr:uid="{00000000-0002-0000-0100-000008000000}"/>
    <dataValidation allowBlank="1" showInputMessage="1" showErrorMessage="1" prompt="Insira uma nota na coluna sob este cabeçalho" sqref="F2" xr:uid="{00000000-0002-0000-0100-000009000000}"/>
  </dataValidations>
  <hyperlinks>
    <hyperlink ref="F1" location="Painel!A1" tooltip="Selecione para navegar para a planilha Painel" display="&lt; to dashboard" xr:uid="{00000000-0004-0000-0100-000000000000}"/>
  </hyperlinks>
  <pageMargins left="0.7" right="0.7" top="0.75" bottom="0.75" header="0.3" footer="0.3"/>
  <pageSetup paperSize="9" scale="92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21"/>
  <sheetViews>
    <sheetView zoomScaleNormal="100" workbookViewId="0"/>
  </sheetViews>
  <sheetFormatPr defaultColWidth="8.625" defaultRowHeight="14.25"/>
  <cols>
    <col min="1" max="1" width="2.875" style="2" customWidth="1"/>
    <col min="2" max="2" width="19.625" style="2" bestFit="1" customWidth="1"/>
    <col min="3" max="3" width="21" style="2" bestFit="1" customWidth="1"/>
    <col min="4" max="4" width="10.375" style="2" bestFit="1" customWidth="1"/>
    <col min="5" max="5" width="9.5" style="2" bestFit="1" customWidth="1"/>
    <col min="6" max="6" width="12.25" style="2" bestFit="1" customWidth="1"/>
    <col min="7" max="7" width="7.875" style="2" bestFit="1" customWidth="1"/>
    <col min="8" max="16384" width="8.625" style="2"/>
  </cols>
  <sheetData>
    <row r="1" spans="1:7" s="8" customFormat="1" ht="53.25" customHeight="1" thickBot="1">
      <c r="A1" s="2"/>
      <c r="B1" s="13" t="s">
        <v>32</v>
      </c>
      <c r="C1" s="13"/>
      <c r="D1" s="13"/>
      <c r="E1" s="13"/>
      <c r="F1" s="13"/>
    </row>
    <row r="2" spans="1:7" ht="77.25" customHeight="1" thickTop="1">
      <c r="B2" s="14" t="s">
        <v>33</v>
      </c>
      <c r="C2" s="14"/>
      <c r="D2" s="14"/>
      <c r="E2" s="14"/>
      <c r="F2" s="14"/>
    </row>
    <row r="3" spans="1:7" ht="15">
      <c r="B3" s="2" t="s">
        <v>43</v>
      </c>
      <c r="C3" s="2" t="s">
        <v>36</v>
      </c>
    </row>
    <row r="4" spans="1:7" ht="30">
      <c r="B4" s="2" t="s">
        <v>34</v>
      </c>
      <c r="C4" s="2" t="s">
        <v>11</v>
      </c>
      <c r="D4" s="2" t="s">
        <v>10</v>
      </c>
      <c r="E4" s="2" t="s">
        <v>9</v>
      </c>
      <c r="F4" s="2" t="s">
        <v>12</v>
      </c>
      <c r="G4" s="2" t="s">
        <v>35</v>
      </c>
    </row>
    <row r="5" spans="1:7">
      <c r="B5" s="9" t="s">
        <v>37</v>
      </c>
      <c r="C5" s="10">
        <v>42</v>
      </c>
      <c r="D5" s="10">
        <v>29</v>
      </c>
      <c r="E5" s="10">
        <v>130</v>
      </c>
      <c r="F5" s="10">
        <v>21</v>
      </c>
      <c r="G5" s="10">
        <v>222</v>
      </c>
    </row>
    <row r="6" spans="1:7">
      <c r="B6" s="9" t="s">
        <v>38</v>
      </c>
      <c r="C6" s="10">
        <v>97.75</v>
      </c>
      <c r="D6" s="10"/>
      <c r="E6" s="10">
        <v>130</v>
      </c>
      <c r="F6" s="10">
        <v>75</v>
      </c>
      <c r="G6" s="10">
        <v>302.75</v>
      </c>
    </row>
    <row r="7" spans="1:7">
      <c r="B7" s="9" t="s">
        <v>39</v>
      </c>
      <c r="C7" s="10"/>
      <c r="D7" s="10"/>
      <c r="E7" s="10"/>
      <c r="F7" s="10">
        <v>54</v>
      </c>
      <c r="G7" s="10">
        <v>54</v>
      </c>
    </row>
    <row r="8" spans="1:7">
      <c r="B8" s="9" t="s">
        <v>40</v>
      </c>
      <c r="C8" s="10">
        <v>12</v>
      </c>
      <c r="D8" s="10"/>
      <c r="E8" s="10"/>
      <c r="F8" s="10"/>
      <c r="G8" s="10">
        <v>12</v>
      </c>
    </row>
    <row r="9" spans="1:7">
      <c r="B9" s="9" t="s">
        <v>41</v>
      </c>
      <c r="C9" s="10"/>
      <c r="D9" s="10">
        <v>21</v>
      </c>
      <c r="E9" s="10"/>
      <c r="F9" s="10"/>
      <c r="G9" s="10">
        <v>21</v>
      </c>
    </row>
    <row r="10" spans="1:7">
      <c r="B10" s="9" t="s">
        <v>42</v>
      </c>
      <c r="C10" s="10">
        <v>2.75</v>
      </c>
      <c r="D10" s="10"/>
      <c r="E10" s="10"/>
      <c r="F10" s="10"/>
      <c r="G10" s="10">
        <v>2.75</v>
      </c>
    </row>
    <row r="11" spans="1:7" ht="15">
      <c r="B11" s="9" t="s">
        <v>35</v>
      </c>
      <c r="C11" s="10">
        <v>154.5</v>
      </c>
      <c r="D11" s="10">
        <v>50</v>
      </c>
      <c r="E11" s="10">
        <v>260</v>
      </c>
      <c r="F11" s="10">
        <v>150</v>
      </c>
      <c r="G11" s="10">
        <v>614.5</v>
      </c>
    </row>
    <row r="12" spans="1:7">
      <c r="B12"/>
      <c r="C12"/>
      <c r="D12"/>
      <c r="E12"/>
      <c r="F12"/>
      <c r="G12"/>
    </row>
    <row r="13" spans="1:7">
      <c r="B13"/>
      <c r="C13"/>
      <c r="D13"/>
      <c r="E13"/>
      <c r="F13"/>
      <c r="G13"/>
    </row>
    <row r="14" spans="1:7">
      <c r="B14"/>
      <c r="C14"/>
      <c r="D14"/>
      <c r="E14"/>
      <c r="F14"/>
      <c r="G14"/>
    </row>
    <row r="15" spans="1:7">
      <c r="B15"/>
      <c r="C15"/>
      <c r="D15"/>
      <c r="E15"/>
      <c r="F15"/>
      <c r="G15"/>
    </row>
    <row r="16" spans="1:7">
      <c r="B16"/>
      <c r="C16"/>
      <c r="D16"/>
      <c r="E16"/>
      <c r="F16"/>
      <c r="G16"/>
    </row>
    <row r="17" spans="2:7">
      <c r="B17"/>
      <c r="C17"/>
      <c r="D17"/>
      <c r="E17"/>
      <c r="F17"/>
      <c r="G17"/>
    </row>
    <row r="18" spans="2:7">
      <c r="B18"/>
      <c r="C18"/>
      <c r="D18"/>
      <c r="E18"/>
      <c r="F18"/>
      <c r="G18"/>
    </row>
    <row r="19" spans="2:7">
      <c r="B19"/>
      <c r="C19"/>
      <c r="D19"/>
      <c r="E19"/>
      <c r="F19"/>
      <c r="G19"/>
    </row>
    <row r="20" spans="2:7">
      <c r="B20"/>
      <c r="C20"/>
      <c r="D20"/>
      <c r="E20"/>
      <c r="F20"/>
      <c r="G20"/>
    </row>
    <row r="21" spans="2:7">
      <c r="B21"/>
      <c r="C21"/>
      <c r="D21"/>
      <c r="E21"/>
      <c r="F21"/>
      <c r="G21"/>
    </row>
  </sheetData>
  <mergeCells count="2">
    <mergeCell ref="B1:F1"/>
    <mergeCell ref="B2:F2"/>
  </mergeCells>
  <phoneticPr fontId="5" type="noConversion"/>
  <dataValidations count="2">
    <dataValidation allowBlank="1" showInputMessage="1" showErrorMessage="1" prompt="A planilha oculta inclui a fonte de dados da Tabela Dinâmica, portanto, não exclua esta planilha. Excluir esta planilha prejudica os dados do painel" sqref="A1" xr:uid="{00000000-0002-0000-0200-000000000000}"/>
    <dataValidation allowBlank="1" showInputMessage="1" showErrorMessage="1" prompt="O título desta planilha está nesta célula. A fonte de dados do Gráfico Dinâmico começa na célula B3" sqref="B1" xr:uid="{00000000-0002-0000-0200-000001000000}"/>
  </dataValidations>
  <pageMargins left="0.7" right="0.7" top="0.75" bottom="0.75" header="0.3" footer="0.3"/>
  <pageSetup paperSize="9" scale="94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46DCD34-CCE2-4017-B0E2-280ECE0346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9386C2-9210-4FB7-96B3-E528AFB8EB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5D8EDBB-06BA-40C6-A407-8E392AA6779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Painel</vt:lpstr>
      <vt:lpstr>Registro de Despesa</vt:lpstr>
      <vt:lpstr>Dados de despesas pessoais</vt:lpstr>
      <vt:lpstr>Título2</vt:lpstr>
      <vt:lpstr>'Registro de Despesa'!Titulos_de_impressao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2019-07-07T22:49:19Z</dcterms:created>
  <dcterms:modified xsi:type="dcterms:W3CDTF">2022-09-09T11:03:59Z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