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bsantanna\PycharmProjects\BaseTI2023\"/>
    </mc:Choice>
  </mc:AlternateContent>
  <xr:revisionPtr revIDLastSave="0" documentId="13_ncr:1_{506544FB-9542-4019-A4F4-155FA0817C7D}" xr6:coauthVersionLast="36" xr6:coauthVersionMax="47" xr10:uidLastSave="{00000000-0000-0000-0000-000000000000}"/>
  <bookViews>
    <workbookView xWindow="0" yWindow="0" windowWidth="24000" windowHeight="8925" xr2:uid="{00000000-000D-0000-FFFF-FFFF00000000}"/>
  </bookViews>
  <sheets>
    <sheet name="BASE TI 2023" sheetId="7" r:id="rId1"/>
    <sheet name="Planilha1" sheetId="8" r:id="rId2"/>
    <sheet name="Vagas ofertadas contagem seges" sheetId="5" state="hidden" r:id="rId3"/>
    <sheet name="enturmados" sheetId="3" state="hidden" r:id="rId4"/>
  </sheets>
  <definedNames>
    <definedName name="_xlnm._FilterDatabase" localSheetId="0" hidden="1">'BASE TI 2023'!$B$1:$I$133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2" i="7"/>
  <c r="H2" i="5" l="1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J94" i="5" s="1"/>
  <c r="G95" i="5"/>
  <c r="G96" i="5"/>
  <c r="G97" i="5"/>
  <c r="G98" i="5"/>
  <c r="J98" i="5" s="1"/>
  <c r="G99" i="5"/>
  <c r="G100" i="5"/>
  <c r="G101" i="5"/>
  <c r="G102" i="5"/>
  <c r="J102" i="5" s="1"/>
  <c r="G103" i="5"/>
  <c r="G104" i="5"/>
  <c r="G105" i="5"/>
  <c r="G106" i="5"/>
  <c r="J106" i="5" s="1"/>
  <c r="G107" i="5"/>
  <c r="G108" i="5"/>
  <c r="G109" i="5"/>
  <c r="G110" i="5"/>
  <c r="J110" i="5" s="1"/>
  <c r="G111" i="5"/>
  <c r="G112" i="5"/>
  <c r="G113" i="5"/>
  <c r="G114" i="5"/>
  <c r="J114" i="5" s="1"/>
  <c r="G115" i="5"/>
  <c r="G116" i="5"/>
  <c r="G117" i="5"/>
  <c r="G118" i="5"/>
  <c r="J118" i="5" s="1"/>
  <c r="G119" i="5"/>
  <c r="G120" i="5"/>
  <c r="G121" i="5"/>
  <c r="G122" i="5"/>
  <c r="J122" i="5" s="1"/>
  <c r="G123" i="5"/>
  <c r="G124" i="5"/>
  <c r="G125" i="5"/>
  <c r="G126" i="5"/>
  <c r="G127" i="5"/>
  <c r="G128" i="5"/>
  <c r="G129" i="5"/>
  <c r="G130" i="5"/>
  <c r="G131" i="5"/>
  <c r="G132" i="5"/>
  <c r="G133" i="5"/>
  <c r="G2" i="5"/>
  <c r="J2" i="5" s="1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B3" i="5"/>
  <c r="B4" i="5"/>
  <c r="F4" i="5" s="1"/>
  <c r="B5" i="5"/>
  <c r="B6" i="5"/>
  <c r="F6" i="5" s="1"/>
  <c r="B7" i="5"/>
  <c r="B8" i="5"/>
  <c r="F8" i="5" s="1"/>
  <c r="B9" i="5"/>
  <c r="F9" i="5" s="1"/>
  <c r="B10" i="5"/>
  <c r="F10" i="5" s="1"/>
  <c r="B11" i="5"/>
  <c r="B12" i="5"/>
  <c r="F12" i="5" s="1"/>
  <c r="B13" i="5"/>
  <c r="B14" i="5"/>
  <c r="F14" i="5" s="1"/>
  <c r="B15" i="5"/>
  <c r="B16" i="5"/>
  <c r="F16" i="5" s="1"/>
  <c r="B17" i="5"/>
  <c r="F17" i="5" s="1"/>
  <c r="B18" i="5"/>
  <c r="F18" i="5" s="1"/>
  <c r="B19" i="5"/>
  <c r="B20" i="5"/>
  <c r="F20" i="5" s="1"/>
  <c r="B21" i="5"/>
  <c r="F21" i="5" s="1"/>
  <c r="B22" i="5"/>
  <c r="F22" i="5" s="1"/>
  <c r="B23" i="5"/>
  <c r="B24" i="5"/>
  <c r="F24" i="5" s="1"/>
  <c r="B25" i="5"/>
  <c r="F25" i="5" s="1"/>
  <c r="B26" i="5"/>
  <c r="F26" i="5" s="1"/>
  <c r="B27" i="5"/>
  <c r="B28" i="5"/>
  <c r="F28" i="5" s="1"/>
  <c r="B29" i="5"/>
  <c r="F29" i="5" s="1"/>
  <c r="B30" i="5"/>
  <c r="F30" i="5" s="1"/>
  <c r="B31" i="5"/>
  <c r="B32" i="5"/>
  <c r="F32" i="5" s="1"/>
  <c r="B33" i="5"/>
  <c r="F33" i="5" s="1"/>
  <c r="B34" i="5"/>
  <c r="F34" i="5" s="1"/>
  <c r="B35" i="5"/>
  <c r="B36" i="5"/>
  <c r="F36" i="5" s="1"/>
  <c r="B37" i="5"/>
  <c r="F37" i="5" s="1"/>
  <c r="B38" i="5"/>
  <c r="F38" i="5" s="1"/>
  <c r="B39" i="5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F46" i="5" s="1"/>
  <c r="B47" i="5"/>
  <c r="B48" i="5"/>
  <c r="F48" i="5" s="1"/>
  <c r="B49" i="5"/>
  <c r="F49" i="5" s="1"/>
  <c r="B50" i="5"/>
  <c r="F50" i="5" s="1"/>
  <c r="B51" i="5"/>
  <c r="B52" i="5"/>
  <c r="F52" i="5" s="1"/>
  <c r="B53" i="5"/>
  <c r="F53" i="5" s="1"/>
  <c r="B54" i="5"/>
  <c r="F54" i="5" s="1"/>
  <c r="B55" i="5"/>
  <c r="B56" i="5"/>
  <c r="F56" i="5" s="1"/>
  <c r="B57" i="5"/>
  <c r="F57" i="5" s="1"/>
  <c r="B58" i="5"/>
  <c r="F58" i="5" s="1"/>
  <c r="B59" i="5"/>
  <c r="B60" i="5"/>
  <c r="F60" i="5" s="1"/>
  <c r="B61" i="5"/>
  <c r="B62" i="5"/>
  <c r="F62" i="5" s="1"/>
  <c r="B63" i="5"/>
  <c r="B64" i="5"/>
  <c r="F64" i="5" s="1"/>
  <c r="B65" i="5"/>
  <c r="F65" i="5" s="1"/>
  <c r="B66" i="5"/>
  <c r="F66" i="5" s="1"/>
  <c r="B67" i="5"/>
  <c r="B68" i="5"/>
  <c r="F68" i="5" s="1"/>
  <c r="B69" i="5"/>
  <c r="B70" i="5"/>
  <c r="F70" i="5" s="1"/>
  <c r="B71" i="5"/>
  <c r="B72" i="5"/>
  <c r="F72" i="5" s="1"/>
  <c r="B73" i="5"/>
  <c r="F73" i="5" s="1"/>
  <c r="B74" i="5"/>
  <c r="F74" i="5" s="1"/>
  <c r="B75" i="5"/>
  <c r="B76" i="5"/>
  <c r="F76" i="5" s="1"/>
  <c r="B77" i="5"/>
  <c r="B78" i="5"/>
  <c r="F78" i="5" s="1"/>
  <c r="B79" i="5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F86" i="5" s="1"/>
  <c r="B87" i="5"/>
  <c r="B88" i="5"/>
  <c r="F88" i="5" s="1"/>
  <c r="B89" i="5"/>
  <c r="F89" i="5" s="1"/>
  <c r="B90" i="5"/>
  <c r="F90" i="5" s="1"/>
  <c r="B91" i="5"/>
  <c r="B92" i="5"/>
  <c r="B93" i="5"/>
  <c r="B94" i="5"/>
  <c r="F94" i="5" s="1"/>
  <c r="B95" i="5"/>
  <c r="B96" i="5"/>
  <c r="B97" i="5"/>
  <c r="B98" i="5"/>
  <c r="F98" i="5" s="1"/>
  <c r="B99" i="5"/>
  <c r="B100" i="5"/>
  <c r="B101" i="5"/>
  <c r="B102" i="5"/>
  <c r="F102" i="5" s="1"/>
  <c r="B103" i="5"/>
  <c r="B104" i="5"/>
  <c r="B105" i="5"/>
  <c r="B106" i="5"/>
  <c r="F106" i="5" s="1"/>
  <c r="B107" i="5"/>
  <c r="B108" i="5"/>
  <c r="B109" i="5"/>
  <c r="B110" i="5"/>
  <c r="F110" i="5" s="1"/>
  <c r="B111" i="5"/>
  <c r="B112" i="5"/>
  <c r="B113" i="5"/>
  <c r="B114" i="5"/>
  <c r="F114" i="5" s="1"/>
  <c r="B115" i="5"/>
  <c r="B116" i="5"/>
  <c r="F116" i="5" s="1"/>
  <c r="B117" i="5"/>
  <c r="B118" i="5"/>
  <c r="F118" i="5" s="1"/>
  <c r="B119" i="5"/>
  <c r="B120" i="5"/>
  <c r="B121" i="5"/>
  <c r="B122" i="5"/>
  <c r="F122" i="5" s="1"/>
  <c r="B123" i="5"/>
  <c r="B124" i="5"/>
  <c r="F124" i="5" s="1"/>
  <c r="B125" i="5"/>
  <c r="B126" i="5"/>
  <c r="F126" i="5" s="1"/>
  <c r="B127" i="5"/>
  <c r="B128" i="5"/>
  <c r="B129" i="5"/>
  <c r="B130" i="5"/>
  <c r="B131" i="5"/>
  <c r="B132" i="5"/>
  <c r="B133" i="5"/>
  <c r="B2" i="5"/>
  <c r="F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5" i="5"/>
  <c r="J96" i="5"/>
  <c r="J99" i="5"/>
  <c r="J100" i="5"/>
  <c r="J103" i="5"/>
  <c r="J104" i="5"/>
  <c r="J107" i="5"/>
  <c r="J108" i="5"/>
  <c r="J111" i="5"/>
  <c r="J112" i="5"/>
  <c r="J115" i="5"/>
  <c r="J116" i="5"/>
  <c r="J119" i="5"/>
  <c r="J123" i="5"/>
  <c r="J128" i="5"/>
  <c r="F3" i="5"/>
  <c r="K3" i="5" s="1"/>
  <c r="F5" i="5"/>
  <c r="K5" i="5" s="1"/>
  <c r="F7" i="5"/>
  <c r="F11" i="5"/>
  <c r="K11" i="5" s="1"/>
  <c r="F13" i="5"/>
  <c r="F15" i="5"/>
  <c r="F19" i="5"/>
  <c r="K19" i="5" s="1"/>
  <c r="F23" i="5"/>
  <c r="F27" i="5"/>
  <c r="K27" i="5" s="1"/>
  <c r="F31" i="5"/>
  <c r="F35" i="5"/>
  <c r="K35" i="5" s="1"/>
  <c r="F39" i="5"/>
  <c r="F43" i="5"/>
  <c r="K43" i="5" s="1"/>
  <c r="F47" i="5"/>
  <c r="F51" i="5"/>
  <c r="K51" i="5" s="1"/>
  <c r="F55" i="5"/>
  <c r="F59" i="5"/>
  <c r="K59" i="5" s="1"/>
  <c r="F61" i="5"/>
  <c r="F63" i="5"/>
  <c r="F67" i="5"/>
  <c r="K67" i="5" s="1"/>
  <c r="F69" i="5"/>
  <c r="K69" i="5" s="1"/>
  <c r="F71" i="5"/>
  <c r="F75" i="5"/>
  <c r="K75" i="5" s="1"/>
  <c r="F77" i="5"/>
  <c r="F79" i="5"/>
  <c r="F83" i="5"/>
  <c r="K83" i="5" s="1"/>
  <c r="F87" i="5"/>
  <c r="F95" i="5"/>
  <c r="F100" i="5"/>
  <c r="K89" i="5" l="1"/>
  <c r="K81" i="5"/>
  <c r="K41" i="5"/>
  <c r="K25" i="5"/>
  <c r="K17" i="5"/>
  <c r="K73" i="5"/>
  <c r="K49" i="5"/>
  <c r="K37" i="5"/>
  <c r="K57" i="5"/>
  <c r="K9" i="5"/>
  <c r="K85" i="5"/>
  <c r="K65" i="5"/>
  <c r="K53" i="5"/>
  <c r="K33" i="5"/>
  <c r="K21" i="5"/>
  <c r="K100" i="5"/>
  <c r="F111" i="5"/>
  <c r="K111" i="5" s="1"/>
  <c r="F105" i="5"/>
  <c r="F133" i="5"/>
  <c r="F125" i="5"/>
  <c r="K77" i="5"/>
  <c r="K61" i="5"/>
  <c r="K45" i="5"/>
  <c r="K29" i="5"/>
  <c r="K13" i="5"/>
  <c r="J124" i="5"/>
  <c r="K124" i="5" s="1"/>
  <c r="J120" i="5"/>
  <c r="K87" i="5"/>
  <c r="K79" i="5"/>
  <c r="K71" i="5"/>
  <c r="K63" i="5"/>
  <c r="K55" i="5"/>
  <c r="K47" i="5"/>
  <c r="K39" i="5"/>
  <c r="K31" i="5"/>
  <c r="K23" i="5"/>
  <c r="K15" i="5"/>
  <c r="K7" i="5"/>
  <c r="F128" i="5"/>
  <c r="K128" i="5" s="1"/>
  <c r="F120" i="5"/>
  <c r="K120" i="5" s="1"/>
  <c r="F117" i="5"/>
  <c r="F115" i="5"/>
  <c r="K115" i="5" s="1"/>
  <c r="F113" i="5"/>
  <c r="F112" i="5"/>
  <c r="K112" i="5" s="1"/>
  <c r="F109" i="5"/>
  <c r="F108" i="5"/>
  <c r="K108" i="5" s="1"/>
  <c r="F107" i="5"/>
  <c r="F104" i="5"/>
  <c r="K104" i="5" s="1"/>
  <c r="F103" i="5"/>
  <c r="K103" i="5" s="1"/>
  <c r="F101" i="5"/>
  <c r="F99" i="5"/>
  <c r="F97" i="5"/>
  <c r="F96" i="5"/>
  <c r="K96" i="5" s="1"/>
  <c r="F93" i="5"/>
  <c r="F92" i="5"/>
  <c r="F91" i="5"/>
  <c r="K91" i="5" s="1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F130" i="5"/>
  <c r="F132" i="5"/>
  <c r="F129" i="5"/>
  <c r="F121" i="5"/>
  <c r="J133" i="5"/>
  <c r="J131" i="5"/>
  <c r="J129" i="5"/>
  <c r="J127" i="5"/>
  <c r="J125" i="5"/>
  <c r="J121" i="5"/>
  <c r="J117" i="5"/>
  <c r="J113" i="5"/>
  <c r="J109" i="5"/>
  <c r="J105" i="5"/>
  <c r="J101" i="5"/>
  <c r="K101" i="5" s="1"/>
  <c r="J97" i="5"/>
  <c r="J93" i="5"/>
  <c r="K105" i="5"/>
  <c r="K107" i="5"/>
  <c r="K99" i="5"/>
  <c r="K92" i="5"/>
  <c r="J130" i="5"/>
  <c r="J126" i="5"/>
  <c r="K126" i="5" s="1"/>
  <c r="J132" i="5"/>
  <c r="K132" i="5" s="1"/>
  <c r="K122" i="5"/>
  <c r="K114" i="5"/>
  <c r="K110" i="5"/>
  <c r="K106" i="5"/>
  <c r="K102" i="5"/>
  <c r="K98" i="5"/>
  <c r="K94" i="5"/>
  <c r="K90" i="5"/>
  <c r="K116" i="5"/>
  <c r="K95" i="5"/>
  <c r="K118" i="5"/>
  <c r="K88" i="5"/>
  <c r="K84" i="5"/>
  <c r="K80" i="5"/>
  <c r="K76" i="5"/>
  <c r="K72" i="5"/>
  <c r="K68" i="5"/>
  <c r="K64" i="5"/>
  <c r="K60" i="5"/>
  <c r="K56" i="5"/>
  <c r="K52" i="5"/>
  <c r="K48" i="5"/>
  <c r="K44" i="5"/>
  <c r="K40" i="5"/>
  <c r="K36" i="5"/>
  <c r="K32" i="5"/>
  <c r="K28" i="5"/>
  <c r="K24" i="5"/>
  <c r="K20" i="5"/>
  <c r="K16" i="5"/>
  <c r="K12" i="5"/>
  <c r="K8" i="5"/>
  <c r="K4" i="5"/>
  <c r="K2" i="5"/>
  <c r="F131" i="5"/>
  <c r="K131" i="5" s="1"/>
  <c r="F127" i="5"/>
  <c r="F123" i="5"/>
  <c r="K123" i="5" s="1"/>
  <c r="F119" i="5"/>
  <c r="K119" i="5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F3" i="3"/>
  <c r="K3" i="3" s="1"/>
  <c r="F4" i="3"/>
  <c r="K4" i="3" s="1"/>
  <c r="F5" i="3"/>
  <c r="K5" i="3" s="1"/>
  <c r="F6" i="3"/>
  <c r="K6" i="3" s="1"/>
  <c r="F7" i="3"/>
  <c r="K7" i="3" s="1"/>
  <c r="F8" i="3"/>
  <c r="K8" i="3" s="1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K16" i="3" s="1"/>
  <c r="F17" i="3"/>
  <c r="K17" i="3" s="1"/>
  <c r="F18" i="3"/>
  <c r="K18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1" i="3"/>
  <c r="K31" i="3" s="1"/>
  <c r="F32" i="3"/>
  <c r="K32" i="3" s="1"/>
  <c r="F33" i="3"/>
  <c r="K33" i="3" s="1"/>
  <c r="F34" i="3"/>
  <c r="K34" i="3" s="1"/>
  <c r="F35" i="3"/>
  <c r="K35" i="3" s="1"/>
  <c r="F36" i="3"/>
  <c r="K36" i="3" s="1"/>
  <c r="F37" i="3"/>
  <c r="K37" i="3" s="1"/>
  <c r="F38" i="3"/>
  <c r="K38" i="3" s="1"/>
  <c r="F39" i="3"/>
  <c r="K39" i="3" s="1"/>
  <c r="F40" i="3"/>
  <c r="K40" i="3" s="1"/>
  <c r="F41" i="3"/>
  <c r="K41" i="3" s="1"/>
  <c r="F42" i="3"/>
  <c r="K42" i="3" s="1"/>
  <c r="F43" i="3"/>
  <c r="K43" i="3" s="1"/>
  <c r="F44" i="3"/>
  <c r="K44" i="3" s="1"/>
  <c r="F45" i="3"/>
  <c r="K45" i="3" s="1"/>
  <c r="F46" i="3"/>
  <c r="K46" i="3" s="1"/>
  <c r="F47" i="3"/>
  <c r="K47" i="3" s="1"/>
  <c r="F48" i="3"/>
  <c r="K48" i="3" s="1"/>
  <c r="F49" i="3"/>
  <c r="K49" i="3" s="1"/>
  <c r="F50" i="3"/>
  <c r="K50" i="3" s="1"/>
  <c r="F51" i="3"/>
  <c r="K51" i="3" s="1"/>
  <c r="F52" i="3"/>
  <c r="K52" i="3" s="1"/>
  <c r="F53" i="3"/>
  <c r="K53" i="3" s="1"/>
  <c r="F54" i="3"/>
  <c r="K54" i="3" s="1"/>
  <c r="F55" i="3"/>
  <c r="K55" i="3" s="1"/>
  <c r="F56" i="3"/>
  <c r="K56" i="3" s="1"/>
  <c r="F57" i="3"/>
  <c r="K57" i="3" s="1"/>
  <c r="F58" i="3"/>
  <c r="K58" i="3" s="1"/>
  <c r="F59" i="3"/>
  <c r="K59" i="3" s="1"/>
  <c r="F60" i="3"/>
  <c r="K60" i="3" s="1"/>
  <c r="F61" i="3"/>
  <c r="K61" i="3" s="1"/>
  <c r="F62" i="3"/>
  <c r="K62" i="3" s="1"/>
  <c r="F63" i="3"/>
  <c r="K63" i="3" s="1"/>
  <c r="F64" i="3"/>
  <c r="K64" i="3" s="1"/>
  <c r="F65" i="3"/>
  <c r="K65" i="3" s="1"/>
  <c r="F66" i="3"/>
  <c r="K66" i="3" s="1"/>
  <c r="F67" i="3"/>
  <c r="K67" i="3" s="1"/>
  <c r="F68" i="3"/>
  <c r="K68" i="3" s="1"/>
  <c r="F69" i="3"/>
  <c r="K69" i="3" s="1"/>
  <c r="F70" i="3"/>
  <c r="K70" i="3" s="1"/>
  <c r="F71" i="3"/>
  <c r="K71" i="3" s="1"/>
  <c r="F72" i="3"/>
  <c r="K72" i="3" s="1"/>
  <c r="F73" i="3"/>
  <c r="K73" i="3" s="1"/>
  <c r="F74" i="3"/>
  <c r="K74" i="3" s="1"/>
  <c r="F75" i="3"/>
  <c r="K75" i="3" s="1"/>
  <c r="F76" i="3"/>
  <c r="K76" i="3" s="1"/>
  <c r="F77" i="3"/>
  <c r="K77" i="3" s="1"/>
  <c r="F78" i="3"/>
  <c r="K78" i="3" s="1"/>
  <c r="F79" i="3"/>
  <c r="K79" i="3" s="1"/>
  <c r="F80" i="3"/>
  <c r="K80" i="3" s="1"/>
  <c r="F81" i="3"/>
  <c r="K81" i="3" s="1"/>
  <c r="F82" i="3"/>
  <c r="K82" i="3" s="1"/>
  <c r="F83" i="3"/>
  <c r="K83" i="3" s="1"/>
  <c r="F84" i="3"/>
  <c r="K84" i="3" s="1"/>
  <c r="F85" i="3"/>
  <c r="K85" i="3" s="1"/>
  <c r="F86" i="3"/>
  <c r="K86" i="3" s="1"/>
  <c r="F87" i="3"/>
  <c r="K87" i="3" s="1"/>
  <c r="F88" i="3"/>
  <c r="K88" i="3" s="1"/>
  <c r="F89" i="3"/>
  <c r="K89" i="3" s="1"/>
  <c r="F90" i="3"/>
  <c r="K90" i="3" s="1"/>
  <c r="F91" i="3"/>
  <c r="K91" i="3" s="1"/>
  <c r="F92" i="3"/>
  <c r="K92" i="3" s="1"/>
  <c r="F93" i="3"/>
  <c r="K93" i="3" s="1"/>
  <c r="F94" i="3"/>
  <c r="K94" i="3" s="1"/>
  <c r="F95" i="3"/>
  <c r="K95" i="3" s="1"/>
  <c r="F96" i="3"/>
  <c r="K96" i="3" s="1"/>
  <c r="F97" i="3"/>
  <c r="K97" i="3" s="1"/>
  <c r="F98" i="3"/>
  <c r="K98" i="3" s="1"/>
  <c r="F99" i="3"/>
  <c r="K99" i="3" s="1"/>
  <c r="F100" i="3"/>
  <c r="K100" i="3" s="1"/>
  <c r="F101" i="3"/>
  <c r="K101" i="3" s="1"/>
  <c r="F102" i="3"/>
  <c r="K102" i="3" s="1"/>
  <c r="F103" i="3"/>
  <c r="K103" i="3" s="1"/>
  <c r="F104" i="3"/>
  <c r="K104" i="3" s="1"/>
  <c r="F105" i="3"/>
  <c r="K105" i="3" s="1"/>
  <c r="F106" i="3"/>
  <c r="K106" i="3" s="1"/>
  <c r="F107" i="3"/>
  <c r="K107" i="3" s="1"/>
  <c r="F108" i="3"/>
  <c r="K108" i="3" s="1"/>
  <c r="F109" i="3"/>
  <c r="K109" i="3" s="1"/>
  <c r="F110" i="3"/>
  <c r="K110" i="3" s="1"/>
  <c r="F111" i="3"/>
  <c r="K111" i="3" s="1"/>
  <c r="F112" i="3"/>
  <c r="K112" i="3" s="1"/>
  <c r="F113" i="3"/>
  <c r="K113" i="3" s="1"/>
  <c r="F114" i="3"/>
  <c r="K114" i="3" s="1"/>
  <c r="F115" i="3"/>
  <c r="K115" i="3" s="1"/>
  <c r="F116" i="3"/>
  <c r="K116" i="3" s="1"/>
  <c r="F117" i="3"/>
  <c r="K117" i="3" s="1"/>
  <c r="F118" i="3"/>
  <c r="K118" i="3" s="1"/>
  <c r="F119" i="3"/>
  <c r="K119" i="3" s="1"/>
  <c r="F120" i="3"/>
  <c r="K120" i="3" s="1"/>
  <c r="F121" i="3"/>
  <c r="K121" i="3" s="1"/>
  <c r="F122" i="3"/>
  <c r="K122" i="3" s="1"/>
  <c r="F123" i="3"/>
  <c r="K123" i="3" s="1"/>
  <c r="F124" i="3"/>
  <c r="K124" i="3" s="1"/>
  <c r="F125" i="3"/>
  <c r="K125" i="3" s="1"/>
  <c r="F126" i="3"/>
  <c r="K126" i="3" s="1"/>
  <c r="F127" i="3"/>
  <c r="K127" i="3" s="1"/>
  <c r="F128" i="3"/>
  <c r="K128" i="3" s="1"/>
  <c r="F129" i="3"/>
  <c r="K129" i="3" s="1"/>
  <c r="F130" i="3"/>
  <c r="K130" i="3" s="1"/>
  <c r="F131" i="3"/>
  <c r="K131" i="3" s="1"/>
  <c r="F132" i="3"/>
  <c r="K132" i="3" s="1"/>
  <c r="F133" i="3"/>
  <c r="K133" i="3" s="1"/>
  <c r="J2" i="3"/>
  <c r="F2" i="3"/>
  <c r="K2" i="3" s="1"/>
  <c r="K109" i="5" l="1"/>
  <c r="K125" i="5"/>
  <c r="K133" i="5"/>
  <c r="K117" i="5"/>
  <c r="K97" i="5"/>
  <c r="K93" i="5"/>
  <c r="K129" i="5"/>
  <c r="K113" i="5"/>
  <c r="K130" i="5"/>
  <c r="K121" i="5"/>
  <c r="K127" i="5"/>
</calcChain>
</file>

<file path=xl/sharedStrings.xml><?xml version="1.0" encoding="utf-8"?>
<sst xmlns="http://schemas.openxmlformats.org/spreadsheetml/2006/main" count="5771" uniqueCount="1968">
  <si>
    <t>CÓD. INEP</t>
  </si>
  <si>
    <t>REGIONAL</t>
  </si>
  <si>
    <t>MUNICÍPIO</t>
  </si>
  <si>
    <t>ESCOLA</t>
  </si>
  <si>
    <t>AETI/PROETI</t>
  </si>
  <si>
    <t>ANO DE IMPLEMENTAÇÃO DO TEMPO INTEGRAL</t>
  </si>
  <si>
    <t>Escola do Campo</t>
  </si>
  <si>
    <t>MODALIDADES INTEGRAL (Propedeutica/Técnica/Mista)</t>
  </si>
  <si>
    <t>TURNO(S)</t>
  </si>
  <si>
    <t>OFERTA DE TEMPO INTEGRAL</t>
  </si>
  <si>
    <t>POSSUI CURSO TECNICO?</t>
  </si>
  <si>
    <t>CURSO1</t>
  </si>
  <si>
    <t>CURSO2</t>
  </si>
  <si>
    <t>CURSO3</t>
  </si>
  <si>
    <t>CURSO4</t>
  </si>
  <si>
    <t>DIRETOR NOME</t>
  </si>
  <si>
    <t>CP NOME</t>
  </si>
  <si>
    <t>CASF NOME</t>
  </si>
  <si>
    <t>Email Escola</t>
  </si>
  <si>
    <t>ENDEREÇO</t>
  </si>
  <si>
    <t>BAIRRO</t>
  </si>
  <si>
    <t>CEP</t>
  </si>
  <si>
    <t>LONG</t>
  </si>
  <si>
    <t>LAT</t>
  </si>
  <si>
    <t>COORDX</t>
  </si>
  <si>
    <t>COORDY</t>
  </si>
  <si>
    <t>TELEFONE ESCOLA</t>
  </si>
  <si>
    <t>TEL SUPERINTENTENDE</t>
  </si>
  <si>
    <t>EMAIL SUPERINTENDENTE</t>
  </si>
  <si>
    <t>ASSESSOR PEDAGÓGICO:</t>
  </si>
  <si>
    <t>TEL SUP. PEDAG.</t>
  </si>
  <si>
    <t>EMAIL ASS PEDAG.</t>
  </si>
  <si>
    <t>SUPERVISOR TI</t>
  </si>
  <si>
    <t>TEL SUPER TI</t>
  </si>
  <si>
    <t>EMAIL SUPER TI</t>
  </si>
  <si>
    <t xml:space="preserve">ADESÃO MEC </t>
  </si>
  <si>
    <t>LAB MOVEL</t>
  </si>
  <si>
    <t>PROF PAEBES EF MAT 2019</t>
  </si>
  <si>
    <t>PROF PAEBES EF MAT 2021</t>
  </si>
  <si>
    <t>PROF PAEBES EF CN 2019</t>
  </si>
  <si>
    <t>PROF PAEBES EF CN 2021</t>
  </si>
  <si>
    <t>PROF PAEBES EM MAT 2019</t>
  </si>
  <si>
    <t>PROF PAEBES EM MAT 2021</t>
  </si>
  <si>
    <t>PROF PAEBES EM LP 2019</t>
  </si>
  <si>
    <t>PROF PAEBES EM LP 2021</t>
  </si>
  <si>
    <t>PROF PAEBES EM BIO 2019</t>
  </si>
  <si>
    <t>PROF PAEBES EM BIO 2021</t>
  </si>
  <si>
    <t>PROF PAEBES EM QUI 2019</t>
  </si>
  <si>
    <t>PROF PAEBES EM QUI 2021</t>
  </si>
  <si>
    <t>PROF PAEBES EM FIS 2019</t>
  </si>
  <si>
    <t>PROF PAEBES EM FIS 2021</t>
  </si>
  <si>
    <t>Média total PAEBES EF 2019</t>
  </si>
  <si>
    <t>Média total EM PAEBES 2019</t>
  </si>
  <si>
    <t>Média total PAEBES EF 2021</t>
  </si>
  <si>
    <t>Média total PAEBES EM 2021</t>
  </si>
  <si>
    <t>IDEB EF 2019</t>
  </si>
  <si>
    <t>SAEB EF 2019</t>
  </si>
  <si>
    <t>IDEB EF 2021</t>
  </si>
  <si>
    <t>SAEB EF 2021</t>
  </si>
  <si>
    <t>IDEB EM 2019</t>
  </si>
  <si>
    <t>SAEB EM 2019</t>
  </si>
  <si>
    <t>IDEB EM 2021</t>
  </si>
  <si>
    <t>SAEB EM 2021</t>
  </si>
  <si>
    <t>PADI 2022.1 GERAL</t>
  </si>
  <si>
    <t>PADI 2022.1 OPERACAO</t>
  </si>
  <si>
    <t>PADI 2022.1 MODELO</t>
  </si>
  <si>
    <t>PADI 2022.1 GESTAO</t>
  </si>
  <si>
    <t>PADI 2022.1 PERCEPCAO</t>
  </si>
  <si>
    <t>PADI 2022.3 GERAL</t>
  </si>
  <si>
    <t>PADI 2022.3 OPERACAO</t>
  </si>
  <si>
    <t>PADI 2022.3 MODELO</t>
  </si>
  <si>
    <t>PADI 2022.3 GESTAO</t>
  </si>
  <si>
    <t>SRE CARAPINA</t>
  </si>
  <si>
    <t>VITÓRIA</t>
  </si>
  <si>
    <t>CEEFMTI SÃO PEDRO DR AGESANDRO DA COSTA PEREIRA</t>
  </si>
  <si>
    <t>AETI</t>
  </si>
  <si>
    <t>PROPEDÊUTICA</t>
  </si>
  <si>
    <t>9H</t>
  </si>
  <si>
    <t>INTEGRAL</t>
  </si>
  <si>
    <t xml:space="preserve">EM + EF2  </t>
  </si>
  <si>
    <t>Sem curso técnico</t>
  </si>
  <si>
    <t xml:space="preserve"> </t>
  </si>
  <si>
    <t>Marco Aurelio Villela da Motta</t>
  </si>
  <si>
    <t>Karina Andreata Pavan</t>
  </si>
  <si>
    <t>CARLOS HENRIQUE CARMO FERREIRA</t>
  </si>
  <si>
    <t>ceemtidragesandro@sedu.es.gov.br;</t>
  </si>
  <si>
    <t>RODOVIA SERAFIM DERENZI, 3115</t>
  </si>
  <si>
    <t>INHANGUETA</t>
  </si>
  <si>
    <t>40.3371669776553</t>
  </si>
  <si>
    <t>20.286630577745</t>
  </si>
  <si>
    <t>(27)  33323250</t>
  </si>
  <si>
    <t>Diassis De Cassia Ximenes</t>
  </si>
  <si>
    <t>27 36369750</t>
  </si>
  <si>
    <t>dcximenes@sedu.es.gov.br</t>
  </si>
  <si>
    <t>Mirella Fraga Souza</t>
  </si>
  <si>
    <t>mfsouza@sedu.es.gov.br</t>
  </si>
  <si>
    <t>Mariana Vercillo Henning Lopes</t>
  </si>
  <si>
    <t>mvhlopes@sedu.es.gov.br</t>
  </si>
  <si>
    <t>Fez PADI</t>
  </si>
  <si>
    <t>SRE COMENDADORA JUREMA MORETZ SOHN</t>
  </si>
  <si>
    <t>MUNIZ FREIRE</t>
  </si>
  <si>
    <t>CEEFMTI BRAULIO FRANCO</t>
  </si>
  <si>
    <t>MISTA</t>
  </si>
  <si>
    <t>Sim. 1 Curso</t>
  </si>
  <si>
    <t>Computação Gráfica</t>
  </si>
  <si>
    <t xml:space="preserve">   </t>
  </si>
  <si>
    <t>Joelma de Fátima da Silva G. Capacia</t>
  </si>
  <si>
    <t>Bruno Peccini de Jesus</t>
  </si>
  <si>
    <t>MARIA MADALENA DE PAULA SILVA</t>
  </si>
  <si>
    <t>escolabraulio@sedu.es.gov.br;</t>
  </si>
  <si>
    <t>RUA CAPITAO JOAO ALVES, 60</t>
  </si>
  <si>
    <t>CENTRO</t>
  </si>
  <si>
    <t>41.4131732692247</t>
  </si>
  <si>
    <t>20.4628556182697</t>
  </si>
  <si>
    <t>(28)  35441135</t>
  </si>
  <si>
    <t>Darcila Aparecida Da Silva Castro</t>
  </si>
  <si>
    <t>28 35536610</t>
  </si>
  <si>
    <t>dascastro@sedu.es.gov.br</t>
  </si>
  <si>
    <t>Jane Polastreli Silva</t>
  </si>
  <si>
    <t>28 35536613</t>
  </si>
  <si>
    <t>jpolastreli@sedu.es.gov.br</t>
  </si>
  <si>
    <t>Maria da Conceição Salardani Senhorello</t>
  </si>
  <si>
    <t>(28)998868246</t>
  </si>
  <si>
    <t>mcssenhorelo@sedu.es.gov.br</t>
  </si>
  <si>
    <t>SRE BARRA DE SAO FRANCISCO</t>
  </si>
  <si>
    <t>ECOPORANGA</t>
  </si>
  <si>
    <t>CEEFMTI DANIEL COMBONI</t>
  </si>
  <si>
    <t>Rodrigo Silva Dal Col</t>
  </si>
  <si>
    <t>Milena Perin</t>
  </si>
  <si>
    <t>WILIAN REIS DA SILVA</t>
  </si>
  <si>
    <t>escoladcomboni@sedu.es.gov.br;</t>
  </si>
  <si>
    <t>RUA JOAQUIM DE SOUZA LIMA, 260</t>
  </si>
  <si>
    <t>NOSSA SRA APARECIDA</t>
  </si>
  <si>
    <t>40.833337</t>
  </si>
  <si>
    <t>18.3694969</t>
  </si>
  <si>
    <t>(27)  37551329</t>
  </si>
  <si>
    <t xml:space="preserve">Geanne Darc De Vete Alves Nogueira </t>
  </si>
  <si>
    <t>27 37565565</t>
  </si>
  <si>
    <t>gdvanogueira@sedu.es.gov.br</t>
  </si>
  <si>
    <t>Patrícia Manhães De Coimbra Almeida</t>
  </si>
  <si>
    <t>27 37560237</t>
  </si>
  <si>
    <t>pmcalmeida@sedu.es.gov.br </t>
  </si>
  <si>
    <t>Elizangela Neimecke Hoffmann</t>
  </si>
  <si>
    <t>enhoffmann@sedu.es.gov.br</t>
  </si>
  <si>
    <t>Sem adesão</t>
  </si>
  <si>
    <t>Não possui</t>
  </si>
  <si>
    <t>SRE CACHOEIRO DE ITAPEMIRIM</t>
  </si>
  <si>
    <t>CACHOEIRO DE ITAPEMIRIM</t>
  </si>
  <si>
    <t>CEEFMTI FRANCISCO COELHO AVILA JUNIOR</t>
  </si>
  <si>
    <t>INTEGRAL E INTERMEDIÁRIO  MANHA</t>
  </si>
  <si>
    <t>Fernanda  Ferreira V. Vieira</t>
  </si>
  <si>
    <t>Robertina Sansão</t>
  </si>
  <si>
    <t>MANOELA MORAIS GOMES</t>
  </si>
  <si>
    <t>escolafranciscoavila@sedu.es.gov.br;</t>
  </si>
  <si>
    <t>RUA PEDRO SILVAN, 0</t>
  </si>
  <si>
    <t>CORONEL BORGES</t>
  </si>
  <si>
    <t>41.936127293891</t>
  </si>
  <si>
    <t>20.8534509657781</t>
  </si>
  <si>
    <t>(28)  35224197</t>
  </si>
  <si>
    <t xml:space="preserve">Celeida Chamao Bastos </t>
  </si>
  <si>
    <t>28 35152705</t>
  </si>
  <si>
    <t>cchamao@sedu.es.gov.br</t>
  </si>
  <si>
    <t>Patrícia Sabadine Lemos Dardengo Perim</t>
  </si>
  <si>
    <t>28 35152713</t>
  </si>
  <si>
    <t>psldperim@sedu.es.gov.br</t>
  </si>
  <si>
    <t>Laura de Souza Nascimento dos Santos</t>
  </si>
  <si>
    <t>28 999768273</t>
  </si>
  <si>
    <t>lsnsantos@sedu.es.gov.br</t>
  </si>
  <si>
    <t>SERRA</t>
  </si>
  <si>
    <t>CEEFMTI JOAQUIM BEATO</t>
  </si>
  <si>
    <t>Administração</t>
  </si>
  <si>
    <t>Karlla  Cristina Trindade</t>
  </si>
  <si>
    <t>Vanessa Giuliani</t>
  </si>
  <si>
    <t>BRUNA DOS SANTOS ROCHA</t>
  </si>
  <si>
    <t>ceefmtijoaquimbeato@sedu.es.gov.br;</t>
  </si>
  <si>
    <t>RUA LINHARES, S/N</t>
  </si>
  <si>
    <t xml:space="preserve">PLANALTO SERRANO </t>
  </si>
  <si>
    <t>40.2850402</t>
  </si>
  <si>
    <t>20.1337302</t>
  </si>
  <si>
    <t>(27) 32519152</t>
  </si>
  <si>
    <t>SRE AFONSO CLAUDIO</t>
  </si>
  <si>
    <t>AFONSO CLAUDIO</t>
  </si>
  <si>
    <t>CEEFMTI AFONSO CLÁUDIO</t>
  </si>
  <si>
    <t>Informática para Internet</t>
  </si>
  <si>
    <t>Julio Cesar da Silva</t>
  </si>
  <si>
    <t>Marcia Neves</t>
  </si>
  <si>
    <t>00 NÃO TEM</t>
  </si>
  <si>
    <t>ceemtiafonsoclaudio@sedu.es.gov.br;</t>
  </si>
  <si>
    <t>RUA UTE AMELIA GASTIN PADUA, 50/124</t>
  </si>
  <si>
    <t>SAO TARCISIO</t>
  </si>
  <si>
    <t>41.1270355985928</t>
  </si>
  <si>
    <t>20.750192641872</t>
  </si>
  <si>
    <t>(27)  37352088</t>
  </si>
  <si>
    <t>Heverton Filipe Gomes Dazilio</t>
  </si>
  <si>
    <t>27 37358706</t>
  </si>
  <si>
    <t>hfgdazilio@sedu.es.gov.br</t>
  </si>
  <si>
    <t>Sandro Alex Schwanz</t>
  </si>
  <si>
    <t>27 99907 7520</t>
  </si>
  <si>
    <t>saschwanz@sedu.es.gov.br</t>
  </si>
  <si>
    <t>Jonas de Vargas Pagotto</t>
  </si>
  <si>
    <t>27 999626970</t>
  </si>
  <si>
    <t>jvpagotto@sedu.es.gov.br</t>
  </si>
  <si>
    <t>SRE VILA VELHA</t>
  </si>
  <si>
    <t>VILA VELHA</t>
  </si>
  <si>
    <t>CEEFMTI ASSISOLINA ASSIS ANDRADE</t>
  </si>
  <si>
    <t>Ivanna Silva Carneiro da Frota</t>
  </si>
  <si>
    <t xml:space="preserve">Jonisario Littig </t>
  </si>
  <si>
    <t>MARIA ESMERALDA LIMA GOMES</t>
  </si>
  <si>
    <t>ceefmtiassisolina@sedu.es.gov.br;</t>
  </si>
  <si>
    <t>RUA SALVADOR, 0</t>
  </si>
  <si>
    <t>ARIBIRI</t>
  </si>
  <si>
    <t>40.3228739068507</t>
  </si>
  <si>
    <t>20.3389300655575</t>
  </si>
  <si>
    <t>(27)  31082403</t>
  </si>
  <si>
    <t>Gison Oliveira Soares</t>
  </si>
  <si>
    <t>gosoares@sedu.es.gov.br</t>
  </si>
  <si>
    <t>Michela Fabiana Gomes Marques Farias</t>
  </si>
  <si>
    <t>(27) 996279788</t>
  </si>
  <si>
    <t>mfgmfarias@sedu.es.gov.br</t>
  </si>
  <si>
    <t>Franciny Martins Pilon Drago</t>
  </si>
  <si>
    <t>27 997664993</t>
  </si>
  <si>
    <t>fmpdrago@sedu.es.gov.br</t>
  </si>
  <si>
    <t>SRE LINHARES</t>
  </si>
  <si>
    <t>LINHARES</t>
  </si>
  <si>
    <t>CEEFMTI BARTOUVINO COSTA</t>
  </si>
  <si>
    <t>Análises clínicas</t>
  </si>
  <si>
    <t>Samuel Nogueira de Almeida</t>
  </si>
  <si>
    <t xml:space="preserve">Márcio Alves </t>
  </si>
  <si>
    <t>WEBERTH VALANI VERONEZ</t>
  </si>
  <si>
    <t>escolabartouvino@sedu.es.gov.br;</t>
  </si>
  <si>
    <t>AVENIDA JONES DOS SANTOS NEVES, 0</t>
  </si>
  <si>
    <t>40.662647880966</t>
  </si>
  <si>
    <t>19.4025174314363</t>
  </si>
  <si>
    <t>(27)  32642047</t>
  </si>
  <si>
    <t xml:space="preserve">Leila Pinto Rodrigues </t>
  </si>
  <si>
    <t>27 33727963</t>
  </si>
  <si>
    <t>lprodrigues@sedu.es.gov.br</t>
  </si>
  <si>
    <t>Sandra Regina Stofel Regis</t>
  </si>
  <si>
    <t>27 996089887</t>
  </si>
  <si>
    <t>srsregis@sedu.es.gov.br</t>
  </si>
  <si>
    <t>Maria Davina Pandolfi Marques</t>
  </si>
  <si>
    <t>mdpmarques@sedu.es.gov.br</t>
  </si>
  <si>
    <t>SRE COLATINA</t>
  </si>
  <si>
    <t>COLATINA</t>
  </si>
  <si>
    <t>CEEFMTI CONDE DE LINHARES</t>
  </si>
  <si>
    <t>Sim. Vários Cursos</t>
  </si>
  <si>
    <t>Gerência em Saúde</t>
  </si>
  <si>
    <t>Publicidade</t>
  </si>
  <si>
    <t>Cintia Pancieri</t>
  </si>
  <si>
    <t>Rosangela Stacul</t>
  </si>
  <si>
    <t>ALESSANDRA FABRES CUNHA</t>
  </si>
  <si>
    <t>ceemticondelinhares@sedu.es.gov.br;</t>
  </si>
  <si>
    <t>RUA ADAMASTOR SALVADOR, 64</t>
  </si>
  <si>
    <t>40.6292901</t>
  </si>
  <si>
    <t>19.5336193</t>
  </si>
  <si>
    <t>-19,5336</t>
  </si>
  <si>
    <t>(27)  31777246</t>
  </si>
  <si>
    <t>Antonio Marcos Maifredi</t>
  </si>
  <si>
    <t>27 37229711</t>
  </si>
  <si>
    <t>ammaifredi@sedu.es.gov.br</t>
  </si>
  <si>
    <t>Pâmela Pereira Felix Nogueira</t>
  </si>
  <si>
    <t>27 996021409</t>
  </si>
  <si>
    <t>ppfnogueira@sedu.es.gov.br</t>
  </si>
  <si>
    <t>Katia Sirlene Campi Knupp</t>
  </si>
  <si>
    <t>(27) 37229704</t>
  </si>
  <si>
    <t>kscknupp@sedu.es.gov.br</t>
  </si>
  <si>
    <t>IÚNA</t>
  </si>
  <si>
    <t>CEEFMTI HENRIQUE COUTINHO</t>
  </si>
  <si>
    <t>Vendas</t>
  </si>
  <si>
    <t>Mario Gomes de Souza</t>
  </si>
  <si>
    <t>Fernanda Alves Nobre</t>
  </si>
  <si>
    <t>LILIAN GRETCHEM DE SAO PAULO VALVERDE</t>
  </si>
  <si>
    <t>escolahenrique@sedu.es.gov.br;</t>
  </si>
  <si>
    <t>RUA DES EPAMINONDAS AMARAL, 190</t>
  </si>
  <si>
    <t>41.5322587803863</t>
  </si>
  <si>
    <t>20.3475261804066</t>
  </si>
  <si>
    <t>(28)  35451318</t>
  </si>
  <si>
    <t>Cristina Mara Santos Olmo</t>
  </si>
  <si>
    <t>28 999348012</t>
  </si>
  <si>
    <t xml:space="preserve">cmsolmo@sedu.es.gov.br </t>
  </si>
  <si>
    <t>SRE SAO MATEUS</t>
  </si>
  <si>
    <t>PEDRO CANÁRIO</t>
  </si>
  <si>
    <t>CEEFMTI MANOEL DUARTE DA CUNHA</t>
  </si>
  <si>
    <t>Celio Oliveira Souza</t>
  </si>
  <si>
    <t>Rozeli dos Santos Cunha</t>
  </si>
  <si>
    <t>KARINA COSME DA SILVA</t>
  </si>
  <si>
    <t>escolamanoelduarte@sedu.es.gov.br;</t>
  </si>
  <si>
    <t>AVENIDA ANTONIO GUEDES ALCOFORADO, 194</t>
  </si>
  <si>
    <t>COLINA</t>
  </si>
  <si>
    <t>39.9498685225687</t>
  </si>
  <si>
    <t>18.2972749320446</t>
  </si>
  <si>
    <t xml:space="preserve">()  </t>
  </si>
  <si>
    <t xml:space="preserve">Jailson Mauricio Pinto </t>
  </si>
  <si>
    <t xml:space="preserve">27 37677651 </t>
  </si>
  <si>
    <t>jmpinto@sedu.es.gov.br</t>
  </si>
  <si>
    <t>Neiva Méria Passos Rodrigues</t>
  </si>
  <si>
    <t>27 999585322</t>
  </si>
  <si>
    <t>nmrpassos@sedu.es.gov.br</t>
  </si>
  <si>
    <t>Marcela Lopes Bronzoni</t>
  </si>
  <si>
    <t>mlbronzoni@sedu.es.gov.br</t>
  </si>
  <si>
    <t>SÃO MATEUS</t>
  </si>
  <si>
    <t>CEEFMTI MARITA MOTTA SANTOS</t>
  </si>
  <si>
    <t>Bruna de Oliveira Bonomo</t>
  </si>
  <si>
    <t>Jaqueline Oliozi</t>
  </si>
  <si>
    <t>RODRIGO DE SOUZA NASCIMENTO VASCONCELOS</t>
  </si>
  <si>
    <t>escolamaritamotta@sedu.es.gov.br;</t>
  </si>
  <si>
    <t>RUA RAIMUNDO GUILHERME SOBRINHO, 433</t>
  </si>
  <si>
    <t>39.8593161778389</t>
  </si>
  <si>
    <t>18.7183422245174</t>
  </si>
  <si>
    <t>(27)  37632522</t>
  </si>
  <si>
    <t>GUAÇUÍ</t>
  </si>
  <si>
    <t>CEEFMTI MONSENHOR MIGUEL DE SANCTIS</t>
  </si>
  <si>
    <t>Design de Interiores</t>
  </si>
  <si>
    <t>Larissa Vitorino de Oliveira Lima Mendes</t>
  </si>
  <si>
    <t>Wagna Matos Silva</t>
  </si>
  <si>
    <t>CAROLINE VARGAS BRUM</t>
  </si>
  <si>
    <t>escolammsanctis@sedu.es.gov.br;</t>
  </si>
  <si>
    <t>RODOVIA PREF NORIVAL COUZI  KM 96, KM 96</t>
  </si>
  <si>
    <t>MORADA DAS PALMEIRAS</t>
  </si>
  <si>
    <t>41.683890790972</t>
  </si>
  <si>
    <t>20.7845169587316</t>
  </si>
  <si>
    <t>(28)  35531695</t>
  </si>
  <si>
    <t>Getselane Gomes dos Santos Ventana</t>
  </si>
  <si>
    <t>28 999622811</t>
  </si>
  <si>
    <t>ggsantos@sedu.es.gov.br</t>
  </si>
  <si>
    <t>CEEFMTI PASTOR OLIVEIRA DE ARAUJO</t>
  </si>
  <si>
    <t>Marcelo  Pereira Antunes</t>
  </si>
  <si>
    <t>Gisele Federici F. Orlandi</t>
  </si>
  <si>
    <t>EDILEIA MATIAS</t>
  </si>
  <si>
    <t>ceefmtipastoraraujo@sedu.es.gov.br;</t>
  </si>
  <si>
    <t>AVENIDA OTÁVIO BORIN, 570</t>
  </si>
  <si>
    <t>COBILÂNDIA</t>
  </si>
  <si>
    <t>40.3528365</t>
  </si>
  <si>
    <t>20.3543762</t>
  </si>
  <si>
    <t>(27) 33695588</t>
  </si>
  <si>
    <t>Natalia de Oliveira Vieira Paresqui</t>
  </si>
  <si>
    <t>27 999285123</t>
  </si>
  <si>
    <t>novparesqui@sedu.es.gov.br</t>
  </si>
  <si>
    <t>MONTANHA</t>
  </si>
  <si>
    <t>CEEFMTI PROFESSOR ELPIDIO CAMPOS DE OLIVEIRA</t>
  </si>
  <si>
    <t>Gabriela Nas Lino</t>
  </si>
  <si>
    <t>Flavia Soares A. Jardim</t>
  </si>
  <si>
    <t>escolaelpidio@sedu.es.gov.br;</t>
  </si>
  <si>
    <t>RUA ANTONIO PAULINO, 1085</t>
  </si>
  <si>
    <t>40.3620051508589</t>
  </si>
  <si>
    <t>18.1264098541787</t>
  </si>
  <si>
    <t>(27)  37541735</t>
  </si>
  <si>
    <t>Adriana Bonatto Merlo</t>
  </si>
  <si>
    <t>(27) 999789783</t>
  </si>
  <si>
    <t>abmerlo@sedu.es.gov.br</t>
  </si>
  <si>
    <t>Andre Felipe Costa Souza</t>
  </si>
  <si>
    <t>(27) 997532031</t>
  </si>
  <si>
    <t>afcsouza@sedu.es.gov.br</t>
  </si>
  <si>
    <t>Franciely Gomes Favero Ferreira</t>
  </si>
  <si>
    <t>(27) 999424131</t>
  </si>
  <si>
    <t>fgfferreira@sedu.es.gov.br</t>
  </si>
  <si>
    <t>SRE CARIACICA</t>
  </si>
  <si>
    <t>CARIACICA</t>
  </si>
  <si>
    <t>CEEFTI PRESIDENTE CASTELO BRANCO</t>
  </si>
  <si>
    <t>EF2</t>
  </si>
  <si>
    <t>Kelly Lucas da Silva</t>
  </si>
  <si>
    <t>Cynara Aguiar Patrocínio</t>
  </si>
  <si>
    <t>DAYANE QUEIROZ SARNAGLIA</t>
  </si>
  <si>
    <t>escolacastelobranco@sedu.es.gov.br;</t>
  </si>
  <si>
    <t>RUA SESI, 0</t>
  </si>
  <si>
    <t>PORTO DE SANTANA</t>
  </si>
  <si>
    <t>40.3670845709932</t>
  </si>
  <si>
    <t>20.3080873188751</t>
  </si>
  <si>
    <t>(27)  33661746</t>
  </si>
  <si>
    <t xml:space="preserve">Carolina Julia Pinto Dos Santos </t>
  </si>
  <si>
    <t>27 36362751</t>
  </si>
  <si>
    <t>cjpsantos@sedu.es.gov.br</t>
  </si>
  <si>
    <t>Cynthia De Maia Pimentel Rodrigues</t>
  </si>
  <si>
    <t>27 36362754</t>
  </si>
  <si>
    <t>cmprodrigues@sedu.es.gov.br</t>
  </si>
  <si>
    <t>Degiane Figueredo Miotto Schiavo</t>
  </si>
  <si>
    <t>(27) 998406011</t>
  </si>
  <si>
    <t>degiane.schiavo@edu.es.gov.br</t>
  </si>
  <si>
    <t>Não fez PADI</t>
  </si>
  <si>
    <t>CEEMTI PROF MAURA ABAURRE</t>
  </si>
  <si>
    <t xml:space="preserve">EM + EF2 </t>
  </si>
  <si>
    <t>Tiago Guercon da Silva</t>
  </si>
  <si>
    <t>Elisângela M. Barbosa</t>
  </si>
  <si>
    <t>LUIZ JULIO ROMANELLI AZEVEDO MENINI</t>
  </si>
  <si>
    <t>ceefmtimauraabaurre@sedu.es.gov.br;</t>
  </si>
  <si>
    <t>RUA ONZE, 100</t>
  </si>
  <si>
    <t>VILA NOVA</t>
  </si>
  <si>
    <t>40.3135712610552</t>
  </si>
  <si>
    <t>20.3660628041247</t>
  </si>
  <si>
    <t>(27)  33997258</t>
  </si>
  <si>
    <t>Daniel Ferstl Ferreira Bastos</t>
  </si>
  <si>
    <t>27 999035968</t>
  </si>
  <si>
    <t>dffbastos@sedu.es.gov.br</t>
  </si>
  <si>
    <t>MIMOSO DO SUL</t>
  </si>
  <si>
    <t>CEEFMTI ANTONIO ACHA</t>
  </si>
  <si>
    <t>Agronegócio</t>
  </si>
  <si>
    <t>Elizabeth de Almeida O. Astolpho</t>
  </si>
  <si>
    <t>Maria Auxiliadora</t>
  </si>
  <si>
    <t>EVYLANE MEDINA FLORENTINO</t>
  </si>
  <si>
    <t>escolaantonioacha@sedu.es.gov.br;</t>
  </si>
  <si>
    <t>RUA JOAQUIM LEITE GUIMARAES, 0</t>
  </si>
  <si>
    <t>SANTA TEREZINHA</t>
  </si>
  <si>
    <t>41.3674819771928</t>
  </si>
  <si>
    <t>21.634415767554</t>
  </si>
  <si>
    <t>(28)  35551353</t>
  </si>
  <si>
    <t>Celeida Chamao Bastos</t>
  </si>
  <si>
    <t>Melling Correia Pesca Carlette</t>
  </si>
  <si>
    <t>(28)999668484</t>
  </si>
  <si>
    <t>mcpcarlette@sedu.es.gov.br</t>
  </si>
  <si>
    <t>ALEGRE</t>
  </si>
  <si>
    <t>CEEFMTI ARISTEU AGUIAR</t>
  </si>
  <si>
    <t>Sistemas de Energia Renovável</t>
  </si>
  <si>
    <t>Fabiano Soares Affonso</t>
  </si>
  <si>
    <t>Nilsilene Gonçalves</t>
  </si>
  <si>
    <t>NELBA MARA SEVERINO BRUM</t>
  </si>
  <si>
    <t>escolaaristeuaguiar@sedu.es.gov.br;</t>
  </si>
  <si>
    <t>AVENIDA DR WANDERLEY, 0</t>
  </si>
  <si>
    <t>41.537259843398</t>
  </si>
  <si>
    <t>20.7589925685066</t>
  </si>
  <si>
    <t>(28)  35521619</t>
  </si>
  <si>
    <t>Afrânia Regina Pires</t>
  </si>
  <si>
    <t>28 999679738</t>
  </si>
  <si>
    <t>arpires@sedu.es.gov.br</t>
  </si>
  <si>
    <t>CEEFMTI DR GETUNILDO PIMENTEL</t>
  </si>
  <si>
    <t>Andre Luis Demuner Ramos</t>
  </si>
  <si>
    <t>Samia Torres</t>
  </si>
  <si>
    <t>CARLOS MARTO SEGUNDO DE ANDRADE</t>
  </si>
  <si>
    <t>ceefmtidrgpimentel@sedu.es.gov.br;</t>
  </si>
  <si>
    <t>RUA AGUIA, S/N</t>
  </si>
  <si>
    <t>NOVO HORIZONTE</t>
  </si>
  <si>
    <t>40.249554</t>
  </si>
  <si>
    <t>20.2207174</t>
  </si>
  <si>
    <t>(27) 32092210</t>
  </si>
  <si>
    <t>Rociele de Lócio Oliveira</t>
  </si>
  <si>
    <t>27 997669966</t>
  </si>
  <si>
    <t>rloliveira@sedu.es.gov.br</t>
  </si>
  <si>
    <t>SÃO GABRIEL DA PALHA</t>
  </si>
  <si>
    <t>CEEFMTI GOVERNADOR GERSON CAMATA</t>
  </si>
  <si>
    <t>Comércio Exterior</t>
  </si>
  <si>
    <t>João Paulo Gusmão Teixera</t>
  </si>
  <si>
    <t>Rosielsi Barbieri</t>
  </si>
  <si>
    <t>VALTENCIR BREDA</t>
  </si>
  <si>
    <t>ceemtigersoncamata@sedu.es.gov.br;</t>
  </si>
  <si>
    <t>RUA JOAO IZOTON FILHO KM 05, S/N</t>
  </si>
  <si>
    <t>SAO VICENTE</t>
  </si>
  <si>
    <t>40.5351740332749</t>
  </si>
  <si>
    <t>19.1177674063</t>
  </si>
  <si>
    <t>(27)  37271356</t>
  </si>
  <si>
    <t>Mônica Kruger Rodor</t>
  </si>
  <si>
    <t>(27) 985134103</t>
  </si>
  <si>
    <t>mkrodor@sedu.es.gov.br</t>
  </si>
  <si>
    <t>BARRA DE SÃO FRANCISCO</t>
  </si>
  <si>
    <t>CEEFMTI JOAO XXIII</t>
  </si>
  <si>
    <t>EM</t>
  </si>
  <si>
    <t>Manutenção e Suporte em Informática</t>
  </si>
  <si>
    <t>Marcia Vania Lima de Souza</t>
  </si>
  <si>
    <t>Aldair Antônio Rhein</t>
  </si>
  <si>
    <t>RAFAELA GUERRA VILACA</t>
  </si>
  <si>
    <t>escolajoaoxxiii@sedu.es.gov.br;</t>
  </si>
  <si>
    <t>ALAMEDA JOAO XXIII, 144</t>
  </si>
  <si>
    <t>VILA PEREIRA</t>
  </si>
  <si>
    <t>40.9001798</t>
  </si>
  <si>
    <t>18.7558332</t>
  </si>
  <si>
    <t>(27)  37561577</t>
  </si>
  <si>
    <t>Sandra Regina Azeredo Mol Massariol</t>
  </si>
  <si>
    <t>srammassariol@sedu.es.gov.br</t>
  </si>
  <si>
    <t>CEEFMTI PROFESSOR JOSE LEAO NUNES</t>
  </si>
  <si>
    <t>Logística</t>
  </si>
  <si>
    <t>Recursos Humanos</t>
  </si>
  <si>
    <t>Rhayany Rosa Viera Simões</t>
  </si>
  <si>
    <t>Mariza Barros R. Vitória</t>
  </si>
  <si>
    <t>JOÃO INÁCIO DE SOUZA AMORIM</t>
  </si>
  <si>
    <t>escolajoseleaonunes@sedu.es.gov.br;</t>
  </si>
  <si>
    <t>AVENIDA PERIMETRAL, 0</t>
  </si>
  <si>
    <t>VALE DA ESPERANCA</t>
  </si>
  <si>
    <t>40.365495786212</t>
  </si>
  <si>
    <t>20.3445477138078</t>
  </si>
  <si>
    <t>(27)  32262426</t>
  </si>
  <si>
    <t>Lessandro Marchesi da Silva </t>
  </si>
  <si>
    <t>27 997463761 </t>
  </si>
  <si>
    <t>lmsilva@sedu.es.gov.br </t>
  </si>
  <si>
    <t>CEEFMTI PROFESSORA MARIA PENEDO</t>
  </si>
  <si>
    <t>Luis Julian Loyola Quintana</t>
  </si>
  <si>
    <t>Rachel Curto M. Moreira</t>
  </si>
  <si>
    <t>VINICIUS RODRIGUES LEAL</t>
  </si>
  <si>
    <t>profmariapenedo@sedu.es.gov.br;</t>
  </si>
  <si>
    <t>RUA POLIVALENTE, 0</t>
  </si>
  <si>
    <t>ITACIBA</t>
  </si>
  <si>
    <t>40.3739805267657</t>
  </si>
  <si>
    <t>20.3264041658774</t>
  </si>
  <si>
    <t>(27)  32861048</t>
  </si>
  <si>
    <t>Uelinton José de Oliveira</t>
  </si>
  <si>
    <t>27 999986580</t>
  </si>
  <si>
    <t>ujoliveira@sedu.es.gov.br</t>
  </si>
  <si>
    <t>ITAPEMIRIM</t>
  </si>
  <si>
    <t>CEEFMTI WASHINGTON PINHEIRO MEIRELLES</t>
  </si>
  <si>
    <t>Marketing</t>
  </si>
  <si>
    <t>Davi Elias Rangel Santos</t>
  </si>
  <si>
    <t>Sandra Ribeiro</t>
  </si>
  <si>
    <t>FERNANDO LAZARO FAJOLI</t>
  </si>
  <si>
    <t>escolawash@sedu.es.gov.br;</t>
  </si>
  <si>
    <t>AVENIDA CRISTIANO DIAS LOPES, S/N</t>
  </si>
  <si>
    <t>40.8282370228432</t>
  </si>
  <si>
    <t>21.103021766022</t>
  </si>
  <si>
    <t>(28)  35296685</t>
  </si>
  <si>
    <t>(28)999668485</t>
  </si>
  <si>
    <t>CEEFTI GALDINO ANTONIO VIEIRA</t>
  </si>
  <si>
    <t>Mariana Campanha da Silva</t>
  </si>
  <si>
    <t>Maria Izabel T. Rodrigues</t>
  </si>
  <si>
    <t>LUCAS BARCELLOS GONCALVES</t>
  </si>
  <si>
    <t>escolagaldino@sedu.es.gov.br</t>
  </si>
  <si>
    <t>RUA PAULO NEVES, 0</t>
  </si>
  <si>
    <t>SANTA RITA</t>
  </si>
  <si>
    <t>40.3303422610264</t>
  </si>
  <si>
    <t>20.3474538286403</t>
  </si>
  <si>
    <t>(27)  33393467</t>
  </si>
  <si>
    <t>Veronica Maria Juste</t>
  </si>
  <si>
    <t>27 998570383</t>
  </si>
  <si>
    <t>vmjuste@sedu.es.gov.br</t>
  </si>
  <si>
    <t>CEEFTI ITAGIBA ESCOBAR</t>
  </si>
  <si>
    <t>Ivanete Monteiro da Silva</t>
  </si>
  <si>
    <t>Marinalva C. de Souza</t>
  </si>
  <si>
    <t>ALEIR MOREIRA GOMES JUNIOR</t>
  </si>
  <si>
    <t>escolaitagibaescobar@sedu.es.gov.br;</t>
  </si>
  <si>
    <t>PRACA DA OFICINA, 0</t>
  </si>
  <si>
    <t>SOTEMA</t>
  </si>
  <si>
    <t>40..3662343041621</t>
  </si>
  <si>
    <t>20.3220961248732</t>
  </si>
  <si>
    <t>(27)  33960248</t>
  </si>
  <si>
    <t>Elnir Dias Rocha</t>
  </si>
  <si>
    <t>elnir.rocha@educador.sedu.es.gov.br</t>
  </si>
  <si>
    <t>ANCHIETA</t>
  </si>
  <si>
    <t>CEEMTI PAULO FREIRE</t>
  </si>
  <si>
    <t xml:space="preserve">Eletrotécnica </t>
  </si>
  <si>
    <t xml:space="preserve">Mecânica </t>
  </si>
  <si>
    <t>Segurança do Trabalho</t>
  </si>
  <si>
    <t>Química</t>
  </si>
  <si>
    <t>Lúcia Christina Mattos Paterlini</t>
  </si>
  <si>
    <t>Rosangela M. Cremonini</t>
  </si>
  <si>
    <t>JOAO VITOR SANTOS SANTANA</t>
  </si>
  <si>
    <t>ceemtianchieta@sedu.es.gov.br;</t>
  </si>
  <si>
    <t>AVENIDA MARIANA DAMAZIO FLORES, 701</t>
  </si>
  <si>
    <t>RECANTO DO SOL</t>
  </si>
  <si>
    <t>40.6376435</t>
  </si>
  <si>
    <t>20.8055679</t>
  </si>
  <si>
    <t>(28) 35362709</t>
  </si>
  <si>
    <t xml:space="preserve">Edilson Trancoso Ferreira </t>
  </si>
  <si>
    <t>27 999992551</t>
  </si>
  <si>
    <t>etferreira@sedu.es.gov.br</t>
  </si>
  <si>
    <t>BAIXO GUANDU</t>
  </si>
  <si>
    <t>CEEMTI BAIXO GUANDU</t>
  </si>
  <si>
    <t>TÉCNICA</t>
  </si>
  <si>
    <t>Paulo Alex Dummer Loose</t>
  </si>
  <si>
    <t>Rosangela Petter</t>
  </si>
  <si>
    <t>LUCIMAR RODRIGUES DE OLIVEIRA</t>
  </si>
  <si>
    <t>ceemtibaixoguandu@sedu.es.gov.br;</t>
  </si>
  <si>
    <t>AV. PRESIDENTE TANCREDO DE ALMEIDA NEVES, 215</t>
  </si>
  <si>
    <t>VILA KENNEDY</t>
  </si>
  <si>
    <t>41.72183</t>
  </si>
  <si>
    <t>19.5152837</t>
  </si>
  <si>
    <t>(27) 37329591</t>
  </si>
  <si>
    <t>Bruna Venturini Rizzi</t>
  </si>
  <si>
    <t>(27)999493263</t>
  </si>
  <si>
    <t>bvrizzi@sedu.es.gov.br</t>
  </si>
  <si>
    <t>CEEFMTI LICEU MUNIZ FREIRE</t>
  </si>
  <si>
    <t>INTEGRAL E INTERMEDIÁRIO  TARDE</t>
  </si>
  <si>
    <t>Monica Aparecida Assis Borges de Melo</t>
  </si>
  <si>
    <t>Simone Marques Gava</t>
  </si>
  <si>
    <t>NATTALIA DA SILVA MOREIRA COELHO</t>
  </si>
  <si>
    <t>escolaliceu@sedu.es.gov.br;</t>
  </si>
  <si>
    <t>RUA MOREIRA, 171</t>
  </si>
  <si>
    <t>INDEPENDENCIA</t>
  </si>
  <si>
    <t>41.1066784888565</t>
  </si>
  <si>
    <t>20.852769914529</t>
  </si>
  <si>
    <t>(28)  35224881</t>
  </si>
  <si>
    <t xml:space="preserve">Maicon Codesso Dias </t>
  </si>
  <si>
    <t>28 999155395</t>
  </si>
  <si>
    <t>mcdias@sedu.es.gov.br</t>
  </si>
  <si>
    <t>ARACRUZ</t>
  </si>
  <si>
    <t>CEEMTI MONSENHOR GUILHERME SCHMITZ</t>
  </si>
  <si>
    <t>Alessandra Claudia Rizzo Boina Marin</t>
  </si>
  <si>
    <t>Rogerio Schwanz</t>
  </si>
  <si>
    <t>LARISSA SIRTULI BIANCHI</t>
  </si>
  <si>
    <t>escolamguilherme@sedu.es.gov.br;</t>
  </si>
  <si>
    <t>RUA ARISTIDES BITTI, 350</t>
  </si>
  <si>
    <t>DE CARLI</t>
  </si>
  <si>
    <t>40.2828181887418</t>
  </si>
  <si>
    <t>19.8220817554218</t>
  </si>
  <si>
    <t>(27)  32561637</t>
  </si>
  <si>
    <t>Judith Ferraço Suave</t>
  </si>
  <si>
    <t>jfsuave@sedu.es.gov.br</t>
  </si>
  <si>
    <t>CEEMTI PROF FERNANDO DUARTE RABELO  VITORIA</t>
  </si>
  <si>
    <t>INTERMEDIÁRIO  TARDE</t>
  </si>
  <si>
    <t>Edimar Barcelos</t>
  </si>
  <si>
    <t>Géssika G. de Paula Gaspar</t>
  </si>
  <si>
    <t>SIDNEI SILVA SAMPAIO</t>
  </si>
  <si>
    <t>escoladuarterabelo@sedu.es.gov.br;</t>
  </si>
  <si>
    <t>PRACA CRISTOVAO JAQUES, 260</t>
  </si>
  <si>
    <t>SANTA HELENA</t>
  </si>
  <si>
    <t>402944122446121</t>
  </si>
  <si>
    <t>20.3096478079032</t>
  </si>
  <si>
    <t>(27)  32359269</t>
  </si>
  <si>
    <t>CONCEIÇÃO DO CASTELO</t>
  </si>
  <si>
    <t>CEEFMTI ELISA PAIVA</t>
  </si>
  <si>
    <t>Ana Paula Oliveira</t>
  </si>
  <si>
    <t>Silvia Galavote</t>
  </si>
  <si>
    <t>ANDRE FERNANDES CERQUEIRA LIMA</t>
  </si>
  <si>
    <t>ceefmtielisapaiva@sedu.es.gov.br;</t>
  </si>
  <si>
    <t>AVENIDA JOSE GRILLO, 348</t>
  </si>
  <si>
    <t>41.247252</t>
  </si>
  <si>
    <t>20.3572597</t>
  </si>
  <si>
    <t>(28) 35471705</t>
  </si>
  <si>
    <t>Zileni de Anchieta do Nascimento</t>
  </si>
  <si>
    <t>27 998990319</t>
  </si>
  <si>
    <t>zanascimento@sedu.es.gov.br</t>
  </si>
  <si>
    <t>VIANA</t>
  </si>
  <si>
    <t>CEEFMTI EWERTON MONTENEGRO GUIMARÃES</t>
  </si>
  <si>
    <t>Fátima Patrícia do R. Bravim</t>
  </si>
  <si>
    <t xml:space="preserve">Luciano Guedes </t>
  </si>
  <si>
    <t>CLAUDIA SEPULCHRO DA SILVA</t>
  </si>
  <si>
    <t>ceefmtiewerton@sedu.es.gov.br;</t>
  </si>
  <si>
    <t>RUA NOVE, 0</t>
  </si>
  <si>
    <t>ARLINDO VILLASCHI</t>
  </si>
  <si>
    <t>40.4177179014186</t>
  </si>
  <si>
    <t>20.366795581389</t>
  </si>
  <si>
    <t>(27)  33440817</t>
  </si>
  <si>
    <t>Elisio Uelton Pazinato de Oliveira</t>
  </si>
  <si>
    <t>(27) 996160392</t>
  </si>
  <si>
    <t>elisio.oliveira@educador.edu.es.gov.br</t>
  </si>
  <si>
    <t>FUNDÃO</t>
  </si>
  <si>
    <t>CEEFMTI NAIR MIRANDA</t>
  </si>
  <si>
    <t>Jussara Zanote Sagrillo</t>
  </si>
  <si>
    <t>Angela Maria V. Oliveira</t>
  </si>
  <si>
    <t>ADRIANA DE JESUS TOTOLA DE OLIVEIRA</t>
  </si>
  <si>
    <t>ceefmtinairmiranda@sedu.es.gov.br;</t>
  </si>
  <si>
    <t>RUA VICENTE FERNANDES DE OLIVEIRA, 38</t>
  </si>
  <si>
    <t>40.4040286943188</t>
  </si>
  <si>
    <t>19.937188568528</t>
  </si>
  <si>
    <t>(27)  32671280</t>
  </si>
  <si>
    <t>MUQUI</t>
  </si>
  <si>
    <t>CEEFMTI SENADOR DIRCEU CARDOSO</t>
  </si>
  <si>
    <t>Redes de Computadores</t>
  </si>
  <si>
    <t>Adelmo Almeida Silva</t>
  </si>
  <si>
    <t>Tamiris Carvalho Marchiori</t>
  </si>
  <si>
    <t>EDMONT LUIS SOUZA DE OLIVEIRA</t>
  </si>
  <si>
    <t>ceefmtisenadordirceu@sedu.es.gov.br;</t>
  </si>
  <si>
    <t>RUA HUMBERTO BERTASSONI, 0</t>
  </si>
  <si>
    <t>SAO FRANCISCO</t>
  </si>
  <si>
    <t>41.3393550346978</t>
  </si>
  <si>
    <t>20.9594764702001</t>
  </si>
  <si>
    <t>(28)  35542562</t>
  </si>
  <si>
    <t>Maria da Penha Furtado Dardengo Sant’Ana</t>
  </si>
  <si>
    <t>(28)992523138</t>
  </si>
  <si>
    <t>mpfdardengo@sedu.es.gov.br</t>
  </si>
  <si>
    <t>ÁGUIA BRANCA</t>
  </si>
  <si>
    <t>CEIER DE AGUIA BRANCA</t>
  </si>
  <si>
    <t>Sim</t>
  </si>
  <si>
    <t>Agropecuária</t>
  </si>
  <si>
    <t xml:space="preserve">Ilka Carla Cars </t>
  </si>
  <si>
    <t>Suely Teixeira Viana</t>
  </si>
  <si>
    <t>centroaguiabranca@sedu.es.gov.br;</t>
  </si>
  <si>
    <t>CORREGO COMUNIDADE SÃO PEDRO, 0</t>
  </si>
  <si>
    <t>ZONA RURAL</t>
  </si>
  <si>
    <t>40.656608</t>
  </si>
  <si>
    <t>19.159939</t>
  </si>
  <si>
    <t>(27)  98497136</t>
  </si>
  <si>
    <t> Joyce Carolini Ribeiro da Costa</t>
  </si>
  <si>
    <t>27 999049666 </t>
  </si>
  <si>
    <t>jcrcosta@sedu.es.gov.br</t>
  </si>
  <si>
    <t>BOA ESPERANÇA</t>
  </si>
  <si>
    <t>CEIER DE BOA ESPERANCA</t>
  </si>
  <si>
    <t>Ricardo Pecinali Miotto</t>
  </si>
  <si>
    <t>Hermeliana Carvalho Valani</t>
  </si>
  <si>
    <t>VANILDO DOS SANTOS SOUZA</t>
  </si>
  <si>
    <t>centroboaesperanca@sedu.es.gov.br;</t>
  </si>
  <si>
    <t>RODOVIA BOA ESPERANCA SAO MATEUS, 0</t>
  </si>
  <si>
    <t>40.2729665210403</t>
  </si>
  <si>
    <t>18.5380762021643</t>
  </si>
  <si>
    <t>(27)  37681290</t>
  </si>
  <si>
    <t>Viviane Dias de Carvalho Pontes</t>
  </si>
  <si>
    <t>(27) 999101507</t>
  </si>
  <si>
    <t>vdcpontes@sedu.es.gov.br</t>
  </si>
  <si>
    <t>VILA PAVÃO</t>
  </si>
  <si>
    <t>CEIER DE VILA PAVÃO</t>
  </si>
  <si>
    <t>Elisângela Toretta Zen</t>
  </si>
  <si>
    <t>Sandra Zuqueto Beilke</t>
  </si>
  <si>
    <t>centrovilapavao@sedu.es.gov.br;</t>
  </si>
  <si>
    <t>CORREGO CORREGO SÃO ROQUE DO ESTEVÃO, 0</t>
  </si>
  <si>
    <t>19.159837</t>
  </si>
  <si>
    <t>(27)  97521856</t>
  </si>
  <si>
    <t>VENDA NOVA DOS IMIGRANTES</t>
  </si>
  <si>
    <t>EEEFM DOMINGOS PERIM</t>
  </si>
  <si>
    <t>Maristela Broedel</t>
  </si>
  <si>
    <t>Viviane Guimarães Busato</t>
  </si>
  <si>
    <t>CRISTIANE SANTANA</t>
  </si>
  <si>
    <t>escoladomingosperim@sedu.es.gov.br;</t>
  </si>
  <si>
    <t>RUA LA VILLE, 134</t>
  </si>
  <si>
    <t>TRINTA DE DEZEMBRO</t>
  </si>
  <si>
    <t>41.1317185286671</t>
  </si>
  <si>
    <t>20.3350105077562</t>
  </si>
  <si>
    <t>(28)  35461608</t>
  </si>
  <si>
    <t>28 999626970</t>
  </si>
  <si>
    <t>EEEF JONES JOSE DO NASCIMENTO</t>
  </si>
  <si>
    <t>Gilmar Ribeiro dos Santos</t>
  </si>
  <si>
    <t>Leticia Rosa de Souza</t>
  </si>
  <si>
    <t>KARLA RODRIGUES DE JESUS XAVIER</t>
  </si>
  <si>
    <t>escolajonesjose@sedu.es.gov.br;</t>
  </si>
  <si>
    <t>RUA DISTRITO FEDERAL, 3</t>
  </si>
  <si>
    <t>CENTRAL DE CARAPINA</t>
  </si>
  <si>
    <t>40.2754141478833</t>
  </si>
  <si>
    <t>20.2167957066843</t>
  </si>
  <si>
    <t>Jéssica Aflavio Dos Santos</t>
  </si>
  <si>
    <t>27 992841323</t>
  </si>
  <si>
    <t>jasantos@sedu.es.gov.br</t>
  </si>
  <si>
    <t>EEEFM AGOSTINHO SIMONATO</t>
  </si>
  <si>
    <t>7H</t>
  </si>
  <si>
    <t>Miguel Domingos Costalonga Junior</t>
  </si>
  <si>
    <t>Marcela Tozani Coelho</t>
  </si>
  <si>
    <t>MERCIA APARECIDA FELETTI CECCON</t>
  </si>
  <si>
    <t>escolaagostinho@sedu.es.gov.br;</t>
  </si>
  <si>
    <t>RUA HILDA LOPES BARBIERI, S/N</t>
  </si>
  <si>
    <t>JARDIM AMERICA</t>
  </si>
  <si>
    <t>41.1462482953857</t>
  </si>
  <si>
    <t>20.8498265592749</t>
  </si>
  <si>
    <t>(28)  35215030</t>
  </si>
  <si>
    <t>(28)999668486</t>
  </si>
  <si>
    <t>BREJETUBA</t>
  </si>
  <si>
    <t>EEEFM ALVARO CASTELO</t>
  </si>
  <si>
    <t>Meirilani Siqueiras Dias Ribeiro</t>
  </si>
  <si>
    <t>Zilmar Martinuzzo</t>
  </si>
  <si>
    <t>CLAUDIA LOPES DO NASCIMENTO SILVA</t>
  </si>
  <si>
    <t>escolaalvarocastelo@sedu.es.gov.br;</t>
  </si>
  <si>
    <t>RUA PRAÇA 15 DE DEZEMBRO, 100</t>
  </si>
  <si>
    <t>BELARMINO ULIANA</t>
  </si>
  <si>
    <t>41.2876001757078</t>
  </si>
  <si>
    <t>20.1444321998627</t>
  </si>
  <si>
    <t>(27)  37331124</t>
  </si>
  <si>
    <t>Rayvo Viana do Nascimento</t>
  </si>
  <si>
    <t>27 999368040</t>
  </si>
  <si>
    <t>rvnascimento@sedu.es.gov.br</t>
  </si>
  <si>
    <t>EEEFM ARY PARREIRAS</t>
  </si>
  <si>
    <t>Design Gráfico</t>
  </si>
  <si>
    <t>Silvana Holz</t>
  </si>
  <si>
    <t>JAQUELINE OLIVEIRA ALEXANDRE DA SILVA</t>
  </si>
  <si>
    <t>escolaaryparreiras@sedu.es.gov.br;</t>
  </si>
  <si>
    <t>RUA FUNDAO, 0</t>
  </si>
  <si>
    <t>VILA CAPIXABA</t>
  </si>
  <si>
    <t>40.3955206217319</t>
  </si>
  <si>
    <t>20.3371344538343</t>
  </si>
  <si>
    <t>(27)  30713833</t>
  </si>
  <si>
    <t>Roseane Caitano</t>
  </si>
  <si>
    <t>rcsilva@sedu.es.gov.br</t>
  </si>
  <si>
    <t>EEEM CLOVIS BORGES MIGUEL</t>
  </si>
  <si>
    <t>Elaíse Carla Soneghetti</t>
  </si>
  <si>
    <t>Daniela Batista  Delpupo</t>
  </si>
  <si>
    <t>HEBERT FERREIRA GOMES</t>
  </si>
  <si>
    <t>escolaclovis@sedu.es.gov.br;</t>
  </si>
  <si>
    <t>RUA ESTUDANTES, 0</t>
  </si>
  <si>
    <t>SANTO ANTONIO</t>
  </si>
  <si>
    <t>40.30821616606</t>
  </si>
  <si>
    <t>20.1308028274817</t>
  </si>
  <si>
    <t>(27)  32510764</t>
  </si>
  <si>
    <t>Elizandra Sarter Redighieri</t>
  </si>
  <si>
    <t>27 998500271</t>
  </si>
  <si>
    <t>esredighieri@sedu.es.gov.br</t>
  </si>
  <si>
    <t>EEEFM FLORENTINO AVIDOS</t>
  </si>
  <si>
    <t>Comércio</t>
  </si>
  <si>
    <t>Luiz Phelipe Austin de Magalhães</t>
  </si>
  <si>
    <t>Luciana M. Costalonga</t>
  </si>
  <si>
    <t>JOSE ANTONIO JURIATTO</t>
  </si>
  <si>
    <t>escolaflorentino@sedu.es.gov.br;</t>
  </si>
  <si>
    <t>AVENIDA VITORIA REGIA, 0</t>
  </si>
  <si>
    <t>SANTA INES</t>
  </si>
  <si>
    <t>40.3171561028285</t>
  </si>
  <si>
    <t>20.3532476647131</t>
  </si>
  <si>
    <t>(27)  33190909</t>
  </si>
  <si>
    <t>Cristiane Nunes Dos Reis Freitas</t>
  </si>
  <si>
    <t>27 999239100</t>
  </si>
  <si>
    <t>cnrfreitas@sedu.es.gov.br</t>
  </si>
  <si>
    <t>EEEFM MAJOR ALFREDO PEDRO RABAYOLLI</t>
  </si>
  <si>
    <t>Reneri de Melo Gonçalves</t>
  </si>
  <si>
    <t>Moacir Velasco</t>
  </si>
  <si>
    <t>Deivid Davel</t>
  </si>
  <si>
    <t>escolapedrorabaioli@sedu.es.gov.br;</t>
  </si>
  <si>
    <t>AVENIDA DARIO LOURENCO DE SOUZA, 752</t>
  </si>
  <si>
    <t>MARIO CYPRESTE</t>
  </si>
  <si>
    <t>40.3578146019847</t>
  </si>
  <si>
    <t>20.3155938402687</t>
  </si>
  <si>
    <t>(27)  32234286</t>
  </si>
  <si>
    <t>Tânia Mota Chisté</t>
  </si>
  <si>
    <t>27 999211739</t>
  </si>
  <si>
    <t>tmchiste@sedu.es.gov.br</t>
  </si>
  <si>
    <t>EEEFM NELSON VIEIRA PIMENTEL</t>
  </si>
  <si>
    <t>Marinete dos Anjos Souza Maximino</t>
  </si>
  <si>
    <t>Carla Souza Santos</t>
  </si>
  <si>
    <t>MONICA DO CARMO CHRISTO DE JESUS</t>
  </si>
  <si>
    <t>escolanelsonvieira@sedu.es.gov.br;</t>
  </si>
  <si>
    <t>RUA DOUTOR OLIVAL PIMENTEL, 124</t>
  </si>
  <si>
    <t>CENTRO  VIANA</t>
  </si>
  <si>
    <t>40.496442251319</t>
  </si>
  <si>
    <t>20.3915084834819</t>
  </si>
  <si>
    <t>(27)  32557051</t>
  </si>
  <si>
    <t>Rogério da Silva Santos</t>
  </si>
  <si>
    <t>(27) 995286969</t>
  </si>
  <si>
    <t>rogerio.ssantos1@educador.edu.es.gov.br</t>
  </si>
  <si>
    <t>EEEFM PROF GERALDO COSTA ALVES</t>
  </si>
  <si>
    <t>Fernanda Alves da Silva Fernanda</t>
  </si>
  <si>
    <t>Maria Cristina F. Q. Lima</t>
  </si>
  <si>
    <t>JAQUELINE RAMALHO GOUVEIA</t>
  </si>
  <si>
    <t>escolageraldo@sedu.es.gov.br;</t>
  </si>
  <si>
    <t>RUA RUBEM BRAGA, 0</t>
  </si>
  <si>
    <t>BOA VISTA I</t>
  </si>
  <si>
    <t>40.3035676616754</t>
  </si>
  <si>
    <t>20.3546988566924</t>
  </si>
  <si>
    <t>(27)  33915114</t>
  </si>
  <si>
    <t xml:space="preserve">Deborah de Souza Pereira Carvalho </t>
  </si>
  <si>
    <t>27 992626015</t>
  </si>
  <si>
    <t>dspcarvalho@sedu.es.gov.br</t>
  </si>
  <si>
    <t>EEEFM PROF HILDA MIRANDA NASCIMENTO</t>
  </si>
  <si>
    <t>Hilário Massariol Junior</t>
  </si>
  <si>
    <t>Irenilza Ebert Prata</t>
  </si>
  <si>
    <t>CLAUDIA SOUZA GOMES GRACIANO</t>
  </si>
  <si>
    <t>escolahildamiranda@sedu.es.gov.br;</t>
  </si>
  <si>
    <t>AVENIDA BRASILIA, 0</t>
  </si>
  <si>
    <t>PORTO CANOA</t>
  </si>
  <si>
    <t>40.2510505610756</t>
  </si>
  <si>
    <t>20.1521137901712</t>
  </si>
  <si>
    <t>(27)  33411068</t>
  </si>
  <si>
    <t>Gracielle Trancoso Affonso Campos</t>
  </si>
  <si>
    <t>27 997499707</t>
  </si>
  <si>
    <t>gtacampos@sedu.es.gov.br</t>
  </si>
  <si>
    <t>EEEFM PROFESSORA ANTONIETA BANHOS FERNANDES</t>
  </si>
  <si>
    <t>Pablo Gaigher Bermudes</t>
  </si>
  <si>
    <t>Rita de Cassia B. de Oliveira</t>
  </si>
  <si>
    <t>escolaantonieta@sedu.es.gov.br;</t>
  </si>
  <si>
    <t>RUA D PEDRO II, 0</t>
  </si>
  <si>
    <t>INTERLAGOS</t>
  </si>
  <si>
    <t>40.397859465479</t>
  </si>
  <si>
    <t>19.3952073359499</t>
  </si>
  <si>
    <t>(27)  32643999</t>
  </si>
  <si>
    <t>EEEFM ROMULO CASTELLO</t>
  </si>
  <si>
    <t>Sandra Maria Vaz da Silva Trindade</t>
  </si>
  <si>
    <t>Sebastião Ferreira Nascimento</t>
  </si>
  <si>
    <t>DEBORA LOPES DE JESUS</t>
  </si>
  <si>
    <t>escolaromulocastello@sedu.es.gov.br;</t>
  </si>
  <si>
    <t>RUA DA INDEPENDENCIA, S/N</t>
  </si>
  <si>
    <t>CARAPINA GRANDE</t>
  </si>
  <si>
    <t>40.2730715735274</t>
  </si>
  <si>
    <t>20.2311690148449</t>
  </si>
  <si>
    <t>(27)  32281385</t>
  </si>
  <si>
    <t>EEEFM D JOAO BATISTA DA MOTTA E ALBUQUERQUE</t>
  </si>
  <si>
    <t>Regina Celia Cerri da Silva</t>
  </si>
  <si>
    <t xml:space="preserve">Celina Loose </t>
  </si>
  <si>
    <t>KAMILLA RIBEIRO CASTELLO</t>
  </si>
  <si>
    <t>escolajoaobatista@sedu.es.gov.br;</t>
  </si>
  <si>
    <t>RUA MARIA DE FATIMA DA COSTA, 0</t>
  </si>
  <si>
    <t>ANDRE CARLONI</t>
  </si>
  <si>
    <t>40.280631514472</t>
  </si>
  <si>
    <t>20.2271687147595</t>
  </si>
  <si>
    <t>EEEFM DR JONES DOS SANTOS NEVES</t>
  </si>
  <si>
    <t>Eller dos Santos Morais</t>
  </si>
  <si>
    <t>Marcia Aparecida B. M. de Assis</t>
  </si>
  <si>
    <t>POLIANA ALVES MONTEIRO</t>
  </si>
  <si>
    <t>escoladrjones@sedu.es.gov.br;</t>
  </si>
  <si>
    <t>RUA ANTONIO SAMPAIO, 1423</t>
  </si>
  <si>
    <t>SAPUCAIA</t>
  </si>
  <si>
    <t>41.262447</t>
  </si>
  <si>
    <t>19.5079195</t>
  </si>
  <si>
    <t>(27)  37321529</t>
  </si>
  <si>
    <t>Tábata Pereira de Souza</t>
  </si>
  <si>
    <t xml:space="preserve">(27) 37229706 </t>
  </si>
  <si>
    <t>tpsouza@sedu.es.gov.br</t>
  </si>
  <si>
    <t>EEEFM SATURNINO RANGEL MAURO</t>
  </si>
  <si>
    <t>Carlos Frederico Jordao Ghidini</t>
  </si>
  <si>
    <t>Stefania Magres</t>
  </si>
  <si>
    <t>DIONEZIO FERREIRA MULLER</t>
  </si>
  <si>
    <t>escolasaturnino@sedu.es.gov.br;</t>
  </si>
  <si>
    <t>RUA SESSENTA E UM, 58</t>
  </si>
  <si>
    <t>NOVA ROSA DA PENHA I</t>
  </si>
  <si>
    <t>40.3817878133785</t>
  </si>
  <si>
    <t>20.2623920656016</t>
  </si>
  <si>
    <t>EEEFM THEODOMIRO RIBEIRO COELHO</t>
  </si>
  <si>
    <t>Ligia Helena Moreira de Freitas</t>
  </si>
  <si>
    <t>Elizandra Coelho L. dos Santos</t>
  </si>
  <si>
    <t>JOSUE MARQUES REZENDE</t>
  </si>
  <si>
    <t>escolatheodomiro@sedu.es.gov.br;</t>
  </si>
  <si>
    <t>AVENIDA JOSE, 533</t>
  </si>
  <si>
    <t>40.4228923664778</t>
  </si>
  <si>
    <t>20.3354649261416</t>
  </si>
  <si>
    <t>(27)  32262107</t>
  </si>
  <si>
    <t>GUARAPARI</t>
  </si>
  <si>
    <t>EEEM DR SILVA MELLO</t>
  </si>
  <si>
    <t>Produção de Áudio e Vídeo</t>
  </si>
  <si>
    <t>Luciana Afonso Zuqui</t>
  </si>
  <si>
    <t>Claicy Maria de Salles Morais</t>
  </si>
  <si>
    <t>SANNY GOLTARA SEVERNINI</t>
  </si>
  <si>
    <t>escolasilvamello@sedu.es.gov.br;</t>
  </si>
  <si>
    <t>RUA HORACIO SANTANA, 155</t>
  </si>
  <si>
    <t>PARQUE DA AREIA PRETA</t>
  </si>
  <si>
    <t>40.5044623122304</t>
  </si>
  <si>
    <t>20.6610115427883</t>
  </si>
  <si>
    <t>(27)  32629300</t>
  </si>
  <si>
    <t>MANTENÓPOLIS</t>
  </si>
  <si>
    <t>EEEFM JOB PIMENTEL</t>
  </si>
  <si>
    <t>Rodrigo Vilela Lucas MArtins</t>
  </si>
  <si>
    <t>Maria Martins de L. Souza</t>
  </si>
  <si>
    <t>MIRELA RODRIGUES PEREIRA</t>
  </si>
  <si>
    <t>escolajobpimentel@sedu.es.gov.br;</t>
  </si>
  <si>
    <t>RUA JOAQUIM BATISTA DE SOUZA, 0</t>
  </si>
  <si>
    <t>41.1195378369928</t>
  </si>
  <si>
    <t>18.8599357014363</t>
  </si>
  <si>
    <t>(27)  37581422</t>
  </si>
  <si>
    <t>Madson Vargas de Souza</t>
  </si>
  <si>
    <t>mvsouza@sedu.es.gov.br</t>
  </si>
  <si>
    <t>EEEFM LYRA RIBEIRO SANTOS</t>
  </si>
  <si>
    <t>Pamela Santos Galetti Almeida</t>
  </si>
  <si>
    <t>Martha Aleixo da Silva</t>
  </si>
  <si>
    <t>NÃO TEM</t>
  </si>
  <si>
    <t>escolalyraribeiro@sedu.es.gov.br;</t>
  </si>
  <si>
    <t>RUA WALTRUDES ALVES ROSA, 0</t>
  </si>
  <si>
    <t>KUBITSCHEK</t>
  </si>
  <si>
    <t>40.5148739490058</t>
  </si>
  <si>
    <t>20.6832562385177</t>
  </si>
  <si>
    <t>(27)  33614277</t>
  </si>
  <si>
    <t>Karla Beatriz Pereira Xavier</t>
  </si>
  <si>
    <t>27 997733901</t>
  </si>
  <si>
    <t>kbeatriz@sedu.es.gov.br</t>
  </si>
  <si>
    <t>EEEFM PIO XII</t>
  </si>
  <si>
    <t>Bethania Araujo Rocha</t>
  </si>
  <si>
    <t>Jaqueline Ozaires De Souza</t>
  </si>
  <si>
    <t>00 NÃO TEM	NÃO TEM</t>
  </si>
  <si>
    <t>escolapio12@sedu.es.gov.br;</t>
  </si>
  <si>
    <t>RUA CORONEL CONSTANTINO CUNHA, 1890</t>
  </si>
  <si>
    <t>39.8508127752767</t>
  </si>
  <si>
    <t>18.7153908902507</t>
  </si>
  <si>
    <t>(27)  37636118</t>
  </si>
  <si>
    <t>Norma Lucia Moreno Sousa</t>
  </si>
  <si>
    <t>nlmsousa@sedu.es.gov.br</t>
  </si>
  <si>
    <t>EEEFM PROFª CAROLINA PICHLER</t>
  </si>
  <si>
    <t>INTERMEDIÁRIO  MANHÃ</t>
  </si>
  <si>
    <t>Gyselle Bongiovani nunes de Souza</t>
  </si>
  <si>
    <t>Maria Lucia Vicentini</t>
  </si>
  <si>
    <t>CAMILA NEVES RIBEIRO</t>
  </si>
  <si>
    <t>escolacarolina@sedu.es.gov.br;</t>
  </si>
  <si>
    <t>RUA LUIZ MARANHAO, 225</t>
  </si>
  <si>
    <t>VILA REAL</t>
  </si>
  <si>
    <t>40.6495204</t>
  </si>
  <si>
    <t>19.5194745</t>
  </si>
  <si>
    <t>(27)  37224595</t>
  </si>
  <si>
    <t>EEEFM AMERICO SILVARES</t>
  </si>
  <si>
    <t>Suelene Maciel</t>
  </si>
  <si>
    <t>Krisyane Ferreira de Oliveira</t>
  </si>
  <si>
    <t>FABRICIA FREIRES NASCIMENTO SILVA</t>
  </si>
  <si>
    <t>escolaamerico@sedu.es.gov.br;</t>
  </si>
  <si>
    <t>AVENIDA BRASIL, 203</t>
  </si>
  <si>
    <t>39.8729746915514</t>
  </si>
  <si>
    <t>18.7191867659053</t>
  </si>
  <si>
    <t>(27)  37670435</t>
  </si>
  <si>
    <t>Mary Helen Zotte Médice</t>
  </si>
  <si>
    <t>mhzmedice@sedu.es.gov.br</t>
  </si>
  <si>
    <t>EEEFM ANTONIO ENGRACIO DA SILVA</t>
  </si>
  <si>
    <t>Ronan Salomão Gaspar</t>
  </si>
  <si>
    <t>Erilda Rodrigues dos Santos Amorim</t>
  </si>
  <si>
    <t>LILIAM GRAZIELY RODRIGUES DA CRUZ</t>
  </si>
  <si>
    <t>escolaantonio@sedu.es.gov.br;</t>
  </si>
  <si>
    <t>RUA FLOR DE CACTUS, 0</t>
  </si>
  <si>
    <t>FEU ROSA</t>
  </si>
  <si>
    <t>40.2132784801768</t>
  </si>
  <si>
    <t>20.1729113321398</t>
  </si>
  <si>
    <t>(27)  32433792</t>
  </si>
  <si>
    <t>PANCAS</t>
  </si>
  <si>
    <t>EEEFM ARARIBOIA</t>
  </si>
  <si>
    <t>Adriano Marcio Cipreste dos Santos</t>
  </si>
  <si>
    <t>Lorena Z. G. M. de Moraes</t>
  </si>
  <si>
    <t>CHRISTIENI EMERICK SILVA</t>
  </si>
  <si>
    <t>escolaarariboia@sedu.es.gov.br;</t>
  </si>
  <si>
    <t>AVENIDA JOSÉ NUNES DE MIRANDA, 770</t>
  </si>
  <si>
    <t>SEBASTIAO FURTADO</t>
  </si>
  <si>
    <t>40.8557822</t>
  </si>
  <si>
    <t>19.2213462</t>
  </si>
  <si>
    <t>(27)  37262199</t>
  </si>
  <si>
    <t>Arthur José Pedra</t>
  </si>
  <si>
    <t>(27) 37229705</t>
  </si>
  <si>
    <t>ajpedra@sedu.es.gov.br</t>
  </si>
  <si>
    <t>CONCEICAO DA BARRA</t>
  </si>
  <si>
    <t>EEEFM AUGUSTO DE OLIVEIRA</t>
  </si>
  <si>
    <t>Luzinete Alves Delamelina Cozer</t>
  </si>
  <si>
    <t>Roberta Silva de Andrade</t>
  </si>
  <si>
    <t>GISELY MARIA CORREA FRANCISCO</t>
  </si>
  <si>
    <t>escolaaugustooli@sedu.es.gov.br;</t>
  </si>
  <si>
    <t>AVENIDA WALDEREDO FARIA, 728</t>
  </si>
  <si>
    <t>BRAÇO DO RIO</t>
  </si>
  <si>
    <t>39.9305478837196</t>
  </si>
  <si>
    <t>18.4344341039891</t>
  </si>
  <si>
    <t>(27)  37624195</t>
  </si>
  <si>
    <t>IRUPÍ</t>
  </si>
  <si>
    <t>EEEFM BERNARDO HORTA</t>
  </si>
  <si>
    <t>Christiano Martins Santana</t>
  </si>
  <si>
    <t>Vanessa Del Vale Pinto</t>
  </si>
  <si>
    <t>KAROLINE ALMEIDA SOUZA DE ANDRADE</t>
  </si>
  <si>
    <t>escolabernardohorta@sedu.es.gov.br;</t>
  </si>
  <si>
    <t>RUA JOAO MARIANO, 27</t>
  </si>
  <si>
    <t>41.6411265819466</t>
  </si>
  <si>
    <t>20.3461093833077</t>
  </si>
  <si>
    <t>(28)  35481665</t>
  </si>
  <si>
    <t>APIACA</t>
  </si>
  <si>
    <t>EEEFM CANDIDA POVOA</t>
  </si>
  <si>
    <t>Savio da Silveira Januario</t>
  </si>
  <si>
    <t>Luciano de Almeida Louvem</t>
  </si>
  <si>
    <t>EDIANA MARCIA DIAS DOS SANTOS FARIA</t>
  </si>
  <si>
    <t>escolacandidapovoa@sedu.es.gov.br;</t>
  </si>
  <si>
    <t>RUA LAD MARECHAL CANDIDO RONDON, 0</t>
  </si>
  <si>
    <t>41.5694415845841</t>
  </si>
  <si>
    <t>21.1512970374004</t>
  </si>
  <si>
    <t>(28)  35571830</t>
  </si>
  <si>
    <t>Leidison Mangifeste Moura</t>
  </si>
  <si>
    <t>(27)996314819</t>
  </si>
  <si>
    <t>lmmoura@sedu.es.gov.br</t>
  </si>
  <si>
    <t>EEEFM ERMENTINA LEAL</t>
  </si>
  <si>
    <t>Luiz Claudio Moro Aioffi</t>
  </si>
  <si>
    <t>Elizabete Rodrigues Pereira</t>
  </si>
  <si>
    <t>KAREN PESSOTTI RIBEIRO RUI</t>
  </si>
  <si>
    <t>escolaermentinaleal@sedu.es.gov.br;</t>
  </si>
  <si>
    <t>AVENIDA SAO BENEDITO, 344</t>
  </si>
  <si>
    <t>VILA DO RIACHO</t>
  </si>
  <si>
    <t>40.404773844557</t>
  </si>
  <si>
    <t>19.7461476637029</t>
  </si>
  <si>
    <t>(27)  32509210</t>
  </si>
  <si>
    <t>SANTA MARIA DE JETIBA</t>
  </si>
  <si>
    <t>EEEFM FAZENDA EMILIO SCHROEDER</t>
  </si>
  <si>
    <t>Jorge Schneider</t>
  </si>
  <si>
    <t>Kenia M. Gumes Bregensk</t>
  </si>
  <si>
    <t>FERNANDA DELAI BRAGA</t>
  </si>
  <si>
    <t>escolafazendaemilia@sedu.es.gov.br;</t>
  </si>
  <si>
    <t>ALTO ALTO SANTA MARIA, 0</t>
  </si>
  <si>
    <t>40.8320691367799</t>
  </si>
  <si>
    <t>20.1112340688574</t>
  </si>
  <si>
    <t>(27)  99698291</t>
  </si>
  <si>
    <t>Rubiane Coutinho da Silva Pautz</t>
  </si>
  <si>
    <t>27 999382535</t>
  </si>
  <si>
    <t>rcspautz@sedu.es.gov.br</t>
  </si>
  <si>
    <t>EEEFM ALZIRA RAMOS</t>
  </si>
  <si>
    <t>Vagner Braga de Assis</t>
  </si>
  <si>
    <t>Claudia Fardin  D. Hoffmann</t>
  </si>
  <si>
    <t>SINELANI APARECIDA BASTOS CARDOSO</t>
  </si>
  <si>
    <t>escolaalziraramos@sedu.es.gov.br;</t>
  </si>
  <si>
    <t>RUA PRINCIPAL, 0</t>
  </si>
  <si>
    <t>RIO MARINHO</t>
  </si>
  <si>
    <t>40.3727408099784</t>
  </si>
  <si>
    <t>20.3733187051762</t>
  </si>
  <si>
    <t>(27)  33166460</t>
  </si>
  <si>
    <t>EEEFM ARISTOBULO BARBOSA LEAO</t>
  </si>
  <si>
    <t>Emanuele Freitas da Silva Mariquito</t>
  </si>
  <si>
    <t>Nívia Amaral Mares</t>
  </si>
  <si>
    <t>JULIA MORAES BORGES CAMPOS</t>
  </si>
  <si>
    <t>escolaaristobulo@sedu.es.gov.br;</t>
  </si>
  <si>
    <t>AVENIDA MARIO DA SILVA NUNES, 1000</t>
  </si>
  <si>
    <t>JARDIM LIMOEIRO</t>
  </si>
  <si>
    <t>40.254018222308</t>
  </si>
  <si>
    <t>20.1959898775337</t>
  </si>
  <si>
    <t>(27)  33283613</t>
  </si>
  <si>
    <t>ATÍLIO VIVACQUA</t>
  </si>
  <si>
    <t>EEEFM FERNANDO DE ABREU</t>
  </si>
  <si>
    <t>Tabata Tejo</t>
  </si>
  <si>
    <t>Andrea Louzada Cavalcanti</t>
  </si>
  <si>
    <t>WELLINGTON COSME ANDRELINO</t>
  </si>
  <si>
    <t>escolafernandoabreu@sedu.es.gov.br;</t>
  </si>
  <si>
    <t>RUA GENERAL DUTRA, 15</t>
  </si>
  <si>
    <t>41.1963167477454</t>
  </si>
  <si>
    <t>20.9128778551421</t>
  </si>
  <si>
    <t>(28)  35381511</t>
  </si>
  <si>
    <t>(28)992523139</t>
  </si>
  <si>
    <t>EEEFM FRANCISCA PEIXOTO MIGUEL</t>
  </si>
  <si>
    <t>Izabella Magnago de Oliveira</t>
  </si>
  <si>
    <t>Grazieli Pissarra Barcellos</t>
  </si>
  <si>
    <t>PAULO LUIZ DIAS JUNIOR</t>
  </si>
  <si>
    <t>escolafrancisca@sedu.es.gov.br;</t>
  </si>
  <si>
    <t>RUA ACUCENA, 0</t>
  </si>
  <si>
    <t>SERRA DOURADA II</t>
  </si>
  <si>
    <t>40.2479804681704</t>
  </si>
  <si>
    <t>20.1372846431711</t>
  </si>
  <si>
    <t>CASTELO</t>
  </si>
  <si>
    <t>EEEFM JOAO BLEY</t>
  </si>
  <si>
    <t>Geruza da Penha Fereguete</t>
  </si>
  <si>
    <t>Cassia Suyan Mota Ribeiro</t>
  </si>
  <si>
    <t>28 999051075</t>
  </si>
  <si>
    <t>ANA PAULA SOARES DALVI</t>
  </si>
  <si>
    <t>escolajoaobley@sedu.es.gov.br;</t>
  </si>
  <si>
    <t>RUA MACHADO DE ASSIS, 694</t>
  </si>
  <si>
    <t>SAO MIGUEL</t>
  </si>
  <si>
    <t>41.2026200699452</t>
  </si>
  <si>
    <t>20.6101675714067</t>
  </si>
  <si>
    <t>(28)  35421413</t>
  </si>
  <si>
    <t>JOAO NEIVA</t>
  </si>
  <si>
    <t>EEEFM JOAO NEIVA</t>
  </si>
  <si>
    <t>Paulo Cesar Neitzel Tesh</t>
  </si>
  <si>
    <t>Cleide Maria C. Pianissola</t>
  </si>
  <si>
    <t>ALLISSON ANDRE VILANOVA</t>
  </si>
  <si>
    <t>escolajoaoneiva@sedu.es.gov.br;</t>
  </si>
  <si>
    <t>RUA RUA LÚCIA COMETTI, 97</t>
  </si>
  <si>
    <t>40.3820572189214</t>
  </si>
  <si>
    <t>19.7569958090699</t>
  </si>
  <si>
    <t>(27)  32581116</t>
  </si>
  <si>
    <t>Rodrigo Neves de Brito</t>
  </si>
  <si>
    <t>(27)996267028</t>
  </si>
  <si>
    <t>rnbrito@sedu.es.gov.br</t>
  </si>
  <si>
    <t>EEEFM LUIZ MANOEL VELLOZO</t>
  </si>
  <si>
    <t>Multimídia</t>
  </si>
  <si>
    <t>Jefferson Nicassio Queiroga de Aquino</t>
  </si>
  <si>
    <t>Eduardo Vianna Gaudio</t>
  </si>
  <si>
    <t>WANDERSON SILVA DELAQUA</t>
  </si>
  <si>
    <t>escolaluizmanoel@sedu.es.gov.br;</t>
  </si>
  <si>
    <t>RUA MOURISCO, 0</t>
  </si>
  <si>
    <t>GLORIA</t>
  </si>
  <si>
    <t>40.3132566066522</t>
  </si>
  <si>
    <t>20.33228569112</t>
  </si>
  <si>
    <t>(27)  32291964</t>
  </si>
  <si>
    <t xml:space="preserve">Ana Paula Novaes da Silva </t>
  </si>
  <si>
    <t>27 999106363</t>
  </si>
  <si>
    <t>apnsilva@sedu.es.gov.br</t>
  </si>
  <si>
    <t>MARILANDIA</t>
  </si>
  <si>
    <t>EEEFM PADRE ANTONIO VOLKERS</t>
  </si>
  <si>
    <t>Franciani Passamani Lorencini</t>
  </si>
  <si>
    <t>Maria Aparecida 
R. Perim</t>
  </si>
  <si>
    <t>VANDERSON FALCHETO</t>
  </si>
  <si>
    <t>escolapadreantonio@sedu.es.gov.br;</t>
  </si>
  <si>
    <t>AVENIDA DOM BOSCO, 782</t>
  </si>
  <si>
    <t>40.543830590314</t>
  </si>
  <si>
    <t>19.4101060072787</t>
  </si>
  <si>
    <t>(27)  37241741</t>
  </si>
  <si>
    <t>EEEFM PROF CLAUDIONOR RIBEIRO</t>
  </si>
  <si>
    <t>Marco Aurelio de Melo de Souza</t>
  </si>
  <si>
    <t>Regina Célia F. Lustosa</t>
  </si>
  <si>
    <t>JOYCE MANTOVANELI AGUIAR</t>
  </si>
  <si>
    <t>escolaclaudionor@sedu.es.gov.br;</t>
  </si>
  <si>
    <t>RUA BERNARDO DE ALMEIDA, S/N</t>
  </si>
  <si>
    <t>MARIA ORTIZ</t>
  </si>
  <si>
    <t>41.1263972337242</t>
  </si>
  <si>
    <t>20.8425936769121</t>
  </si>
  <si>
    <t>(28)  35220395</t>
  </si>
  <si>
    <t>EEEFM PROF JOAQUIM BARBOSA QUITIBA</t>
  </si>
  <si>
    <t>José de Amorim Theodorio</t>
  </si>
  <si>
    <t>Tatiana Cyrillo R. Pereira</t>
  </si>
  <si>
    <t>VINICIUS MEDINA MODOLO</t>
  </si>
  <si>
    <t>escolajoaquimbarbosa@sedu.es.gov.br;</t>
  </si>
  <si>
    <t>RUA CLARICIO ALVES RIBEIRO, 138</t>
  </si>
  <si>
    <t>ITANGUA</t>
  </si>
  <si>
    <t>40.3908303453302</t>
  </si>
  <si>
    <t>20.3286451761739</t>
  </si>
  <si>
    <t>(27)  32163165</t>
  </si>
  <si>
    <t>EEEFM RUBENS RANGEL</t>
  </si>
  <si>
    <t>Michela Tinelli Margoto</t>
  </si>
  <si>
    <t>Loran Bullerjhann Marassatti</t>
  </si>
  <si>
    <t>escolarubens@sedu.es.gov.br;</t>
  </si>
  <si>
    <t>RUA PEDRO II, 128</t>
  </si>
  <si>
    <t>ESPLANADA</t>
  </si>
  <si>
    <t>40.6343240208637</t>
  </si>
  <si>
    <t>19.5384237827032</t>
  </si>
  <si>
    <t>(27)  37220141</t>
  </si>
  <si>
    <t>Rafaela Botam</t>
  </si>
  <si>
    <t>rbotam@sedu.es.gov.br</t>
  </si>
  <si>
    <t>SÃO JOSE DO CALÇADO</t>
  </si>
  <si>
    <t>EEEFM MERCES GARCIA VIEIRA</t>
  </si>
  <si>
    <t>Vinicius de Oliveira Oakes</t>
  </si>
  <si>
    <t>Esio de Figueiredo Nery</t>
  </si>
  <si>
    <t>HELIO DO O SARAIVA PIMENTEL</t>
  </si>
  <si>
    <t>escolamercesgarcia@sedu.es.gov.br;</t>
  </si>
  <si>
    <t>AVENIDA RUI BARBOSA, 146</t>
  </si>
  <si>
    <t>41.6565435894474</t>
  </si>
  <si>
    <t>21.248050434832</t>
  </si>
  <si>
    <t>(28)  35561249</t>
  </si>
  <si>
    <t>IBIRACU</t>
  </si>
  <si>
    <t>EEEFM NARCEU DE PAIVA FILHO</t>
  </si>
  <si>
    <t>Glediana Aparecida Dantas Vicente</t>
  </si>
  <si>
    <t>Márcia Danusa N. F. Simoura</t>
  </si>
  <si>
    <t>CARLOS EDUARDO NEVES DA SILVA</t>
  </si>
  <si>
    <t>escolanarceupaiva@sedu.es.gov.br;</t>
  </si>
  <si>
    <t>RUA DANIEL COMBONI, 51</t>
  </si>
  <si>
    <t>40.3662797650557</t>
  </si>
  <si>
    <t>19.8310717697034</t>
  </si>
  <si>
    <t>(27)  32571570</t>
  </si>
  <si>
    <t>João Scheidegger Nunes</t>
  </si>
  <si>
    <t>(27)999741013</t>
  </si>
  <si>
    <t>jscnunes@sedu.es.gov.br</t>
  </si>
  <si>
    <t>NOVA VENECIA</t>
  </si>
  <si>
    <t>EEEM DOM DANIEL COMBONI</t>
  </si>
  <si>
    <t>Controle Ambiental</t>
  </si>
  <si>
    <t>Hélio Pettene</t>
  </si>
  <si>
    <t>Tania Maria do Nascimento Correa</t>
  </si>
  <si>
    <t>RAFAELI PESTANA GOMES</t>
  </si>
  <si>
    <t>escoladanielcomboni@sedu.es.gov.br;</t>
  </si>
  <si>
    <t>AVENIDA MATEUS TOSCANO, 163</t>
  </si>
  <si>
    <t>MUNICIPAL I</t>
  </si>
  <si>
    <t>40.3985237899505</t>
  </si>
  <si>
    <t>18.7131276026838</t>
  </si>
  <si>
    <t>(27)  37521152</t>
  </si>
  <si>
    <t>Marcia Maciel de Melo Colombi</t>
  </si>
  <si>
    <t>(27) 999785951</t>
  </si>
  <si>
    <t>mmmcolombi@sedu.es.gov.br</t>
  </si>
  <si>
    <t>EEEM MÁRIO GURGEL</t>
  </si>
  <si>
    <t>Renata Guedes Pereira Carvalho</t>
  </si>
  <si>
    <t>Elias Carvalho P. Junior</t>
  </si>
  <si>
    <t>JUNIOR CESAR DOMINGOS</t>
  </si>
  <si>
    <t>escolamariogurgel@sedu.es.gov.br;</t>
  </si>
  <si>
    <t>AVENIDA MARROCOS, 0</t>
  </si>
  <si>
    <t>JABAETE</t>
  </si>
  <si>
    <t>40.3551889305926</t>
  </si>
  <si>
    <t>20.4443477408174</t>
  </si>
  <si>
    <t>(27)  32446139</t>
  </si>
  <si>
    <t>PINHEIROS</t>
  </si>
  <si>
    <t>EEEM NOSSA SENHORA DE LOURDES</t>
  </si>
  <si>
    <t>José Filipe e Sousa Pessanha de Brito Ferreira</t>
  </si>
  <si>
    <t>Wiviane Fabris F. Dondoni</t>
  </si>
  <si>
    <t>LUCAS DE SOUZA SILVA</t>
  </si>
  <si>
    <t>escolalourdes@sedu.es.gov.br;</t>
  </si>
  <si>
    <t>RUA EURICO REZENDE, 320</t>
  </si>
  <si>
    <t>40.2119488080054</t>
  </si>
  <si>
    <t>18.4105084468806</t>
  </si>
  <si>
    <t>(27)  37651134</t>
  </si>
  <si>
    <t>Alessandra Bolsanello</t>
  </si>
  <si>
    <t>(27) 999251123</t>
  </si>
  <si>
    <t>bolsanello@sedu.es.gov.br</t>
  </si>
  <si>
    <t>DORES DO RIO PRETO</t>
  </si>
  <si>
    <t>EEEFM PEDRO DE ALCANTARA GALVEAS</t>
  </si>
  <si>
    <t>Cristiana Lopes de Souza Brinati</t>
  </si>
  <si>
    <t>Juliana Ferreira da Silva</t>
  </si>
  <si>
    <t xml:space="preserve">LUANA MORAIS LUCAS </t>
  </si>
  <si>
    <t>escolapedrogalveas@sedu.es.gov.br;</t>
  </si>
  <si>
    <t>AVENIDA FIRMINO DIAS, 360</t>
  </si>
  <si>
    <t>41.8489240049867</t>
  </si>
  <si>
    <t>20.6928417820719</t>
  </si>
  <si>
    <t>(28)  35591586</t>
  </si>
  <si>
    <t>Eduardo Medeiros Martins</t>
  </si>
  <si>
    <t>(28)999025488</t>
  </si>
  <si>
    <t xml:space="preserve">emmartins@sedu.es.gov.br </t>
  </si>
  <si>
    <t>EEEM ORMANDA GONCALVES</t>
  </si>
  <si>
    <t>João Pereira dos Santos Neto</t>
  </si>
  <si>
    <t>Maricilva Covre Nico</t>
  </si>
  <si>
    <t>DULCINEIA DA SILVA OLIVEIRA</t>
  </si>
  <si>
    <t>escolaormanda@sedu.es.gov.br;</t>
  </si>
  <si>
    <t>RUA THADEU RAUTA, 0</t>
  </si>
  <si>
    <t>COBILANDIA</t>
  </si>
  <si>
    <t>40.354886893166</t>
  </si>
  <si>
    <t>20.3469467857143</t>
  </si>
  <si>
    <t>(27)  33265006</t>
  </si>
  <si>
    <t>EEEM PROF RENATO JOSE DA COSTA PACHECO</t>
  </si>
  <si>
    <t>Glauber Silveira da Silva</t>
  </si>
  <si>
    <t>Jaqueline Fiorentini F. Sperandio</t>
  </si>
  <si>
    <t>JULIANA LOPES BATISTA</t>
  </si>
  <si>
    <t>escolarenatopacheco@sedu.es.gov.br;</t>
  </si>
  <si>
    <t>AVENIDA CHARLES BITRAN, 251</t>
  </si>
  <si>
    <t>JARDIM CAMBURI</t>
  </si>
  <si>
    <t>40.2717060592332</t>
  </si>
  <si>
    <t>20.2465719759012</t>
  </si>
  <si>
    <t>(27)  33175309</t>
  </si>
  <si>
    <t>Lidiana Nogueira Zamprogno</t>
  </si>
  <si>
    <t>27 995140229</t>
  </si>
  <si>
    <t>lnzamprogno@sedu.es.gov.br</t>
  </si>
  <si>
    <t>EEEM PROFESSOR AGENOR RORIS</t>
  </si>
  <si>
    <t>André Louzada Silva</t>
  </si>
  <si>
    <t>Maria Angela dos Reins Tanno</t>
  </si>
  <si>
    <t>BRUNA PEREIRA PERONI</t>
  </si>
  <si>
    <t>escolaagenorroris@sedu.es.gov.br;</t>
  </si>
  <si>
    <t>AVENIDA JOAO MENDES, 0</t>
  </si>
  <si>
    <t>SANTA MONICA</t>
  </si>
  <si>
    <t>40.3078232733802</t>
  </si>
  <si>
    <t>20.3719725030033</t>
  </si>
  <si>
    <t>(27)  33495334</t>
  </si>
  <si>
    <t>Adenise Rodrigues Marques Cordeiro</t>
  </si>
  <si>
    <t>27 999167130</t>
  </si>
  <si>
    <t>armcordeiro@sedu.es.gov.br</t>
  </si>
  <si>
    <t>ITARANA</t>
  </si>
  <si>
    <t>EEEFM PROFª ALEYDE COSME</t>
  </si>
  <si>
    <t>Silas Raach</t>
  </si>
  <si>
    <t>Silmara Maria Dalmonech</t>
  </si>
  <si>
    <t>escolaaleyde@sedu.es.gov.br;</t>
  </si>
  <si>
    <t>RUA VALENTIN DE MARTIN, 303</t>
  </si>
  <si>
    <t>40.8750521332636</t>
  </si>
  <si>
    <t>19.8693948221331</t>
  </si>
  <si>
    <t>(27)  37201503</t>
  </si>
  <si>
    <t>Tânia Verusca Dadalto</t>
  </si>
  <si>
    <t>27 999470700</t>
  </si>
  <si>
    <t> tvdadalto@sedu.es.gov.br</t>
  </si>
  <si>
    <t>EEEFM PROFESSORA ANA MARIA CARLETTI QUIUQUI</t>
  </si>
  <si>
    <t>Vinicius Corteletti Rocha</t>
  </si>
  <si>
    <t>Edinea Bergamaschi Pilon</t>
  </si>
  <si>
    <t>JULIANO DA PENHA RIBEIRO</t>
  </si>
  <si>
    <t>escolaaguiabranca@sedu.es.gov.br;</t>
  </si>
  <si>
    <t>RUA JORGE ELIAS HITTI, 220</t>
  </si>
  <si>
    <t>40.6562901</t>
  </si>
  <si>
    <t>19.158135</t>
  </si>
  <si>
    <t>(27)  37451465</t>
  </si>
  <si>
    <t xml:space="preserve">Nivia De Almeida Rufino </t>
  </si>
  <si>
    <t>narufino@sedu.es.gov.br</t>
  </si>
  <si>
    <t>EEEFM SILVIO ROCIO</t>
  </si>
  <si>
    <t>Elizete da Neiva Moreira</t>
  </si>
  <si>
    <t>Valeria Gomes Barcellos</t>
  </si>
  <si>
    <t>FABIOLA FERREIRA DO NASCIMENTO</t>
  </si>
  <si>
    <t>escolasilviorocio@sedu.es.gov.br;</t>
  </si>
  <si>
    <t>RUA TEREZINHA, 0</t>
  </si>
  <si>
    <t>SAO TORQUATO</t>
  </si>
  <si>
    <t>40.3519140554104</t>
  </si>
  <si>
    <t>20.3322683357067</t>
  </si>
  <si>
    <t>(27)  32260738</t>
  </si>
  <si>
    <t>IBITIRAMA</t>
  </si>
  <si>
    <t>EEEFM ANTONIO LEMOS JUNIOR</t>
  </si>
  <si>
    <t>Vanderley Vezula</t>
  </si>
  <si>
    <t>Elenice C. M. de Souza Silva</t>
  </si>
  <si>
    <t>ERIKA VIEIRA DE ALMEIDA</t>
  </si>
  <si>
    <t>escolaantoniolemos@sedu.es.gov.br;</t>
  </si>
  <si>
    <t>RUA CONCEIÇÃO MIRANDA VAILANT, 21</t>
  </si>
  <si>
    <t>41.661127540896</t>
  </si>
  <si>
    <t>20.5388651203883</t>
  </si>
  <si>
    <t>(28)  35691371</t>
  </si>
  <si>
    <t>VILA VALERIO</t>
  </si>
  <si>
    <t>EEEFM ATILIO VIVACQUA</t>
  </si>
  <si>
    <t>Angela Maria Camporez Macao</t>
  </si>
  <si>
    <t>Josimar S. Fantecelle</t>
  </si>
  <si>
    <t>ALINE BOONI</t>
  </si>
  <si>
    <t>escolaatiliovivacqua@sedu.es.gov.br;</t>
  </si>
  <si>
    <t>RUA NATALINO COSSI, 203</t>
  </si>
  <si>
    <t>40.3916057726906</t>
  </si>
  <si>
    <t>18.9988757605478</t>
  </si>
  <si>
    <t>(27)  37281589</t>
  </si>
  <si>
    <t>SOORETAMA</t>
  </si>
  <si>
    <t>EEEFM CANDIDO PORTINARI</t>
  </si>
  <si>
    <t>Rochele Rocha Marques Cortes</t>
  </si>
  <si>
    <t>Roni Peterson Rangel</t>
  </si>
  <si>
    <t>escolaportinari@sedu.es.gov.br;</t>
  </si>
  <si>
    <t>RUA JUNCADO, 0</t>
  </si>
  <si>
    <t>JUNCADO</t>
  </si>
  <si>
    <t>40.1390661323514</t>
  </si>
  <si>
    <t>19.888001843393</t>
  </si>
  <si>
    <t>(27)  97600708</t>
  </si>
  <si>
    <t>MUCURICI</t>
  </si>
  <si>
    <t>EEEFM DE MUCURICI</t>
  </si>
  <si>
    <t>Haliny Campos da Silva</t>
  </si>
  <si>
    <t>27 998642768</t>
  </si>
  <si>
    <t>IVANI DA SILVA VIRGINIO NORBIM</t>
  </si>
  <si>
    <t>escolamucurici@sedu.es.gov.br;</t>
  </si>
  <si>
    <t>RUA ROUXINOL, 6</t>
  </si>
  <si>
    <t>PLANALTO</t>
  </si>
  <si>
    <t>40.5217097460632</t>
  </si>
  <si>
    <t>18.964280810777</t>
  </si>
  <si>
    <t>(27)  37511207</t>
  </si>
  <si>
    <t>Ariadina Lemos de Meira Ribeiro</t>
  </si>
  <si>
    <t>(27) 999013634</t>
  </si>
  <si>
    <t>almribeiro@sedu.es.gov.br</t>
  </si>
  <si>
    <t>EEEFM DYLIO PENEDO</t>
  </si>
  <si>
    <t>Jocimar Roberto Rosa</t>
  </si>
  <si>
    <t>Sandra Miranda L. Adao</t>
  </si>
  <si>
    <t>ANAILDA BARCELOS LOYOLA</t>
  </si>
  <si>
    <t>2799648 9916</t>
  </si>
  <si>
    <t>escoladyliopenedo@sedu.es.gov.br;</t>
  </si>
  <si>
    <t>RUA EURICO CONCEICAO, 0</t>
  </si>
  <si>
    <t>JACUPEMBA</t>
  </si>
  <si>
    <t>40.1942240611864</t>
  </si>
  <si>
    <t>19.5876903717874</t>
  </si>
  <si>
    <t>(27)  32751288</t>
  </si>
  <si>
    <t>BOM JESUS DO NORTE</t>
  </si>
  <si>
    <t>EEEFM HORACIO PLINIO</t>
  </si>
  <si>
    <t>Dayse Sampaio Lopes Borges</t>
  </si>
  <si>
    <t>Camila P. M. de Freitas</t>
  </si>
  <si>
    <t>POLIANA DA SILVA BOTELHO BELATO</t>
  </si>
  <si>
    <t>escolahoracioplinio@sedu.es.gov.br;</t>
  </si>
  <si>
    <t>RUA ATAULPHO LOBO, 70</t>
  </si>
  <si>
    <t>41.6783922315133</t>
  </si>
  <si>
    <t>21.1329597106037</t>
  </si>
  <si>
    <t>(28)  35621606</t>
  </si>
  <si>
    <t>JERONIMO MONTEIRO</t>
  </si>
  <si>
    <t>EEEFM JERONIMO MONTEIRO</t>
  </si>
  <si>
    <t>Luzia Helena dos Santos</t>
  </si>
  <si>
    <t>Tatiany Moulin S. Gava</t>
  </si>
  <si>
    <t>ELIZA MEDEIROS MORAES</t>
  </si>
  <si>
    <t>escolajeronimo@sedu.es.gov.br;</t>
  </si>
  <si>
    <t>RUA DANIEL COMBONI, 200</t>
  </si>
  <si>
    <t>41.3946485995198</t>
  </si>
  <si>
    <t>20.7909092490141</t>
  </si>
  <si>
    <t>(28)  35581969</t>
  </si>
  <si>
    <t>DIVINO DE SAO LOURENCO</t>
  </si>
  <si>
    <t>EEEFM JUVENAL NOLASCO</t>
  </si>
  <si>
    <t>Katlen Cristina Vargas Costa Rubert</t>
  </si>
  <si>
    <t>Rodrigo Elias R. Andrade</t>
  </si>
  <si>
    <t>FLAVIANA NATALIA DE CASTRO</t>
  </si>
  <si>
    <t>escolajuvenal@sedu.es.gov.br;</t>
  </si>
  <si>
    <t>RUA ADOLFO BATISTA, 83</t>
  </si>
  <si>
    <t>41.6867243480887</t>
  </si>
  <si>
    <t>20.622370140313</t>
  </si>
  <si>
    <t>(28)  35511141</t>
  </si>
  <si>
    <t>LARANJA DA TERRA</t>
  </si>
  <si>
    <t>EEEFM LUIZ JOUFFROY</t>
  </si>
  <si>
    <t>Nilza Abel Gumz</t>
  </si>
  <si>
    <t>Rosilandi Melo</t>
  </si>
  <si>
    <t>escolaluiz@sedu.es.gov.br;</t>
  </si>
  <si>
    <t>AVENIDA CARLOS PALACIO, 264</t>
  </si>
  <si>
    <t>41.555884503919</t>
  </si>
  <si>
    <t>19.9002223967249</t>
  </si>
  <si>
    <t>(27)  37361378</t>
  </si>
  <si>
    <t>28 999368040</t>
  </si>
  <si>
    <t>ALTO RIO NOVO</t>
  </si>
  <si>
    <t>EEEFM PASTOR ANTONIO NUNES DE CARVALHO</t>
  </si>
  <si>
    <t>Laudicéia Galdino da Silva</t>
  </si>
  <si>
    <t>Rainei Rodrigues Jadejiski</t>
  </si>
  <si>
    <t>FABIO ESPINDULA</t>
  </si>
  <si>
    <t>escolapastorantonio@sedu.es.gov.br;</t>
  </si>
  <si>
    <t>RUA PAULO BRUNO, 76</t>
  </si>
  <si>
    <t>41.204536</t>
  </si>
  <si>
    <t>19.570478</t>
  </si>
  <si>
    <t>(27)  37461641</t>
  </si>
  <si>
    <t>Vanessa Pereira de Souza</t>
  </si>
  <si>
    <t>27 997141805</t>
  </si>
  <si>
    <t>vpsouza@sedu.es.gov.br</t>
  </si>
  <si>
    <t>VARGEM ALTA</t>
  </si>
  <si>
    <t>EEEFM PRESIDENTE LUEBKE</t>
  </si>
  <si>
    <t>Diego Armando Vargas Costa</t>
  </si>
  <si>
    <t>Adriana Brunharo Vicentino</t>
  </si>
  <si>
    <t>PRISCILA GAVA SARTORIO VALLE</t>
  </si>
  <si>
    <t>escolaluebke@sedu.es.gov.br;</t>
  </si>
  <si>
    <t>RUA ALBERTO DO CARMO, 70</t>
  </si>
  <si>
    <t>41.1068583388</t>
  </si>
  <si>
    <t>20.6723429949187</t>
  </si>
  <si>
    <t>(28)  35281318</t>
  </si>
  <si>
    <t>Alexsandra Lopes Novaes Godoy</t>
  </si>
  <si>
    <t>28 999160537</t>
  </si>
  <si>
    <t>alngodoy@sedu.es.gov.br</t>
  </si>
  <si>
    <t>EEEFM AFLORDIZIO CARVALHO DA SILVA</t>
  </si>
  <si>
    <t>Mirian Rogéria Zaneti</t>
  </si>
  <si>
    <t>Julio Manoel da S. Neto</t>
  </si>
  <si>
    <t>CLEDISOM PEREIRA ESTEVES</t>
  </si>
  <si>
    <t>escolaaflordizio@sedu.es.gov.br;</t>
  </si>
  <si>
    <t>RUA RUBENS BLEY, 100</t>
  </si>
  <si>
    <t>DA PENHA</t>
  </si>
  <si>
    <t>40.3112943194148</t>
  </si>
  <si>
    <t>20.2955812545603</t>
  </si>
  <si>
    <t>(27)  30979336</t>
  </si>
  <si>
    <t>SANTA LEOPOLDINA</t>
  </si>
  <si>
    <t>EEEFM ALICE HOLZMEISTER</t>
  </si>
  <si>
    <t>Rafael Davi Carneiro</t>
  </si>
  <si>
    <t>Ediany T. Kruger</t>
  </si>
  <si>
    <t>DANIELE GAIBA DE SOUZA</t>
  </si>
  <si>
    <t>escolaalice@sedu.es.gov.br;</t>
  </si>
  <si>
    <t>RUA DIRETOR RUDIO, 40</t>
  </si>
  <si>
    <t>40.5286164250094</t>
  </si>
  <si>
    <t>20.101528577891</t>
  </si>
  <si>
    <t>(27)  32661145</t>
  </si>
  <si>
    <t>EEEFM ANA LOPES BALESTRERO</t>
  </si>
  <si>
    <t>Paulo Sérgio Simões Junior</t>
  </si>
  <si>
    <t>Josimar Nunes P. de Freitas</t>
  </si>
  <si>
    <t>escolaanabalestrero@sedu.es.gov.br;</t>
  </si>
  <si>
    <t>RUA LOURIVAL DE ALMEIDA, 32</t>
  </si>
  <si>
    <t>FLEXAL I</t>
  </si>
  <si>
    <t>40.3783788186077</t>
  </si>
  <si>
    <t>20.2898225267614</t>
  </si>
  <si>
    <t>(27)  32368994</t>
  </si>
  <si>
    <t>PONTO BELO</t>
  </si>
  <si>
    <t>EEEFM PROF MARIA MAGDALENA DA SILVA</t>
  </si>
  <si>
    <t xml:space="preserve">Hedna Guimarães Guzzo Novais </t>
  </si>
  <si>
    <t>Elisa Andrade Souza e Souza</t>
  </si>
  <si>
    <t>JARDEL TAVARES DA CUNHA</t>
  </si>
  <si>
    <t>escolamariasilva@sedu.es.gov.br;</t>
  </si>
  <si>
    <t>RUA ACRE, 40</t>
  </si>
  <si>
    <t>40.5386366698217</t>
  </si>
  <si>
    <t>18.1285273382175</t>
  </si>
  <si>
    <t>(27)  37571066</t>
  </si>
  <si>
    <t>IBATIBA</t>
  </si>
  <si>
    <t>EEEFM PROF MARIA TRINDADE OLIVEIRA</t>
  </si>
  <si>
    <t>Gisane Cordeiro Raposo de Paula</t>
  </si>
  <si>
    <t>Sirléia R. Domingos Cabral</t>
  </si>
  <si>
    <t>escolamariaoliveira@sedu.es.gov.br;</t>
  </si>
  <si>
    <t>AVENIDA AFONSO CLAUDIO, 440</t>
  </si>
  <si>
    <t>41.50832021862</t>
  </si>
  <si>
    <t>20.2347939220046</t>
  </si>
  <si>
    <t>(28)  35430034</t>
  </si>
  <si>
    <t>Lidiane Cabalini Coelho</t>
  </si>
  <si>
    <t>(28)999587638</t>
  </si>
  <si>
    <t>lccoelho@sedu.es.gov.br</t>
  </si>
  <si>
    <t>EEEFM PROF PETRONILHA VIDIGAL</t>
  </si>
  <si>
    <t>Alessandro Erik Bicalho</t>
  </si>
  <si>
    <t>Cristiana Alice P. Estevão</t>
  </si>
  <si>
    <t>GLAUCUS TAMBAROTTO CARREIRO</t>
  </si>
  <si>
    <t>escolapetronilha@sedu.es.gov.br;</t>
  </si>
  <si>
    <t>RUA BRAZ VIVACQUA, 40</t>
  </si>
  <si>
    <t>41.1327141112991</t>
  </si>
  <si>
    <t>20.728103996208</t>
  </si>
  <si>
    <t>(28)  35391355</t>
  </si>
  <si>
    <t>Poliana Barroso</t>
  </si>
  <si>
    <t>(28)999459960</t>
  </si>
  <si>
    <t>pbarroso@sedu.es.gov.br</t>
  </si>
  <si>
    <t>GOVERNADOR LINDENBERG</t>
  </si>
  <si>
    <t>EEEFM PROFESSOR SANTOS PINTO</t>
  </si>
  <si>
    <t>Daniel José Camilo mota</t>
  </si>
  <si>
    <t>Miriele Gonçalves dos Santos</t>
  </si>
  <si>
    <t>ANA CLAUDIA HERPIS</t>
  </si>
  <si>
    <t>escolasantospinto@sedu.es.gov.br;</t>
  </si>
  <si>
    <t>RUA JOÃO DALFIOR, 226</t>
  </si>
  <si>
    <t>40.4625913145046</t>
  </si>
  <si>
    <t>19.2527873177868</t>
  </si>
  <si>
    <t>(27)  37445379</t>
  </si>
  <si>
    <t>RIO BANANAL</t>
  </si>
  <si>
    <t>EEEFM BANANAL</t>
  </si>
  <si>
    <t>Marta Fabem de Paulo</t>
  </si>
  <si>
    <t>Cristina M. Javarini</t>
  </si>
  <si>
    <t>WELDER BINDACO</t>
  </si>
  <si>
    <t>escolabananal@sedu.es.gov.br;</t>
  </si>
  <si>
    <t>RUA PADRE ALESSANDRO FERLONI, 50</t>
  </si>
  <si>
    <t>40.3283559008776</t>
  </si>
  <si>
    <t>19.2719783106047</t>
  </si>
  <si>
    <t>(27)  32651921</t>
  </si>
  <si>
    <t>ICONHA</t>
  </si>
  <si>
    <t>EEEFM CEL ANTONIO DUARTE</t>
  </si>
  <si>
    <t>Mateus Vetorazzi</t>
  </si>
  <si>
    <t>28 999395662</t>
  </si>
  <si>
    <t>Hudson da Costa S. Bernardo</t>
  </si>
  <si>
    <t>CLAUDIA MARIA DOS SANTOS MONGIN AREIAS</t>
  </si>
  <si>
    <t>escolacoronelantonio@sedu.es.gov.br;</t>
  </si>
  <si>
    <t>AVENIDA DANILO MONTEIRO DE CASTRO, 229</t>
  </si>
  <si>
    <t>40.8159488703271</t>
  </si>
  <si>
    <t>20.7896340150864</t>
  </si>
  <si>
    <t>(28)  35371180</t>
  </si>
  <si>
    <t>(28)992523137</t>
  </si>
  <si>
    <t>MARECHAL FLORIANO</t>
  </si>
  <si>
    <t>EEEFM EMILIO OSCAR HULLE</t>
  </si>
  <si>
    <t>Lucelena Maria Fernandes</t>
  </si>
  <si>
    <t>Eucineia Regina Muller</t>
  </si>
  <si>
    <t>LETICIA FUSATTO MARQUES</t>
  </si>
  <si>
    <t>escolaemiliooscar@sedu.es.gov.br;</t>
  </si>
  <si>
    <t>RUA COLINA DA FE E DA CIENCIA, 0</t>
  </si>
  <si>
    <t>40.6732798234887</t>
  </si>
  <si>
    <t>20.4128183552013</t>
  </si>
  <si>
    <t>(27)  32882713</t>
  </si>
  <si>
    <t>Weliton Adriano Fiorese</t>
  </si>
  <si>
    <t>weliton.fiorese@educador.sedu.es.gov.br</t>
  </si>
  <si>
    <t>SAO DOMINGOS DO NORTE</t>
  </si>
  <si>
    <t>EEEFM SÃO DOMINGOS</t>
  </si>
  <si>
    <t>Max Sandro Orele</t>
  </si>
  <si>
    <t>Maria Aparecida R. Bispo</t>
  </si>
  <si>
    <t>SUENIA BOHRY WESTPHAL</t>
  </si>
  <si>
    <t>escolasaodomingos@sedu.es.gov.br;</t>
  </si>
  <si>
    <t>RUA THEREZA FIORENTINI, 98</t>
  </si>
  <si>
    <t>40.6225998849478</t>
  </si>
  <si>
    <t>19.1474811639838</t>
  </si>
  <si>
    <t>(27)  37421050</t>
  </si>
  <si>
    <t>(27) 37229706</t>
  </si>
  <si>
    <t>EEEFM SAO JORGE</t>
  </si>
  <si>
    <t>Jormi Maria da Silva</t>
  </si>
  <si>
    <t>Davi Gonçalves Ferreira</t>
  </si>
  <si>
    <t>escolasaojorge@sedu.es.gov.br;</t>
  </si>
  <si>
    <t>RUA NEPHTALY ANTONIO CAETANO, 160</t>
  </si>
  <si>
    <t>SAO JORGE DE OLIVEIRA</t>
  </si>
  <si>
    <t>41.2803153876832</t>
  </si>
  <si>
    <t>19.9754624292754</t>
  </si>
  <si>
    <t>(27)  37334033</t>
  </si>
  <si>
    <t>Rosiane Flegler</t>
  </si>
  <si>
    <t>(27)997885783</t>
  </si>
  <si>
    <t>rfdelarmelina@sedu.es.gov.br</t>
  </si>
  <si>
    <t>ITAGUACU</t>
  </si>
  <si>
    <t>EEEFM EURICO SALLES</t>
  </si>
  <si>
    <t>Debora Sargnália Barbosa Pagel</t>
  </si>
  <si>
    <t>Edilani Augusta F. Dominicini</t>
  </si>
  <si>
    <t>LUCELIA FERREIRA DA CRUZ</t>
  </si>
  <si>
    <t>escolaeuricosalles@sedu.es.gov.br;</t>
  </si>
  <si>
    <t>AVENIDA 17 DE FEVEREIRO, 160</t>
  </si>
  <si>
    <t>40.8560675090565</t>
  </si>
  <si>
    <t>19.8036084167713</t>
  </si>
  <si>
    <t>(27)  37251311</t>
  </si>
  <si>
    <t>AGUA DOCE DO NORTE</t>
  </si>
  <si>
    <t>EEEFM SEBASTIÃO COIMBRA ELIZEU</t>
  </si>
  <si>
    <t>Adelson Couto de Oliveira</t>
  </si>
  <si>
    <t>Lucineia Abreu de Andrade</t>
  </si>
  <si>
    <t>EZILENE FERREIRA DE O. MENDES</t>
  </si>
  <si>
    <t>escolasebastiao@sedu.es.gov.br;</t>
  </si>
  <si>
    <t>RUA ALMIRANTE BARROSO, 0</t>
  </si>
  <si>
    <t>40.9795961</t>
  </si>
  <si>
    <t>18.5503603</t>
  </si>
  <si>
    <t>(27)  37591234</t>
  </si>
  <si>
    <t>Silvania Ferreira de Almeida</t>
  </si>
  <si>
    <t>33 88194017</t>
  </si>
  <si>
    <t>sfalmeida@sedu.es.gov.br</t>
  </si>
  <si>
    <t>EEEFM SIRENA REZENDE FONSECA</t>
  </si>
  <si>
    <t>Monique Vargas de Gouvea</t>
  </si>
  <si>
    <t>Silvia Katia de S. Romagnoli</t>
  </si>
  <si>
    <t>DARIO BARBOSA NETO</t>
  </si>
  <si>
    <t>escolasirenarezende@sedu.es.gov.br;</t>
  </si>
  <si>
    <t>RUA JOSE LOUREIRO PRATA, 190</t>
  </si>
  <si>
    <t>CELINA</t>
  </si>
  <si>
    <t>41.5920766103568</t>
  </si>
  <si>
    <t>20.7648092223779</t>
  </si>
  <si>
    <t>(28)  35526149</t>
  </si>
  <si>
    <t>Silvana Assis Vaillant</t>
  </si>
  <si>
    <t>28 999842953</t>
  </si>
  <si>
    <t>savaillant@sedu.es.gov.br</t>
  </si>
  <si>
    <t>EEEFM HONÓRIO FRAGA</t>
  </si>
  <si>
    <t>Camilo Pauli Dominicini</t>
  </si>
  <si>
    <t>TICIANA FURLAN GIMENES</t>
  </si>
  <si>
    <t>escolahonorio@sedu.es.gov.br;</t>
  </si>
  <si>
    <t>RUA APARECIDA, 214</t>
  </si>
  <si>
    <t>SAO SILVANO</t>
  </si>
  <si>
    <t>40.6384624</t>
  </si>
  <si>
    <t>19.5226717</t>
  </si>
  <si>
    <t>(27)  37223247</t>
  </si>
  <si>
    <t>EEEFM HUNNEY EVEREST PIOVESAN</t>
  </si>
  <si>
    <t>Eduardo Carlos Fraga</t>
  </si>
  <si>
    <t>Danilza Pinto R. da Silva</t>
  </si>
  <si>
    <t>JULYANA DO NASCIMENTO LOPES</t>
  </si>
  <si>
    <t>escolahunney@sedu.es.gov.br;</t>
  </si>
  <si>
    <t>RUA CARLOS ROGERIO JESUS GOMES, 0</t>
  </si>
  <si>
    <t>CRUZEIRO DO SUL</t>
  </si>
  <si>
    <t>40.3873041026284</t>
  </si>
  <si>
    <t>20.3468788082215</t>
  </si>
  <si>
    <t>(27)  33360565</t>
  </si>
  <si>
    <t>(27) 996160393</t>
  </si>
  <si>
    <t>RIO NOVO DO SUL</t>
  </si>
  <si>
    <t>EEEFM WALDEMIRO HEMERLY</t>
  </si>
  <si>
    <t>Lucinete Marconcini</t>
  </si>
  <si>
    <t>Jaqueline Fachim Martins</t>
  </si>
  <si>
    <t>Geuckson Delfino Carvalho</t>
  </si>
  <si>
    <t>escolawaldemiro@sedu.es.gov.br;</t>
  </si>
  <si>
    <t>RUA CAPITAO BLEY, 19</t>
  </si>
  <si>
    <t>40.9323896985144</t>
  </si>
  <si>
    <t>20.8636914782933</t>
  </si>
  <si>
    <t>(28)  35331722</t>
  </si>
  <si>
    <t>(28)999459959</t>
  </si>
  <si>
    <t>SANTA TERESA</t>
  </si>
  <si>
    <t>EEEFM JOSÉ PINTO COELHO</t>
  </si>
  <si>
    <t>Guia de Turismo</t>
  </si>
  <si>
    <t>Marcela Cavati Lodi Angeli</t>
  </si>
  <si>
    <t>Mirian Angeli</t>
  </si>
  <si>
    <t>escolajosepinto@sedu.es.gov.br;</t>
  </si>
  <si>
    <t>AVENIDA BARÃO ORLANDO BONFIM, 978</t>
  </si>
  <si>
    <t>40.6092578749784</t>
  </si>
  <si>
    <t>19.939836654071</t>
  </si>
  <si>
    <t>EEEFM JOSE RODRIGUES COUTINHO</t>
  </si>
  <si>
    <t>Wellington Alves dos Santos</t>
  </si>
  <si>
    <t>Adriana Espíndula S. Camilo</t>
  </si>
  <si>
    <t>escolajosecoutinho@sedu.es.gov.br;</t>
  </si>
  <si>
    <t>ESTRADA CANGAIBA, 0</t>
  </si>
  <si>
    <t>40.4050054866029</t>
  </si>
  <si>
    <t>20.3011785873073</t>
  </si>
  <si>
    <t>(27)  33963673</t>
  </si>
  <si>
    <t>Aurizete Barbosa Gama</t>
  </si>
  <si>
    <t>aurizete.roela@educador.sedu.es.gov.br</t>
  </si>
  <si>
    <t>EEEFM MARIA DE LOURDES POYARES LABUTO</t>
  </si>
  <si>
    <t>Adriano Ricardo da Silva Trabach</t>
  </si>
  <si>
    <t>Amarildo Dias Coutinho</t>
  </si>
  <si>
    <t>escolamariadelourdes@sedu.es.gov.br;</t>
  </si>
  <si>
    <t>RUA I, 0</t>
  </si>
  <si>
    <t>TABAJARA</t>
  </si>
  <si>
    <t>40.3875550364194</t>
  </si>
  <si>
    <t>20.366978374484</t>
  </si>
  <si>
    <t>(27)  33861734</t>
  </si>
  <si>
    <t>Joelma Furtado Santos</t>
  </si>
  <si>
    <t>(27) 999969662</t>
  </si>
  <si>
    <t>jfsantos@sedu.es.gov.br</t>
  </si>
  <si>
    <t>EEEFM NÉA SALLES NUNES PEREIRA</t>
  </si>
  <si>
    <t>Eliete Gomes Torquato Gonzaga</t>
  </si>
  <si>
    <t>Jussara Morelato de O. Demuner</t>
  </si>
  <si>
    <t>escolaneasalles@sedu.es.gov.br;</t>
  </si>
  <si>
    <t>RUA ONZE, 0</t>
  </si>
  <si>
    <t>MARACANA</t>
  </si>
  <si>
    <t>40.3740916581731</t>
  </si>
  <si>
    <t>20.3586163169523</t>
  </si>
  <si>
    <t>(27)  32261441</t>
  </si>
  <si>
    <t>EEEFM PRESIDENTE GETULIO VARGAS</t>
  </si>
  <si>
    <t>Alexsander Saluci Esquincalha</t>
  </si>
  <si>
    <t>Anastacia Pizetta Pesse</t>
  </si>
  <si>
    <t>KARINE HESPANHOL DE F. CONCEICAO</t>
  </si>
  <si>
    <t>escolagetuliovargas@sedu.es.gov.br;</t>
  </si>
  <si>
    <t>RUA JOAO FRANKLIN MACHADO, 0</t>
  </si>
  <si>
    <t>ABELARDO FERREIRA MACHADO</t>
  </si>
  <si>
    <t>41.1145636498234</t>
  </si>
  <si>
    <t>20.8419154337213</t>
  </si>
  <si>
    <t>(28)  35222004</t>
  </si>
  <si>
    <t>PRESIDENTE KENNEDY</t>
  </si>
  <si>
    <t>EEEFM PRESIDENTE KENNEDY</t>
  </si>
  <si>
    <t>Hilquias Marvila Gomes</t>
  </si>
  <si>
    <t>Ridd Karlos D. Silva</t>
  </si>
  <si>
    <t>OZIEL DA SILVA SANTOS</t>
  </si>
  <si>
    <t>escolakennedy@sedu.es.gov.br;</t>
  </si>
  <si>
    <t>RUA MANOEL LUCIO GOMES, 20</t>
  </si>
  <si>
    <t>41.451407310217</t>
  </si>
  <si>
    <t>21.1020382472862</t>
  </si>
  <si>
    <t>(28)  35351460</t>
  </si>
  <si>
    <t>DOMINGOS MARTINS</t>
  </si>
  <si>
    <t>EEEFM TEOFILO PAULINO</t>
  </si>
  <si>
    <t>Delfina Schneider Stein</t>
  </si>
  <si>
    <t>Bernadete Gama G. Poeys</t>
  </si>
  <si>
    <t>ELIENE SPERANDIO MAZANI</t>
  </si>
  <si>
    <t>escolateofilo@sedu.es.gov.br;</t>
  </si>
  <si>
    <t>ALAMEDA DOS PINHAIS, 0</t>
  </si>
  <si>
    <t>40.6627361612234</t>
  </si>
  <si>
    <t>20.3684607408493</t>
  </si>
  <si>
    <t>(27)  32681248</t>
  </si>
  <si>
    <t>Caroliny Emilia Uhlig Araujo</t>
  </si>
  <si>
    <t>(27)998697206</t>
  </si>
  <si>
    <t>ceuaraujo@sedu.es.gov.br</t>
  </si>
  <si>
    <t>JAGUARE</t>
  </si>
  <si>
    <t>EEEM PEDRO PAULO GROBERIO</t>
  </si>
  <si>
    <t>Janaina Silva Hoffman</t>
  </si>
  <si>
    <t>Ana Paula R. Gonçalves</t>
  </si>
  <si>
    <t>RODOLFO PEDRONI COZZER</t>
  </si>
  <si>
    <t>escolapedropaulo@sedu.es.gov.br;</t>
  </si>
  <si>
    <t>AVENIDA 9 DE AGOSTO, 0</t>
  </si>
  <si>
    <t>40.734163966985</t>
  </si>
  <si>
    <t>18.9065765969687</t>
  </si>
  <si>
    <t>(27)  98201071</t>
  </si>
  <si>
    <t>EEEFM ZULEIMA FORTES FARIA</t>
  </si>
  <si>
    <t>Vanilda Loureiro</t>
  </si>
  <si>
    <t>Marta Alves da Cruz Souza</t>
  </si>
  <si>
    <t>ELIENE SILVA RIBEIRO</t>
  </si>
  <si>
    <t>escolazuleimafortes@sedu.es.gov.br;</t>
  </si>
  <si>
    <t>AVENIDA ANTONIO GUIMARAES, 100</t>
  </si>
  <si>
    <t>ITAPEBUSSU</t>
  </si>
  <si>
    <t>40.5077330598428</t>
  </si>
  <si>
    <t>20.6638099226617</t>
  </si>
  <si>
    <t>(27)  33611701</t>
  </si>
  <si>
    <t>EEEM DR FRANCISCO FREITAS LIMA</t>
  </si>
  <si>
    <t>Bianca Silva Santana</t>
  </si>
  <si>
    <t>Claudia Lopes Javarini</t>
  </si>
  <si>
    <t>JONAINA NEGRELI</t>
  </si>
  <si>
    <t>escolafrancisco@sedu.es.gov.br;</t>
  </si>
  <si>
    <t>RUA ANTONIO ABRAAO, 0</t>
  </si>
  <si>
    <t>ILHA DAS FLORES</t>
  </si>
  <si>
    <t>40.3321413202961</t>
  </si>
  <si>
    <t>20.3353578185396</t>
  </si>
  <si>
    <t>(27)  32262953</t>
  </si>
  <si>
    <t>MARATAIZES</t>
  </si>
  <si>
    <t>EEEM PROF JOSE VEIGA DA SILVA</t>
  </si>
  <si>
    <t>Norma Ligia da Silva Brumana</t>
  </si>
  <si>
    <t>Ivane da Penha Jurri Matielo</t>
  </si>
  <si>
    <t>escolajoseveiga@sedu.es.gov.br;</t>
  </si>
  <si>
    <t>RUA PAULO ROCHA, 0</t>
  </si>
  <si>
    <t>JACARANDA</t>
  </si>
  <si>
    <t>40.8583601760285</t>
  </si>
  <si>
    <t>21.565572048626</t>
  </si>
  <si>
    <t>(28)  35192052</t>
  </si>
  <si>
    <t>SRE AFONSO CLÁUDIO</t>
  </si>
  <si>
    <t>EEEFM PEDRA AZUL</t>
  </si>
  <si>
    <t>ELIZABETH DRUMOND AMBROSIO FILGUEIRAS</t>
  </si>
  <si>
    <t>escolapedreiras@sedu.es.gov.br</t>
  </si>
  <si>
    <t>RUA PETERLE, 0</t>
  </si>
  <si>
    <t>PEDRA AZUL</t>
  </si>
  <si>
    <t>41.315571248264</t>
  </si>
  <si>
    <t>20.3816950751471</t>
  </si>
  <si>
    <t>(27)  32481291</t>
  </si>
  <si>
    <t>SRE BARRA DE SÃO FRANCISCO</t>
  </si>
  <si>
    <t>EEEFM DERMEVAL LEITE RIBEIRO</t>
  </si>
  <si>
    <t>ADINEIA LACERDA ALEXANDRINO</t>
  </si>
  <si>
    <t>escoladermevalleite@sedu.es.gov.br</t>
  </si>
  <si>
    <t>RUA RUA ANTONIO REIS, 0</t>
  </si>
  <si>
    <t>SANTO AGOSTINHO</t>
  </si>
  <si>
    <t>41.316927015479</t>
  </si>
  <si>
    <t>18.4161717352818</t>
  </si>
  <si>
    <t>(27)  37596097</t>
  </si>
  <si>
    <t>BARRA DE SAO FRANCISCO</t>
  </si>
  <si>
    <t>EEEFM PROF ASCENDINA FEITOSA</t>
  </si>
  <si>
    <t>EVERALDO DE SOUZA SANTIAGO</t>
  </si>
  <si>
    <t>escolaprofascendina@sedu.es.gov.br</t>
  </si>
  <si>
    <t>RUA vila paulista, 0</t>
  </si>
  <si>
    <t>VILA PAULISTA</t>
  </si>
  <si>
    <t>40.7976802</t>
  </si>
  <si>
    <t>18.6638655</t>
  </si>
  <si>
    <t>(27)  37566107</t>
  </si>
  <si>
    <t>MANTENOPOLIS</t>
  </si>
  <si>
    <t>EEEFM PALMERINDO VIEIRA CAMPOS</t>
  </si>
  <si>
    <t>ALCIONE VIEIRA DO AMARAL BELARMINO</t>
  </si>
  <si>
    <t>escolapalmerindo@sedu.es.gov.br</t>
  </si>
  <si>
    <t>RUA JOSE MOREIRA FILHO, 0</t>
  </si>
  <si>
    <t>SANTA LUZIA</t>
  </si>
  <si>
    <t>41.1051673</t>
  </si>
  <si>
    <t>18.8743936</t>
  </si>
  <si>
    <t>(27)  37584090</t>
  </si>
  <si>
    <t>EEEM CEI ATTILA DE ALMEIDA MIRANDA</t>
  </si>
  <si>
    <t>ADRIANA DAVID NOGUEIRA VIANA</t>
  </si>
  <si>
    <t>centroattilaalmeida@sedu.es.gov.br</t>
  </si>
  <si>
    <t>AVENIDA NOSSA SENHORA DA CONSOLACAO, 90</t>
  </si>
  <si>
    <t>VILA RICA</t>
  </si>
  <si>
    <t>41.1287536234643</t>
  </si>
  <si>
    <t>20.8422002429984</t>
  </si>
  <si>
    <t>(28)  35224647</t>
  </si>
  <si>
    <t>VITORIA</t>
  </si>
  <si>
    <t>EEEFM ALMIRANTE BARROSO</t>
  </si>
  <si>
    <t>ANA BEATRIZ RIBEIRO FERREIRA</t>
  </si>
  <si>
    <t>escolaalmirante@sedu.es.gov.br</t>
  </si>
  <si>
    <t>RUA ALMIRANTE, S/Nº</t>
  </si>
  <si>
    <t>GOIABEIRAS</t>
  </si>
  <si>
    <t>40.2994688710916</t>
  </si>
  <si>
    <t>20.2669175863056</t>
  </si>
  <si>
    <t>(27)  33271131</t>
  </si>
  <si>
    <t>EEEFM SIZENANDO PECHINCHA</t>
  </si>
  <si>
    <t>IDA MARIA FAVARATO BERMUDES</t>
  </si>
  <si>
    <t>escolasizenando@sedu.es.gov.br</t>
  </si>
  <si>
    <t>AVENIDA OLINDA, 0</t>
  </si>
  <si>
    <t>BARCELONA</t>
  </si>
  <si>
    <t>40.2582164323999</t>
  </si>
  <si>
    <t>20.1711432399628</t>
  </si>
  <si>
    <t>(27)  33411333</t>
  </si>
  <si>
    <t>EEEFM JOAO CRISOSTOMO BELESA</t>
  </si>
  <si>
    <t>GUILHERME OLIVEIRA FRANK</t>
  </si>
  <si>
    <t>escolajoaocrisostomo@sedu.es.gov.br</t>
  </si>
  <si>
    <t>RUA SETOR DA CVRD, 1132</t>
  </si>
  <si>
    <t>40.3674521346625</t>
  </si>
  <si>
    <t>20.3125656812757</t>
  </si>
  <si>
    <t>(27)  33430177</t>
  </si>
  <si>
    <t>EEEFM JESUS CRISTO REI</t>
  </si>
  <si>
    <t>LUCIANA MARIA CASER ROCHA</t>
  </si>
  <si>
    <t>27 997849101</t>
  </si>
  <si>
    <t>escolajesuscristorei@sedu.es.gov.br</t>
  </si>
  <si>
    <t>RUA LEANDRO DEL HOMO, 0</t>
  </si>
  <si>
    <t>40.406300764698</t>
  </si>
  <si>
    <t>20.3492761429335</t>
  </si>
  <si>
    <t>(27)  30980320</t>
  </si>
  <si>
    <t>EEEFM PROFª MARIA DE LOURDES SANTOS SILVA</t>
  </si>
  <si>
    <t>CARLOS ROBERTO FERREIRA</t>
  </si>
  <si>
    <t>escolamarialourdes@sedu.es.gov.br</t>
  </si>
  <si>
    <t>RUA ANTONIO SILVERIO DIAS, 0</t>
  </si>
  <si>
    <t>ALTO LAJE</t>
  </si>
  <si>
    <t>40.3682645117907</t>
  </si>
  <si>
    <t>20.3295975849803</t>
  </si>
  <si>
    <t>(27)  32262140</t>
  </si>
  <si>
    <t>SAO ROQUE DO CANAA</t>
  </si>
  <si>
    <t>EEEFM DAVID ROLDI</t>
  </si>
  <si>
    <t>EDIMARA GIRELI GALON</t>
  </si>
  <si>
    <t>escoladavidroldi@sedu.es.gov.br</t>
  </si>
  <si>
    <t>RUA JOÃO GUERINI, 300</t>
  </si>
  <si>
    <t>VILA VERDE</t>
  </si>
  <si>
    <t>40.6574616368348</t>
  </si>
  <si>
    <t>19.7518516778622</t>
  </si>
  <si>
    <t>(27)  37291325</t>
  </si>
  <si>
    <t>IUNA</t>
  </si>
  <si>
    <t>EEEFM SANTISSIMA TRINDADE</t>
  </si>
  <si>
    <t>ANDERSON MOURA DE ALMEIDA</t>
  </si>
  <si>
    <t>escolatrindade@sedu.es.gov.br</t>
  </si>
  <si>
    <t>AVENIDA OTACILIO SEVERINO DA SILVA, 0</t>
  </si>
  <si>
    <t>SANTISSIMA TRINDADE</t>
  </si>
  <si>
    <t>41.5905354135994</t>
  </si>
  <si>
    <t>20.4659632787009</t>
  </si>
  <si>
    <t>EEEFM PROFESSOR PEDRO SIMAO</t>
  </si>
  <si>
    <t>LUCY SADER DE SOUZA</t>
  </si>
  <si>
    <t>escolapedrosimao@sedu.es.gov.br</t>
  </si>
  <si>
    <t>RUA ANTONIO LEMOS BARBOSA, 0</t>
  </si>
  <si>
    <t>VILA DO SUL</t>
  </si>
  <si>
    <t>41.5347230047584</t>
  </si>
  <si>
    <t>20.7722541852766</t>
  </si>
  <si>
    <t>(28)  35524040</t>
  </si>
  <si>
    <t>GUACUI</t>
  </si>
  <si>
    <t>EEEFM ANTONIO CARNEIRO RIBEIRO</t>
  </si>
  <si>
    <t>FILIPE MASSINI SANCHES MATOS</t>
  </si>
  <si>
    <t>(28) 9.99611548</t>
  </si>
  <si>
    <t>escolaantonioribeiro@sedu.es.gov.br</t>
  </si>
  <si>
    <t>RUA JOSE VIEIRA DE SOUZA, 0</t>
  </si>
  <si>
    <t>QUINCAS MACHADO</t>
  </si>
  <si>
    <t>41.6784271483469</t>
  </si>
  <si>
    <t>20.7705375798152</t>
  </si>
  <si>
    <t>(28)  35532043</t>
  </si>
  <si>
    <t>EEEFM POLIVALENTE DE LINHARES I</t>
  </si>
  <si>
    <t>FLAVIA LOPES DE OLIVEIRA ZUPELLI</t>
  </si>
  <si>
    <t>(27) 9.97512595</t>
  </si>
  <si>
    <t>escolalinhares@sedu.es.gov.br</t>
  </si>
  <si>
    <t>AVENIDA PRESIDENTE CAFE FILHO, 546</t>
  </si>
  <si>
    <t>40.603584001306</t>
  </si>
  <si>
    <t>19.3808808351749</t>
  </si>
  <si>
    <t>(27)  33731306</t>
  </si>
  <si>
    <t>EEEFM PROFESSORA REGINA BANHOS PAIXAO</t>
  </si>
  <si>
    <t>RAISSA RANGEL LORENCINI</t>
  </si>
  <si>
    <t>(27) 9.99495009</t>
  </si>
  <si>
    <t>escolaregina@sedu.es.gov.br</t>
  </si>
  <si>
    <t>RUA DINORAH ALMEIDA RODRIGUES, 0</t>
  </si>
  <si>
    <t>LINHARES V</t>
  </si>
  <si>
    <t>40.523725998448</t>
  </si>
  <si>
    <t>19.359916596301</t>
  </si>
  <si>
    <t>(27)  31155636</t>
  </si>
  <si>
    <t>SRE NOVA VENÉCIA</t>
  </si>
  <si>
    <t>BOA ESPERANCA</t>
  </si>
  <si>
    <t>EEEFM ANTONIO DOS SANTOS NEVES</t>
  </si>
  <si>
    <t>JULIANO DONA</t>
  </si>
  <si>
    <t>(27) 9.99721249</t>
  </si>
  <si>
    <t>escolaantonioneves@sedu.es.gov.br</t>
  </si>
  <si>
    <t>AVENIDA DEMOCRATA, 845</t>
  </si>
  <si>
    <t>40.2983806781286</t>
  </si>
  <si>
    <t>18.5409818856627</t>
  </si>
  <si>
    <t>(27)  97775144</t>
  </si>
  <si>
    <t>EEEFM PADRE MANOEL DA NOBREGA</t>
  </si>
  <si>
    <t>ARTHUR ASTOLFI TOTOLA</t>
  </si>
  <si>
    <t>(27) 9.96203581</t>
  </si>
  <si>
    <t>escolapadremanoel@sedu.es.gov.br</t>
  </si>
  <si>
    <t>AVENIDA PRESIDENTE KENNEDY, 190</t>
  </si>
  <si>
    <t>40.265161245389</t>
  </si>
  <si>
    <t>18.1959598014533</t>
  </si>
  <si>
    <t>(27)  37545181</t>
  </si>
  <si>
    <t>PEDRO CANARIO</t>
  </si>
  <si>
    <t>EEEFM PROF LUIZA BASTOS FARIA</t>
  </si>
  <si>
    <t>JESSE FERREIRA DOS SANTOS</t>
  </si>
  <si>
    <t>(27) 9.99159948</t>
  </si>
  <si>
    <t>escolaluizabastos@sedu.es.gov.br</t>
  </si>
  <si>
    <t>AVENIDA FRANCISCO PORFIRIO DE SOUZA, 0</t>
  </si>
  <si>
    <t>CRISTAL DO NORTE</t>
  </si>
  <si>
    <t>40.1073971844681</t>
  </si>
  <si>
    <t>18.880077989913</t>
  </si>
  <si>
    <t>(27)  37645270</t>
  </si>
  <si>
    <t>ALFREDO CHAVES</t>
  </si>
  <si>
    <t>EEEFM CAMILA MOTTA</t>
  </si>
  <si>
    <t>RICARDO PATERLINI</t>
  </si>
  <si>
    <t>(27) 9.97846031</t>
  </si>
  <si>
    <t>escolacamilamotta@sedu.es.gov.br</t>
  </si>
  <si>
    <t>RUA NELSON DA COSTA MELLO, 197</t>
  </si>
  <si>
    <t>OURO BRANCO</t>
  </si>
  <si>
    <t>40.7462140913987</t>
  </si>
  <si>
    <t>20.6381124230098</t>
  </si>
  <si>
    <t>(27)  32691838</t>
  </si>
  <si>
    <t>PIUMA</t>
  </si>
  <si>
    <t>EEEFM PROFESSORA FILOMENA QUITIBA</t>
  </si>
  <si>
    <t>RODRIGO DANÚBIO QUEIROZ</t>
  </si>
  <si>
    <t>(27) 9.98544411</t>
  </si>
  <si>
    <t>escolafilomena@sedu.es.gov.br</t>
  </si>
  <si>
    <t>RUA MIMOSO DO SUL, 884</t>
  </si>
  <si>
    <t>40.7266491703726</t>
  </si>
  <si>
    <t>20.8377770041735</t>
  </si>
  <si>
    <t>(28)  35203211</t>
  </si>
  <si>
    <t>EEEM BENICIO GONCALVES</t>
  </si>
  <si>
    <t>LEONARDO PEREIRA MONTEIRO</t>
  </si>
  <si>
    <t>(27) 9.96622171</t>
  </si>
  <si>
    <t>escolabenicio@sedu.es.gov.br</t>
  </si>
  <si>
    <t>AVENIDA GABRIEL DA PALHA, 0</t>
  </si>
  <si>
    <t>VALE ENCANTADO</t>
  </si>
  <si>
    <t>40.3505850235022</t>
  </si>
  <si>
    <t>20.3736561875747</t>
  </si>
  <si>
    <t>(27)  33592899</t>
  </si>
  <si>
    <t>EEEFM AGENOR DE SOUZA LE</t>
  </si>
  <si>
    <t>MIRIAN CLEBIANE LORIATO DO NASCIMENTO</t>
  </si>
  <si>
    <t>(27) 9.98558690</t>
  </si>
  <si>
    <t>escolaagenor@sedu.es.gov.br</t>
  </si>
  <si>
    <t>RUA ALAN KARDEC, 0</t>
  </si>
  <si>
    <t>DIVINO ESPIRITO SANTO</t>
  </si>
  <si>
    <t>40.2985270899992</t>
  </si>
  <si>
    <t>20.3462882388483</t>
  </si>
  <si>
    <t>(27)  32291604</t>
  </si>
  <si>
    <t>EEEM GUARAPARI</t>
  </si>
  <si>
    <t>CYBELE TAVARES SERRANO</t>
  </si>
  <si>
    <t>escolaguarapari@sedu.es.gov.br</t>
  </si>
  <si>
    <t>RUA JOAQUIM DA SILVA LIMA, 58</t>
  </si>
  <si>
    <t>40.4974679599053</t>
  </si>
  <si>
    <t>20.6712593955637</t>
  </si>
  <si>
    <t>(27)  32628891</t>
  </si>
  <si>
    <t>CEEMTI PROF FERNANDO DUARTE RABELO - VITORIA</t>
  </si>
  <si>
    <t>6º ANO</t>
  </si>
  <si>
    <t>7º ANO</t>
  </si>
  <si>
    <t>8º ANO</t>
  </si>
  <si>
    <t>9º ANO</t>
  </si>
  <si>
    <t>TOTAL EF</t>
  </si>
  <si>
    <t>1ª SÉRIE</t>
  </si>
  <si>
    <t>2ª SÉRIE</t>
  </si>
  <si>
    <t>3ª SÉRIE</t>
  </si>
  <si>
    <t>TOTAL EM</t>
  </si>
  <si>
    <t>TOTAL ESCOLA</t>
  </si>
  <si>
    <t>DIRETOR TEL1</t>
  </si>
  <si>
    <t>DIRETOR TEL2</t>
  </si>
  <si>
    <t>CASF TEL1</t>
  </si>
  <si>
    <t>CARGA HORÁRIA</t>
  </si>
  <si>
    <t>CP TEL</t>
  </si>
  <si>
    <t>SUPERINTENDENTE:</t>
  </si>
  <si>
    <t>PROF PAEBES EF LP 2019</t>
  </si>
  <si>
    <t>PROF PAEBES EF LP 2021</t>
  </si>
  <si>
    <t>SRE NOVA VENECIA</t>
  </si>
  <si>
    <t>INTERMEDIÁRIO  MANHA E TARDE</t>
  </si>
  <si>
    <t>SRE SÃO MATEUS</t>
  </si>
  <si>
    <t>9H + 7H</t>
  </si>
  <si>
    <t>PADI 2022.3 PERCEPCAO</t>
  </si>
  <si>
    <t>PADI ano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</si>
</sst>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Bw Nista Geo Lt"/>
      <family val="3"/>
    </font>
    <font>
      <sz val="11"/>
      <color theme="1"/>
      <name val="Bw Nista Geo Lt"/>
      <family val="3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Bw Nista Geo Lt"/>
      <family val="3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rgb="FFFFFFFF"/>
      <name val="Calibri"/>
      <family val="2"/>
    </font>
    <font>
      <sz val="11"/>
      <name val="Calibri Light"/>
      <family val="2"/>
    </font>
    <font>
      <sz val="11"/>
      <name val="Calibri Light"/>
      <scheme val="major"/>
    </font>
    <font>
      <b/>
      <sz val="12"/>
      <color rgb="FFFFFFFF"/>
      <name val="Calibri"/>
      <family val="2"/>
      <scheme val="minor"/>
    </font>
    <font>
      <sz val="11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E2328"/>
        <bgColor indexed="64"/>
      </patternFill>
    </fill>
    <fill>
      <patternFill patternType="solid">
        <fgColor rgb="FFF4CDC8"/>
        <bgColor indexed="64"/>
      </patternFill>
    </fill>
    <fill>
      <patternFill patternType="solid">
        <fgColor rgb="FFAE2328"/>
        <bgColor rgb="FF000000"/>
      </patternFill>
    </fill>
    <fill>
      <patternFill patternType="solid">
        <fgColor rgb="FFF4CDC8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</borders>
  <cellStyleXfs count="2">
    <xf numFmtId="0" fontId="0" fillId="0" borderId="0"/>
    <xf numFmtId="164" fontId="1" fillId="0" borderId="0"/>
  </cellStyleXfs>
  <cellXfs count="35">
    <xf numFmtId="0" fontId="0" fillId="0" borderId="0" xfId="0"/>
    <xf numFmtId="0" fontId="0" fillId="2" borderId="0" xfId="0" applyFill="1"/>
    <xf numFmtId="164" fontId="2" fillId="3" borderId="0" xfId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164" fontId="6" fillId="3" borderId="0" xfId="1" applyFont="1" applyFill="1" applyAlignment="1">
      <alignment horizontal="center" vertical="center" wrapText="1"/>
    </xf>
    <xf numFmtId="164" fontId="7" fillId="4" borderId="0" xfId="1" applyFont="1" applyFill="1" applyAlignment="1">
      <alignment horizontal="center" vertical="center" wrapText="1"/>
    </xf>
    <xf numFmtId="1" fontId="7" fillId="4" borderId="0" xfId="1" applyNumberFormat="1" applyFont="1" applyFill="1" applyAlignment="1">
      <alignment horizontal="center" vertical="center" wrapText="1"/>
    </xf>
    <xf numFmtId="1" fontId="7" fillId="4" borderId="0" xfId="1" applyNumberFormat="1" applyFont="1" applyFill="1" applyAlignment="1">
      <alignment vertical="center" wrapText="1"/>
    </xf>
    <xf numFmtId="0" fontId="7" fillId="4" borderId="0" xfId="1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wrapText="1"/>
    </xf>
    <xf numFmtId="1" fontId="9" fillId="5" borderId="1" xfId="0" applyNumberFormat="1" applyFont="1" applyFill="1" applyBorder="1" applyAlignment="1">
      <alignment horizontal="center"/>
    </xf>
    <xf numFmtId="0" fontId="10" fillId="5" borderId="1" xfId="1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 wrapText="1"/>
    </xf>
    <xf numFmtId="0" fontId="12" fillId="7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11" fillId="6" borderId="0" xfId="0" applyNumberFormat="1" applyFont="1" applyFill="1" applyAlignment="1">
      <alignment horizontal="center" wrapText="1"/>
    </xf>
    <xf numFmtId="49" fontId="12" fillId="7" borderId="2" xfId="0" applyNumberFormat="1" applyFont="1" applyFill="1" applyBorder="1" applyAlignment="1">
      <alignment horizontal="center"/>
    </xf>
    <xf numFmtId="0" fontId="13" fillId="5" borderId="1" xfId="1" applyNumberFormat="1" applyFont="1" applyFill="1" applyBorder="1" applyAlignment="1">
      <alignment horizontal="center"/>
    </xf>
    <xf numFmtId="0" fontId="10" fillId="5" borderId="0" xfId="1" applyNumberFormat="1" applyFont="1" applyFill="1" applyAlignment="1">
      <alignment horizontal="center"/>
    </xf>
    <xf numFmtId="0" fontId="13" fillId="5" borderId="0" xfId="1" applyNumberFormat="1" applyFont="1" applyFill="1" applyAlignment="1">
      <alignment horizontal="center"/>
    </xf>
    <xf numFmtId="165" fontId="12" fillId="7" borderId="2" xfId="0" applyNumberFormat="1" applyFont="1" applyFill="1" applyBorder="1" applyAlignment="1">
      <alignment horizontal="center"/>
    </xf>
    <xf numFmtId="0" fontId="12" fillId="7" borderId="2" xfId="0" applyNumberFormat="1" applyFont="1" applyFill="1" applyBorder="1" applyAlignment="1">
      <alignment horizontal="center"/>
    </xf>
    <xf numFmtId="0" fontId="14" fillId="6" borderId="0" xfId="0" applyFont="1" applyFill="1" applyAlignment="1">
      <alignment horizontal="center" vertical="center" wrapText="1"/>
    </xf>
    <xf numFmtId="0" fontId="14" fillId="6" borderId="0" xfId="0" applyFont="1" applyFill="1" applyAlignment="1">
      <alignment vertical="center" wrapText="1"/>
    </xf>
    <xf numFmtId="0" fontId="12" fillId="7" borderId="2" xfId="0" applyFont="1" applyFill="1" applyBorder="1" applyAlignment="1">
      <alignment horizontal="left" vertical="center"/>
    </xf>
    <xf numFmtId="0" fontId="15" fillId="7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/>
    </xf>
    <xf numFmtId="0" fontId="12" fillId="7" borderId="0" xfId="0" applyFont="1" applyFill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4CDC8"/>
      <color rgb="FFAE2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CM157"/>
  <sheetViews>
    <sheetView tabSelected="1" topLeftCell="BQ1" zoomScaleNormal="100" workbookViewId="0">
      <selection activeCell="B97" sqref="B97"/>
    </sheetView>
  </sheetViews>
  <sheetFormatPr defaultColWidth="8.7109375" defaultRowHeight="15"/>
  <cols>
    <col min="1" max="1" width="11.7109375" style="1" customWidth="1"/>
    <col min="2" max="2" width="46.140625" style="1" customWidth="1"/>
    <col min="3" max="3" width="34.28515625" style="1" customWidth="1"/>
    <col min="4" max="4" width="57.85546875" style="1" bestFit="1" customWidth="1"/>
    <col min="5" max="5" width="28.85546875" style="1" customWidth="1"/>
    <col min="6" max="6" width="31.140625" style="1" customWidth="1"/>
    <col min="7" max="7" width="8.7109375" style="1" customWidth="1"/>
    <col min="8" max="8" width="26.28515625" style="1" customWidth="1"/>
    <col min="9" max="9" width="30.140625" style="1" customWidth="1"/>
    <col min="10" max="10" width="34" style="1" bestFit="1" customWidth="1"/>
    <col min="11" max="11" width="18.85546875" style="1" customWidth="1"/>
    <col min="12" max="12" width="16.85546875" style="1" customWidth="1"/>
    <col min="13" max="13" width="35.7109375" style="1" customWidth="1"/>
    <col min="14" max="14" width="35" style="1" customWidth="1"/>
    <col min="15" max="15" width="24.140625" style="1" customWidth="1"/>
    <col min="16" max="16" width="8.7109375" style="1" customWidth="1"/>
    <col min="17" max="17" width="40.28515625" style="1" customWidth="1"/>
    <col min="18" max="18" width="14.140625" style="1" customWidth="1"/>
    <col min="19" max="19" width="15.140625" style="1" customWidth="1"/>
    <col min="20" max="20" width="25.85546875" style="1" customWidth="1"/>
    <col min="21" max="21" width="13.85546875" style="1" customWidth="1"/>
    <col min="22" max="22" width="45.42578125" style="1" customWidth="1"/>
    <col min="23" max="23" width="14.140625" style="1" customWidth="1"/>
    <col min="24" max="24" width="37.140625" style="1" customWidth="1"/>
    <col min="25" max="27" width="37.140625" style="20" customWidth="1"/>
    <col min="28" max="28" width="18.5703125" style="20" customWidth="1"/>
    <col min="29" max="29" width="37.140625" style="20" customWidth="1"/>
    <col min="30" max="30" width="18.28515625" style="20" customWidth="1"/>
    <col min="31" max="31" width="16.140625" style="20" customWidth="1"/>
    <col min="32" max="32" width="37.140625" style="20" customWidth="1"/>
    <col min="33" max="33" width="34.85546875" style="1" customWidth="1"/>
    <col min="34" max="34" width="14.140625" style="1" customWidth="1"/>
    <col min="35" max="35" width="28.42578125" style="1" customWidth="1"/>
    <col min="36" max="36" width="37.7109375" style="1" customWidth="1"/>
    <col min="37" max="37" width="17.28515625" style="1" customWidth="1"/>
    <col min="38" max="38" width="28.5703125" style="1" customWidth="1"/>
    <col min="39" max="39" width="40.140625" style="1" customWidth="1"/>
    <col min="40" max="40" width="17.28515625" style="1" customWidth="1"/>
    <col min="41" max="41" width="39.42578125" style="1" customWidth="1"/>
    <col min="42" max="42" width="21.42578125" style="1" customWidth="1"/>
    <col min="43" max="43" width="16" style="1" customWidth="1"/>
    <col min="44" max="44" width="14" style="1" customWidth="1"/>
    <col min="45" max="45" width="15.7109375" style="1" customWidth="1"/>
    <col min="46" max="46" width="11.140625" style="1" bestFit="1" customWidth="1"/>
    <col min="47" max="47" width="11.140625" style="1" customWidth="1"/>
    <col min="48" max="48" width="11.140625" style="1" bestFit="1" customWidth="1"/>
    <col min="49" max="49" width="11.140625" style="1" customWidth="1"/>
    <col min="50" max="50" width="12.140625" style="1" bestFit="1" customWidth="1"/>
    <col min="51" max="51" width="12.140625" style="1" customWidth="1"/>
    <col min="52" max="52" width="12.140625" style="1" bestFit="1" customWidth="1"/>
    <col min="53" max="53" width="12.140625" style="1" customWidth="1"/>
    <col min="54" max="54" width="12.140625" style="1" bestFit="1" customWidth="1"/>
    <col min="55" max="55" width="12.140625" style="1" customWidth="1"/>
    <col min="56" max="56" width="12.140625" style="1" bestFit="1" customWidth="1"/>
    <col min="57" max="57" width="12.140625" style="1" customWidth="1"/>
    <col min="58" max="58" width="12.140625" style="1" bestFit="1" customWidth="1"/>
    <col min="59" max="62" width="12.140625" style="1" customWidth="1"/>
    <col min="63" max="63" width="12.42578125" style="1" bestFit="1" customWidth="1"/>
    <col min="64" max="71" width="12.42578125" style="1" customWidth="1"/>
    <col min="72" max="72" width="14.7109375" style="1" bestFit="1" customWidth="1"/>
    <col min="73" max="76" width="14.7109375" style="1" customWidth="1"/>
    <col min="77" max="77" width="14.7109375" style="1" bestFit="1" customWidth="1"/>
    <col min="78" max="78" width="13" style="1" customWidth="1"/>
    <col min="79" max="79" width="13.28515625" style="1" customWidth="1"/>
    <col min="80" max="80" width="13.7109375" style="1" customWidth="1"/>
    <col min="81" max="81" width="14.42578125" style="1" customWidth="1"/>
    <col min="82" max="82" width="13.5703125" style="1" bestFit="1" customWidth="1"/>
    <col min="83" max="16384" width="8.7109375" style="1"/>
  </cols>
  <sheetData>
    <row r="1" spans="1:91" s="11" customFormat="1" ht="48.75" customHeight="1">
      <c r="A1" s="7" t="s">
        <v>0</v>
      </c>
      <c r="B1" s="7" t="s">
        <v>1</v>
      </c>
      <c r="C1" s="10" t="s">
        <v>2</v>
      </c>
      <c r="D1" s="10" t="s">
        <v>3</v>
      </c>
      <c r="E1" s="10" t="s">
        <v>4</v>
      </c>
      <c r="F1" s="8" t="s">
        <v>5</v>
      </c>
      <c r="G1" s="9" t="s">
        <v>6</v>
      </c>
      <c r="H1" s="8" t="s">
        <v>7</v>
      </c>
      <c r="I1" s="8" t="s">
        <v>1957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1954</v>
      </c>
      <c r="S1" s="8" t="s">
        <v>1955</v>
      </c>
      <c r="T1" s="8" t="s">
        <v>16</v>
      </c>
      <c r="U1" s="8" t="s">
        <v>1958</v>
      </c>
      <c r="V1" s="8" t="s">
        <v>17</v>
      </c>
      <c r="W1" s="8" t="s">
        <v>1956</v>
      </c>
      <c r="X1" s="8" t="s">
        <v>18</v>
      </c>
      <c r="Y1" s="18" t="s">
        <v>19</v>
      </c>
      <c r="Z1" s="18" t="s">
        <v>20</v>
      </c>
      <c r="AA1" s="18" t="s">
        <v>21</v>
      </c>
      <c r="AB1" s="21" t="s">
        <v>22</v>
      </c>
      <c r="AC1" s="21" t="s">
        <v>23</v>
      </c>
      <c r="AD1" s="21" t="s">
        <v>24</v>
      </c>
      <c r="AE1" s="21" t="s">
        <v>25</v>
      </c>
      <c r="AF1" s="18" t="s">
        <v>26</v>
      </c>
      <c r="AG1" s="8" t="s">
        <v>1959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1960</v>
      </c>
      <c r="AU1" s="8" t="s">
        <v>1961</v>
      </c>
      <c r="AV1" s="8" t="s">
        <v>39</v>
      </c>
      <c r="AW1" s="8" t="s">
        <v>40</v>
      </c>
      <c r="AX1" s="8" t="s">
        <v>41</v>
      </c>
      <c r="AY1" s="8" t="s">
        <v>42</v>
      </c>
      <c r="AZ1" s="8" t="s">
        <v>43</v>
      </c>
      <c r="BA1" s="8" t="s">
        <v>44</v>
      </c>
      <c r="BB1" s="8" t="s">
        <v>45</v>
      </c>
      <c r="BC1" s="8" t="s">
        <v>46</v>
      </c>
      <c r="BD1" s="8" t="s">
        <v>47</v>
      </c>
      <c r="BE1" s="8" t="s">
        <v>48</v>
      </c>
      <c r="BF1" s="8" t="s">
        <v>49</v>
      </c>
      <c r="BG1" s="8" t="s">
        <v>50</v>
      </c>
      <c r="BH1" s="8" t="s">
        <v>51</v>
      </c>
      <c r="BI1" s="8" t="s">
        <v>52</v>
      </c>
      <c r="BJ1" s="8" t="s">
        <v>53</v>
      </c>
      <c r="BK1" s="8" t="s">
        <v>54</v>
      </c>
      <c r="BL1" s="8" t="s">
        <v>55</v>
      </c>
      <c r="BM1" s="8" t="s">
        <v>56</v>
      </c>
      <c r="BN1" s="8" t="s">
        <v>57</v>
      </c>
      <c r="BO1" s="8" t="s">
        <v>58</v>
      </c>
      <c r="BP1" s="8" t="s">
        <v>59</v>
      </c>
      <c r="BQ1" s="8" t="s">
        <v>60</v>
      </c>
      <c r="BR1" s="8" t="s">
        <v>61</v>
      </c>
      <c r="BS1" s="8" t="s">
        <v>62</v>
      </c>
      <c r="BT1" s="8" t="s">
        <v>63</v>
      </c>
      <c r="BU1" s="8" t="s">
        <v>64</v>
      </c>
      <c r="BV1" s="8" t="s">
        <v>65</v>
      </c>
      <c r="BW1" s="8" t="s">
        <v>66</v>
      </c>
      <c r="BX1" s="8" t="s">
        <v>67</v>
      </c>
      <c r="BY1" s="8" t="s">
        <v>68</v>
      </c>
      <c r="BZ1" s="8" t="s">
        <v>69</v>
      </c>
      <c r="CA1" s="8" t="s">
        <v>70</v>
      </c>
      <c r="CB1" s="8" t="s">
        <v>71</v>
      </c>
      <c r="CC1" s="8" t="s">
        <v>1966</v>
      </c>
      <c r="CD1" s="8" t="s">
        <v>1967</v>
      </c>
      <c r="CE1" s="8"/>
      <c r="CF1" s="8"/>
      <c r="CG1" s="8"/>
      <c r="CH1" s="8"/>
      <c r="CI1" s="8"/>
      <c r="CJ1" s="8"/>
      <c r="CK1" s="8"/>
      <c r="CL1" s="8"/>
      <c r="CM1" s="8"/>
    </row>
    <row r="2" spans="1:91">
      <c r="A2" s="15">
        <v>32081391</v>
      </c>
      <c r="B2" s="12" t="s">
        <v>72</v>
      </c>
      <c r="C2" s="14" t="s">
        <v>73</v>
      </c>
      <c r="D2" s="15" t="s">
        <v>74</v>
      </c>
      <c r="E2" s="14" t="s">
        <v>75</v>
      </c>
      <c r="F2" s="13">
        <v>2015</v>
      </c>
      <c r="G2" s="13"/>
      <c r="H2" s="13" t="s">
        <v>76</v>
      </c>
      <c r="I2" s="13" t="s">
        <v>77</v>
      </c>
      <c r="J2" s="13" t="str">
        <f>VLOOKUP(A2,Planilha1!A:I,9,)</f>
        <v>INTEGRAL</v>
      </c>
      <c r="K2" s="13" t="s">
        <v>79</v>
      </c>
      <c r="L2" s="13" t="s">
        <v>80</v>
      </c>
      <c r="M2" s="13" t="s">
        <v>81</v>
      </c>
      <c r="N2" s="13" t="s">
        <v>81</v>
      </c>
      <c r="O2" s="13"/>
      <c r="P2" s="13"/>
      <c r="Q2" s="13" t="s">
        <v>82</v>
      </c>
      <c r="R2" s="13">
        <v>27998406212</v>
      </c>
      <c r="S2" s="13"/>
      <c r="T2" s="13" t="s">
        <v>83</v>
      </c>
      <c r="U2" s="13">
        <v>27998853998</v>
      </c>
      <c r="V2" s="13" t="s">
        <v>84</v>
      </c>
      <c r="W2" s="13">
        <v>27997173213</v>
      </c>
      <c r="X2" s="13" t="s">
        <v>85</v>
      </c>
      <c r="Y2" s="19" t="s">
        <v>86</v>
      </c>
      <c r="Z2" s="19" t="s">
        <v>87</v>
      </c>
      <c r="AA2" s="19">
        <v>29023010</v>
      </c>
      <c r="AB2" s="22" t="s">
        <v>88</v>
      </c>
      <c r="AC2" s="22" t="s">
        <v>89</v>
      </c>
      <c r="AD2" s="19">
        <v>-40.337200000000003</v>
      </c>
      <c r="AE2" s="19">
        <v>-20.2866</v>
      </c>
      <c r="AF2" s="19" t="s">
        <v>90</v>
      </c>
      <c r="AG2" s="13" t="s">
        <v>91</v>
      </c>
      <c r="AH2" s="13" t="s">
        <v>92</v>
      </c>
      <c r="AI2" s="13" t="s">
        <v>93</v>
      </c>
      <c r="AJ2" s="13" t="s">
        <v>94</v>
      </c>
      <c r="AK2" s="13"/>
      <c r="AL2" s="13" t="s">
        <v>95</v>
      </c>
      <c r="AM2" s="13" t="s">
        <v>96</v>
      </c>
      <c r="AN2" s="13"/>
      <c r="AO2" s="13" t="s">
        <v>97</v>
      </c>
      <c r="AP2" s="13">
        <v>1</v>
      </c>
      <c r="AQ2" s="13">
        <v>40</v>
      </c>
      <c r="AR2" s="23"/>
      <c r="AS2" s="13">
        <v>239</v>
      </c>
      <c r="AT2" s="23"/>
      <c r="AU2" s="23">
        <v>250</v>
      </c>
      <c r="AV2" s="23"/>
      <c r="AW2" s="23">
        <v>229</v>
      </c>
      <c r="AX2" s="23">
        <v>281</v>
      </c>
      <c r="AY2" s="23">
        <v>261</v>
      </c>
      <c r="AZ2" s="23">
        <v>289.5</v>
      </c>
      <c r="BA2" s="23">
        <v>285</v>
      </c>
      <c r="BB2" s="23">
        <v>260.7</v>
      </c>
      <c r="BC2" s="13">
        <v>233</v>
      </c>
      <c r="BD2" s="13">
        <v>259.3</v>
      </c>
      <c r="BE2" s="13">
        <v>243</v>
      </c>
      <c r="BF2" s="13">
        <v>271.7</v>
      </c>
      <c r="BG2" s="13">
        <v>258</v>
      </c>
      <c r="BH2" s="13">
        <v>239.3</v>
      </c>
      <c r="BI2" s="13">
        <v>272.44</v>
      </c>
      <c r="BJ2" s="13">
        <v>239.33333333333334</v>
      </c>
      <c r="BK2" s="13">
        <v>256</v>
      </c>
      <c r="BL2" s="24"/>
      <c r="BM2" s="24"/>
      <c r="BN2" s="24"/>
      <c r="BO2" s="24"/>
      <c r="BP2" s="24">
        <v>4.9000000000000004</v>
      </c>
      <c r="BQ2" s="24">
        <v>5.26</v>
      </c>
      <c r="BR2" s="24"/>
      <c r="BS2" s="24"/>
      <c r="BT2" s="25">
        <v>0.55900000000000005</v>
      </c>
      <c r="BU2" s="25">
        <v>0.58599999999999997</v>
      </c>
      <c r="BV2" s="25">
        <v>0.57399999999999995</v>
      </c>
      <c r="BW2" s="25">
        <v>0.58699999999999997</v>
      </c>
      <c r="BX2" s="25">
        <v>0.48899999999999999</v>
      </c>
      <c r="BY2" s="25">
        <v>0.53100000000000003</v>
      </c>
      <c r="BZ2" s="25">
        <v>0.54900000000000004</v>
      </c>
      <c r="CA2" s="25">
        <v>0.56799999999999995</v>
      </c>
      <c r="CB2" s="25">
        <v>0.50600000000000001</v>
      </c>
      <c r="CC2" s="25">
        <v>0.503</v>
      </c>
      <c r="CD2" s="25" t="s">
        <v>98</v>
      </c>
      <c r="CE2" s="25"/>
      <c r="CF2" s="25"/>
      <c r="CG2" s="25"/>
      <c r="CH2" s="25"/>
      <c r="CI2" s="25"/>
      <c r="CJ2" s="25"/>
      <c r="CK2" s="25"/>
      <c r="CL2" s="25"/>
      <c r="CM2" s="25"/>
    </row>
    <row r="3" spans="1:91">
      <c r="A3" s="15">
        <v>32049536</v>
      </c>
      <c r="B3" s="12" t="s">
        <v>99</v>
      </c>
      <c r="C3" s="14" t="s">
        <v>100</v>
      </c>
      <c r="D3" s="15" t="s">
        <v>101</v>
      </c>
      <c r="E3" s="14" t="s">
        <v>75</v>
      </c>
      <c r="F3" s="13">
        <v>2016</v>
      </c>
      <c r="G3" s="13"/>
      <c r="H3" s="13" t="s">
        <v>102</v>
      </c>
      <c r="I3" s="13" t="s">
        <v>77</v>
      </c>
      <c r="J3" s="13" t="str">
        <f>VLOOKUP(A3,Planilha1!A:I,9,)</f>
        <v>INTEGRAL</v>
      </c>
      <c r="K3" s="13" t="s">
        <v>79</v>
      </c>
      <c r="L3" s="13" t="s">
        <v>103</v>
      </c>
      <c r="M3" s="13" t="s">
        <v>104</v>
      </c>
      <c r="N3" s="13" t="s">
        <v>105</v>
      </c>
      <c r="O3" s="13"/>
      <c r="P3" s="13"/>
      <c r="Q3" s="13" t="s">
        <v>106</v>
      </c>
      <c r="R3" s="13">
        <v>0</v>
      </c>
      <c r="S3" s="13"/>
      <c r="T3" s="13" t="s">
        <v>107</v>
      </c>
      <c r="U3" s="13"/>
      <c r="V3" s="13" t="s">
        <v>108</v>
      </c>
      <c r="W3" s="13">
        <v>28999399664</v>
      </c>
      <c r="X3" s="13" t="s">
        <v>109</v>
      </c>
      <c r="Y3" s="19" t="s">
        <v>110</v>
      </c>
      <c r="Z3" s="19" t="s">
        <v>111</v>
      </c>
      <c r="AA3" s="19">
        <v>29380000</v>
      </c>
      <c r="AB3" s="22" t="s">
        <v>112</v>
      </c>
      <c r="AC3" s="22" t="s">
        <v>113</v>
      </c>
      <c r="AD3" s="19">
        <v>-41.413200000000003</v>
      </c>
      <c r="AE3" s="19">
        <v>-20.462900000000001</v>
      </c>
      <c r="AF3" s="19" t="s">
        <v>114</v>
      </c>
      <c r="AG3" s="13" t="s">
        <v>115</v>
      </c>
      <c r="AH3" s="13" t="s">
        <v>116</v>
      </c>
      <c r="AI3" s="13" t="s">
        <v>117</v>
      </c>
      <c r="AJ3" s="13" t="s">
        <v>118</v>
      </c>
      <c r="AK3" s="13" t="s">
        <v>119</v>
      </c>
      <c r="AL3" s="13" t="s">
        <v>120</v>
      </c>
      <c r="AM3" s="13" t="s">
        <v>121</v>
      </c>
      <c r="AN3" s="13" t="s">
        <v>122</v>
      </c>
      <c r="AO3" s="13" t="s">
        <v>123</v>
      </c>
      <c r="AP3" s="13">
        <v>1</v>
      </c>
      <c r="AQ3" s="13">
        <v>40</v>
      </c>
      <c r="AR3" s="23">
        <v>308.2</v>
      </c>
      <c r="AS3" s="13">
        <v>284</v>
      </c>
      <c r="AT3" s="23">
        <v>272.3</v>
      </c>
      <c r="AU3" s="23">
        <v>272</v>
      </c>
      <c r="AV3" s="23">
        <v>301.39999999999998</v>
      </c>
      <c r="AW3" s="23">
        <v>285</v>
      </c>
      <c r="AX3" s="23">
        <v>347</v>
      </c>
      <c r="AY3" s="23">
        <v>320</v>
      </c>
      <c r="AZ3" s="23">
        <v>316</v>
      </c>
      <c r="BA3" s="23">
        <v>301</v>
      </c>
      <c r="BB3" s="23">
        <v>312.3</v>
      </c>
      <c r="BC3" s="13">
        <v>287</v>
      </c>
      <c r="BD3" s="13">
        <v>329.3</v>
      </c>
      <c r="BE3" s="13">
        <v>289</v>
      </c>
      <c r="BF3" s="13">
        <v>344.7</v>
      </c>
      <c r="BG3" s="13">
        <v>302</v>
      </c>
      <c r="BH3" s="13">
        <v>280.33333333333331</v>
      </c>
      <c r="BI3" s="13">
        <v>329.86</v>
      </c>
      <c r="BJ3" s="13">
        <v>280.33333333333331</v>
      </c>
      <c r="BK3" s="13">
        <v>299.8</v>
      </c>
      <c r="BL3" s="24">
        <v>6.2</v>
      </c>
      <c r="BM3" s="24">
        <v>6.2</v>
      </c>
      <c r="BN3" s="24">
        <v>6</v>
      </c>
      <c r="BO3" s="24">
        <v>5.96</v>
      </c>
      <c r="BP3" s="24">
        <v>6.1</v>
      </c>
      <c r="BQ3" s="24">
        <v>6.07</v>
      </c>
      <c r="BR3" s="24">
        <v>5.5</v>
      </c>
      <c r="BS3" s="24">
        <v>5.52</v>
      </c>
      <c r="BT3" s="25">
        <v>0.68799999999999994</v>
      </c>
      <c r="BU3" s="25">
        <v>0.65800000000000003</v>
      </c>
      <c r="BV3" s="25">
        <v>0.70699999999999996</v>
      </c>
      <c r="BW3" s="25">
        <v>0.74199999999999999</v>
      </c>
      <c r="BX3" s="25">
        <v>0.64300000000000002</v>
      </c>
      <c r="BY3" s="25">
        <v>0.68300000000000005</v>
      </c>
      <c r="BZ3" s="25">
        <v>0.71099999999999997</v>
      </c>
      <c r="CA3" s="25">
        <v>0.69099999999999995</v>
      </c>
      <c r="CB3" s="25">
        <v>0.72</v>
      </c>
      <c r="CC3" s="25">
        <v>0.61199999999999999</v>
      </c>
      <c r="CD3" s="25" t="s">
        <v>98</v>
      </c>
      <c r="CE3" s="25"/>
      <c r="CF3" s="25"/>
      <c r="CG3" s="25"/>
      <c r="CH3" s="25"/>
      <c r="CI3" s="25"/>
      <c r="CJ3" s="25"/>
      <c r="CK3" s="25"/>
      <c r="CL3" s="25"/>
      <c r="CM3" s="25"/>
    </row>
    <row r="4" spans="1:91">
      <c r="A4" s="15">
        <v>32002939</v>
      </c>
      <c r="B4" s="12" t="s">
        <v>1744</v>
      </c>
      <c r="C4" s="14" t="s">
        <v>125</v>
      </c>
      <c r="D4" s="15" t="s">
        <v>126</v>
      </c>
      <c r="E4" s="14" t="s">
        <v>75</v>
      </c>
      <c r="F4" s="13">
        <v>2016</v>
      </c>
      <c r="G4" s="13"/>
      <c r="H4" s="13" t="s">
        <v>76</v>
      </c>
      <c r="I4" s="13" t="s">
        <v>77</v>
      </c>
      <c r="J4" s="13" t="str">
        <f>VLOOKUP(A4,Planilha1!A:I,9,)</f>
        <v>INTEGRAL</v>
      </c>
      <c r="K4" s="13" t="s">
        <v>79</v>
      </c>
      <c r="L4" s="13" t="s">
        <v>80</v>
      </c>
      <c r="M4" s="13" t="s">
        <v>81</v>
      </c>
      <c r="N4" s="13" t="s">
        <v>81</v>
      </c>
      <c r="O4" s="13"/>
      <c r="P4" s="13"/>
      <c r="Q4" s="13" t="s">
        <v>127</v>
      </c>
      <c r="R4" s="13">
        <v>27999080578</v>
      </c>
      <c r="S4" s="13"/>
      <c r="T4" s="13" t="s">
        <v>128</v>
      </c>
      <c r="U4" s="13">
        <v>27999720099</v>
      </c>
      <c r="V4" s="13" t="s">
        <v>129</v>
      </c>
      <c r="W4" s="13">
        <v>27996595573</v>
      </c>
      <c r="X4" s="13" t="s">
        <v>130</v>
      </c>
      <c r="Y4" s="19" t="s">
        <v>131</v>
      </c>
      <c r="Z4" s="19" t="s">
        <v>132</v>
      </c>
      <c r="AA4" s="19">
        <v>29850000</v>
      </c>
      <c r="AB4" s="22" t="s">
        <v>133</v>
      </c>
      <c r="AC4" s="22" t="s">
        <v>134</v>
      </c>
      <c r="AD4" s="27">
        <v>-40.833300000000001</v>
      </c>
      <c r="AE4" s="27">
        <v>-18.369399999999999</v>
      </c>
      <c r="AF4" s="19" t="s">
        <v>135</v>
      </c>
      <c r="AG4" s="13" t="s">
        <v>136</v>
      </c>
      <c r="AH4" s="13" t="s">
        <v>137</v>
      </c>
      <c r="AI4" s="13" t="s">
        <v>138</v>
      </c>
      <c r="AJ4" s="13" t="s">
        <v>139</v>
      </c>
      <c r="AK4" s="13" t="s">
        <v>140</v>
      </c>
      <c r="AL4" s="13" t="s">
        <v>141</v>
      </c>
      <c r="AM4" s="13" t="s">
        <v>142</v>
      </c>
      <c r="AN4" s="13"/>
      <c r="AO4" s="13" t="s">
        <v>143</v>
      </c>
      <c r="AP4" s="13" t="s">
        <v>144</v>
      </c>
      <c r="AQ4" s="13" t="s">
        <v>145</v>
      </c>
      <c r="AR4" s="23">
        <v>271.60000000000002</v>
      </c>
      <c r="AS4" s="13">
        <v>247</v>
      </c>
      <c r="AT4" s="23">
        <v>248.6</v>
      </c>
      <c r="AU4" s="23">
        <v>248</v>
      </c>
      <c r="AV4" s="23">
        <v>250.3</v>
      </c>
      <c r="AW4" s="23">
        <v>235</v>
      </c>
      <c r="AX4" s="23">
        <v>301.8</v>
      </c>
      <c r="AY4" s="23">
        <v>298</v>
      </c>
      <c r="AZ4" s="23">
        <v>285.2</v>
      </c>
      <c r="BA4" s="23">
        <v>290</v>
      </c>
      <c r="BB4" s="23">
        <v>277</v>
      </c>
      <c r="BC4" s="13">
        <v>261</v>
      </c>
      <c r="BD4" s="13">
        <v>258.89999999999998</v>
      </c>
      <c r="BE4" s="13">
        <v>256</v>
      </c>
      <c r="BF4" s="13">
        <v>277.2</v>
      </c>
      <c r="BG4" s="13">
        <v>257</v>
      </c>
      <c r="BH4" s="13">
        <v>243.33333333333334</v>
      </c>
      <c r="BI4" s="13">
        <v>280.02000000000004</v>
      </c>
      <c r="BJ4" s="13">
        <v>243.33333333333334</v>
      </c>
      <c r="BK4" s="13">
        <v>272.39999999999998</v>
      </c>
      <c r="BL4" s="24">
        <v>5</v>
      </c>
      <c r="BM4" s="24">
        <v>5.59</v>
      </c>
      <c r="BN4" s="24">
        <v>4.9000000000000004</v>
      </c>
      <c r="BO4" s="24">
        <v>4.9400000000000004</v>
      </c>
      <c r="BP4" s="24">
        <v>4.8</v>
      </c>
      <c r="BQ4" s="24">
        <v>5.08</v>
      </c>
      <c r="BR4" s="24">
        <v>5.0999999999999996</v>
      </c>
      <c r="BS4" s="24">
        <v>5.09</v>
      </c>
      <c r="BT4" s="25">
        <v>0.63100000000000001</v>
      </c>
      <c r="BU4" s="25">
        <v>0.63400000000000001</v>
      </c>
      <c r="BV4" s="25">
        <v>0.65</v>
      </c>
      <c r="BW4" s="25">
        <v>0.63300000000000001</v>
      </c>
      <c r="BX4" s="25">
        <v>0.60799999999999998</v>
      </c>
      <c r="BY4" s="25">
        <v>0.58399999999999996</v>
      </c>
      <c r="BZ4" s="25">
        <v>0.58299999999999996</v>
      </c>
      <c r="CA4" s="25">
        <v>0.59299999999999997</v>
      </c>
      <c r="CB4" s="25">
        <v>0.61199999999999999</v>
      </c>
      <c r="CC4" s="25">
        <v>0.54600000000000004</v>
      </c>
      <c r="CD4" s="25" t="s">
        <v>98</v>
      </c>
      <c r="CE4" s="25"/>
      <c r="CF4" s="25"/>
      <c r="CG4" s="25"/>
      <c r="CH4" s="25"/>
      <c r="CI4" s="25"/>
      <c r="CJ4" s="25"/>
      <c r="CK4" s="25"/>
      <c r="CL4" s="25"/>
      <c r="CM4" s="25"/>
    </row>
    <row r="5" spans="1:91">
      <c r="A5" s="15">
        <v>32052308</v>
      </c>
      <c r="B5" s="12" t="s">
        <v>146</v>
      </c>
      <c r="C5" s="14" t="s">
        <v>147</v>
      </c>
      <c r="D5" s="15" t="s">
        <v>148</v>
      </c>
      <c r="E5" s="14" t="s">
        <v>75</v>
      </c>
      <c r="F5" s="13">
        <v>2016</v>
      </c>
      <c r="G5" s="13"/>
      <c r="H5" s="13" t="s">
        <v>76</v>
      </c>
      <c r="I5" s="13" t="s">
        <v>1965</v>
      </c>
      <c r="J5" s="13" t="str">
        <f>VLOOKUP(A5,Planilha1!A:I,9,)</f>
        <v>INTEGRAL E INTERMEDIÁRIO  MANHA</v>
      </c>
      <c r="K5" s="13" t="s">
        <v>79</v>
      </c>
      <c r="L5" s="13" t="s">
        <v>80</v>
      </c>
      <c r="M5" s="13" t="s">
        <v>81</v>
      </c>
      <c r="N5" s="13" t="s">
        <v>81</v>
      </c>
      <c r="O5" s="13"/>
      <c r="P5" s="13"/>
      <c r="Q5" s="13" t="s">
        <v>150</v>
      </c>
      <c r="R5" s="13">
        <v>28999491090</v>
      </c>
      <c r="S5" s="13"/>
      <c r="T5" s="13" t="s">
        <v>151</v>
      </c>
      <c r="U5" s="13">
        <v>28999188894</v>
      </c>
      <c r="V5" s="13" t="s">
        <v>152</v>
      </c>
      <c r="W5" s="13">
        <v>28999286655</v>
      </c>
      <c r="X5" s="13" t="s">
        <v>153</v>
      </c>
      <c r="Y5" s="19" t="s">
        <v>154</v>
      </c>
      <c r="Z5" s="19" t="s">
        <v>155</v>
      </c>
      <c r="AA5" s="19">
        <v>29306240</v>
      </c>
      <c r="AB5" s="22" t="s">
        <v>156</v>
      </c>
      <c r="AC5" s="22" t="s">
        <v>157</v>
      </c>
      <c r="AD5" s="19">
        <v>-41.093600000000002</v>
      </c>
      <c r="AE5" s="19">
        <v>-20.8535</v>
      </c>
      <c r="AF5" s="19" t="s">
        <v>158</v>
      </c>
      <c r="AG5" s="13" t="s">
        <v>159</v>
      </c>
      <c r="AH5" s="13" t="s">
        <v>160</v>
      </c>
      <c r="AI5" s="13" t="s">
        <v>161</v>
      </c>
      <c r="AJ5" s="13" t="s">
        <v>162</v>
      </c>
      <c r="AK5" s="13" t="s">
        <v>163</v>
      </c>
      <c r="AL5" s="13" t="s">
        <v>164</v>
      </c>
      <c r="AM5" s="13" t="s">
        <v>165</v>
      </c>
      <c r="AN5" s="13" t="s">
        <v>166</v>
      </c>
      <c r="AO5" s="13" t="s">
        <v>167</v>
      </c>
      <c r="AP5" s="13" t="s">
        <v>144</v>
      </c>
      <c r="AQ5" s="13">
        <v>40</v>
      </c>
      <c r="AR5" s="23">
        <v>259.2</v>
      </c>
      <c r="AS5" s="13">
        <v>271</v>
      </c>
      <c r="AT5" s="23">
        <v>267.3</v>
      </c>
      <c r="AU5" s="23">
        <v>267</v>
      </c>
      <c r="AV5" s="23">
        <v>272.7</v>
      </c>
      <c r="AW5" s="23">
        <v>268</v>
      </c>
      <c r="AX5" s="23"/>
      <c r="AY5" s="23"/>
      <c r="AZ5" s="23"/>
      <c r="BA5" s="23"/>
      <c r="BB5" s="23"/>
      <c r="BC5" s="13"/>
      <c r="BD5" s="13"/>
      <c r="BE5" s="13"/>
      <c r="BF5" s="13"/>
      <c r="BG5" s="13"/>
      <c r="BH5" s="13">
        <v>268.66666666666669</v>
      </c>
      <c r="BI5" s="13"/>
      <c r="BJ5" s="13">
        <v>268.66666666666669</v>
      </c>
      <c r="BK5" s="13"/>
      <c r="BL5" s="24">
        <v>5.6</v>
      </c>
      <c r="BM5" s="24">
        <v>5.73</v>
      </c>
      <c r="BN5" s="24">
        <v>5.7</v>
      </c>
      <c r="BO5" s="24">
        <v>5.71</v>
      </c>
      <c r="BP5" s="24"/>
      <c r="BQ5" s="24"/>
      <c r="BR5" s="24"/>
      <c r="BS5" s="24"/>
      <c r="BT5" s="25">
        <v>0.68300000000000005</v>
      </c>
      <c r="BU5" s="25">
        <v>0.73099999999999998</v>
      </c>
      <c r="BV5" s="25">
        <v>0.69099999999999995</v>
      </c>
      <c r="BW5" s="25">
        <v>0.67700000000000005</v>
      </c>
      <c r="BX5" s="25">
        <v>0.63500000000000001</v>
      </c>
      <c r="BY5" s="25">
        <v>0.71</v>
      </c>
      <c r="BZ5" s="25">
        <v>0.74399999999999999</v>
      </c>
      <c r="CA5" s="25">
        <v>0.74</v>
      </c>
      <c r="CB5" s="25">
        <v>0.70699999999999996</v>
      </c>
      <c r="CC5" s="25">
        <v>0.64900000000000002</v>
      </c>
      <c r="CD5" s="25" t="s">
        <v>98</v>
      </c>
      <c r="CE5" s="25"/>
      <c r="CF5" s="25"/>
      <c r="CG5" s="25"/>
      <c r="CH5" s="25"/>
      <c r="CI5" s="25"/>
      <c r="CJ5" s="25"/>
      <c r="CK5" s="25"/>
      <c r="CL5" s="25"/>
      <c r="CM5" s="25"/>
    </row>
    <row r="6" spans="1:91">
      <c r="A6" s="15">
        <v>32081618</v>
      </c>
      <c r="B6" s="12" t="s">
        <v>72</v>
      </c>
      <c r="C6" s="14" t="s">
        <v>168</v>
      </c>
      <c r="D6" s="15" t="s">
        <v>169</v>
      </c>
      <c r="E6" s="14" t="s">
        <v>75</v>
      </c>
      <c r="F6" s="13">
        <v>2016</v>
      </c>
      <c r="G6" s="13"/>
      <c r="H6" s="13" t="s">
        <v>102</v>
      </c>
      <c r="I6" s="13" t="s">
        <v>77</v>
      </c>
      <c r="J6" s="13" t="str">
        <f>VLOOKUP(A6,Planilha1!A:I,9,)</f>
        <v>INTEGRAL</v>
      </c>
      <c r="K6" s="13" t="s">
        <v>79</v>
      </c>
      <c r="L6" s="13" t="s">
        <v>103</v>
      </c>
      <c r="M6" s="13" t="s">
        <v>170</v>
      </c>
      <c r="N6" s="13" t="s">
        <v>105</v>
      </c>
      <c r="O6" s="13"/>
      <c r="P6" s="13"/>
      <c r="Q6" s="13" t="s">
        <v>171</v>
      </c>
      <c r="R6" s="13">
        <v>27998001081</v>
      </c>
      <c r="S6" s="13"/>
      <c r="T6" s="13" t="s">
        <v>172</v>
      </c>
      <c r="U6" s="13">
        <v>27998994959</v>
      </c>
      <c r="V6" s="13" t="s">
        <v>173</v>
      </c>
      <c r="W6" s="13">
        <v>27992305646</v>
      </c>
      <c r="X6" s="13" t="s">
        <v>174</v>
      </c>
      <c r="Y6" s="19" t="s">
        <v>175</v>
      </c>
      <c r="Z6" s="19" t="s">
        <v>176</v>
      </c>
      <c r="AA6" s="19">
        <v>29178355</v>
      </c>
      <c r="AB6" s="22" t="s">
        <v>177</v>
      </c>
      <c r="AC6" s="22" t="s">
        <v>178</v>
      </c>
      <c r="AD6" s="27">
        <v>-40.284999999999997</v>
      </c>
      <c r="AE6" s="27">
        <v>-20.133700000000001</v>
      </c>
      <c r="AF6" s="19" t="s">
        <v>179</v>
      </c>
      <c r="AG6" s="13" t="s">
        <v>91</v>
      </c>
      <c r="AH6" s="13" t="s">
        <v>92</v>
      </c>
      <c r="AI6" s="13" t="s">
        <v>93</v>
      </c>
      <c r="AJ6" s="13" t="s">
        <v>94</v>
      </c>
      <c r="AK6" s="13"/>
      <c r="AL6" s="13" t="s">
        <v>95</v>
      </c>
      <c r="AM6" s="13" t="s">
        <v>96</v>
      </c>
      <c r="AN6" s="13"/>
      <c r="AO6" s="13" t="s">
        <v>97</v>
      </c>
      <c r="AP6" s="13" t="s">
        <v>144</v>
      </c>
      <c r="AQ6" s="13">
        <v>40</v>
      </c>
      <c r="AR6" s="23">
        <v>257.7</v>
      </c>
      <c r="AS6" s="13">
        <v>250</v>
      </c>
      <c r="AT6" s="23">
        <v>252.7</v>
      </c>
      <c r="AU6" s="23">
        <v>251</v>
      </c>
      <c r="AV6" s="23">
        <v>249.6</v>
      </c>
      <c r="AW6" s="23">
        <v>238</v>
      </c>
      <c r="AX6" s="23">
        <v>294</v>
      </c>
      <c r="AY6" s="23">
        <v>294</v>
      </c>
      <c r="AZ6" s="23">
        <v>291.7</v>
      </c>
      <c r="BA6" s="23">
        <v>303</v>
      </c>
      <c r="BB6" s="23">
        <v>281.2</v>
      </c>
      <c r="BC6" s="13">
        <v>281</v>
      </c>
      <c r="BD6" s="13">
        <v>273</v>
      </c>
      <c r="BE6" s="13">
        <v>270</v>
      </c>
      <c r="BF6" s="13">
        <v>272.2</v>
      </c>
      <c r="BG6" s="13">
        <v>272</v>
      </c>
      <c r="BH6" s="13">
        <v>246.33333333333334</v>
      </c>
      <c r="BI6" s="13">
        <v>282.42</v>
      </c>
      <c r="BJ6" s="13">
        <v>246.33333333333334</v>
      </c>
      <c r="BK6" s="13">
        <v>284</v>
      </c>
      <c r="BL6" s="24"/>
      <c r="BM6" s="24"/>
      <c r="BN6" s="24"/>
      <c r="BO6" s="24"/>
      <c r="BP6" s="24"/>
      <c r="BQ6" s="24"/>
      <c r="BR6" s="24"/>
      <c r="BS6" s="24"/>
      <c r="BT6" s="25">
        <v>0.59199999999999997</v>
      </c>
      <c r="BU6" s="25">
        <v>0.60299999999999998</v>
      </c>
      <c r="BV6" s="25">
        <v>0.63100000000000001</v>
      </c>
      <c r="BW6" s="25">
        <v>0.59899999999999998</v>
      </c>
      <c r="BX6" s="25">
        <v>0.53600000000000003</v>
      </c>
      <c r="BY6" s="25">
        <v>0.57299999999999995</v>
      </c>
      <c r="BZ6" s="25">
        <v>0.53500000000000003</v>
      </c>
      <c r="CA6" s="25">
        <v>0.62</v>
      </c>
      <c r="CB6" s="25">
        <v>0.57999999999999996</v>
      </c>
      <c r="CC6" s="25">
        <v>0.55500000000000005</v>
      </c>
      <c r="CD6" s="25" t="s">
        <v>98</v>
      </c>
      <c r="CE6" s="25"/>
      <c r="CF6" s="25"/>
      <c r="CG6" s="25"/>
      <c r="CH6" s="25"/>
      <c r="CI6" s="25"/>
      <c r="CJ6" s="25"/>
      <c r="CK6" s="25"/>
      <c r="CL6" s="25"/>
      <c r="CM6" s="25"/>
    </row>
    <row r="7" spans="1:91">
      <c r="A7" s="15">
        <v>32025920</v>
      </c>
      <c r="B7" s="12" t="s">
        <v>180</v>
      </c>
      <c r="C7" s="14" t="s">
        <v>181</v>
      </c>
      <c r="D7" s="15" t="s">
        <v>182</v>
      </c>
      <c r="E7" s="14" t="s">
        <v>75</v>
      </c>
      <c r="F7" s="13">
        <v>2017</v>
      </c>
      <c r="G7" s="13"/>
      <c r="H7" s="13" t="s">
        <v>102</v>
      </c>
      <c r="I7" s="13" t="s">
        <v>77</v>
      </c>
      <c r="J7" s="13" t="str">
        <f>VLOOKUP(A7,Planilha1!A:I,9,)</f>
        <v>INTEGRAL</v>
      </c>
      <c r="K7" s="13" t="s">
        <v>79</v>
      </c>
      <c r="L7" s="13" t="s">
        <v>103</v>
      </c>
      <c r="M7" s="13" t="s">
        <v>183</v>
      </c>
      <c r="N7" s="13" t="s">
        <v>105</v>
      </c>
      <c r="O7" s="13"/>
      <c r="P7" s="13"/>
      <c r="Q7" s="13" t="s">
        <v>184</v>
      </c>
      <c r="R7" s="13">
        <v>27998850316</v>
      </c>
      <c r="S7" s="13"/>
      <c r="T7" s="13" t="s">
        <v>185</v>
      </c>
      <c r="U7" s="13">
        <v>27996020169</v>
      </c>
      <c r="V7" s="13" t="s">
        <v>186</v>
      </c>
      <c r="W7" s="13" t="s">
        <v>186</v>
      </c>
      <c r="X7" s="13" t="s">
        <v>187</v>
      </c>
      <c r="Y7" s="19" t="s">
        <v>188</v>
      </c>
      <c r="Z7" s="19" t="s">
        <v>189</v>
      </c>
      <c r="AA7" s="19">
        <v>29600000</v>
      </c>
      <c r="AB7" s="22" t="s">
        <v>190</v>
      </c>
      <c r="AC7" s="22" t="s">
        <v>191</v>
      </c>
      <c r="AD7" s="19">
        <v>-41.127000000000002</v>
      </c>
      <c r="AE7" s="19">
        <v>-20.074999999999999</v>
      </c>
      <c r="AF7" s="19" t="s">
        <v>192</v>
      </c>
      <c r="AG7" s="13" t="s">
        <v>193</v>
      </c>
      <c r="AH7" s="13" t="s">
        <v>194</v>
      </c>
      <c r="AI7" s="13" t="s">
        <v>195</v>
      </c>
      <c r="AJ7" s="13" t="s">
        <v>196</v>
      </c>
      <c r="AK7" s="13" t="s">
        <v>197</v>
      </c>
      <c r="AL7" s="13" t="s">
        <v>198</v>
      </c>
      <c r="AM7" s="13" t="s">
        <v>199</v>
      </c>
      <c r="AN7" s="13" t="s">
        <v>200</v>
      </c>
      <c r="AO7" s="13" t="s">
        <v>201</v>
      </c>
      <c r="AP7" s="13">
        <v>1</v>
      </c>
      <c r="AQ7" s="13">
        <v>40</v>
      </c>
      <c r="AR7" s="23"/>
      <c r="AS7" s="13">
        <v>271</v>
      </c>
      <c r="AT7" s="23"/>
      <c r="AU7" s="23">
        <v>262</v>
      </c>
      <c r="AV7" s="23"/>
      <c r="AW7" s="23">
        <v>257</v>
      </c>
      <c r="AX7" s="23">
        <v>313.7</v>
      </c>
      <c r="AY7" s="23">
        <v>301</v>
      </c>
      <c r="AZ7" s="23">
        <v>303.39999999999998</v>
      </c>
      <c r="BA7" s="23">
        <v>291</v>
      </c>
      <c r="BB7" s="23">
        <v>278.8</v>
      </c>
      <c r="BC7" s="13">
        <v>259</v>
      </c>
      <c r="BD7" s="13">
        <v>286.5</v>
      </c>
      <c r="BE7" s="13">
        <v>247</v>
      </c>
      <c r="BF7" s="13">
        <v>290.2</v>
      </c>
      <c r="BG7" s="13">
        <v>262</v>
      </c>
      <c r="BH7" s="13">
        <v>263.33333333333331</v>
      </c>
      <c r="BI7" s="13">
        <v>294.52</v>
      </c>
      <c r="BJ7" s="13">
        <v>263.33333333333331</v>
      </c>
      <c r="BK7" s="13">
        <v>272</v>
      </c>
      <c r="BL7" s="24"/>
      <c r="BM7" s="24"/>
      <c r="BN7" s="24">
        <v>5.3</v>
      </c>
      <c r="BO7" s="24">
        <v>5.52</v>
      </c>
      <c r="BP7" s="24">
        <v>5.4</v>
      </c>
      <c r="BQ7" s="24">
        <v>5.5</v>
      </c>
      <c r="BR7" s="24"/>
      <c r="BS7" s="24"/>
      <c r="BT7" s="25"/>
      <c r="BU7" s="25"/>
      <c r="BV7" s="25"/>
      <c r="BW7" s="25"/>
      <c r="BX7" s="25"/>
      <c r="BY7" s="25">
        <v>0.66400000000000003</v>
      </c>
      <c r="BZ7" s="25">
        <v>0.71399999999999997</v>
      </c>
      <c r="CA7" s="25">
        <v>0.68600000000000005</v>
      </c>
      <c r="CB7" s="25">
        <v>0.65300000000000002</v>
      </c>
      <c r="CC7" s="25">
        <v>0.60299999999999998</v>
      </c>
      <c r="CD7" s="25" t="s">
        <v>98</v>
      </c>
      <c r="CE7" s="25"/>
      <c r="CF7" s="25"/>
      <c r="CG7" s="25"/>
      <c r="CH7" s="25"/>
      <c r="CI7" s="25"/>
      <c r="CJ7" s="25"/>
      <c r="CK7" s="25"/>
      <c r="CL7" s="25"/>
      <c r="CM7" s="25"/>
    </row>
    <row r="8" spans="1:91">
      <c r="A8" s="15">
        <v>32039352</v>
      </c>
      <c r="B8" s="12" t="s">
        <v>202</v>
      </c>
      <c r="C8" s="14" t="s">
        <v>203</v>
      </c>
      <c r="D8" s="15" t="s">
        <v>204</v>
      </c>
      <c r="E8" s="14" t="s">
        <v>75</v>
      </c>
      <c r="F8" s="13">
        <v>2017</v>
      </c>
      <c r="G8" s="13"/>
      <c r="H8" s="13" t="s">
        <v>102</v>
      </c>
      <c r="I8" s="13" t="s">
        <v>77</v>
      </c>
      <c r="J8" s="13" t="str">
        <f>VLOOKUP(A8,Planilha1!A:I,9,)</f>
        <v>INTEGRAL</v>
      </c>
      <c r="K8" s="13" t="s">
        <v>79</v>
      </c>
      <c r="L8" s="13" t="s">
        <v>103</v>
      </c>
      <c r="M8" s="13" t="s">
        <v>183</v>
      </c>
      <c r="N8" s="13" t="s">
        <v>105</v>
      </c>
      <c r="O8" s="13"/>
      <c r="P8" s="13"/>
      <c r="Q8" s="13" t="s">
        <v>205</v>
      </c>
      <c r="R8" s="13">
        <v>27998150065</v>
      </c>
      <c r="S8" s="13"/>
      <c r="T8" s="13" t="s">
        <v>206</v>
      </c>
      <c r="U8" s="13">
        <v>27997142447</v>
      </c>
      <c r="V8" s="13" t="s">
        <v>207</v>
      </c>
      <c r="W8" s="13">
        <v>27981193198</v>
      </c>
      <c r="X8" s="13" t="s">
        <v>208</v>
      </c>
      <c r="Y8" s="19" t="s">
        <v>209</v>
      </c>
      <c r="Z8" s="19" t="s">
        <v>210</v>
      </c>
      <c r="AA8" s="19">
        <v>29120020</v>
      </c>
      <c r="AB8" s="22" t="s">
        <v>211</v>
      </c>
      <c r="AC8" s="22" t="s">
        <v>212</v>
      </c>
      <c r="AD8" s="19">
        <v>-40.322899999999997</v>
      </c>
      <c r="AE8" s="19">
        <v>-20.338899999999999</v>
      </c>
      <c r="AF8" s="19" t="s">
        <v>213</v>
      </c>
      <c r="AG8" s="13" t="s">
        <v>214</v>
      </c>
      <c r="AH8" s="13"/>
      <c r="AI8" s="13" t="s">
        <v>215</v>
      </c>
      <c r="AJ8" s="13" t="s">
        <v>216</v>
      </c>
      <c r="AK8" s="13" t="s">
        <v>217</v>
      </c>
      <c r="AL8" s="13" t="s">
        <v>218</v>
      </c>
      <c r="AM8" s="13" t="s">
        <v>219</v>
      </c>
      <c r="AN8" s="13" t="s">
        <v>220</v>
      </c>
      <c r="AO8" s="13" t="s">
        <v>221</v>
      </c>
      <c r="AP8" s="13">
        <v>1</v>
      </c>
      <c r="AQ8" s="13">
        <v>40</v>
      </c>
      <c r="AR8" s="23">
        <v>242.9</v>
      </c>
      <c r="AS8" s="13">
        <v>245</v>
      </c>
      <c r="AT8" s="23">
        <v>238.5</v>
      </c>
      <c r="AU8" s="23">
        <v>248</v>
      </c>
      <c r="AV8" s="23">
        <v>226</v>
      </c>
      <c r="AW8" s="23">
        <v>239</v>
      </c>
      <c r="AX8" s="23">
        <v>255.3</v>
      </c>
      <c r="AY8" s="23">
        <v>295</v>
      </c>
      <c r="AZ8" s="23">
        <v>282.89999999999998</v>
      </c>
      <c r="BA8" s="23">
        <v>301</v>
      </c>
      <c r="BB8" s="23">
        <v>253.6</v>
      </c>
      <c r="BC8" s="13">
        <v>263</v>
      </c>
      <c r="BD8" s="13">
        <v>243.5</v>
      </c>
      <c r="BE8" s="13">
        <v>296</v>
      </c>
      <c r="BF8" s="13">
        <v>246.4</v>
      </c>
      <c r="BG8" s="13">
        <v>277</v>
      </c>
      <c r="BH8" s="13">
        <v>244</v>
      </c>
      <c r="BI8" s="13">
        <v>256.34000000000003</v>
      </c>
      <c r="BJ8" s="13">
        <v>244</v>
      </c>
      <c r="BK8" s="13">
        <v>286.39999999999998</v>
      </c>
      <c r="BL8" s="24"/>
      <c r="BM8" s="24"/>
      <c r="BN8" s="24">
        <v>4.3</v>
      </c>
      <c r="BO8" s="24">
        <v>4.55</v>
      </c>
      <c r="BP8" s="24"/>
      <c r="BQ8" s="24"/>
      <c r="BR8" s="24"/>
      <c r="BS8" s="24"/>
      <c r="BT8" s="25">
        <v>0.627</v>
      </c>
      <c r="BU8" s="25">
        <v>0.66200000000000003</v>
      </c>
      <c r="BV8" s="25">
        <v>0.58299999999999996</v>
      </c>
      <c r="BW8" s="25">
        <v>0.67500000000000004</v>
      </c>
      <c r="BX8" s="25">
        <v>0.58899999999999997</v>
      </c>
      <c r="BY8" s="25">
        <v>0.60499999999999998</v>
      </c>
      <c r="BZ8" s="25">
        <v>0.66</v>
      </c>
      <c r="CA8" s="25">
        <v>0.59299999999999997</v>
      </c>
      <c r="CB8" s="25">
        <v>0.61699999999999999</v>
      </c>
      <c r="CC8" s="25">
        <v>0.55100000000000005</v>
      </c>
      <c r="CD8" s="25" t="s">
        <v>98</v>
      </c>
      <c r="CE8" s="25"/>
      <c r="CF8" s="25"/>
      <c r="CG8" s="25"/>
      <c r="CH8" s="25"/>
      <c r="CI8" s="25"/>
      <c r="CJ8" s="25"/>
      <c r="CK8" s="25"/>
      <c r="CL8" s="25"/>
      <c r="CM8" s="25"/>
    </row>
    <row r="9" spans="1:91">
      <c r="A9" s="15">
        <v>32021933</v>
      </c>
      <c r="B9" s="12" t="s">
        <v>222</v>
      </c>
      <c r="C9" s="14" t="s">
        <v>223</v>
      </c>
      <c r="D9" s="15" t="s">
        <v>224</v>
      </c>
      <c r="E9" s="14" t="s">
        <v>75</v>
      </c>
      <c r="F9" s="13">
        <v>2017</v>
      </c>
      <c r="G9" s="13"/>
      <c r="H9" s="13" t="s">
        <v>102</v>
      </c>
      <c r="I9" s="13" t="s">
        <v>77</v>
      </c>
      <c r="J9" s="13" t="str">
        <f>VLOOKUP(A9,Planilha1!A:I,9,)</f>
        <v>INTEGRAL</v>
      </c>
      <c r="K9" s="13" t="s">
        <v>79</v>
      </c>
      <c r="L9" s="13" t="s">
        <v>103</v>
      </c>
      <c r="M9" s="13" t="s">
        <v>225</v>
      </c>
      <c r="N9" s="13" t="s">
        <v>105</v>
      </c>
      <c r="O9" s="13"/>
      <c r="P9" s="13"/>
      <c r="Q9" s="13" t="s">
        <v>226</v>
      </c>
      <c r="R9" s="13">
        <v>27998425056</v>
      </c>
      <c r="S9" s="13"/>
      <c r="T9" s="13" t="s">
        <v>227</v>
      </c>
      <c r="U9" s="13">
        <v>27997019868</v>
      </c>
      <c r="V9" s="13" t="s">
        <v>228</v>
      </c>
      <c r="W9" s="13">
        <v>27998685958</v>
      </c>
      <c r="X9" s="13" t="s">
        <v>229</v>
      </c>
      <c r="Y9" s="19" t="s">
        <v>230</v>
      </c>
      <c r="Z9" s="19" t="s">
        <v>111</v>
      </c>
      <c r="AA9" s="19">
        <v>29900030</v>
      </c>
      <c r="AB9" s="22" t="s">
        <v>231</v>
      </c>
      <c r="AC9" s="22" t="s">
        <v>232</v>
      </c>
      <c r="AD9" s="19">
        <v>-40.066299999999998</v>
      </c>
      <c r="AE9" s="19">
        <v>-19.4025</v>
      </c>
      <c r="AF9" s="19" t="s">
        <v>233</v>
      </c>
      <c r="AG9" s="13" t="s">
        <v>234</v>
      </c>
      <c r="AH9" s="13" t="s">
        <v>235</v>
      </c>
      <c r="AI9" s="13" t="s">
        <v>236</v>
      </c>
      <c r="AJ9" s="13" t="s">
        <v>237</v>
      </c>
      <c r="AK9" s="13" t="s">
        <v>238</v>
      </c>
      <c r="AL9" s="13" t="s">
        <v>239</v>
      </c>
      <c r="AM9" s="13" t="s">
        <v>240</v>
      </c>
      <c r="AN9" s="13">
        <v>998693199</v>
      </c>
      <c r="AO9" s="13" t="s">
        <v>241</v>
      </c>
      <c r="AP9" s="13" t="s">
        <v>144</v>
      </c>
      <c r="AQ9" s="13">
        <v>40</v>
      </c>
      <c r="AR9" s="23">
        <v>249.8</v>
      </c>
      <c r="AS9" s="13">
        <v>244</v>
      </c>
      <c r="AT9" s="23">
        <v>245</v>
      </c>
      <c r="AU9" s="23">
        <v>251</v>
      </c>
      <c r="AV9" s="23">
        <v>252.9</v>
      </c>
      <c r="AW9" s="23">
        <v>247</v>
      </c>
      <c r="AX9" s="23">
        <v>303.8</v>
      </c>
      <c r="AY9" s="23">
        <v>291</v>
      </c>
      <c r="AZ9" s="23">
        <v>292.10000000000002</v>
      </c>
      <c r="BA9" s="23">
        <v>286</v>
      </c>
      <c r="BB9" s="23">
        <v>276.10000000000002</v>
      </c>
      <c r="BC9" s="13">
        <v>263</v>
      </c>
      <c r="BD9" s="13">
        <v>279.7</v>
      </c>
      <c r="BE9" s="13">
        <v>252</v>
      </c>
      <c r="BF9" s="13">
        <v>272.89999999999998</v>
      </c>
      <c r="BG9" s="13">
        <v>266</v>
      </c>
      <c r="BH9" s="13">
        <v>247.33333333333334</v>
      </c>
      <c r="BI9" s="13">
        <v>284.91999999999996</v>
      </c>
      <c r="BJ9" s="13">
        <v>247.33333333333334</v>
      </c>
      <c r="BK9" s="13">
        <v>271.60000000000002</v>
      </c>
      <c r="BL9" s="24">
        <v>4.5999999999999996</v>
      </c>
      <c r="BM9" s="24">
        <v>4.7699999999999996</v>
      </c>
      <c r="BN9" s="24">
        <v>4.4000000000000004</v>
      </c>
      <c r="BO9" s="24">
        <v>4.47</v>
      </c>
      <c r="BP9" s="24">
        <v>4.9000000000000004</v>
      </c>
      <c r="BQ9" s="24">
        <v>5.28</v>
      </c>
      <c r="BR9" s="24"/>
      <c r="BS9" s="24"/>
      <c r="BT9" s="25"/>
      <c r="BU9" s="25"/>
      <c r="BV9" s="25"/>
      <c r="BW9" s="25"/>
      <c r="BX9" s="25"/>
      <c r="BY9" s="25">
        <v>0.64600000000000002</v>
      </c>
      <c r="BZ9" s="25">
        <v>0.64400000000000002</v>
      </c>
      <c r="CA9" s="25">
        <v>0.67200000000000004</v>
      </c>
      <c r="CB9" s="25">
        <v>0.70299999999999996</v>
      </c>
      <c r="CC9" s="25">
        <v>0.56699999999999995</v>
      </c>
      <c r="CD9" s="25" t="s">
        <v>98</v>
      </c>
      <c r="CE9" s="25"/>
      <c r="CF9" s="25"/>
      <c r="CG9" s="25"/>
      <c r="CH9" s="25"/>
      <c r="CI9" s="25"/>
      <c r="CJ9" s="25"/>
      <c r="CK9" s="25"/>
      <c r="CL9" s="25"/>
      <c r="CM9" s="25"/>
    </row>
    <row r="10" spans="1:91">
      <c r="A10" s="15">
        <v>32010702</v>
      </c>
      <c r="B10" s="12" t="s">
        <v>242</v>
      </c>
      <c r="C10" s="14" t="s">
        <v>243</v>
      </c>
      <c r="D10" s="15" t="s">
        <v>244</v>
      </c>
      <c r="E10" s="14" t="s">
        <v>75</v>
      </c>
      <c r="F10" s="13">
        <v>2017</v>
      </c>
      <c r="G10" s="13"/>
      <c r="H10" s="13" t="s">
        <v>76</v>
      </c>
      <c r="I10" s="13" t="s">
        <v>77</v>
      </c>
      <c r="J10" s="13" t="str">
        <f>VLOOKUP(A10,Planilha1!A:I,9,)</f>
        <v>INTEGRAL</v>
      </c>
      <c r="K10" s="13" t="s">
        <v>79</v>
      </c>
      <c r="L10" s="13" t="s">
        <v>245</v>
      </c>
      <c r="M10" s="13" t="s">
        <v>246</v>
      </c>
      <c r="N10" s="13" t="s">
        <v>247</v>
      </c>
      <c r="O10" s="13"/>
      <c r="P10" s="13"/>
      <c r="Q10" s="13" t="s">
        <v>248</v>
      </c>
      <c r="R10" s="13">
        <v>27996924834</v>
      </c>
      <c r="S10" s="13"/>
      <c r="T10" s="13" t="s">
        <v>249</v>
      </c>
      <c r="U10" s="13">
        <v>27998518784</v>
      </c>
      <c r="V10" s="13" t="s">
        <v>250</v>
      </c>
      <c r="W10" s="13">
        <v>27996933151</v>
      </c>
      <c r="X10" s="13" t="s">
        <v>251</v>
      </c>
      <c r="Y10" s="19" t="s">
        <v>252</v>
      </c>
      <c r="Z10" s="19" t="s">
        <v>111</v>
      </c>
      <c r="AA10" s="19">
        <v>29700050</v>
      </c>
      <c r="AB10" s="22" t="s">
        <v>253</v>
      </c>
      <c r="AC10" s="22" t="s">
        <v>254</v>
      </c>
      <c r="AD10" s="27">
        <v>-40.629199999999997</v>
      </c>
      <c r="AE10" s="22" t="s">
        <v>255</v>
      </c>
      <c r="AF10" s="19" t="s">
        <v>256</v>
      </c>
      <c r="AG10" s="13" t="s">
        <v>257</v>
      </c>
      <c r="AH10" s="13" t="s">
        <v>258</v>
      </c>
      <c r="AI10" s="13" t="s">
        <v>259</v>
      </c>
      <c r="AJ10" s="13" t="s">
        <v>260</v>
      </c>
      <c r="AK10" s="13" t="s">
        <v>261</v>
      </c>
      <c r="AL10" s="13" t="s">
        <v>262</v>
      </c>
      <c r="AM10" s="13" t="s">
        <v>263</v>
      </c>
      <c r="AN10" s="13" t="s">
        <v>264</v>
      </c>
      <c r="AO10" s="13" t="s">
        <v>265</v>
      </c>
      <c r="AP10" s="13" t="s">
        <v>144</v>
      </c>
      <c r="AQ10" s="13" t="s">
        <v>145</v>
      </c>
      <c r="AR10" s="23"/>
      <c r="AS10" s="13">
        <v>273</v>
      </c>
      <c r="AT10" s="23"/>
      <c r="AU10" s="23">
        <v>275</v>
      </c>
      <c r="AV10" s="23"/>
      <c r="AW10" s="23">
        <v>257</v>
      </c>
      <c r="AX10" s="23">
        <v>335.8</v>
      </c>
      <c r="AY10" s="23">
        <v>316</v>
      </c>
      <c r="AZ10" s="23">
        <v>314.8</v>
      </c>
      <c r="BA10" s="23">
        <v>312</v>
      </c>
      <c r="BB10" s="23">
        <v>299.89999999999998</v>
      </c>
      <c r="BC10" s="13">
        <v>283</v>
      </c>
      <c r="BD10" s="13">
        <v>297.60000000000002</v>
      </c>
      <c r="BE10" s="13">
        <v>280</v>
      </c>
      <c r="BF10" s="13">
        <v>305.89999999999998</v>
      </c>
      <c r="BG10" s="13">
        <v>312</v>
      </c>
      <c r="BH10" s="13">
        <v>268.33333333333331</v>
      </c>
      <c r="BI10" s="13">
        <v>310.8</v>
      </c>
      <c r="BJ10" s="13">
        <v>268.33333333333331</v>
      </c>
      <c r="BK10" s="13">
        <v>300.60000000000002</v>
      </c>
      <c r="BL10" s="24"/>
      <c r="BM10" s="24"/>
      <c r="BN10" s="24"/>
      <c r="BO10" s="24"/>
      <c r="BP10" s="24">
        <v>6</v>
      </c>
      <c r="BQ10" s="24">
        <v>6.21</v>
      </c>
      <c r="BR10" s="24">
        <v>5.3</v>
      </c>
      <c r="BS10" s="24">
        <v>5.45</v>
      </c>
      <c r="BT10" s="25">
        <v>0.65800000000000003</v>
      </c>
      <c r="BU10" s="25">
        <v>0.73699999999999999</v>
      </c>
      <c r="BV10" s="25">
        <v>0.59899999999999998</v>
      </c>
      <c r="BW10" s="25">
        <v>0.66800000000000004</v>
      </c>
      <c r="BX10" s="25">
        <v>0.627</v>
      </c>
      <c r="BY10" s="25"/>
      <c r="BZ10" s="25"/>
      <c r="CA10" s="25"/>
      <c r="CB10" s="25"/>
      <c r="CC10" s="25"/>
      <c r="CD10" s="25" t="s">
        <v>98</v>
      </c>
      <c r="CE10" s="25"/>
      <c r="CF10" s="25"/>
      <c r="CG10" s="25"/>
      <c r="CH10" s="25"/>
      <c r="CI10" s="25"/>
      <c r="CJ10" s="25"/>
      <c r="CK10" s="25"/>
      <c r="CL10" s="25"/>
      <c r="CM10" s="25"/>
    </row>
    <row r="11" spans="1:91">
      <c r="A11" s="15">
        <v>32048920</v>
      </c>
      <c r="B11" s="12" t="s">
        <v>99</v>
      </c>
      <c r="C11" s="14" t="s">
        <v>266</v>
      </c>
      <c r="D11" s="15" t="s">
        <v>267</v>
      </c>
      <c r="E11" s="14" t="s">
        <v>75</v>
      </c>
      <c r="F11" s="13">
        <v>2017</v>
      </c>
      <c r="G11" s="13"/>
      <c r="H11" s="13" t="s">
        <v>102</v>
      </c>
      <c r="I11" s="13" t="s">
        <v>1965</v>
      </c>
      <c r="J11" s="13" t="str">
        <f>VLOOKUP(A11,Planilha1!A:I,9,)</f>
        <v>INTEGRAL E INTERMEDIÁRIO  MANHA</v>
      </c>
      <c r="K11" s="13" t="s">
        <v>79</v>
      </c>
      <c r="L11" s="13" t="s">
        <v>245</v>
      </c>
      <c r="M11" s="13" t="s">
        <v>247</v>
      </c>
      <c r="N11" s="13" t="s">
        <v>268</v>
      </c>
      <c r="O11" s="13"/>
      <c r="P11" s="13"/>
      <c r="Q11" s="13" t="s">
        <v>269</v>
      </c>
      <c r="R11" s="13">
        <v>28998859966</v>
      </c>
      <c r="S11" s="13"/>
      <c r="T11" s="13" t="s">
        <v>270</v>
      </c>
      <c r="U11" s="13">
        <v>27988568837</v>
      </c>
      <c r="V11" s="13" t="s">
        <v>271</v>
      </c>
      <c r="W11" s="13">
        <v>28999746239</v>
      </c>
      <c r="X11" s="13" t="s">
        <v>272</v>
      </c>
      <c r="Y11" s="19" t="s">
        <v>273</v>
      </c>
      <c r="Z11" s="19" t="s">
        <v>111</v>
      </c>
      <c r="AA11" s="19">
        <v>29390000</v>
      </c>
      <c r="AB11" s="22" t="s">
        <v>274</v>
      </c>
      <c r="AC11" s="22" t="s">
        <v>275</v>
      </c>
      <c r="AD11" s="19">
        <v>-41.532299999999999</v>
      </c>
      <c r="AE11" s="19">
        <v>-20.3475</v>
      </c>
      <c r="AF11" s="19" t="s">
        <v>276</v>
      </c>
      <c r="AG11" s="13" t="s">
        <v>115</v>
      </c>
      <c r="AH11" s="13" t="s">
        <v>116</v>
      </c>
      <c r="AI11" s="13" t="s">
        <v>117</v>
      </c>
      <c r="AJ11" s="13" t="s">
        <v>118</v>
      </c>
      <c r="AK11" s="13" t="s">
        <v>119</v>
      </c>
      <c r="AL11" s="13" t="s">
        <v>120</v>
      </c>
      <c r="AM11" s="13" t="s">
        <v>277</v>
      </c>
      <c r="AN11" s="13" t="s">
        <v>278</v>
      </c>
      <c r="AO11" s="13" t="s">
        <v>279</v>
      </c>
      <c r="AP11" s="13">
        <v>1</v>
      </c>
      <c r="AQ11" s="13" t="s">
        <v>145</v>
      </c>
      <c r="AR11" s="23">
        <v>287.39999999999998</v>
      </c>
      <c r="AS11" s="13">
        <v>286</v>
      </c>
      <c r="AT11" s="23">
        <v>278.3</v>
      </c>
      <c r="AU11" s="23">
        <v>272</v>
      </c>
      <c r="AV11" s="23">
        <v>272.10000000000002</v>
      </c>
      <c r="AW11" s="23">
        <v>277</v>
      </c>
      <c r="AX11" s="23">
        <v>311.60000000000002</v>
      </c>
      <c r="AY11" s="23">
        <v>306</v>
      </c>
      <c r="AZ11" s="23">
        <v>302.5</v>
      </c>
      <c r="BA11" s="23">
        <v>298</v>
      </c>
      <c r="BB11" s="23">
        <v>291</v>
      </c>
      <c r="BC11" s="13">
        <v>264</v>
      </c>
      <c r="BD11" s="13">
        <v>303.3</v>
      </c>
      <c r="BE11" s="13">
        <v>267</v>
      </c>
      <c r="BF11" s="13">
        <v>307.5</v>
      </c>
      <c r="BG11" s="13">
        <v>284</v>
      </c>
      <c r="BH11" s="13">
        <v>278.33333333333331</v>
      </c>
      <c r="BI11" s="13">
        <v>303.18</v>
      </c>
      <c r="BJ11" s="13">
        <v>278.33333333333331</v>
      </c>
      <c r="BK11" s="13">
        <v>283.8</v>
      </c>
      <c r="BL11" s="24"/>
      <c r="BM11" s="24"/>
      <c r="BN11" s="24"/>
      <c r="BO11" s="24"/>
      <c r="BP11" s="24">
        <v>5.3</v>
      </c>
      <c r="BQ11" s="24">
        <v>5.73</v>
      </c>
      <c r="BR11" s="24"/>
      <c r="BS11" s="24"/>
      <c r="BT11" s="25">
        <v>0.63700000000000001</v>
      </c>
      <c r="BU11" s="25">
        <v>0.69899999999999995</v>
      </c>
      <c r="BV11" s="25">
        <v>0.65600000000000003</v>
      </c>
      <c r="BW11" s="25">
        <v>0.65400000000000003</v>
      </c>
      <c r="BX11" s="25">
        <v>0.54100000000000004</v>
      </c>
      <c r="BY11" s="25">
        <v>0.65100000000000002</v>
      </c>
      <c r="BZ11" s="25">
        <v>0.68100000000000005</v>
      </c>
      <c r="CA11" s="25">
        <v>0.67</v>
      </c>
      <c r="CB11" s="25">
        <v>0.67100000000000004</v>
      </c>
      <c r="CC11" s="25">
        <v>0.58099999999999996</v>
      </c>
      <c r="CD11" s="25" t="s">
        <v>98</v>
      </c>
      <c r="CE11" s="25"/>
      <c r="CF11" s="25"/>
      <c r="CG11" s="25"/>
      <c r="CH11" s="25"/>
      <c r="CI11" s="25"/>
      <c r="CJ11" s="25"/>
      <c r="CK11" s="25"/>
      <c r="CL11" s="25"/>
      <c r="CM11" s="25"/>
    </row>
    <row r="12" spans="1:91">
      <c r="A12" s="15">
        <v>32017391</v>
      </c>
      <c r="B12" s="12" t="s">
        <v>280</v>
      </c>
      <c r="C12" s="14" t="s">
        <v>281</v>
      </c>
      <c r="D12" s="15" t="s">
        <v>282</v>
      </c>
      <c r="E12" s="14" t="s">
        <v>75</v>
      </c>
      <c r="F12" s="13">
        <v>2017</v>
      </c>
      <c r="G12" s="13"/>
      <c r="H12" s="13" t="s">
        <v>76</v>
      </c>
      <c r="I12" s="13" t="s">
        <v>77</v>
      </c>
      <c r="J12" s="13" t="str">
        <f>VLOOKUP(A12,Planilha1!A:I,9,)</f>
        <v>INTEGRAL</v>
      </c>
      <c r="K12" s="13" t="s">
        <v>79</v>
      </c>
      <c r="L12" s="13" t="s">
        <v>80</v>
      </c>
      <c r="M12" s="13" t="s">
        <v>81</v>
      </c>
      <c r="N12" s="13" t="s">
        <v>81</v>
      </c>
      <c r="O12" s="13"/>
      <c r="P12" s="13"/>
      <c r="Q12" s="13" t="s">
        <v>283</v>
      </c>
      <c r="R12" s="13">
        <v>27998187290</v>
      </c>
      <c r="S12" s="13"/>
      <c r="T12" s="13" t="s">
        <v>284</v>
      </c>
      <c r="U12" s="13">
        <v>27996294278</v>
      </c>
      <c r="V12" s="13" t="s">
        <v>285</v>
      </c>
      <c r="W12" s="13">
        <v>27997183978</v>
      </c>
      <c r="X12" s="13" t="s">
        <v>286</v>
      </c>
      <c r="Y12" s="19" t="s">
        <v>287</v>
      </c>
      <c r="Z12" s="19" t="s">
        <v>288</v>
      </c>
      <c r="AA12" s="19">
        <v>29970000</v>
      </c>
      <c r="AB12" s="22" t="s">
        <v>289</v>
      </c>
      <c r="AC12" s="22" t="s">
        <v>290</v>
      </c>
      <c r="AD12" s="19">
        <v>-39.9499</v>
      </c>
      <c r="AE12" s="19">
        <v>-18.2973</v>
      </c>
      <c r="AF12" s="19" t="s">
        <v>291</v>
      </c>
      <c r="AG12" s="13" t="s">
        <v>292</v>
      </c>
      <c r="AH12" s="13" t="s">
        <v>293</v>
      </c>
      <c r="AI12" s="13" t="s">
        <v>294</v>
      </c>
      <c r="AJ12" s="13" t="s">
        <v>295</v>
      </c>
      <c r="AK12" s="13" t="s">
        <v>296</v>
      </c>
      <c r="AL12" s="13" t="s">
        <v>297</v>
      </c>
      <c r="AM12" s="13" t="s">
        <v>298</v>
      </c>
      <c r="AN12" s="13">
        <v>37677655</v>
      </c>
      <c r="AO12" s="13" t="s">
        <v>299</v>
      </c>
      <c r="AP12" s="13" t="s">
        <v>144</v>
      </c>
      <c r="AQ12" s="13" t="s">
        <v>145</v>
      </c>
      <c r="AR12" s="23"/>
      <c r="AS12" s="13">
        <v>258</v>
      </c>
      <c r="AT12" s="23"/>
      <c r="AU12" s="23">
        <v>269</v>
      </c>
      <c r="AV12" s="23"/>
      <c r="AW12" s="23">
        <v>260</v>
      </c>
      <c r="AX12" s="23">
        <v>294.2</v>
      </c>
      <c r="AY12" s="23">
        <v>279</v>
      </c>
      <c r="AZ12" s="23">
        <v>303.5</v>
      </c>
      <c r="BA12" s="23">
        <v>279</v>
      </c>
      <c r="BB12" s="23">
        <v>273.89999999999998</v>
      </c>
      <c r="BC12" s="13">
        <v>251</v>
      </c>
      <c r="BD12" s="13">
        <v>277.8</v>
      </c>
      <c r="BE12" s="13">
        <v>253</v>
      </c>
      <c r="BF12" s="13">
        <v>287.60000000000002</v>
      </c>
      <c r="BG12" s="13">
        <v>273</v>
      </c>
      <c r="BH12" s="13">
        <v>262.33333333333331</v>
      </c>
      <c r="BI12" s="13">
        <v>287.39999999999998</v>
      </c>
      <c r="BJ12" s="13">
        <v>262.33333333333331</v>
      </c>
      <c r="BK12" s="13">
        <v>267</v>
      </c>
      <c r="BL12" s="24"/>
      <c r="BM12" s="24"/>
      <c r="BN12" s="24">
        <v>5.2</v>
      </c>
      <c r="BO12" s="24">
        <v>5.43</v>
      </c>
      <c r="BP12" s="24">
        <v>5.0999999999999996</v>
      </c>
      <c r="BQ12" s="24">
        <v>5.53</v>
      </c>
      <c r="BR12" s="24"/>
      <c r="BS12" s="24"/>
      <c r="BT12" s="25">
        <v>0.65200000000000002</v>
      </c>
      <c r="BU12" s="25">
        <v>0.61599999999999999</v>
      </c>
      <c r="BV12" s="25">
        <v>0.63200000000000001</v>
      </c>
      <c r="BW12" s="25">
        <v>0.73</v>
      </c>
      <c r="BX12" s="25">
        <v>0.628</v>
      </c>
      <c r="BY12" s="25"/>
      <c r="BZ12" s="25"/>
      <c r="CA12" s="25"/>
      <c r="CB12" s="25"/>
      <c r="CC12" s="25"/>
      <c r="CD12" s="25" t="s">
        <v>98</v>
      </c>
      <c r="CE12" s="25"/>
      <c r="CF12" s="25"/>
      <c r="CG12" s="25"/>
      <c r="CH12" s="25"/>
      <c r="CI12" s="25"/>
      <c r="CJ12" s="25"/>
      <c r="CK12" s="25"/>
      <c r="CL12" s="25"/>
      <c r="CM12" s="25"/>
    </row>
    <row r="13" spans="1:91">
      <c r="A13" s="15">
        <v>32018100</v>
      </c>
      <c r="B13" s="12" t="s">
        <v>280</v>
      </c>
      <c r="C13" s="14" t="s">
        <v>300</v>
      </c>
      <c r="D13" s="15" t="s">
        <v>301</v>
      </c>
      <c r="E13" s="14" t="s">
        <v>75</v>
      </c>
      <c r="F13" s="13">
        <v>2017</v>
      </c>
      <c r="G13" s="13"/>
      <c r="H13" s="13" t="s">
        <v>76</v>
      </c>
      <c r="I13" s="13" t="s">
        <v>77</v>
      </c>
      <c r="J13" s="13" t="str">
        <f>VLOOKUP(A13,Planilha1!A:I,9,)</f>
        <v>INTEGRAL</v>
      </c>
      <c r="K13" s="13" t="s">
        <v>79</v>
      </c>
      <c r="L13" s="13" t="s">
        <v>80</v>
      </c>
      <c r="M13" s="13" t="s">
        <v>81</v>
      </c>
      <c r="N13" s="13" t="s">
        <v>81</v>
      </c>
      <c r="O13" s="13"/>
      <c r="P13" s="13"/>
      <c r="Q13" s="13" t="s">
        <v>302</v>
      </c>
      <c r="R13" s="13">
        <v>27999370894</v>
      </c>
      <c r="S13" s="13"/>
      <c r="T13" s="13" t="s">
        <v>303</v>
      </c>
      <c r="U13" s="13">
        <v>27998709025</v>
      </c>
      <c r="V13" s="13" t="s">
        <v>304</v>
      </c>
      <c r="W13" s="13">
        <v>27995314920</v>
      </c>
      <c r="X13" s="13" t="s">
        <v>305</v>
      </c>
      <c r="Y13" s="19" t="s">
        <v>306</v>
      </c>
      <c r="Z13" s="19" t="s">
        <v>111</v>
      </c>
      <c r="AA13" s="19">
        <v>29930050</v>
      </c>
      <c r="AB13" s="22" t="s">
        <v>307</v>
      </c>
      <c r="AC13" s="22" t="s">
        <v>308</v>
      </c>
      <c r="AD13" s="19">
        <v>-39.859299999999998</v>
      </c>
      <c r="AE13" s="19">
        <v>-18.718299999999999</v>
      </c>
      <c r="AF13" s="19" t="s">
        <v>309</v>
      </c>
      <c r="AG13" s="13" t="s">
        <v>292</v>
      </c>
      <c r="AH13" s="13" t="s">
        <v>293</v>
      </c>
      <c r="AI13" s="13" t="s">
        <v>294</v>
      </c>
      <c r="AJ13" s="13" t="s">
        <v>295</v>
      </c>
      <c r="AK13" s="13" t="s">
        <v>296</v>
      </c>
      <c r="AL13" s="13" t="s">
        <v>297</v>
      </c>
      <c r="AM13" s="13" t="s">
        <v>298</v>
      </c>
      <c r="AN13" s="13">
        <v>37677655</v>
      </c>
      <c r="AO13" s="13" t="s">
        <v>299</v>
      </c>
      <c r="AP13" s="13" t="s">
        <v>144</v>
      </c>
      <c r="AQ13" s="13">
        <v>40</v>
      </c>
      <c r="AR13" s="23">
        <v>271.2</v>
      </c>
      <c r="AS13" s="13">
        <v>277</v>
      </c>
      <c r="AT13" s="23">
        <v>262.2</v>
      </c>
      <c r="AU13" s="23">
        <v>283</v>
      </c>
      <c r="AV13" s="23">
        <v>261.2</v>
      </c>
      <c r="AW13" s="23">
        <v>282</v>
      </c>
      <c r="AX13" s="23">
        <v>309.60000000000002</v>
      </c>
      <c r="AY13" s="23">
        <v>305</v>
      </c>
      <c r="AZ13" s="23">
        <v>308.7</v>
      </c>
      <c r="BA13" s="23">
        <v>303</v>
      </c>
      <c r="BB13" s="23">
        <v>284.7</v>
      </c>
      <c r="BC13" s="13">
        <v>277</v>
      </c>
      <c r="BD13" s="13">
        <v>297.39999999999998</v>
      </c>
      <c r="BE13" s="13">
        <v>284</v>
      </c>
      <c r="BF13" s="13">
        <v>284.89999999999998</v>
      </c>
      <c r="BG13" s="13">
        <v>285</v>
      </c>
      <c r="BH13" s="13">
        <v>280.66666666666669</v>
      </c>
      <c r="BI13" s="13">
        <v>297.06000000000006</v>
      </c>
      <c r="BJ13" s="13">
        <v>280.66666666666669</v>
      </c>
      <c r="BK13" s="13">
        <v>290.8</v>
      </c>
      <c r="BL13" s="24">
        <v>4.7</v>
      </c>
      <c r="BM13" s="24">
        <v>5.63</v>
      </c>
      <c r="BN13" s="24">
        <v>5.9</v>
      </c>
      <c r="BO13" s="24">
        <v>6.13</v>
      </c>
      <c r="BP13" s="24">
        <v>5.3</v>
      </c>
      <c r="BQ13" s="24">
        <v>5.71</v>
      </c>
      <c r="BR13" s="24">
        <v>5.5</v>
      </c>
      <c r="BS13" s="24">
        <v>5.59</v>
      </c>
      <c r="BT13" s="25"/>
      <c r="BU13" s="25"/>
      <c r="BV13" s="25"/>
      <c r="BW13" s="25"/>
      <c r="BX13" s="25"/>
      <c r="BY13" s="25">
        <v>0.64500000000000002</v>
      </c>
      <c r="BZ13" s="25">
        <v>0.71299999999999997</v>
      </c>
      <c r="CA13" s="25">
        <v>0.64900000000000002</v>
      </c>
      <c r="CB13" s="25">
        <v>0.64500000000000002</v>
      </c>
      <c r="CC13" s="25">
        <v>0.57199999999999995</v>
      </c>
      <c r="CD13" s="25" t="s">
        <v>98</v>
      </c>
      <c r="CE13" s="25"/>
      <c r="CF13" s="25"/>
      <c r="CG13" s="25"/>
      <c r="CH13" s="25"/>
      <c r="CI13" s="25"/>
      <c r="CJ13" s="25"/>
      <c r="CK13" s="25"/>
      <c r="CL13" s="25"/>
      <c r="CM13" s="25"/>
    </row>
    <row r="14" spans="1:91">
      <c r="A14" s="15">
        <v>32047002</v>
      </c>
      <c r="B14" s="12" t="s">
        <v>99</v>
      </c>
      <c r="C14" s="14" t="s">
        <v>310</v>
      </c>
      <c r="D14" s="15" t="s">
        <v>311</v>
      </c>
      <c r="E14" s="14" t="s">
        <v>75</v>
      </c>
      <c r="F14" s="13">
        <v>2017</v>
      </c>
      <c r="G14" s="13"/>
      <c r="H14" s="13" t="s">
        <v>76</v>
      </c>
      <c r="I14" s="13" t="s">
        <v>77</v>
      </c>
      <c r="J14" s="13" t="str">
        <f>VLOOKUP(A14,Planilha1!A:I,9,)</f>
        <v>INTEGRAL</v>
      </c>
      <c r="K14" s="13" t="s">
        <v>79</v>
      </c>
      <c r="L14" s="13" t="s">
        <v>103</v>
      </c>
      <c r="M14" s="13" t="s">
        <v>312</v>
      </c>
      <c r="N14" s="13" t="s">
        <v>105</v>
      </c>
      <c r="O14" s="13"/>
      <c r="P14" s="13"/>
      <c r="Q14" s="13" t="s">
        <v>313</v>
      </c>
      <c r="R14" s="13">
        <v>27996099603</v>
      </c>
      <c r="S14" s="13"/>
      <c r="T14" s="13" t="s">
        <v>314</v>
      </c>
      <c r="U14" s="13">
        <v>22988084746</v>
      </c>
      <c r="V14" s="13" t="s">
        <v>315</v>
      </c>
      <c r="W14" s="13">
        <v>28999388194</v>
      </c>
      <c r="X14" s="13" t="s">
        <v>316</v>
      </c>
      <c r="Y14" s="19" t="s">
        <v>317</v>
      </c>
      <c r="Z14" s="19" t="s">
        <v>318</v>
      </c>
      <c r="AA14" s="19">
        <v>29560000</v>
      </c>
      <c r="AB14" s="22" t="s">
        <v>319</v>
      </c>
      <c r="AC14" s="22" t="s">
        <v>320</v>
      </c>
      <c r="AD14" s="19">
        <v>-41.683900000000001</v>
      </c>
      <c r="AE14" s="19">
        <v>-20.784500000000001</v>
      </c>
      <c r="AF14" s="19" t="s">
        <v>321</v>
      </c>
      <c r="AG14" s="13" t="s">
        <v>115</v>
      </c>
      <c r="AH14" s="13" t="s">
        <v>116</v>
      </c>
      <c r="AI14" s="13" t="s">
        <v>117</v>
      </c>
      <c r="AJ14" s="13" t="s">
        <v>118</v>
      </c>
      <c r="AK14" s="13" t="s">
        <v>119</v>
      </c>
      <c r="AL14" s="13" t="s">
        <v>120</v>
      </c>
      <c r="AM14" s="13" t="s">
        <v>322</v>
      </c>
      <c r="AN14" s="13" t="s">
        <v>323</v>
      </c>
      <c r="AO14" s="13" t="s">
        <v>324</v>
      </c>
      <c r="AP14" s="13" t="s">
        <v>144</v>
      </c>
      <c r="AQ14" s="13">
        <v>40</v>
      </c>
      <c r="AR14" s="23"/>
      <c r="AS14" s="13">
        <v>248</v>
      </c>
      <c r="AT14" s="23"/>
      <c r="AU14" s="23">
        <v>233</v>
      </c>
      <c r="AV14" s="23"/>
      <c r="AW14" s="23">
        <v>238</v>
      </c>
      <c r="AX14" s="23">
        <v>283.7</v>
      </c>
      <c r="AY14" s="23">
        <v>317</v>
      </c>
      <c r="AZ14" s="23">
        <v>276.7</v>
      </c>
      <c r="BA14" s="23">
        <v>300</v>
      </c>
      <c r="BB14" s="23">
        <v>258.89999999999998</v>
      </c>
      <c r="BC14" s="13">
        <v>283</v>
      </c>
      <c r="BD14" s="13">
        <v>265.10000000000002</v>
      </c>
      <c r="BE14" s="13">
        <v>291</v>
      </c>
      <c r="BF14" s="13">
        <v>269.2</v>
      </c>
      <c r="BG14" s="13">
        <v>299</v>
      </c>
      <c r="BH14" s="13">
        <v>239.66666666666666</v>
      </c>
      <c r="BI14" s="13">
        <v>270.72000000000003</v>
      </c>
      <c r="BJ14" s="13">
        <v>239.66666666666666</v>
      </c>
      <c r="BK14" s="13">
        <v>298</v>
      </c>
      <c r="BL14" s="24"/>
      <c r="BM14" s="24"/>
      <c r="BN14" s="24">
        <v>4.5</v>
      </c>
      <c r="BO14" s="24">
        <v>4.57</v>
      </c>
      <c r="BP14" s="24">
        <v>4.2</v>
      </c>
      <c r="BQ14" s="24">
        <v>4.72</v>
      </c>
      <c r="BR14" s="24">
        <v>5.5</v>
      </c>
      <c r="BS14" s="24">
        <v>5.51</v>
      </c>
      <c r="BT14" s="25">
        <v>0.64200000000000002</v>
      </c>
      <c r="BU14" s="25">
        <v>0.69199999999999995</v>
      </c>
      <c r="BV14" s="25">
        <v>0.61399999999999999</v>
      </c>
      <c r="BW14" s="25">
        <v>0.64900000000000002</v>
      </c>
      <c r="BX14" s="25">
        <v>0.61099999999999999</v>
      </c>
      <c r="BY14" s="25">
        <v>0.63100000000000001</v>
      </c>
      <c r="BZ14" s="25">
        <v>0.623</v>
      </c>
      <c r="CA14" s="25">
        <v>0.63200000000000001</v>
      </c>
      <c r="CB14" s="25">
        <v>0.67800000000000005</v>
      </c>
      <c r="CC14" s="25">
        <v>0.59199999999999997</v>
      </c>
      <c r="CD14" s="25" t="s">
        <v>98</v>
      </c>
      <c r="CE14" s="25"/>
      <c r="CF14" s="25"/>
      <c r="CG14" s="25"/>
      <c r="CH14" s="25"/>
      <c r="CI14" s="25"/>
      <c r="CJ14" s="25"/>
      <c r="CK14" s="25"/>
      <c r="CL14" s="25"/>
      <c r="CM14" s="25"/>
    </row>
    <row r="15" spans="1:91">
      <c r="A15" s="15">
        <v>32081634</v>
      </c>
      <c r="B15" s="12" t="s">
        <v>202</v>
      </c>
      <c r="C15" s="14" t="s">
        <v>203</v>
      </c>
      <c r="D15" s="15" t="s">
        <v>325</v>
      </c>
      <c r="E15" s="14" t="s">
        <v>75</v>
      </c>
      <c r="F15" s="13">
        <v>2017</v>
      </c>
      <c r="G15" s="13"/>
      <c r="H15" s="13" t="s">
        <v>76</v>
      </c>
      <c r="I15" s="13" t="s">
        <v>77</v>
      </c>
      <c r="J15" s="13" t="str">
        <f>VLOOKUP(A15,Planilha1!A:I,9,)</f>
        <v>INTEGRAL</v>
      </c>
      <c r="K15" s="13" t="s">
        <v>79</v>
      </c>
      <c r="L15" s="13" t="s">
        <v>80</v>
      </c>
      <c r="M15" s="13" t="s">
        <v>81</v>
      </c>
      <c r="N15" s="13" t="s">
        <v>81</v>
      </c>
      <c r="O15" s="13"/>
      <c r="P15" s="13"/>
      <c r="Q15" s="13" t="s">
        <v>326</v>
      </c>
      <c r="R15" s="13">
        <v>27995227776</v>
      </c>
      <c r="S15" s="13"/>
      <c r="T15" s="13" t="s">
        <v>327</v>
      </c>
      <c r="U15" s="13">
        <v>27998509768</v>
      </c>
      <c r="V15" s="13" t="s">
        <v>328</v>
      </c>
      <c r="W15" s="13">
        <v>27997150407</v>
      </c>
      <c r="X15" s="13" t="s">
        <v>329</v>
      </c>
      <c r="Y15" s="19" t="s">
        <v>330</v>
      </c>
      <c r="Z15" s="19" t="s">
        <v>331</v>
      </c>
      <c r="AA15" s="19">
        <v>29111205</v>
      </c>
      <c r="AB15" s="22" t="s">
        <v>332</v>
      </c>
      <c r="AC15" s="22" t="s">
        <v>333</v>
      </c>
      <c r="AD15" s="27">
        <v>-40.352800000000002</v>
      </c>
      <c r="AE15" s="27">
        <v>-20.354299999999999</v>
      </c>
      <c r="AF15" s="19" t="s">
        <v>334</v>
      </c>
      <c r="AG15" s="13" t="s">
        <v>214</v>
      </c>
      <c r="AH15" s="13"/>
      <c r="AI15" s="13" t="s">
        <v>215</v>
      </c>
      <c r="AJ15" s="13" t="s">
        <v>216</v>
      </c>
      <c r="AK15" s="13" t="s">
        <v>217</v>
      </c>
      <c r="AL15" s="13" t="s">
        <v>218</v>
      </c>
      <c r="AM15" s="13" t="s">
        <v>335</v>
      </c>
      <c r="AN15" s="13" t="s">
        <v>336</v>
      </c>
      <c r="AO15" s="13" t="s">
        <v>337</v>
      </c>
      <c r="AP15" s="13">
        <v>1</v>
      </c>
      <c r="AQ15" s="13">
        <v>40</v>
      </c>
      <c r="AR15" s="23">
        <v>264.2</v>
      </c>
      <c r="AS15" s="13">
        <v>251</v>
      </c>
      <c r="AT15" s="23">
        <v>263.2</v>
      </c>
      <c r="AU15" s="23">
        <v>257</v>
      </c>
      <c r="AV15" s="23">
        <v>275.89999999999998</v>
      </c>
      <c r="AW15" s="23">
        <v>248</v>
      </c>
      <c r="AX15" s="23">
        <v>282</v>
      </c>
      <c r="AY15" s="23">
        <v>276</v>
      </c>
      <c r="AZ15" s="23">
        <v>287.10000000000002</v>
      </c>
      <c r="BA15" s="23">
        <v>283</v>
      </c>
      <c r="BB15" s="23">
        <v>275.3</v>
      </c>
      <c r="BC15" s="13">
        <v>251</v>
      </c>
      <c r="BD15" s="13">
        <v>264.3</v>
      </c>
      <c r="BE15" s="13">
        <v>242</v>
      </c>
      <c r="BF15" s="13">
        <v>281.7</v>
      </c>
      <c r="BG15" s="13">
        <v>250</v>
      </c>
      <c r="BH15" s="13">
        <v>252</v>
      </c>
      <c r="BI15" s="13">
        <v>278.08000000000004</v>
      </c>
      <c r="BJ15" s="13">
        <v>252</v>
      </c>
      <c r="BK15" s="13">
        <v>260.39999999999998</v>
      </c>
      <c r="BL15" s="24"/>
      <c r="BM15" s="24"/>
      <c r="BN15" s="24"/>
      <c r="BO15" s="24"/>
      <c r="BP15" s="24">
        <v>4.9000000000000004</v>
      </c>
      <c r="BQ15" s="24">
        <v>5.07</v>
      </c>
      <c r="BR15" s="24"/>
      <c r="BS15" s="24"/>
      <c r="BT15" s="25"/>
      <c r="BU15" s="25"/>
      <c r="BV15" s="25"/>
      <c r="BW15" s="25"/>
      <c r="BX15" s="25"/>
      <c r="BY15" s="25">
        <v>0.59899999999999998</v>
      </c>
      <c r="BZ15" s="25">
        <v>0.59399999999999997</v>
      </c>
      <c r="CA15" s="25">
        <v>0.60599999999999998</v>
      </c>
      <c r="CB15" s="25">
        <v>0.65100000000000002</v>
      </c>
      <c r="CC15" s="25">
        <v>0.54600000000000004</v>
      </c>
      <c r="CD15" s="25" t="s">
        <v>98</v>
      </c>
      <c r="CE15" s="25"/>
      <c r="CF15" s="25"/>
      <c r="CG15" s="25"/>
      <c r="CH15" s="25"/>
      <c r="CI15" s="25"/>
      <c r="CJ15" s="25"/>
      <c r="CK15" s="25"/>
      <c r="CL15" s="25"/>
      <c r="CM15" s="25"/>
    </row>
    <row r="16" spans="1:91">
      <c r="A16" s="15">
        <v>32014627</v>
      </c>
      <c r="B16" s="12" t="s">
        <v>1871</v>
      </c>
      <c r="C16" s="14" t="s">
        <v>338</v>
      </c>
      <c r="D16" s="15" t="s">
        <v>339</v>
      </c>
      <c r="E16" s="14" t="s">
        <v>75</v>
      </c>
      <c r="F16" s="13">
        <v>2017</v>
      </c>
      <c r="G16" s="13"/>
      <c r="H16" s="13" t="s">
        <v>76</v>
      </c>
      <c r="I16" s="13" t="s">
        <v>77</v>
      </c>
      <c r="J16" s="13" t="str">
        <f>VLOOKUP(A16,Planilha1!A:I,9,)</f>
        <v>INTEGRAL</v>
      </c>
      <c r="K16" s="13" t="s">
        <v>79</v>
      </c>
      <c r="L16" s="13" t="s">
        <v>103</v>
      </c>
      <c r="M16" s="13" t="s">
        <v>183</v>
      </c>
      <c r="N16" s="13" t="s">
        <v>105</v>
      </c>
      <c r="O16" s="13"/>
      <c r="P16" s="13"/>
      <c r="Q16" s="13" t="s">
        <v>340</v>
      </c>
      <c r="R16" s="13">
        <v>27999097262</v>
      </c>
      <c r="S16" s="13"/>
      <c r="T16" s="13" t="s">
        <v>341</v>
      </c>
      <c r="U16" s="13">
        <v>27999827760</v>
      </c>
      <c r="V16" s="13" t="s">
        <v>186</v>
      </c>
      <c r="W16" s="13" t="s">
        <v>186</v>
      </c>
      <c r="X16" s="13" t="s">
        <v>342</v>
      </c>
      <c r="Y16" s="19" t="s">
        <v>343</v>
      </c>
      <c r="Z16" s="19" t="s">
        <v>111</v>
      </c>
      <c r="AA16" s="19">
        <v>29890000</v>
      </c>
      <c r="AB16" s="22" t="s">
        <v>344</v>
      </c>
      <c r="AC16" s="22" t="s">
        <v>345</v>
      </c>
      <c r="AD16" s="19">
        <v>-40.362000000000002</v>
      </c>
      <c r="AE16" s="19">
        <v>-18.1264</v>
      </c>
      <c r="AF16" s="19" t="s">
        <v>346</v>
      </c>
      <c r="AG16" s="13" t="s">
        <v>347</v>
      </c>
      <c r="AH16" s="13" t="s">
        <v>348</v>
      </c>
      <c r="AI16" s="13" t="s">
        <v>349</v>
      </c>
      <c r="AJ16" s="13" t="s">
        <v>350</v>
      </c>
      <c r="AK16" s="13" t="s">
        <v>351</v>
      </c>
      <c r="AL16" s="13" t="s">
        <v>352</v>
      </c>
      <c r="AM16" s="13" t="s">
        <v>353</v>
      </c>
      <c r="AN16" s="13" t="s">
        <v>354</v>
      </c>
      <c r="AO16" s="13" t="s">
        <v>355</v>
      </c>
      <c r="AP16" s="13" t="s">
        <v>144</v>
      </c>
      <c r="AQ16" s="13">
        <v>40</v>
      </c>
      <c r="AR16" s="23">
        <v>260.39999999999998</v>
      </c>
      <c r="AS16" s="13">
        <v>257</v>
      </c>
      <c r="AT16" s="23">
        <v>259.7</v>
      </c>
      <c r="AU16" s="23">
        <v>265</v>
      </c>
      <c r="AV16" s="23">
        <v>257.60000000000002</v>
      </c>
      <c r="AW16" s="23">
        <v>249</v>
      </c>
      <c r="AX16" s="23">
        <v>270</v>
      </c>
      <c r="AY16" s="23">
        <v>277</v>
      </c>
      <c r="AZ16" s="23">
        <v>268.3</v>
      </c>
      <c r="BA16" s="23">
        <v>298</v>
      </c>
      <c r="BB16" s="23">
        <v>255.6</v>
      </c>
      <c r="BC16" s="13">
        <v>260</v>
      </c>
      <c r="BD16" s="13">
        <v>247</v>
      </c>
      <c r="BE16" s="13">
        <v>255</v>
      </c>
      <c r="BF16" s="13">
        <v>253.8</v>
      </c>
      <c r="BG16" s="13">
        <v>265</v>
      </c>
      <c r="BH16" s="13">
        <v>257</v>
      </c>
      <c r="BI16" s="13">
        <v>258.94</v>
      </c>
      <c r="BJ16" s="13">
        <v>257</v>
      </c>
      <c r="BK16" s="13">
        <v>271</v>
      </c>
      <c r="BL16" s="24">
        <v>4.2</v>
      </c>
      <c r="BM16" s="24">
        <v>5.2</v>
      </c>
      <c r="BN16" s="24">
        <v>5</v>
      </c>
      <c r="BO16" s="24">
        <v>5.08</v>
      </c>
      <c r="BP16" s="24">
        <v>4.5</v>
      </c>
      <c r="BQ16" s="24">
        <v>4.59</v>
      </c>
      <c r="BR16" s="24"/>
      <c r="BS16" s="24"/>
      <c r="BT16" s="25"/>
      <c r="BU16" s="25"/>
      <c r="BV16" s="25"/>
      <c r="BW16" s="25"/>
      <c r="BX16" s="25"/>
      <c r="BY16" s="25">
        <v>0.56999999999999995</v>
      </c>
      <c r="BZ16" s="25">
        <v>0.52300000000000002</v>
      </c>
      <c r="CA16" s="25">
        <v>0.57599999999999996</v>
      </c>
      <c r="CB16" s="25">
        <v>0.63600000000000001</v>
      </c>
      <c r="CC16" s="25">
        <v>0.54500000000000004</v>
      </c>
      <c r="CD16" s="25" t="s">
        <v>98</v>
      </c>
      <c r="CE16" s="25"/>
      <c r="CF16" s="25"/>
      <c r="CG16" s="25"/>
      <c r="CH16" s="25"/>
      <c r="CI16" s="25"/>
      <c r="CJ16" s="25"/>
      <c r="CK16" s="25"/>
      <c r="CL16" s="25"/>
      <c r="CM16" s="25"/>
    </row>
    <row r="17" spans="1:91">
      <c r="A17" s="15">
        <v>32034814</v>
      </c>
      <c r="B17" s="12" t="s">
        <v>356</v>
      </c>
      <c r="C17" s="14" t="s">
        <v>357</v>
      </c>
      <c r="D17" s="16" t="s">
        <v>358</v>
      </c>
      <c r="E17" s="14" t="s">
        <v>75</v>
      </c>
      <c r="F17" s="13">
        <v>2017</v>
      </c>
      <c r="G17" s="13"/>
      <c r="H17" s="13" t="s">
        <v>76</v>
      </c>
      <c r="I17" s="13" t="s">
        <v>77</v>
      </c>
      <c r="J17" s="13" t="str">
        <f>VLOOKUP(A17,Planilha1!A:I,9,)</f>
        <v>INTEGRAL</v>
      </c>
      <c r="K17" s="13" t="s">
        <v>359</v>
      </c>
      <c r="L17" s="13" t="s">
        <v>80</v>
      </c>
      <c r="M17" s="13" t="s">
        <v>81</v>
      </c>
      <c r="N17" s="13" t="s">
        <v>81</v>
      </c>
      <c r="O17" s="13"/>
      <c r="P17" s="13"/>
      <c r="Q17" s="13" t="s">
        <v>360</v>
      </c>
      <c r="R17" s="13">
        <v>27998939225</v>
      </c>
      <c r="S17" s="13"/>
      <c r="T17" s="13" t="s">
        <v>361</v>
      </c>
      <c r="U17" s="13">
        <v>27998451771</v>
      </c>
      <c r="V17" s="13" t="s">
        <v>362</v>
      </c>
      <c r="W17" s="13">
        <v>27999628905</v>
      </c>
      <c r="X17" s="13" t="s">
        <v>363</v>
      </c>
      <c r="Y17" s="19" t="s">
        <v>364</v>
      </c>
      <c r="Z17" s="19" t="s">
        <v>365</v>
      </c>
      <c r="AA17" s="19">
        <v>29153076</v>
      </c>
      <c r="AB17" s="22" t="s">
        <v>366</v>
      </c>
      <c r="AC17" s="22" t="s">
        <v>367</v>
      </c>
      <c r="AD17" s="19">
        <v>-40.367100000000001</v>
      </c>
      <c r="AE17" s="19">
        <v>-20.3081</v>
      </c>
      <c r="AF17" s="19" t="s">
        <v>368</v>
      </c>
      <c r="AG17" s="13" t="s">
        <v>369</v>
      </c>
      <c r="AH17" s="13" t="s">
        <v>370</v>
      </c>
      <c r="AI17" s="13" t="s">
        <v>371</v>
      </c>
      <c r="AJ17" s="13" t="s">
        <v>372</v>
      </c>
      <c r="AK17" s="13" t="s">
        <v>373</v>
      </c>
      <c r="AL17" s="13" t="s">
        <v>374</v>
      </c>
      <c r="AM17" s="13" t="s">
        <v>375</v>
      </c>
      <c r="AN17" s="13" t="s">
        <v>376</v>
      </c>
      <c r="AO17" s="13" t="s">
        <v>377</v>
      </c>
      <c r="AP17" s="13" t="s">
        <v>144</v>
      </c>
      <c r="AQ17" s="13">
        <v>40</v>
      </c>
      <c r="AR17" s="23">
        <v>261.2</v>
      </c>
      <c r="AS17" s="13">
        <v>249</v>
      </c>
      <c r="AT17" s="23">
        <v>256.8</v>
      </c>
      <c r="AU17" s="23">
        <v>252</v>
      </c>
      <c r="AV17" s="23">
        <v>258.2</v>
      </c>
      <c r="AW17" s="23">
        <v>242</v>
      </c>
      <c r="AX17" s="23"/>
      <c r="AY17" s="23"/>
      <c r="AZ17" s="23"/>
      <c r="BA17" s="23"/>
      <c r="BB17" s="23"/>
      <c r="BC17" s="13"/>
      <c r="BD17" s="13"/>
      <c r="BE17" s="13"/>
      <c r="BF17" s="13"/>
      <c r="BG17" s="13"/>
      <c r="BH17" s="13">
        <v>247.66666666666666</v>
      </c>
      <c r="BI17" s="13"/>
      <c r="BJ17" s="13">
        <v>247.66666666666666</v>
      </c>
      <c r="BK17" s="13"/>
      <c r="BL17" s="24">
        <v>5.0999999999999996</v>
      </c>
      <c r="BM17" s="24">
        <v>5.31</v>
      </c>
      <c r="BN17" s="24">
        <v>4.5</v>
      </c>
      <c r="BO17" s="24">
        <v>4.54</v>
      </c>
      <c r="BP17" s="24"/>
      <c r="BQ17" s="24"/>
      <c r="BR17" s="24"/>
      <c r="BS17" s="24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 t="s">
        <v>378</v>
      </c>
      <c r="CE17" s="25"/>
      <c r="CF17" s="25"/>
      <c r="CG17" s="25"/>
      <c r="CH17" s="25"/>
      <c r="CI17" s="25"/>
      <c r="CJ17" s="25"/>
      <c r="CK17" s="25"/>
      <c r="CL17" s="25"/>
      <c r="CM17" s="25"/>
    </row>
    <row r="18" spans="1:91">
      <c r="A18" s="15">
        <v>32039417</v>
      </c>
      <c r="B18" s="12" t="s">
        <v>202</v>
      </c>
      <c r="C18" s="14" t="s">
        <v>203</v>
      </c>
      <c r="D18" s="15" t="s">
        <v>379</v>
      </c>
      <c r="E18" s="14" t="s">
        <v>75</v>
      </c>
      <c r="F18" s="13">
        <v>2017</v>
      </c>
      <c r="G18" s="13"/>
      <c r="H18" s="13" t="s">
        <v>76</v>
      </c>
      <c r="I18" s="13" t="s">
        <v>77</v>
      </c>
      <c r="J18" s="13" t="str">
        <f>VLOOKUP(A18,Planilha1!A:I,9,)</f>
        <v>INTEGRAL</v>
      </c>
      <c r="K18" s="13" t="s">
        <v>380</v>
      </c>
      <c r="L18" s="13" t="s">
        <v>80</v>
      </c>
      <c r="M18" s="13" t="s">
        <v>81</v>
      </c>
      <c r="N18" s="13" t="s">
        <v>81</v>
      </c>
      <c r="O18" s="13"/>
      <c r="P18" s="13"/>
      <c r="Q18" s="13" t="s">
        <v>381</v>
      </c>
      <c r="R18" s="13">
        <v>27999426888</v>
      </c>
      <c r="S18" s="13">
        <v>27988563272</v>
      </c>
      <c r="T18" s="13" t="s">
        <v>382</v>
      </c>
      <c r="U18" s="13">
        <v>27996108223</v>
      </c>
      <c r="V18" s="13" t="s">
        <v>383</v>
      </c>
      <c r="W18" s="13">
        <v>27996964348</v>
      </c>
      <c r="X18" s="13" t="s">
        <v>384</v>
      </c>
      <c r="Y18" s="19" t="s">
        <v>385</v>
      </c>
      <c r="Z18" s="19" t="s">
        <v>386</v>
      </c>
      <c r="AA18" s="19">
        <v>29105110</v>
      </c>
      <c r="AB18" s="22" t="s">
        <v>387</v>
      </c>
      <c r="AC18" s="22" t="s">
        <v>388</v>
      </c>
      <c r="AD18" s="19">
        <v>-40.313600000000001</v>
      </c>
      <c r="AE18" s="19">
        <v>-20.366099999999999</v>
      </c>
      <c r="AF18" s="19" t="s">
        <v>389</v>
      </c>
      <c r="AG18" s="13" t="s">
        <v>214</v>
      </c>
      <c r="AH18" s="13"/>
      <c r="AI18" s="13" t="s">
        <v>215</v>
      </c>
      <c r="AJ18" s="13" t="s">
        <v>216</v>
      </c>
      <c r="AK18" s="13" t="s">
        <v>217</v>
      </c>
      <c r="AL18" s="13" t="s">
        <v>218</v>
      </c>
      <c r="AM18" s="13" t="s">
        <v>390</v>
      </c>
      <c r="AN18" s="13" t="s">
        <v>391</v>
      </c>
      <c r="AO18" s="13" t="s">
        <v>392</v>
      </c>
      <c r="AP18" s="13" t="s">
        <v>144</v>
      </c>
      <c r="AQ18" s="13">
        <v>40</v>
      </c>
      <c r="AR18" s="23"/>
      <c r="AS18" s="13">
        <v>263</v>
      </c>
      <c r="AT18" s="23"/>
      <c r="AU18" s="23">
        <v>277</v>
      </c>
      <c r="AV18" s="23"/>
      <c r="AW18" s="23">
        <v>257</v>
      </c>
      <c r="AX18" s="23">
        <v>301.3</v>
      </c>
      <c r="AY18" s="23">
        <v>282</v>
      </c>
      <c r="AZ18" s="23">
        <v>292.60000000000002</v>
      </c>
      <c r="BA18" s="23">
        <v>286</v>
      </c>
      <c r="BB18" s="23">
        <v>262</v>
      </c>
      <c r="BC18" s="13">
        <v>250</v>
      </c>
      <c r="BD18" s="13">
        <v>271</v>
      </c>
      <c r="BE18" s="13">
        <v>253</v>
      </c>
      <c r="BF18" s="13">
        <v>276.60000000000002</v>
      </c>
      <c r="BG18" s="13">
        <v>264</v>
      </c>
      <c r="BH18" s="13">
        <v>265.66666666666669</v>
      </c>
      <c r="BI18" s="13">
        <v>280.7</v>
      </c>
      <c r="BJ18" s="13">
        <v>265.66666666666669</v>
      </c>
      <c r="BK18" s="13">
        <v>267</v>
      </c>
      <c r="BL18" s="24"/>
      <c r="BM18" s="24"/>
      <c r="BN18" s="24">
        <v>5.8</v>
      </c>
      <c r="BO18" s="24">
        <v>5.78</v>
      </c>
      <c r="BP18" s="24">
        <v>4.5999999999999996</v>
      </c>
      <c r="BQ18" s="24">
        <v>4.83</v>
      </c>
      <c r="BR18" s="24">
        <v>4.5999999999999996</v>
      </c>
      <c r="BS18" s="24">
        <v>4.67</v>
      </c>
      <c r="BT18" s="25">
        <v>0.67600000000000005</v>
      </c>
      <c r="BU18" s="25">
        <v>0.76700000000000002</v>
      </c>
      <c r="BV18" s="25">
        <v>0.66500000000000004</v>
      </c>
      <c r="BW18" s="25">
        <v>0.67700000000000005</v>
      </c>
      <c r="BX18" s="25">
        <v>0.59399999999999997</v>
      </c>
      <c r="BY18" s="25"/>
      <c r="BZ18" s="25"/>
      <c r="CA18" s="25"/>
      <c r="CB18" s="25"/>
      <c r="CC18" s="25"/>
      <c r="CD18" s="25" t="s">
        <v>98</v>
      </c>
      <c r="CE18" s="25"/>
      <c r="CF18" s="25"/>
      <c r="CG18" s="25"/>
      <c r="CH18" s="25"/>
      <c r="CI18" s="25"/>
      <c r="CJ18" s="25"/>
      <c r="CK18" s="25"/>
      <c r="CL18" s="25"/>
      <c r="CM18" s="25"/>
    </row>
    <row r="19" spans="1:91">
      <c r="A19" s="15">
        <v>32055820</v>
      </c>
      <c r="B19" s="12" t="s">
        <v>146</v>
      </c>
      <c r="C19" s="14" t="s">
        <v>393</v>
      </c>
      <c r="D19" s="15" t="s">
        <v>394</v>
      </c>
      <c r="E19" s="14" t="s">
        <v>75</v>
      </c>
      <c r="F19" s="13">
        <v>2018</v>
      </c>
      <c r="G19" s="13"/>
      <c r="H19" s="13" t="s">
        <v>102</v>
      </c>
      <c r="I19" s="13" t="s">
        <v>1965</v>
      </c>
      <c r="J19" s="13" t="str">
        <f>VLOOKUP(A19,Planilha1!A:I,9,)</f>
        <v>INTEGRAL E INTERMEDIÁRIO  MANHA</v>
      </c>
      <c r="K19" s="13" t="s">
        <v>79</v>
      </c>
      <c r="L19" s="13" t="s">
        <v>103</v>
      </c>
      <c r="M19" s="13" t="s">
        <v>395</v>
      </c>
      <c r="N19" s="13" t="s">
        <v>105</v>
      </c>
      <c r="O19" s="13"/>
      <c r="P19" s="13"/>
      <c r="Q19" s="13" t="s">
        <v>396</v>
      </c>
      <c r="R19" s="13">
        <v>28998867772</v>
      </c>
      <c r="S19" s="13"/>
      <c r="T19" s="13" t="s">
        <v>397</v>
      </c>
      <c r="U19" s="13">
        <v>28998859394</v>
      </c>
      <c r="V19" s="13" t="s">
        <v>398</v>
      </c>
      <c r="W19" s="13">
        <v>28999685091</v>
      </c>
      <c r="X19" s="13" t="s">
        <v>399</v>
      </c>
      <c r="Y19" s="19" t="s">
        <v>400</v>
      </c>
      <c r="Z19" s="19" t="s">
        <v>401</v>
      </c>
      <c r="AA19" s="19">
        <v>29400000</v>
      </c>
      <c r="AB19" s="22" t="s">
        <v>402</v>
      </c>
      <c r="AC19" s="22" t="s">
        <v>403</v>
      </c>
      <c r="AD19" s="19">
        <v>-41.3675</v>
      </c>
      <c r="AE19" s="19">
        <v>-21.063400000000001</v>
      </c>
      <c r="AF19" s="19" t="s">
        <v>404</v>
      </c>
      <c r="AG19" s="13" t="s">
        <v>405</v>
      </c>
      <c r="AH19" s="13" t="s">
        <v>160</v>
      </c>
      <c r="AI19" s="13" t="s">
        <v>161</v>
      </c>
      <c r="AJ19" s="13" t="s">
        <v>162</v>
      </c>
      <c r="AK19" s="13" t="s">
        <v>163</v>
      </c>
      <c r="AL19" s="13" t="s">
        <v>164</v>
      </c>
      <c r="AM19" s="13" t="s">
        <v>406</v>
      </c>
      <c r="AN19" s="13" t="s">
        <v>407</v>
      </c>
      <c r="AO19" s="13" t="s">
        <v>408</v>
      </c>
      <c r="AP19" s="13">
        <v>2</v>
      </c>
      <c r="AQ19" s="13">
        <v>40</v>
      </c>
      <c r="AR19" s="23">
        <v>247.7</v>
      </c>
      <c r="AS19" s="13">
        <v>258</v>
      </c>
      <c r="AT19" s="23">
        <v>253.3</v>
      </c>
      <c r="AU19" s="23">
        <v>256</v>
      </c>
      <c r="AV19" s="23">
        <v>256</v>
      </c>
      <c r="AW19" s="23">
        <v>260</v>
      </c>
      <c r="AX19" s="23">
        <v>313.8</v>
      </c>
      <c r="AY19" s="23">
        <v>268</v>
      </c>
      <c r="AZ19" s="23">
        <v>307.5</v>
      </c>
      <c r="BA19" s="23">
        <v>269</v>
      </c>
      <c r="BB19" s="23">
        <v>278.60000000000002</v>
      </c>
      <c r="BC19" s="13">
        <v>239</v>
      </c>
      <c r="BD19" s="13">
        <v>282.89999999999998</v>
      </c>
      <c r="BE19" s="13">
        <v>245</v>
      </c>
      <c r="BF19" s="13">
        <v>290.7</v>
      </c>
      <c r="BG19" s="13">
        <v>243</v>
      </c>
      <c r="BH19" s="13">
        <v>258</v>
      </c>
      <c r="BI19" s="13">
        <v>294.7</v>
      </c>
      <c r="BJ19" s="13">
        <v>258</v>
      </c>
      <c r="BK19" s="13">
        <v>252.8</v>
      </c>
      <c r="BL19" s="24">
        <v>4.9000000000000004</v>
      </c>
      <c r="BM19" s="24">
        <v>5</v>
      </c>
      <c r="BN19" s="24">
        <v>3.9</v>
      </c>
      <c r="BO19" s="24">
        <v>4.1100000000000003</v>
      </c>
      <c r="BP19" s="24"/>
      <c r="BQ19" s="24"/>
      <c r="BR19" s="24">
        <v>4</v>
      </c>
      <c r="BS19" s="24">
        <v>4.05</v>
      </c>
      <c r="BT19" s="25">
        <v>0.65400000000000003</v>
      </c>
      <c r="BU19" s="25">
        <v>0.64300000000000002</v>
      </c>
      <c r="BV19" s="25">
        <v>0.68600000000000005</v>
      </c>
      <c r="BW19" s="25">
        <v>0.67300000000000004</v>
      </c>
      <c r="BX19" s="25">
        <v>0.61299999999999999</v>
      </c>
      <c r="BY19" s="25">
        <v>0.63300000000000001</v>
      </c>
      <c r="BZ19" s="25">
        <v>0.66100000000000003</v>
      </c>
      <c r="CA19" s="25">
        <v>0.68500000000000005</v>
      </c>
      <c r="CB19" s="25">
        <v>0.68700000000000006</v>
      </c>
      <c r="CC19" s="25">
        <v>0.59599999999999997</v>
      </c>
      <c r="CD19" s="25" t="s">
        <v>98</v>
      </c>
      <c r="CE19" s="25"/>
      <c r="CF19" s="25"/>
      <c r="CG19" s="25"/>
      <c r="CH19" s="25"/>
      <c r="CI19" s="25"/>
      <c r="CJ19" s="25"/>
      <c r="CK19" s="25"/>
      <c r="CL19" s="25"/>
      <c r="CM19" s="25"/>
    </row>
    <row r="20" spans="1:91">
      <c r="A20" s="15">
        <v>32045379</v>
      </c>
      <c r="B20" s="12" t="s">
        <v>99</v>
      </c>
      <c r="C20" s="14" t="s">
        <v>409</v>
      </c>
      <c r="D20" s="15" t="s">
        <v>410</v>
      </c>
      <c r="E20" s="14" t="s">
        <v>75</v>
      </c>
      <c r="F20" s="13">
        <v>2018</v>
      </c>
      <c r="G20" s="13"/>
      <c r="H20" s="13" t="s">
        <v>102</v>
      </c>
      <c r="I20" s="13" t="s">
        <v>77</v>
      </c>
      <c r="J20" s="13" t="str">
        <f>VLOOKUP(A20,Planilha1!A:I,9,)</f>
        <v>INTEGRAL</v>
      </c>
      <c r="K20" s="13" t="s">
        <v>79</v>
      </c>
      <c r="L20" s="13" t="s">
        <v>103</v>
      </c>
      <c r="M20" s="13" t="s">
        <v>411</v>
      </c>
      <c r="N20" s="13" t="s">
        <v>105</v>
      </c>
      <c r="O20" s="13"/>
      <c r="P20" s="13"/>
      <c r="Q20" s="13" t="s">
        <v>412</v>
      </c>
      <c r="R20" s="13">
        <v>28999847330</v>
      </c>
      <c r="S20" s="13"/>
      <c r="T20" s="13" t="s">
        <v>413</v>
      </c>
      <c r="U20" s="13">
        <v>28999391343</v>
      </c>
      <c r="V20" s="13" t="s">
        <v>414</v>
      </c>
      <c r="W20" s="13">
        <v>28998814605</v>
      </c>
      <c r="X20" s="13" t="s">
        <v>415</v>
      </c>
      <c r="Y20" s="19" t="s">
        <v>416</v>
      </c>
      <c r="Z20" s="19" t="s">
        <v>111</v>
      </c>
      <c r="AA20" s="19">
        <v>29500000</v>
      </c>
      <c r="AB20" s="22" t="s">
        <v>417</v>
      </c>
      <c r="AC20" s="22" t="s">
        <v>418</v>
      </c>
      <c r="AD20" s="19">
        <v>-41.537300000000002</v>
      </c>
      <c r="AE20" s="19">
        <v>-20.759</v>
      </c>
      <c r="AF20" s="19" t="s">
        <v>419</v>
      </c>
      <c r="AG20" s="13" t="s">
        <v>115</v>
      </c>
      <c r="AH20" s="13" t="s">
        <v>116</v>
      </c>
      <c r="AI20" s="13" t="s">
        <v>117</v>
      </c>
      <c r="AJ20" s="13" t="s">
        <v>118</v>
      </c>
      <c r="AK20" s="13" t="s">
        <v>119</v>
      </c>
      <c r="AL20" s="13" t="s">
        <v>120</v>
      </c>
      <c r="AM20" s="13" t="s">
        <v>420</v>
      </c>
      <c r="AN20" s="13" t="s">
        <v>421</v>
      </c>
      <c r="AO20" s="13" t="s">
        <v>422</v>
      </c>
      <c r="AP20" s="13">
        <v>2</v>
      </c>
      <c r="AQ20" s="13">
        <v>40</v>
      </c>
      <c r="AR20" s="23">
        <v>268.5</v>
      </c>
      <c r="AS20" s="13">
        <v>279</v>
      </c>
      <c r="AT20" s="23">
        <v>254.7</v>
      </c>
      <c r="AU20" s="23">
        <v>272</v>
      </c>
      <c r="AV20" s="23">
        <v>275.10000000000002</v>
      </c>
      <c r="AW20" s="23">
        <v>286</v>
      </c>
      <c r="AX20" s="23">
        <v>304.10000000000002</v>
      </c>
      <c r="AY20" s="23">
        <v>308</v>
      </c>
      <c r="AZ20" s="23">
        <v>282.2</v>
      </c>
      <c r="BA20" s="23">
        <v>302</v>
      </c>
      <c r="BB20" s="23">
        <v>271.89999999999998</v>
      </c>
      <c r="BC20" s="13">
        <v>296</v>
      </c>
      <c r="BD20" s="13">
        <v>271.2</v>
      </c>
      <c r="BE20" s="13">
        <v>291</v>
      </c>
      <c r="BF20" s="13">
        <v>271.10000000000002</v>
      </c>
      <c r="BG20" s="13">
        <v>292</v>
      </c>
      <c r="BH20" s="13">
        <v>279</v>
      </c>
      <c r="BI20" s="13">
        <v>280.10000000000002</v>
      </c>
      <c r="BJ20" s="13">
        <v>279</v>
      </c>
      <c r="BK20" s="13">
        <v>297.8</v>
      </c>
      <c r="BL20" s="24">
        <v>4.8</v>
      </c>
      <c r="BM20" s="24">
        <v>5.41</v>
      </c>
      <c r="BN20" s="24">
        <v>6.2</v>
      </c>
      <c r="BO20" s="24">
        <v>6.16</v>
      </c>
      <c r="BP20" s="24">
        <v>4.5</v>
      </c>
      <c r="BQ20" s="24">
        <v>5.12</v>
      </c>
      <c r="BR20" s="24">
        <v>5.2</v>
      </c>
      <c r="BS20" s="24">
        <v>5.28</v>
      </c>
      <c r="BT20" s="25">
        <v>0.71399999999999997</v>
      </c>
      <c r="BU20" s="25">
        <v>0.747</v>
      </c>
      <c r="BV20" s="25">
        <v>0.73699999999999999</v>
      </c>
      <c r="BW20" s="25">
        <v>0.60399999999999998</v>
      </c>
      <c r="BX20" s="25">
        <v>0.67400000000000004</v>
      </c>
      <c r="BY20" s="25">
        <v>0.72799999999999998</v>
      </c>
      <c r="BZ20" s="25">
        <v>0.66300000000000003</v>
      </c>
      <c r="CA20" s="25">
        <v>0.75600000000000001</v>
      </c>
      <c r="CB20" s="25">
        <v>0.79</v>
      </c>
      <c r="CC20" s="25">
        <v>0.70099999999999996</v>
      </c>
      <c r="CD20" s="25" t="s">
        <v>98</v>
      </c>
      <c r="CE20" s="25"/>
      <c r="CF20" s="25"/>
      <c r="CG20" s="25"/>
      <c r="CH20" s="25"/>
      <c r="CI20" s="25"/>
      <c r="CJ20" s="25"/>
      <c r="CK20" s="25"/>
      <c r="CL20" s="25"/>
      <c r="CM20" s="25"/>
    </row>
    <row r="21" spans="1:91">
      <c r="A21" s="15">
        <v>32082223</v>
      </c>
      <c r="B21" s="12" t="s">
        <v>72</v>
      </c>
      <c r="C21" s="14" t="s">
        <v>168</v>
      </c>
      <c r="D21" s="15" t="s">
        <v>423</v>
      </c>
      <c r="E21" s="14" t="s">
        <v>75</v>
      </c>
      <c r="F21" s="13">
        <v>2018</v>
      </c>
      <c r="G21" s="13"/>
      <c r="H21" s="13" t="s">
        <v>76</v>
      </c>
      <c r="I21" s="13" t="s">
        <v>77</v>
      </c>
      <c r="J21" s="13" t="str">
        <f>VLOOKUP(A21,Planilha1!A:I,9,)</f>
        <v>INTEGRAL</v>
      </c>
      <c r="K21" s="13" t="s">
        <v>79</v>
      </c>
      <c r="L21" s="13" t="s">
        <v>80</v>
      </c>
      <c r="M21" s="13" t="s">
        <v>81</v>
      </c>
      <c r="N21" s="13" t="s">
        <v>81</v>
      </c>
      <c r="O21" s="13"/>
      <c r="P21" s="13"/>
      <c r="Q21" s="13" t="s">
        <v>424</v>
      </c>
      <c r="R21" s="13">
        <v>27997215575</v>
      </c>
      <c r="S21" s="13"/>
      <c r="T21" s="13" t="s">
        <v>425</v>
      </c>
      <c r="U21" s="13">
        <v>27981558284</v>
      </c>
      <c r="V21" s="13" t="s">
        <v>426</v>
      </c>
      <c r="W21" s="13">
        <v>27997337112</v>
      </c>
      <c r="X21" s="13" t="s">
        <v>427</v>
      </c>
      <c r="Y21" s="19" t="s">
        <v>428</v>
      </c>
      <c r="Z21" s="19" t="s">
        <v>429</v>
      </c>
      <c r="AA21" s="19">
        <v>29163342</v>
      </c>
      <c r="AB21" s="22" t="s">
        <v>430</v>
      </c>
      <c r="AC21" s="22" t="s">
        <v>431</v>
      </c>
      <c r="AD21" s="27">
        <v>-40.249499999999998</v>
      </c>
      <c r="AE21" s="27">
        <v>-20.220700000000001</v>
      </c>
      <c r="AF21" s="19" t="s">
        <v>432</v>
      </c>
      <c r="AG21" s="13" t="s">
        <v>91</v>
      </c>
      <c r="AH21" s="13" t="s">
        <v>92</v>
      </c>
      <c r="AI21" s="13" t="s">
        <v>93</v>
      </c>
      <c r="AJ21" s="13" t="s">
        <v>94</v>
      </c>
      <c r="AK21" s="13"/>
      <c r="AL21" s="13" t="s">
        <v>95</v>
      </c>
      <c r="AM21" s="13" t="s">
        <v>433</v>
      </c>
      <c r="AN21" s="13" t="s">
        <v>434</v>
      </c>
      <c r="AO21" s="13" t="s">
        <v>435</v>
      </c>
      <c r="AP21" s="13">
        <v>2</v>
      </c>
      <c r="AQ21" s="13" t="s">
        <v>145</v>
      </c>
      <c r="AR21" s="23">
        <v>265.60000000000002</v>
      </c>
      <c r="AS21" s="13">
        <v>255</v>
      </c>
      <c r="AT21" s="23">
        <v>280</v>
      </c>
      <c r="AU21" s="23">
        <v>254</v>
      </c>
      <c r="AV21" s="23">
        <v>270.39999999999998</v>
      </c>
      <c r="AW21" s="23">
        <v>260</v>
      </c>
      <c r="AX21" s="23"/>
      <c r="AY21" s="23">
        <v>304</v>
      </c>
      <c r="AZ21" s="23"/>
      <c r="BA21" s="23">
        <v>299</v>
      </c>
      <c r="BB21" s="23"/>
      <c r="BC21" s="13">
        <v>253</v>
      </c>
      <c r="BD21" s="13"/>
      <c r="BE21" s="13">
        <v>256</v>
      </c>
      <c r="BF21" s="13"/>
      <c r="BG21" s="13">
        <v>274</v>
      </c>
      <c r="BH21" s="13">
        <v>256.33333333333331</v>
      </c>
      <c r="BI21" s="13"/>
      <c r="BJ21" s="13">
        <v>256.33333333333331</v>
      </c>
      <c r="BK21" s="13">
        <v>277.2</v>
      </c>
      <c r="BL21" s="24">
        <v>5.2</v>
      </c>
      <c r="BM21" s="24">
        <v>5.46</v>
      </c>
      <c r="BN21" s="24"/>
      <c r="BO21" s="24"/>
      <c r="BP21" s="24"/>
      <c r="BQ21" s="24"/>
      <c r="BR21" s="24"/>
      <c r="BS21" s="24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 t="s">
        <v>378</v>
      </c>
      <c r="CE21" s="25"/>
      <c r="CF21" s="25"/>
      <c r="CG21" s="25"/>
      <c r="CH21" s="25"/>
      <c r="CI21" s="25"/>
      <c r="CJ21" s="25"/>
      <c r="CK21" s="25"/>
      <c r="CL21" s="25"/>
      <c r="CM21" s="25"/>
    </row>
    <row r="22" spans="1:91">
      <c r="A22" s="15">
        <v>32007876</v>
      </c>
      <c r="B22" s="12" t="s">
        <v>1871</v>
      </c>
      <c r="C22" s="14" t="s">
        <v>436</v>
      </c>
      <c r="D22" s="15" t="s">
        <v>437</v>
      </c>
      <c r="E22" s="14" t="s">
        <v>75</v>
      </c>
      <c r="F22" s="13">
        <v>2018</v>
      </c>
      <c r="G22" s="13"/>
      <c r="H22" s="13" t="s">
        <v>102</v>
      </c>
      <c r="I22" s="13" t="s">
        <v>77</v>
      </c>
      <c r="J22" s="13" t="str">
        <f>VLOOKUP(A22,Planilha1!A:I,9,)</f>
        <v>INTEGRAL</v>
      </c>
      <c r="K22" s="13" t="s">
        <v>79</v>
      </c>
      <c r="L22" s="13" t="s">
        <v>103</v>
      </c>
      <c r="M22" s="13" t="s">
        <v>438</v>
      </c>
      <c r="N22" s="13" t="s">
        <v>105</v>
      </c>
      <c r="O22" s="13"/>
      <c r="P22" s="13"/>
      <c r="Q22" s="13" t="s">
        <v>439</v>
      </c>
      <c r="R22" s="13">
        <v>27997369288</v>
      </c>
      <c r="S22" s="13"/>
      <c r="T22" s="13" t="s">
        <v>440</v>
      </c>
      <c r="U22" s="13">
        <v>27998468380</v>
      </c>
      <c r="V22" s="13" t="s">
        <v>441</v>
      </c>
      <c r="W22" s="13">
        <v>27996236161</v>
      </c>
      <c r="X22" s="13" t="s">
        <v>442</v>
      </c>
      <c r="Y22" s="19" t="s">
        <v>443</v>
      </c>
      <c r="Z22" s="19" t="s">
        <v>444</v>
      </c>
      <c r="AA22" s="19">
        <v>29780000</v>
      </c>
      <c r="AB22" s="22" t="s">
        <v>445</v>
      </c>
      <c r="AC22" s="22" t="s">
        <v>446</v>
      </c>
      <c r="AD22" s="19">
        <v>-40.535200000000003</v>
      </c>
      <c r="AE22" s="19">
        <v>-19.011800000000001</v>
      </c>
      <c r="AF22" s="19" t="s">
        <v>447</v>
      </c>
      <c r="AG22" s="13" t="s">
        <v>347</v>
      </c>
      <c r="AH22" s="13" t="s">
        <v>348</v>
      </c>
      <c r="AI22" s="13" t="s">
        <v>349</v>
      </c>
      <c r="AJ22" s="13" t="s">
        <v>350</v>
      </c>
      <c r="AK22" s="13" t="s">
        <v>351</v>
      </c>
      <c r="AL22" s="13" t="s">
        <v>352</v>
      </c>
      <c r="AM22" s="13" t="s">
        <v>448</v>
      </c>
      <c r="AN22" s="13" t="s">
        <v>449</v>
      </c>
      <c r="AO22" s="13" t="s">
        <v>450</v>
      </c>
      <c r="AP22" s="13" t="s">
        <v>144</v>
      </c>
      <c r="AQ22" s="13">
        <v>40</v>
      </c>
      <c r="AR22" s="23"/>
      <c r="AS22" s="13">
        <v>265</v>
      </c>
      <c r="AT22" s="23"/>
      <c r="AU22" s="23">
        <v>266</v>
      </c>
      <c r="AV22" s="23"/>
      <c r="AW22" s="23">
        <v>261</v>
      </c>
      <c r="AX22" s="23">
        <v>290.89999999999998</v>
      </c>
      <c r="AY22" s="23">
        <v>284</v>
      </c>
      <c r="AZ22" s="23">
        <v>288</v>
      </c>
      <c r="BA22" s="23">
        <v>292</v>
      </c>
      <c r="BB22" s="23">
        <v>260.3</v>
      </c>
      <c r="BC22" s="13">
        <v>247</v>
      </c>
      <c r="BD22" s="13">
        <v>265.5</v>
      </c>
      <c r="BE22" s="13">
        <v>240</v>
      </c>
      <c r="BF22" s="13">
        <v>258.8</v>
      </c>
      <c r="BG22" s="13">
        <v>270</v>
      </c>
      <c r="BH22" s="13">
        <v>264</v>
      </c>
      <c r="BI22" s="13">
        <v>272.7</v>
      </c>
      <c r="BJ22" s="13">
        <v>264</v>
      </c>
      <c r="BK22" s="13">
        <v>266.60000000000002</v>
      </c>
      <c r="BL22" s="24"/>
      <c r="BM22" s="24"/>
      <c r="BN22" s="24">
        <v>5.5</v>
      </c>
      <c r="BO22" s="24">
        <v>5.5</v>
      </c>
      <c r="BP22" s="24">
        <v>4.5</v>
      </c>
      <c r="BQ22" s="24">
        <v>4.62</v>
      </c>
      <c r="BR22" s="24"/>
      <c r="BS22" s="24"/>
      <c r="BT22" s="25">
        <v>0.60099999999999998</v>
      </c>
      <c r="BU22" s="25">
        <v>0.68200000000000005</v>
      </c>
      <c r="BV22" s="25">
        <v>0.55400000000000005</v>
      </c>
      <c r="BW22" s="25">
        <v>0.60799999999999998</v>
      </c>
      <c r="BX22" s="25">
        <v>0.55900000000000005</v>
      </c>
      <c r="BY22" s="25"/>
      <c r="BZ22" s="25"/>
      <c r="CA22" s="25"/>
      <c r="CB22" s="25"/>
      <c r="CC22" s="25"/>
      <c r="CD22" s="25" t="s">
        <v>98</v>
      </c>
      <c r="CE22" s="25"/>
      <c r="CF22" s="25"/>
      <c r="CG22" s="25"/>
      <c r="CH22" s="25"/>
      <c r="CI22" s="25"/>
      <c r="CJ22" s="25"/>
      <c r="CK22" s="25"/>
      <c r="CL22" s="25"/>
      <c r="CM22" s="25"/>
    </row>
    <row r="23" spans="1:91">
      <c r="A23" s="15">
        <v>32000987</v>
      </c>
      <c r="B23" s="12" t="s">
        <v>1744</v>
      </c>
      <c r="C23" s="14" t="s">
        <v>451</v>
      </c>
      <c r="D23" s="15" t="s">
        <v>452</v>
      </c>
      <c r="E23" s="14" t="s">
        <v>75</v>
      </c>
      <c r="F23" s="13">
        <v>2018</v>
      </c>
      <c r="G23" s="13"/>
      <c r="H23" s="13" t="s">
        <v>102</v>
      </c>
      <c r="I23" s="13" t="s">
        <v>77</v>
      </c>
      <c r="J23" s="13" t="str">
        <f>VLOOKUP(A23,Planilha1!A:I,9,)</f>
        <v>INTEGRAL</v>
      </c>
      <c r="K23" s="13" t="s">
        <v>453</v>
      </c>
      <c r="L23" s="13" t="s">
        <v>103</v>
      </c>
      <c r="M23" s="13" t="s">
        <v>454</v>
      </c>
      <c r="N23" s="13" t="s">
        <v>105</v>
      </c>
      <c r="O23" s="13"/>
      <c r="P23" s="13"/>
      <c r="Q23" s="13" t="s">
        <v>455</v>
      </c>
      <c r="R23" s="13">
        <v>27998860110</v>
      </c>
      <c r="S23" s="13"/>
      <c r="T23" s="13" t="s">
        <v>456</v>
      </c>
      <c r="U23" s="13">
        <v>27998786773</v>
      </c>
      <c r="V23" s="13" t="s">
        <v>457</v>
      </c>
      <c r="W23" s="13">
        <v>27998682442</v>
      </c>
      <c r="X23" s="13" t="s">
        <v>458</v>
      </c>
      <c r="Y23" s="19" t="s">
        <v>459</v>
      </c>
      <c r="Z23" s="19" t="s">
        <v>460</v>
      </c>
      <c r="AA23" s="19">
        <v>29800000</v>
      </c>
      <c r="AB23" s="22" t="s">
        <v>461</v>
      </c>
      <c r="AC23" s="22" t="s">
        <v>462</v>
      </c>
      <c r="AD23" s="27">
        <v>-40.900170000000003</v>
      </c>
      <c r="AE23" s="27">
        <v>-18.755800000000001</v>
      </c>
      <c r="AF23" s="19" t="s">
        <v>463</v>
      </c>
      <c r="AG23" s="13" t="s">
        <v>136</v>
      </c>
      <c r="AH23" s="13" t="s">
        <v>137</v>
      </c>
      <c r="AI23" s="13" t="s">
        <v>138</v>
      </c>
      <c r="AJ23" s="13" t="s">
        <v>139</v>
      </c>
      <c r="AK23" s="13" t="s">
        <v>140</v>
      </c>
      <c r="AL23" s="13" t="s">
        <v>141</v>
      </c>
      <c r="AM23" s="13" t="s">
        <v>464</v>
      </c>
      <c r="AN23" s="13"/>
      <c r="AO23" s="13" t="s">
        <v>465</v>
      </c>
      <c r="AP23" s="13" t="s">
        <v>144</v>
      </c>
      <c r="AQ23" s="13">
        <v>40</v>
      </c>
      <c r="AR23" s="23"/>
      <c r="AS23" s="13"/>
      <c r="AT23" s="23"/>
      <c r="AU23" s="23">
        <v>273</v>
      </c>
      <c r="AV23" s="23"/>
      <c r="AW23" s="23">
        <v>277</v>
      </c>
      <c r="AX23" s="23">
        <v>304.2</v>
      </c>
      <c r="AY23" s="23">
        <v>306</v>
      </c>
      <c r="AZ23" s="23">
        <v>294.39999999999998</v>
      </c>
      <c r="BA23" s="23">
        <v>291</v>
      </c>
      <c r="BB23" s="23">
        <v>270.8</v>
      </c>
      <c r="BC23" s="13">
        <v>258</v>
      </c>
      <c r="BD23" s="13">
        <v>274.2</v>
      </c>
      <c r="BE23" s="13">
        <v>258</v>
      </c>
      <c r="BF23" s="13">
        <v>277.89999999999998</v>
      </c>
      <c r="BG23" s="13">
        <v>284</v>
      </c>
      <c r="BH23" s="13">
        <v>183.33333333333334</v>
      </c>
      <c r="BI23" s="13">
        <v>284.3</v>
      </c>
      <c r="BJ23" s="13">
        <v>183.33333333333334</v>
      </c>
      <c r="BK23" s="13">
        <v>279.39999999999998</v>
      </c>
      <c r="BL23" s="24"/>
      <c r="BM23" s="24"/>
      <c r="BN23" s="24">
        <v>5.8</v>
      </c>
      <c r="BO23" s="24">
        <v>5.98</v>
      </c>
      <c r="BP23" s="24">
        <v>5.4</v>
      </c>
      <c r="BQ23" s="24">
        <v>5.47</v>
      </c>
      <c r="BR23" s="24"/>
      <c r="BS23" s="24"/>
      <c r="BT23" s="25">
        <v>0.622</v>
      </c>
      <c r="BU23" s="25">
        <v>0.57499999999999996</v>
      </c>
      <c r="BV23" s="25">
        <v>0.77800000000000002</v>
      </c>
      <c r="BW23" s="25">
        <v>0.65500000000000003</v>
      </c>
      <c r="BX23" s="25">
        <v>0.61299999999999999</v>
      </c>
      <c r="BY23" s="25">
        <v>0.63500000000000001</v>
      </c>
      <c r="BZ23" s="25">
        <v>0.59299999999999997</v>
      </c>
      <c r="CA23" s="25">
        <v>0.64300000000000002</v>
      </c>
      <c r="CB23" s="25">
        <v>0.65200000000000002</v>
      </c>
      <c r="CC23" s="25">
        <v>0.65200000000000002</v>
      </c>
      <c r="CD23" s="25" t="s">
        <v>98</v>
      </c>
      <c r="CE23" s="25"/>
      <c r="CF23" s="25"/>
      <c r="CG23" s="25"/>
      <c r="CH23" s="25"/>
      <c r="CI23" s="25"/>
      <c r="CJ23" s="25"/>
      <c r="CK23" s="25"/>
      <c r="CL23" s="25"/>
      <c r="CM23" s="25"/>
    </row>
    <row r="24" spans="1:91">
      <c r="A24" s="15">
        <v>32035098</v>
      </c>
      <c r="B24" s="12" t="s">
        <v>356</v>
      </c>
      <c r="C24" s="14" t="s">
        <v>357</v>
      </c>
      <c r="D24" s="15" t="s">
        <v>466</v>
      </c>
      <c r="E24" s="14" t="s">
        <v>75</v>
      </c>
      <c r="F24" s="13">
        <v>2018</v>
      </c>
      <c r="G24" s="13"/>
      <c r="H24" s="13" t="s">
        <v>76</v>
      </c>
      <c r="I24" s="13" t="s">
        <v>77</v>
      </c>
      <c r="J24" s="13" t="str">
        <f>VLOOKUP(A24,Planilha1!A:I,9,)</f>
        <v>INTEGRAL</v>
      </c>
      <c r="K24" s="13" t="s">
        <v>79</v>
      </c>
      <c r="L24" s="13" t="s">
        <v>245</v>
      </c>
      <c r="M24" s="13" t="s">
        <v>467</v>
      </c>
      <c r="N24" s="13" t="s">
        <v>468</v>
      </c>
      <c r="O24" s="13"/>
      <c r="P24" s="13"/>
      <c r="Q24" s="13" t="s">
        <v>469</v>
      </c>
      <c r="R24" s="13">
        <v>27999695192</v>
      </c>
      <c r="S24" s="13"/>
      <c r="T24" s="13" t="s">
        <v>470</v>
      </c>
      <c r="U24" s="13">
        <v>27998149359</v>
      </c>
      <c r="V24" s="13" t="s">
        <v>471</v>
      </c>
      <c r="W24" s="13">
        <v>27999890433</v>
      </c>
      <c r="X24" s="13" t="s">
        <v>472</v>
      </c>
      <c r="Y24" s="19" t="s">
        <v>473</v>
      </c>
      <c r="Z24" s="19" t="s">
        <v>474</v>
      </c>
      <c r="AA24" s="19">
        <v>29141010</v>
      </c>
      <c r="AB24" s="22" t="s">
        <v>475</v>
      </c>
      <c r="AC24" s="22" t="s">
        <v>476</v>
      </c>
      <c r="AD24" s="19">
        <v>-40.365499999999997</v>
      </c>
      <c r="AE24" s="19">
        <v>-20.3445</v>
      </c>
      <c r="AF24" s="19" t="s">
        <v>477</v>
      </c>
      <c r="AG24" s="13" t="s">
        <v>369</v>
      </c>
      <c r="AH24" s="13" t="s">
        <v>370</v>
      </c>
      <c r="AI24" s="13" t="s">
        <v>371</v>
      </c>
      <c r="AJ24" s="13" t="s">
        <v>372</v>
      </c>
      <c r="AK24" s="13" t="s">
        <v>373</v>
      </c>
      <c r="AL24" s="13" t="s">
        <v>374</v>
      </c>
      <c r="AM24" s="13" t="s">
        <v>478</v>
      </c>
      <c r="AN24" s="13" t="s">
        <v>479</v>
      </c>
      <c r="AO24" s="13" t="s">
        <v>480</v>
      </c>
      <c r="AP24" s="13" t="s">
        <v>144</v>
      </c>
      <c r="AQ24" s="13">
        <v>40</v>
      </c>
      <c r="AR24" s="23">
        <v>233.7</v>
      </c>
      <c r="AS24" s="13">
        <v>259</v>
      </c>
      <c r="AT24" s="23">
        <v>235.3</v>
      </c>
      <c r="AU24" s="23">
        <v>261</v>
      </c>
      <c r="AV24" s="23">
        <v>247.3</v>
      </c>
      <c r="AW24" s="23">
        <v>255</v>
      </c>
      <c r="AX24" s="23">
        <v>247.4</v>
      </c>
      <c r="AY24" s="23">
        <v>299</v>
      </c>
      <c r="AZ24" s="23">
        <v>241.5</v>
      </c>
      <c r="BA24" s="23">
        <v>278</v>
      </c>
      <c r="BB24" s="23">
        <v>235.6</v>
      </c>
      <c r="BC24" s="13">
        <v>267</v>
      </c>
      <c r="BD24" s="13">
        <v>238.3</v>
      </c>
      <c r="BE24" s="13">
        <v>250</v>
      </c>
      <c r="BF24" s="13">
        <v>239.7</v>
      </c>
      <c r="BG24" s="13">
        <v>282</v>
      </c>
      <c r="BH24" s="13">
        <v>258.33333333333331</v>
      </c>
      <c r="BI24" s="13">
        <v>240.5</v>
      </c>
      <c r="BJ24" s="13">
        <v>258.33333333333331</v>
      </c>
      <c r="BK24" s="13">
        <v>275.2</v>
      </c>
      <c r="BL24" s="24">
        <v>4.8</v>
      </c>
      <c r="BM24" s="24">
        <v>5.0999999999999996</v>
      </c>
      <c r="BN24" s="24">
        <v>5.3</v>
      </c>
      <c r="BO24" s="24">
        <v>5.31</v>
      </c>
      <c r="BP24" s="24"/>
      <c r="BQ24" s="24"/>
      <c r="BR24" s="24">
        <v>5.0999999999999996</v>
      </c>
      <c r="BS24" s="24">
        <v>5.09</v>
      </c>
      <c r="BT24" s="25">
        <v>0.64</v>
      </c>
      <c r="BU24" s="25">
        <v>0.71599999999999997</v>
      </c>
      <c r="BV24" s="25">
        <v>0.58099999999999996</v>
      </c>
      <c r="BW24" s="25">
        <v>0.65400000000000003</v>
      </c>
      <c r="BX24" s="25">
        <v>0.60699999999999998</v>
      </c>
      <c r="BY24" s="25">
        <v>0.58199999999999996</v>
      </c>
      <c r="BZ24" s="25">
        <v>0.52600000000000002</v>
      </c>
      <c r="CA24" s="25">
        <v>0.56000000000000005</v>
      </c>
      <c r="CB24" s="25">
        <v>0.63700000000000001</v>
      </c>
      <c r="CC24" s="25">
        <v>0.60299999999999998</v>
      </c>
      <c r="CD24" s="25" t="s">
        <v>98</v>
      </c>
      <c r="CE24" s="25"/>
      <c r="CF24" s="25"/>
      <c r="CG24" s="25"/>
      <c r="CH24" s="25"/>
      <c r="CI24" s="25"/>
      <c r="CJ24" s="25"/>
      <c r="CK24" s="25"/>
      <c r="CL24" s="25"/>
      <c r="CM24" s="25"/>
    </row>
    <row r="25" spans="1:91">
      <c r="A25" s="15">
        <v>32034857</v>
      </c>
      <c r="B25" s="12" t="s">
        <v>356</v>
      </c>
      <c r="C25" s="14" t="s">
        <v>357</v>
      </c>
      <c r="D25" s="15" t="s">
        <v>481</v>
      </c>
      <c r="E25" s="14" t="s">
        <v>75</v>
      </c>
      <c r="F25" s="13">
        <v>2018</v>
      </c>
      <c r="G25" s="13"/>
      <c r="H25" s="13" t="s">
        <v>76</v>
      </c>
      <c r="I25" s="13" t="s">
        <v>77</v>
      </c>
      <c r="J25" s="13" t="str">
        <f>VLOOKUP(A25,Planilha1!A:I,9,)</f>
        <v>INTEGRAL</v>
      </c>
      <c r="K25" s="13" t="s">
        <v>79</v>
      </c>
      <c r="L25" s="13" t="s">
        <v>103</v>
      </c>
      <c r="M25" s="13" t="s">
        <v>170</v>
      </c>
      <c r="N25" s="13" t="s">
        <v>105</v>
      </c>
      <c r="O25" s="13"/>
      <c r="P25" s="13"/>
      <c r="Q25" s="13" t="s">
        <v>482</v>
      </c>
      <c r="R25" s="13">
        <v>27999160988</v>
      </c>
      <c r="S25" s="13"/>
      <c r="T25" s="13" t="s">
        <v>483</v>
      </c>
      <c r="U25" s="13">
        <v>27998614170</v>
      </c>
      <c r="V25" s="13" t="s">
        <v>484</v>
      </c>
      <c r="W25" s="13">
        <v>27997557980</v>
      </c>
      <c r="X25" s="13" t="s">
        <v>485</v>
      </c>
      <c r="Y25" s="19" t="s">
        <v>486</v>
      </c>
      <c r="Z25" s="19" t="s">
        <v>487</v>
      </c>
      <c r="AA25" s="19">
        <v>29150430</v>
      </c>
      <c r="AB25" s="22" t="s">
        <v>488</v>
      </c>
      <c r="AC25" s="22" t="s">
        <v>489</v>
      </c>
      <c r="AD25" s="19">
        <v>-40.374000000000002</v>
      </c>
      <c r="AE25" s="19">
        <v>-20.3264</v>
      </c>
      <c r="AF25" s="19" t="s">
        <v>490</v>
      </c>
      <c r="AG25" s="13" t="s">
        <v>369</v>
      </c>
      <c r="AH25" s="13" t="s">
        <v>370</v>
      </c>
      <c r="AI25" s="13" t="s">
        <v>371</v>
      </c>
      <c r="AJ25" s="13" t="s">
        <v>372</v>
      </c>
      <c r="AK25" s="13" t="s">
        <v>373</v>
      </c>
      <c r="AL25" s="13" t="s">
        <v>374</v>
      </c>
      <c r="AM25" s="13" t="s">
        <v>491</v>
      </c>
      <c r="AN25" s="13" t="s">
        <v>492</v>
      </c>
      <c r="AO25" s="13" t="s">
        <v>493</v>
      </c>
      <c r="AP25" s="13" t="s">
        <v>144</v>
      </c>
      <c r="AQ25" s="13">
        <v>40</v>
      </c>
      <c r="AR25" s="23"/>
      <c r="AS25" s="13">
        <v>270</v>
      </c>
      <c r="AT25" s="23"/>
      <c r="AU25" s="23">
        <v>269</v>
      </c>
      <c r="AV25" s="23"/>
      <c r="AW25" s="23">
        <v>258</v>
      </c>
      <c r="AX25" s="23">
        <v>269.8</v>
      </c>
      <c r="AY25" s="23">
        <v>275</v>
      </c>
      <c r="AZ25" s="23">
        <v>271.3</v>
      </c>
      <c r="BA25" s="23">
        <v>281</v>
      </c>
      <c r="BB25" s="23">
        <v>254.8</v>
      </c>
      <c r="BC25" s="13">
        <v>235</v>
      </c>
      <c r="BD25" s="13">
        <v>255.8</v>
      </c>
      <c r="BE25" s="13">
        <v>230</v>
      </c>
      <c r="BF25" s="13">
        <v>252.8</v>
      </c>
      <c r="BG25" s="13">
        <v>249</v>
      </c>
      <c r="BH25" s="13">
        <v>265.66666666666669</v>
      </c>
      <c r="BI25" s="13">
        <v>260.89999999999998</v>
      </c>
      <c r="BJ25" s="13">
        <v>265.66666666666669</v>
      </c>
      <c r="BK25" s="13">
        <v>254</v>
      </c>
      <c r="BL25" s="24"/>
      <c r="BM25" s="24"/>
      <c r="BN25" s="24">
        <v>5.7</v>
      </c>
      <c r="BO25" s="24">
        <v>5.66</v>
      </c>
      <c r="BP25" s="24">
        <v>3.5</v>
      </c>
      <c r="BQ25" s="24">
        <v>4.08</v>
      </c>
      <c r="BR25" s="24">
        <v>4.7</v>
      </c>
      <c r="BS25" s="24">
        <v>4.68</v>
      </c>
      <c r="BT25" s="25">
        <v>0.68</v>
      </c>
      <c r="BU25" s="25">
        <v>0.69899999999999995</v>
      </c>
      <c r="BV25" s="25">
        <v>0.66500000000000004</v>
      </c>
      <c r="BW25" s="25">
        <v>0.69299999999999995</v>
      </c>
      <c r="BX25" s="25">
        <v>0.66500000000000004</v>
      </c>
      <c r="BY25" s="25">
        <v>0.65</v>
      </c>
      <c r="BZ25" s="25">
        <v>0.59899999999999998</v>
      </c>
      <c r="CA25" s="25">
        <v>0.61399999999999999</v>
      </c>
      <c r="CB25" s="25">
        <v>0.71</v>
      </c>
      <c r="CC25" s="25">
        <v>0.67700000000000005</v>
      </c>
      <c r="CD25" s="25" t="s">
        <v>98</v>
      </c>
      <c r="CE25" s="25"/>
      <c r="CF25" s="25"/>
      <c r="CG25" s="25"/>
      <c r="CH25" s="25"/>
      <c r="CI25" s="25"/>
      <c r="CJ25" s="25"/>
      <c r="CK25" s="25"/>
      <c r="CL25" s="25"/>
      <c r="CM25" s="25"/>
    </row>
    <row r="26" spans="1:91">
      <c r="A26" s="15">
        <v>32059965</v>
      </c>
      <c r="B26" s="12" t="s">
        <v>146</v>
      </c>
      <c r="C26" s="14" t="s">
        <v>494</v>
      </c>
      <c r="D26" s="15" t="s">
        <v>495</v>
      </c>
      <c r="E26" s="14" t="s">
        <v>75</v>
      </c>
      <c r="F26" s="13">
        <v>2018</v>
      </c>
      <c r="G26" s="13"/>
      <c r="H26" s="13" t="s">
        <v>102</v>
      </c>
      <c r="I26" s="13" t="s">
        <v>77</v>
      </c>
      <c r="J26" s="13" t="str">
        <f>VLOOKUP(A26,Planilha1!A:I,9,)</f>
        <v>INTEGRAL</v>
      </c>
      <c r="K26" s="13" t="s">
        <v>79</v>
      </c>
      <c r="L26" s="13" t="s">
        <v>245</v>
      </c>
      <c r="M26" s="13" t="s">
        <v>170</v>
      </c>
      <c r="N26" s="13" t="s">
        <v>496</v>
      </c>
      <c r="O26" s="13"/>
      <c r="P26" s="13"/>
      <c r="Q26" s="13" t="s">
        <v>497</v>
      </c>
      <c r="R26" s="13">
        <v>28999123069</v>
      </c>
      <c r="S26" s="13"/>
      <c r="T26" s="13" t="s">
        <v>498</v>
      </c>
      <c r="U26" s="13">
        <v>28999391862</v>
      </c>
      <c r="V26" s="13" t="s">
        <v>499</v>
      </c>
      <c r="W26" s="13">
        <v>28999410120</v>
      </c>
      <c r="X26" s="13" t="s">
        <v>500</v>
      </c>
      <c r="Y26" s="19" t="s">
        <v>501</v>
      </c>
      <c r="Z26" s="19" t="s">
        <v>111</v>
      </c>
      <c r="AA26" s="19">
        <v>29330000</v>
      </c>
      <c r="AB26" s="22" t="s">
        <v>502</v>
      </c>
      <c r="AC26" s="22" t="s">
        <v>503</v>
      </c>
      <c r="AD26" s="19">
        <v>-40.828200000000002</v>
      </c>
      <c r="AE26" s="19">
        <v>-21.010300000000001</v>
      </c>
      <c r="AF26" s="19" t="s">
        <v>504</v>
      </c>
      <c r="AG26" s="13" t="s">
        <v>159</v>
      </c>
      <c r="AH26" s="13" t="s">
        <v>160</v>
      </c>
      <c r="AI26" s="13" t="s">
        <v>161</v>
      </c>
      <c r="AJ26" s="13" t="s">
        <v>162</v>
      </c>
      <c r="AK26" s="13" t="s">
        <v>163</v>
      </c>
      <c r="AL26" s="13" t="s">
        <v>164</v>
      </c>
      <c r="AM26" s="13" t="s">
        <v>406</v>
      </c>
      <c r="AN26" s="13" t="s">
        <v>505</v>
      </c>
      <c r="AO26" s="13" t="s">
        <v>408</v>
      </c>
      <c r="AP26" s="13">
        <v>2</v>
      </c>
      <c r="AQ26" s="13">
        <v>40</v>
      </c>
      <c r="AR26" s="23">
        <v>279.89999999999998</v>
      </c>
      <c r="AS26" s="13">
        <v>278</v>
      </c>
      <c r="AT26" s="23">
        <v>268.3</v>
      </c>
      <c r="AU26" s="23">
        <v>282</v>
      </c>
      <c r="AV26" s="23">
        <v>279.7</v>
      </c>
      <c r="AW26" s="23">
        <v>272</v>
      </c>
      <c r="AX26" s="23">
        <v>338</v>
      </c>
      <c r="AY26" s="23">
        <v>296</v>
      </c>
      <c r="AZ26" s="23">
        <v>304.2</v>
      </c>
      <c r="BA26" s="23">
        <v>282</v>
      </c>
      <c r="BB26" s="23">
        <v>315.60000000000002</v>
      </c>
      <c r="BC26" s="13">
        <v>249</v>
      </c>
      <c r="BD26" s="13">
        <v>405</v>
      </c>
      <c r="BE26" s="13">
        <v>259</v>
      </c>
      <c r="BF26" s="13">
        <v>313.7</v>
      </c>
      <c r="BG26" s="13">
        <v>257</v>
      </c>
      <c r="BH26" s="13">
        <v>277.33333333333331</v>
      </c>
      <c r="BI26" s="13">
        <v>335.30000000000007</v>
      </c>
      <c r="BJ26" s="13">
        <v>277.33333333333331</v>
      </c>
      <c r="BK26" s="13">
        <v>268.60000000000002</v>
      </c>
      <c r="BL26" s="24">
        <v>5.6</v>
      </c>
      <c r="BM26" s="24">
        <v>5.79</v>
      </c>
      <c r="BN26" s="24">
        <v>5.6</v>
      </c>
      <c r="BO26" s="24">
        <v>5.71</v>
      </c>
      <c r="BP26" s="24">
        <v>5.3</v>
      </c>
      <c r="BQ26" s="24">
        <v>5.5</v>
      </c>
      <c r="BR26" s="24"/>
      <c r="BS26" s="24"/>
      <c r="BT26" s="25"/>
      <c r="BU26" s="25"/>
      <c r="BV26" s="25"/>
      <c r="BW26" s="25"/>
      <c r="BX26" s="25"/>
      <c r="BY26" s="25">
        <v>0.64100000000000001</v>
      </c>
      <c r="BZ26" s="25">
        <v>0.72399999999999998</v>
      </c>
      <c r="CA26" s="25">
        <v>0.65700000000000003</v>
      </c>
      <c r="CB26" s="25">
        <v>0.61099999999999999</v>
      </c>
      <c r="CC26" s="25">
        <v>0.57099999999999995</v>
      </c>
      <c r="CD26" s="25" t="s">
        <v>98</v>
      </c>
      <c r="CE26" s="25"/>
      <c r="CF26" s="25"/>
      <c r="CG26" s="25"/>
      <c r="CH26" s="25"/>
      <c r="CI26" s="25"/>
      <c r="CJ26" s="25"/>
      <c r="CK26" s="25"/>
      <c r="CL26" s="25"/>
      <c r="CM26" s="25"/>
    </row>
    <row r="27" spans="1:91">
      <c r="A27" s="15">
        <v>32039727</v>
      </c>
      <c r="B27" s="12" t="s">
        <v>202</v>
      </c>
      <c r="C27" s="14" t="s">
        <v>203</v>
      </c>
      <c r="D27" s="16" t="s">
        <v>506</v>
      </c>
      <c r="E27" s="14" t="s">
        <v>75</v>
      </c>
      <c r="F27" s="13">
        <v>2018</v>
      </c>
      <c r="G27" s="13"/>
      <c r="H27" s="13" t="s">
        <v>76</v>
      </c>
      <c r="I27" s="14" t="s">
        <v>715</v>
      </c>
      <c r="J27" s="13" t="str">
        <f>VLOOKUP(A27,Planilha1!A:I,9,)</f>
        <v>INTEGRAL</v>
      </c>
      <c r="K27" s="13" t="s">
        <v>359</v>
      </c>
      <c r="L27" s="13" t="s">
        <v>80</v>
      </c>
      <c r="M27" s="13" t="s">
        <v>81</v>
      </c>
      <c r="N27" s="13" t="s">
        <v>81</v>
      </c>
      <c r="O27" s="13"/>
      <c r="P27" s="13"/>
      <c r="Q27" s="13" t="s">
        <v>507</v>
      </c>
      <c r="R27" s="13">
        <v>27997628855</v>
      </c>
      <c r="S27" s="13"/>
      <c r="T27" s="13" t="s">
        <v>508</v>
      </c>
      <c r="U27" s="13">
        <v>27981480553</v>
      </c>
      <c r="V27" s="13" t="s">
        <v>509</v>
      </c>
      <c r="W27" s="13">
        <v>27997411747</v>
      </c>
      <c r="X27" s="13" t="s">
        <v>510</v>
      </c>
      <c r="Y27" s="19" t="s">
        <v>511</v>
      </c>
      <c r="Z27" s="19" t="s">
        <v>512</v>
      </c>
      <c r="AA27" s="19">
        <v>29118590</v>
      </c>
      <c r="AB27" s="22" t="s">
        <v>513</v>
      </c>
      <c r="AC27" s="22" t="s">
        <v>514</v>
      </c>
      <c r="AD27" s="19">
        <v>-40.330300000000001</v>
      </c>
      <c r="AE27" s="19">
        <v>-20.3475</v>
      </c>
      <c r="AF27" s="19" t="s">
        <v>515</v>
      </c>
      <c r="AG27" s="13" t="s">
        <v>214</v>
      </c>
      <c r="AH27" s="13"/>
      <c r="AI27" s="13" t="s">
        <v>215</v>
      </c>
      <c r="AJ27" s="13" t="s">
        <v>216</v>
      </c>
      <c r="AK27" s="13" t="s">
        <v>217</v>
      </c>
      <c r="AL27" s="13" t="s">
        <v>218</v>
      </c>
      <c r="AM27" s="13" t="s">
        <v>516</v>
      </c>
      <c r="AN27" s="13" t="s">
        <v>517</v>
      </c>
      <c r="AO27" s="13" t="s">
        <v>518</v>
      </c>
      <c r="AP27" s="13" t="s">
        <v>144</v>
      </c>
      <c r="AQ27" s="13">
        <v>40</v>
      </c>
      <c r="AR27" s="23">
        <v>203.5</v>
      </c>
      <c r="AS27" s="13">
        <v>258</v>
      </c>
      <c r="AT27" s="23">
        <v>210.3</v>
      </c>
      <c r="AU27" s="23">
        <v>264</v>
      </c>
      <c r="AV27" s="23">
        <v>217.6</v>
      </c>
      <c r="AW27" s="23">
        <v>245</v>
      </c>
      <c r="AX27" s="23"/>
      <c r="AY27" s="23"/>
      <c r="AZ27" s="23"/>
      <c r="BA27" s="23"/>
      <c r="BB27" s="23"/>
      <c r="BC27" s="13"/>
      <c r="BD27" s="13"/>
      <c r="BE27" s="13"/>
      <c r="BF27" s="13"/>
      <c r="BG27" s="13"/>
      <c r="BH27" s="13">
        <v>255.66666666666666</v>
      </c>
      <c r="BI27" s="13"/>
      <c r="BJ27" s="13">
        <v>255.66666666666666</v>
      </c>
      <c r="BK27" s="13"/>
      <c r="BL27" s="24">
        <v>4</v>
      </c>
      <c r="BM27" s="24">
        <v>4.1500000000000004</v>
      </c>
      <c r="BN27" s="24">
        <v>4.4000000000000004</v>
      </c>
      <c r="BO27" s="24">
        <v>5.0999999999999996</v>
      </c>
      <c r="BP27" s="24"/>
      <c r="BQ27" s="24"/>
      <c r="BR27" s="24"/>
      <c r="BS27" s="24"/>
      <c r="BT27" s="25"/>
      <c r="BU27" s="25"/>
      <c r="BV27" s="25"/>
      <c r="BW27" s="25"/>
      <c r="BX27" s="25"/>
      <c r="BY27" s="25">
        <v>0.64400000000000002</v>
      </c>
      <c r="BZ27" s="25">
        <v>0.69299999999999995</v>
      </c>
      <c r="CA27" s="25">
        <v>0.69799999999999995</v>
      </c>
      <c r="CB27" s="25">
        <v>0.621</v>
      </c>
      <c r="CC27" s="25">
        <v>0.56399999999999995</v>
      </c>
      <c r="CD27" s="25" t="s">
        <v>98</v>
      </c>
      <c r="CE27" s="25"/>
      <c r="CF27" s="25"/>
      <c r="CG27" s="25"/>
      <c r="CH27" s="25"/>
      <c r="CI27" s="25"/>
      <c r="CJ27" s="25"/>
      <c r="CK27" s="25"/>
      <c r="CL27" s="25"/>
      <c r="CM27" s="25"/>
    </row>
    <row r="28" spans="1:91">
      <c r="A28" s="15">
        <v>32034636</v>
      </c>
      <c r="B28" s="12" t="s">
        <v>356</v>
      </c>
      <c r="C28" s="14" t="s">
        <v>357</v>
      </c>
      <c r="D28" s="15" t="s">
        <v>519</v>
      </c>
      <c r="E28" s="14" t="s">
        <v>75</v>
      </c>
      <c r="F28" s="13">
        <v>2018</v>
      </c>
      <c r="G28" s="13"/>
      <c r="H28" s="13" t="s">
        <v>76</v>
      </c>
      <c r="I28" s="13" t="s">
        <v>77</v>
      </c>
      <c r="J28" s="13" t="str">
        <f>VLOOKUP(A28,Planilha1!A:I,9,)</f>
        <v>INTEGRAL</v>
      </c>
      <c r="K28" s="13" t="s">
        <v>380</v>
      </c>
      <c r="L28" s="13" t="s">
        <v>80</v>
      </c>
      <c r="M28" s="13" t="s">
        <v>81</v>
      </c>
      <c r="N28" s="13" t="s">
        <v>81</v>
      </c>
      <c r="O28" s="13"/>
      <c r="P28" s="13"/>
      <c r="Q28" s="13" t="s">
        <v>520</v>
      </c>
      <c r="R28" s="13">
        <v>27988153156</v>
      </c>
      <c r="S28" s="13"/>
      <c r="T28" s="13" t="s">
        <v>521</v>
      </c>
      <c r="U28" s="13">
        <v>27998551604</v>
      </c>
      <c r="V28" s="13" t="s">
        <v>522</v>
      </c>
      <c r="W28" s="13">
        <v>27997383567</v>
      </c>
      <c r="X28" s="13" t="s">
        <v>523</v>
      </c>
      <c r="Y28" s="19" t="s">
        <v>524</v>
      </c>
      <c r="Z28" s="19" t="s">
        <v>525</v>
      </c>
      <c r="AA28" s="19">
        <v>29147970</v>
      </c>
      <c r="AB28" s="22" t="s">
        <v>526</v>
      </c>
      <c r="AC28" s="22" t="s">
        <v>527</v>
      </c>
      <c r="AD28" s="19">
        <v>-40.366199999999999</v>
      </c>
      <c r="AE28" s="19">
        <v>-20.322099999999999</v>
      </c>
      <c r="AF28" s="19" t="s">
        <v>528</v>
      </c>
      <c r="AG28" s="13" t="s">
        <v>369</v>
      </c>
      <c r="AH28" s="13" t="s">
        <v>370</v>
      </c>
      <c r="AI28" s="13" t="s">
        <v>371</v>
      </c>
      <c r="AJ28" s="13" t="s">
        <v>372</v>
      </c>
      <c r="AK28" s="13" t="s">
        <v>373</v>
      </c>
      <c r="AL28" s="13" t="s">
        <v>374</v>
      </c>
      <c r="AM28" s="13" t="s">
        <v>529</v>
      </c>
      <c r="AN28" s="13"/>
      <c r="AO28" s="13" t="s">
        <v>530</v>
      </c>
      <c r="AP28" s="13" t="s">
        <v>144</v>
      </c>
      <c r="AQ28" s="13">
        <v>40</v>
      </c>
      <c r="AR28" s="23">
        <v>248.3</v>
      </c>
      <c r="AS28" s="13">
        <v>232</v>
      </c>
      <c r="AT28" s="23">
        <v>243.3</v>
      </c>
      <c r="AU28" s="23">
        <v>238</v>
      </c>
      <c r="AV28" s="23">
        <v>247.7</v>
      </c>
      <c r="AW28" s="23">
        <v>229</v>
      </c>
      <c r="AX28" s="23"/>
      <c r="AY28" s="23"/>
      <c r="AZ28" s="23"/>
      <c r="BA28" s="23"/>
      <c r="BB28" s="23"/>
      <c r="BC28" s="13"/>
      <c r="BD28" s="13"/>
      <c r="BE28" s="13"/>
      <c r="BF28" s="13"/>
      <c r="BG28" s="13"/>
      <c r="BH28" s="13">
        <v>233</v>
      </c>
      <c r="BI28" s="13"/>
      <c r="BJ28" s="13">
        <v>233</v>
      </c>
      <c r="BK28" s="13"/>
      <c r="BL28" s="24">
        <v>3.9</v>
      </c>
      <c r="BM28" s="24">
        <v>4.17</v>
      </c>
      <c r="BN28" s="24">
        <v>4.0999999999999996</v>
      </c>
      <c r="BO28" s="24">
        <v>4.05</v>
      </c>
      <c r="BP28" s="24"/>
      <c r="BQ28" s="24"/>
      <c r="BR28" s="24"/>
      <c r="BS28" s="24"/>
      <c r="BT28" s="25">
        <v>0.58099999999999996</v>
      </c>
      <c r="BU28" s="25">
        <v>0.54700000000000004</v>
      </c>
      <c r="BV28" s="25">
        <v>0.55400000000000005</v>
      </c>
      <c r="BW28" s="25">
        <v>0.68899999999999995</v>
      </c>
      <c r="BX28" s="25">
        <v>0.53400000000000003</v>
      </c>
      <c r="BY28" s="25">
        <v>0.57499999999999996</v>
      </c>
      <c r="BZ28" s="25">
        <v>0.55600000000000005</v>
      </c>
      <c r="CA28" s="25">
        <v>0.57499999999999996</v>
      </c>
      <c r="CB28" s="25">
        <v>0.63500000000000001</v>
      </c>
      <c r="CC28" s="25">
        <v>0.53500000000000003</v>
      </c>
      <c r="CD28" s="25" t="s">
        <v>98</v>
      </c>
      <c r="CE28" s="25"/>
      <c r="CF28" s="25"/>
      <c r="CG28" s="25"/>
      <c r="CH28" s="25"/>
      <c r="CI28" s="25"/>
      <c r="CJ28" s="25"/>
      <c r="CK28" s="25"/>
      <c r="CL28" s="25"/>
      <c r="CM28" s="25"/>
    </row>
    <row r="29" spans="1:91">
      <c r="A29" s="15">
        <v>32082231</v>
      </c>
      <c r="B29" s="12" t="s">
        <v>202</v>
      </c>
      <c r="C29" s="14" t="s">
        <v>531</v>
      </c>
      <c r="D29" s="16" t="s">
        <v>532</v>
      </c>
      <c r="E29" s="14" t="s">
        <v>75</v>
      </c>
      <c r="F29" s="13">
        <v>2018</v>
      </c>
      <c r="G29" s="13"/>
      <c r="H29" s="13" t="s">
        <v>102</v>
      </c>
      <c r="I29" s="13" t="s">
        <v>1965</v>
      </c>
      <c r="J29" s="13" t="str">
        <f>VLOOKUP(A29,Planilha1!A:I,9,)</f>
        <v>INTERMEDIÁRIO  MANHA E TARDE</v>
      </c>
      <c r="K29" s="13" t="s">
        <v>453</v>
      </c>
      <c r="L29" s="13" t="s">
        <v>245</v>
      </c>
      <c r="M29" s="13" t="s">
        <v>533</v>
      </c>
      <c r="N29" s="13" t="s">
        <v>534</v>
      </c>
      <c r="O29" s="13" t="s">
        <v>535</v>
      </c>
      <c r="P29" s="13" t="s">
        <v>536</v>
      </c>
      <c r="Q29" s="13" t="s">
        <v>537</v>
      </c>
      <c r="R29" s="13">
        <v>27998402297</v>
      </c>
      <c r="S29" s="13"/>
      <c r="T29" s="13" t="s">
        <v>538</v>
      </c>
      <c r="U29" s="13">
        <v>28999230118</v>
      </c>
      <c r="V29" s="13" t="s">
        <v>539</v>
      </c>
      <c r="W29" s="13">
        <v>28999649034</v>
      </c>
      <c r="X29" s="13" t="s">
        <v>540</v>
      </c>
      <c r="Y29" s="19" t="s">
        <v>541</v>
      </c>
      <c r="Z29" s="19" t="s">
        <v>542</v>
      </c>
      <c r="AA29" s="19">
        <v>29230000</v>
      </c>
      <c r="AB29" s="22" t="s">
        <v>543</v>
      </c>
      <c r="AC29" s="22" t="s">
        <v>544</v>
      </c>
      <c r="AD29" s="27">
        <v>-40.637599999999999</v>
      </c>
      <c r="AE29" s="27">
        <v>-20.805499999999999</v>
      </c>
      <c r="AF29" s="19" t="s">
        <v>545</v>
      </c>
      <c r="AG29" s="13" t="s">
        <v>214</v>
      </c>
      <c r="AH29" s="13"/>
      <c r="AI29" s="13" t="s">
        <v>215</v>
      </c>
      <c r="AJ29" s="13" t="s">
        <v>216</v>
      </c>
      <c r="AK29" s="13" t="s">
        <v>217</v>
      </c>
      <c r="AL29" s="13" t="s">
        <v>218</v>
      </c>
      <c r="AM29" s="13" t="s">
        <v>546</v>
      </c>
      <c r="AN29" s="13" t="s">
        <v>547</v>
      </c>
      <c r="AO29" s="13" t="s">
        <v>548</v>
      </c>
      <c r="AP29" s="13">
        <v>4</v>
      </c>
      <c r="AQ29" s="13">
        <v>40</v>
      </c>
      <c r="AR29" s="23"/>
      <c r="AS29" s="13"/>
      <c r="AT29" s="23"/>
      <c r="AU29" s="23"/>
      <c r="AV29" s="23"/>
      <c r="AW29" s="23"/>
      <c r="AX29" s="23">
        <v>326.2</v>
      </c>
      <c r="AY29" s="23">
        <v>304</v>
      </c>
      <c r="AZ29" s="23">
        <v>311.39999999999998</v>
      </c>
      <c r="BA29" s="23">
        <v>304</v>
      </c>
      <c r="BB29" s="23">
        <v>277</v>
      </c>
      <c r="BC29" s="13">
        <v>263</v>
      </c>
      <c r="BD29" s="13">
        <v>272.39999999999998</v>
      </c>
      <c r="BE29" s="13">
        <v>257</v>
      </c>
      <c r="BF29" s="13">
        <v>322.2</v>
      </c>
      <c r="BG29" s="13">
        <v>289</v>
      </c>
      <c r="BH29" s="13"/>
      <c r="BI29" s="13">
        <v>301.84000000000003</v>
      </c>
      <c r="BJ29" s="13"/>
      <c r="BK29" s="13">
        <v>283.39999999999998</v>
      </c>
      <c r="BL29" s="24"/>
      <c r="BM29" s="24"/>
      <c r="BN29" s="24"/>
      <c r="BO29" s="24"/>
      <c r="BP29" s="24">
        <v>5.6</v>
      </c>
      <c r="BQ29" s="24">
        <v>6.08</v>
      </c>
      <c r="BR29" s="24">
        <v>5.0999999999999996</v>
      </c>
      <c r="BS29" s="24">
        <v>5.42</v>
      </c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 t="s">
        <v>378</v>
      </c>
      <c r="CE29" s="25"/>
      <c r="CF29" s="25"/>
      <c r="CG29" s="25"/>
      <c r="CH29" s="25"/>
      <c r="CI29" s="25"/>
      <c r="CJ29" s="25"/>
      <c r="CK29" s="25"/>
      <c r="CL29" s="25"/>
      <c r="CM29" s="25"/>
    </row>
    <row r="30" spans="1:91">
      <c r="A30" s="15">
        <v>32080867</v>
      </c>
      <c r="B30" s="12" t="s">
        <v>242</v>
      </c>
      <c r="C30" s="14" t="s">
        <v>549</v>
      </c>
      <c r="D30" s="15" t="s">
        <v>550</v>
      </c>
      <c r="E30" s="14" t="s">
        <v>75</v>
      </c>
      <c r="F30" s="13">
        <v>2018</v>
      </c>
      <c r="G30" s="13"/>
      <c r="H30" s="13" t="s">
        <v>551</v>
      </c>
      <c r="I30" s="13" t="s">
        <v>77</v>
      </c>
      <c r="J30" s="13" t="str">
        <f>VLOOKUP(A30,Planilha1!A:I,9,)</f>
        <v>INTEGRAL</v>
      </c>
      <c r="K30" s="13" t="s">
        <v>453</v>
      </c>
      <c r="L30" s="13" t="s">
        <v>245</v>
      </c>
      <c r="M30" s="13" t="s">
        <v>225</v>
      </c>
      <c r="N30" s="13" t="s">
        <v>183</v>
      </c>
      <c r="O30" s="13" t="s">
        <v>454</v>
      </c>
      <c r="P30" s="13"/>
      <c r="Q30" s="13" t="s">
        <v>552</v>
      </c>
      <c r="R30" s="13">
        <v>27999138451</v>
      </c>
      <c r="S30" s="13"/>
      <c r="T30" s="13" t="s">
        <v>553</v>
      </c>
      <c r="U30" s="13">
        <v>27999074381</v>
      </c>
      <c r="V30" s="13" t="s">
        <v>554</v>
      </c>
      <c r="W30" s="13">
        <v>27996274829</v>
      </c>
      <c r="X30" s="13" t="s">
        <v>555</v>
      </c>
      <c r="Y30" s="19" t="s">
        <v>556</v>
      </c>
      <c r="Z30" s="19" t="s">
        <v>557</v>
      </c>
      <c r="AA30" s="19">
        <v>29730000</v>
      </c>
      <c r="AB30" s="22" t="s">
        <v>558</v>
      </c>
      <c r="AC30" s="22" t="s">
        <v>559</v>
      </c>
      <c r="AD30" s="27">
        <v>-41.007199999999997</v>
      </c>
      <c r="AE30" s="27">
        <v>-19.5152</v>
      </c>
      <c r="AF30" s="19" t="s">
        <v>560</v>
      </c>
      <c r="AG30" s="13" t="s">
        <v>257</v>
      </c>
      <c r="AH30" s="13" t="s">
        <v>258</v>
      </c>
      <c r="AI30" s="13" t="s">
        <v>259</v>
      </c>
      <c r="AJ30" s="13" t="s">
        <v>260</v>
      </c>
      <c r="AK30" s="13" t="s">
        <v>261</v>
      </c>
      <c r="AL30" s="13" t="s">
        <v>262</v>
      </c>
      <c r="AM30" s="13" t="s">
        <v>561</v>
      </c>
      <c r="AN30" s="13" t="s">
        <v>562</v>
      </c>
      <c r="AO30" s="13" t="s">
        <v>563</v>
      </c>
      <c r="AP30" s="13" t="s">
        <v>144</v>
      </c>
      <c r="AQ30" s="13">
        <v>40</v>
      </c>
      <c r="AR30" s="23"/>
      <c r="AS30" s="13"/>
      <c r="AT30" s="23"/>
      <c r="AU30" s="23"/>
      <c r="AV30" s="23"/>
      <c r="AW30" s="23"/>
      <c r="AX30" s="23">
        <v>300</v>
      </c>
      <c r="AY30" s="23">
        <v>294</v>
      </c>
      <c r="AZ30" s="23">
        <v>309.2</v>
      </c>
      <c r="BA30" s="23">
        <v>292</v>
      </c>
      <c r="BB30" s="23">
        <v>280.7</v>
      </c>
      <c r="BC30" s="13">
        <v>267</v>
      </c>
      <c r="BD30" s="13">
        <v>264.3</v>
      </c>
      <c r="BE30" s="13">
        <v>264</v>
      </c>
      <c r="BF30" s="13">
        <v>254.6</v>
      </c>
      <c r="BG30" s="13">
        <v>275</v>
      </c>
      <c r="BH30" s="13"/>
      <c r="BI30" s="13">
        <v>281.76</v>
      </c>
      <c r="BJ30" s="13"/>
      <c r="BK30" s="13">
        <v>278.39999999999998</v>
      </c>
      <c r="BL30" s="24"/>
      <c r="BM30" s="24"/>
      <c r="BN30" s="24"/>
      <c r="BO30" s="24"/>
      <c r="BP30" s="24">
        <v>5.5</v>
      </c>
      <c r="BQ30" s="24">
        <v>5.52</v>
      </c>
      <c r="BR30" s="24">
        <v>5.6</v>
      </c>
      <c r="BS30" s="24">
        <v>5.57</v>
      </c>
      <c r="BT30" s="25">
        <v>0.68400000000000005</v>
      </c>
      <c r="BU30" s="25">
        <v>0.69899999999999995</v>
      </c>
      <c r="BV30" s="25">
        <v>0.69</v>
      </c>
      <c r="BW30" s="25">
        <v>0.74199999999999999</v>
      </c>
      <c r="BX30" s="25">
        <v>0.60499999999999998</v>
      </c>
      <c r="BY30" s="25"/>
      <c r="BZ30" s="25"/>
      <c r="CA30" s="25"/>
      <c r="CB30" s="25"/>
      <c r="CC30" s="25"/>
      <c r="CD30" s="25" t="s">
        <v>98</v>
      </c>
      <c r="CE30" s="25"/>
      <c r="CF30" s="25"/>
      <c r="CG30" s="25"/>
      <c r="CH30" s="25"/>
      <c r="CI30" s="25"/>
      <c r="CJ30" s="25"/>
      <c r="CK30" s="25"/>
      <c r="CL30" s="25"/>
      <c r="CM30" s="25"/>
    </row>
    <row r="31" spans="1:91">
      <c r="A31" s="15">
        <v>32052731</v>
      </c>
      <c r="B31" s="12" t="s">
        <v>146</v>
      </c>
      <c r="C31" s="14" t="s">
        <v>147</v>
      </c>
      <c r="D31" s="15" t="s">
        <v>564</v>
      </c>
      <c r="E31" s="14" t="s">
        <v>75</v>
      </c>
      <c r="F31" s="13">
        <v>2018</v>
      </c>
      <c r="G31" s="13"/>
      <c r="H31" s="13" t="s">
        <v>102</v>
      </c>
      <c r="I31" s="13" t="s">
        <v>1965</v>
      </c>
      <c r="J31" s="13" t="str">
        <f>VLOOKUP(A31,Planilha1!A:I,9,)</f>
        <v>INTEGRAL E INTERMEDIÁRIO  MANHA</v>
      </c>
      <c r="K31" s="13" t="s">
        <v>79</v>
      </c>
      <c r="L31" s="13" t="s">
        <v>245</v>
      </c>
      <c r="M31" s="13" t="s">
        <v>183</v>
      </c>
      <c r="N31" s="13" t="s">
        <v>535</v>
      </c>
      <c r="O31" s="13" t="s">
        <v>183</v>
      </c>
      <c r="P31" s="13"/>
      <c r="Q31" s="13" t="s">
        <v>566</v>
      </c>
      <c r="R31" s="13">
        <v>28999053869</v>
      </c>
      <c r="S31" s="13"/>
      <c r="T31" s="13" t="s">
        <v>567</v>
      </c>
      <c r="U31" s="13">
        <v>28999147300</v>
      </c>
      <c r="V31" s="13" t="s">
        <v>568</v>
      </c>
      <c r="W31" s="13">
        <v>28999845327</v>
      </c>
      <c r="X31" s="13" t="s">
        <v>569</v>
      </c>
      <c r="Y31" s="19" t="s">
        <v>570</v>
      </c>
      <c r="Z31" s="19" t="s">
        <v>571</v>
      </c>
      <c r="AA31" s="19">
        <v>29306320</v>
      </c>
      <c r="AB31" s="22" t="s">
        <v>572</v>
      </c>
      <c r="AC31" s="22" t="s">
        <v>573</v>
      </c>
      <c r="AD31" s="19">
        <v>-41.106699999999996</v>
      </c>
      <c r="AE31" s="19">
        <v>-20.852799999999998</v>
      </c>
      <c r="AF31" s="19" t="s">
        <v>574</v>
      </c>
      <c r="AG31" s="13" t="s">
        <v>159</v>
      </c>
      <c r="AH31" s="13" t="s">
        <v>160</v>
      </c>
      <c r="AI31" s="13" t="s">
        <v>161</v>
      </c>
      <c r="AJ31" s="13" t="s">
        <v>162</v>
      </c>
      <c r="AK31" s="13" t="s">
        <v>163</v>
      </c>
      <c r="AL31" s="13" t="s">
        <v>164</v>
      </c>
      <c r="AM31" s="13" t="s">
        <v>575</v>
      </c>
      <c r="AN31" s="13" t="s">
        <v>576</v>
      </c>
      <c r="AO31" s="13" t="s">
        <v>577</v>
      </c>
      <c r="AP31" s="13" t="s">
        <v>144</v>
      </c>
      <c r="AQ31" s="13">
        <v>40</v>
      </c>
      <c r="AR31" s="23"/>
      <c r="AS31" s="13">
        <v>239</v>
      </c>
      <c r="AT31" s="23"/>
      <c r="AU31" s="23">
        <v>238</v>
      </c>
      <c r="AV31" s="23"/>
      <c r="AW31" s="23">
        <v>222</v>
      </c>
      <c r="AX31" s="23">
        <v>276.89999999999998</v>
      </c>
      <c r="AY31" s="23">
        <v>262</v>
      </c>
      <c r="AZ31" s="23">
        <v>276.39999999999998</v>
      </c>
      <c r="BA31" s="23">
        <v>270</v>
      </c>
      <c r="BB31" s="23">
        <v>258.39999999999998</v>
      </c>
      <c r="BC31" s="13">
        <v>235</v>
      </c>
      <c r="BD31" s="13">
        <v>253.3</v>
      </c>
      <c r="BE31" s="13">
        <v>233</v>
      </c>
      <c r="BF31" s="13">
        <v>261.2</v>
      </c>
      <c r="BG31" s="13">
        <v>242</v>
      </c>
      <c r="BH31" s="13">
        <v>233</v>
      </c>
      <c r="BI31" s="13">
        <v>265.24</v>
      </c>
      <c r="BJ31" s="13">
        <v>233</v>
      </c>
      <c r="BK31" s="13">
        <v>248.4</v>
      </c>
      <c r="BL31" s="24"/>
      <c r="BM31" s="24"/>
      <c r="BN31" s="24">
        <v>4</v>
      </c>
      <c r="BO31" s="24">
        <v>4.22</v>
      </c>
      <c r="BP31" s="24">
        <v>4.5999999999999996</v>
      </c>
      <c r="BQ31" s="24">
        <v>4.8</v>
      </c>
      <c r="BR31" s="24">
        <v>4.4000000000000004</v>
      </c>
      <c r="BS31" s="24">
        <v>4.55</v>
      </c>
      <c r="BT31" s="25">
        <v>0.63200000000000001</v>
      </c>
      <c r="BU31" s="25">
        <v>0.64800000000000002</v>
      </c>
      <c r="BV31" s="25">
        <v>0.629</v>
      </c>
      <c r="BW31" s="25">
        <v>0.66700000000000004</v>
      </c>
      <c r="BX31" s="25">
        <v>0.58399999999999996</v>
      </c>
      <c r="BY31" s="25">
        <v>0.626</v>
      </c>
      <c r="BZ31" s="25">
        <v>0.67500000000000004</v>
      </c>
      <c r="CA31" s="25">
        <v>0.63700000000000001</v>
      </c>
      <c r="CB31" s="25">
        <v>0.63800000000000001</v>
      </c>
      <c r="CC31" s="25">
        <v>0.55600000000000005</v>
      </c>
      <c r="CD31" s="25" t="s">
        <v>98</v>
      </c>
      <c r="CE31" s="25"/>
      <c r="CF31" s="25"/>
      <c r="CG31" s="25"/>
      <c r="CH31" s="25"/>
      <c r="CI31" s="25"/>
      <c r="CJ31" s="25"/>
      <c r="CK31" s="25"/>
      <c r="CL31" s="25"/>
      <c r="CM31" s="25"/>
    </row>
    <row r="32" spans="1:91">
      <c r="A32" s="15">
        <v>32019807</v>
      </c>
      <c r="B32" s="12" t="s">
        <v>222</v>
      </c>
      <c r="C32" s="14" t="s">
        <v>578</v>
      </c>
      <c r="D32" s="15" t="s">
        <v>579</v>
      </c>
      <c r="E32" s="14" t="s">
        <v>75</v>
      </c>
      <c r="F32" s="13">
        <v>2018</v>
      </c>
      <c r="G32" s="13"/>
      <c r="H32" s="13" t="s">
        <v>76</v>
      </c>
      <c r="I32" s="13" t="s">
        <v>715</v>
      </c>
      <c r="J32" s="13" t="str">
        <f>VLOOKUP(A32,Planilha1!A:I,9,)</f>
        <v>INTERMEDIÁRIO  MANHA E TARDE</v>
      </c>
      <c r="K32" s="13" t="s">
        <v>453</v>
      </c>
      <c r="L32" s="13" t="s">
        <v>80</v>
      </c>
      <c r="M32" s="13" t="s">
        <v>81</v>
      </c>
      <c r="N32" s="13" t="s">
        <v>81</v>
      </c>
      <c r="O32" s="13" t="s">
        <v>81</v>
      </c>
      <c r="P32" s="13" t="s">
        <v>81</v>
      </c>
      <c r="Q32" s="13" t="s">
        <v>580</v>
      </c>
      <c r="R32" s="13">
        <v>27999930630</v>
      </c>
      <c r="S32" s="13"/>
      <c r="T32" s="13" t="s">
        <v>581</v>
      </c>
      <c r="U32" s="13">
        <v>27998856476</v>
      </c>
      <c r="V32" s="13" t="s">
        <v>582</v>
      </c>
      <c r="W32" s="13">
        <v>27999573651</v>
      </c>
      <c r="X32" s="13" t="s">
        <v>583</v>
      </c>
      <c r="Y32" s="19" t="s">
        <v>584</v>
      </c>
      <c r="Z32" s="19" t="s">
        <v>585</v>
      </c>
      <c r="AA32" s="19">
        <v>29194006</v>
      </c>
      <c r="AB32" s="22" t="s">
        <v>586</v>
      </c>
      <c r="AC32" s="22" t="s">
        <v>587</v>
      </c>
      <c r="AD32" s="19">
        <v>-40.282800000000002</v>
      </c>
      <c r="AE32" s="19">
        <v>-19.822099999999999</v>
      </c>
      <c r="AF32" s="19" t="s">
        <v>588</v>
      </c>
      <c r="AG32" s="13" t="s">
        <v>234</v>
      </c>
      <c r="AH32" s="13" t="s">
        <v>235</v>
      </c>
      <c r="AI32" s="13" t="s">
        <v>236</v>
      </c>
      <c r="AJ32" s="13" t="s">
        <v>237</v>
      </c>
      <c r="AK32" s="13" t="s">
        <v>238</v>
      </c>
      <c r="AL32" s="13" t="s">
        <v>239</v>
      </c>
      <c r="AM32" s="13" t="s">
        <v>589</v>
      </c>
      <c r="AN32" s="13">
        <v>998965255</v>
      </c>
      <c r="AO32" s="13" t="s">
        <v>590</v>
      </c>
      <c r="AP32" s="13" t="s">
        <v>144</v>
      </c>
      <c r="AQ32" s="13">
        <v>40</v>
      </c>
      <c r="AR32" s="23"/>
      <c r="AS32" s="13"/>
      <c r="AT32" s="23"/>
      <c r="AU32" s="23"/>
      <c r="AV32" s="23"/>
      <c r="AW32" s="23"/>
      <c r="AX32" s="23">
        <v>309.60000000000002</v>
      </c>
      <c r="AY32" s="23">
        <v>295</v>
      </c>
      <c r="AZ32" s="23">
        <v>306.7</v>
      </c>
      <c r="BA32" s="23">
        <v>306</v>
      </c>
      <c r="BB32" s="23">
        <v>272.7</v>
      </c>
      <c r="BC32" s="13">
        <v>271</v>
      </c>
      <c r="BD32" s="13">
        <v>283.10000000000002</v>
      </c>
      <c r="BE32" s="13">
        <v>267</v>
      </c>
      <c r="BF32" s="13">
        <v>275.60000000000002</v>
      </c>
      <c r="BG32" s="13">
        <v>266</v>
      </c>
      <c r="BH32" s="13"/>
      <c r="BI32" s="13">
        <v>289.53999999999996</v>
      </c>
      <c r="BJ32" s="13"/>
      <c r="BK32" s="13">
        <v>281</v>
      </c>
      <c r="BL32" s="24"/>
      <c r="BM32" s="24"/>
      <c r="BN32" s="24"/>
      <c r="BO32" s="24"/>
      <c r="BP32" s="24">
        <v>5.5</v>
      </c>
      <c r="BQ32" s="24">
        <v>5.46</v>
      </c>
      <c r="BR32" s="24"/>
      <c r="BS32" s="24"/>
      <c r="BT32" s="25">
        <v>0.64600000000000002</v>
      </c>
      <c r="BU32" s="25">
        <v>0.63300000000000001</v>
      </c>
      <c r="BV32" s="25">
        <v>0.68100000000000005</v>
      </c>
      <c r="BW32" s="25">
        <v>0.68200000000000005</v>
      </c>
      <c r="BX32" s="25">
        <v>0.58799999999999997</v>
      </c>
      <c r="BY32" s="25">
        <v>0.65500000000000003</v>
      </c>
      <c r="BZ32" s="25">
        <v>0.65100000000000002</v>
      </c>
      <c r="CA32" s="25">
        <v>0.70699999999999996</v>
      </c>
      <c r="CB32" s="25">
        <v>0.68200000000000005</v>
      </c>
      <c r="CC32" s="25">
        <v>0.57999999999999996</v>
      </c>
      <c r="CD32" s="25" t="s">
        <v>98</v>
      </c>
      <c r="CE32" s="25"/>
      <c r="CF32" s="25"/>
      <c r="CG32" s="25"/>
      <c r="CH32" s="25"/>
      <c r="CI32" s="25"/>
      <c r="CJ32" s="25"/>
      <c r="CK32" s="25"/>
      <c r="CL32" s="25"/>
      <c r="CM32" s="25"/>
    </row>
    <row r="33" spans="1:91">
      <c r="A33" s="15">
        <v>32040784</v>
      </c>
      <c r="B33" s="12" t="s">
        <v>72</v>
      </c>
      <c r="C33" s="14" t="s">
        <v>73</v>
      </c>
      <c r="D33" s="15" t="s">
        <v>591</v>
      </c>
      <c r="E33" s="14" t="s">
        <v>75</v>
      </c>
      <c r="F33" s="13">
        <v>2018</v>
      </c>
      <c r="G33" s="13"/>
      <c r="H33" s="13" t="s">
        <v>102</v>
      </c>
      <c r="I33" s="13" t="s">
        <v>715</v>
      </c>
      <c r="J33" s="13" t="str">
        <f>VLOOKUP(A33,Planilha1!A:I,9,)</f>
        <v>INTERMEDIÁRIO  TARDE</v>
      </c>
      <c r="K33" s="13" t="s">
        <v>453</v>
      </c>
      <c r="L33" s="13" t="s">
        <v>245</v>
      </c>
      <c r="M33" s="13" t="s">
        <v>438</v>
      </c>
      <c r="N33" s="13" t="s">
        <v>454</v>
      </c>
      <c r="O33" s="13" t="s">
        <v>468</v>
      </c>
      <c r="P33" s="13" t="s">
        <v>81</v>
      </c>
      <c r="Q33" s="13" t="s">
        <v>593</v>
      </c>
      <c r="R33" s="13">
        <v>27988138228</v>
      </c>
      <c r="S33" s="13"/>
      <c r="T33" s="13" t="s">
        <v>594</v>
      </c>
      <c r="U33" s="13">
        <v>27997505127</v>
      </c>
      <c r="V33" s="13" t="s">
        <v>595</v>
      </c>
      <c r="W33" s="13">
        <v>27981159651</v>
      </c>
      <c r="X33" s="13" t="s">
        <v>596</v>
      </c>
      <c r="Y33" s="19" t="s">
        <v>597</v>
      </c>
      <c r="Z33" s="19" t="s">
        <v>598</v>
      </c>
      <c r="AA33" s="19">
        <v>29055070</v>
      </c>
      <c r="AB33" s="22" t="s">
        <v>599</v>
      </c>
      <c r="AC33" s="22" t="s">
        <v>600</v>
      </c>
      <c r="AD33" s="19">
        <v>-40.294400000000003</v>
      </c>
      <c r="AE33" s="19">
        <v>-20.3096</v>
      </c>
      <c r="AF33" s="19" t="s">
        <v>601</v>
      </c>
      <c r="AG33" s="13" t="s">
        <v>91</v>
      </c>
      <c r="AH33" s="13" t="s">
        <v>92</v>
      </c>
      <c r="AI33" s="13" t="s">
        <v>93</v>
      </c>
      <c r="AJ33" s="13" t="s">
        <v>94</v>
      </c>
      <c r="AK33" s="13"/>
      <c r="AL33" s="13" t="s">
        <v>95</v>
      </c>
      <c r="AM33" s="13" t="s">
        <v>96</v>
      </c>
      <c r="AN33" s="13"/>
      <c r="AO33" s="13" t="s">
        <v>97</v>
      </c>
      <c r="AP33" s="13" t="s">
        <v>144</v>
      </c>
      <c r="AQ33" s="13">
        <v>40</v>
      </c>
      <c r="AR33" s="23"/>
      <c r="AS33" s="13"/>
      <c r="AT33" s="23"/>
      <c r="AU33" s="23"/>
      <c r="AV33" s="23"/>
      <c r="AW33" s="23"/>
      <c r="AX33" s="23">
        <v>319.3</v>
      </c>
      <c r="AY33" s="23">
        <v>287</v>
      </c>
      <c r="AZ33" s="23">
        <v>312.8</v>
      </c>
      <c r="BA33" s="23">
        <v>300</v>
      </c>
      <c r="BB33" s="23">
        <v>304.39999999999998</v>
      </c>
      <c r="BC33" s="13">
        <v>268</v>
      </c>
      <c r="BD33" s="13">
        <v>286.3</v>
      </c>
      <c r="BE33" s="13">
        <v>249</v>
      </c>
      <c r="BF33" s="13">
        <v>321.2</v>
      </c>
      <c r="BG33" s="13">
        <v>279</v>
      </c>
      <c r="BH33" s="13"/>
      <c r="BI33" s="13">
        <v>308.8</v>
      </c>
      <c r="BJ33" s="13"/>
      <c r="BK33" s="13">
        <v>276.60000000000002</v>
      </c>
      <c r="BL33" s="24"/>
      <c r="BM33" s="24"/>
      <c r="BN33" s="24"/>
      <c r="BO33" s="24"/>
      <c r="BP33" s="24">
        <v>5.2</v>
      </c>
      <c r="BQ33" s="24">
        <v>5.77</v>
      </c>
      <c r="BR33" s="24">
        <v>5</v>
      </c>
      <c r="BS33" s="24">
        <v>5.23</v>
      </c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 t="s">
        <v>378</v>
      </c>
      <c r="CE33" s="25"/>
      <c r="CF33" s="25"/>
      <c r="CG33" s="25"/>
      <c r="CH33" s="25"/>
      <c r="CI33" s="25"/>
      <c r="CJ33" s="25"/>
      <c r="CK33" s="25"/>
      <c r="CL33" s="25"/>
      <c r="CM33" s="25"/>
    </row>
    <row r="34" spans="1:91">
      <c r="A34" s="15">
        <v>32082533</v>
      </c>
      <c r="B34" s="12" t="s">
        <v>180</v>
      </c>
      <c r="C34" s="14" t="s">
        <v>602</v>
      </c>
      <c r="D34" s="15" t="s">
        <v>603</v>
      </c>
      <c r="E34" s="14" t="s">
        <v>75</v>
      </c>
      <c r="F34" s="13">
        <v>2019</v>
      </c>
      <c r="G34" s="13"/>
      <c r="H34" s="13" t="s">
        <v>76</v>
      </c>
      <c r="I34" s="13" t="s">
        <v>77</v>
      </c>
      <c r="J34" s="13" t="str">
        <f>VLOOKUP(A34,Planilha1!A:I,9,)</f>
        <v>INTEGRAL</v>
      </c>
      <c r="K34" s="13" t="s">
        <v>79</v>
      </c>
      <c r="L34" s="13" t="s">
        <v>80</v>
      </c>
      <c r="M34" s="13" t="s">
        <v>81</v>
      </c>
      <c r="N34" s="13" t="s">
        <v>81</v>
      </c>
      <c r="O34" s="13" t="s">
        <v>81</v>
      </c>
      <c r="P34" s="13" t="s">
        <v>81</v>
      </c>
      <c r="Q34" s="13" t="s">
        <v>604</v>
      </c>
      <c r="R34" s="13">
        <v>28999748781</v>
      </c>
      <c r="S34" s="13"/>
      <c r="T34" s="13" t="s">
        <v>605</v>
      </c>
      <c r="U34" s="13">
        <v>28999594560</v>
      </c>
      <c r="V34" s="13" t="s">
        <v>606</v>
      </c>
      <c r="W34" s="13">
        <v>27995100881</v>
      </c>
      <c r="X34" s="13" t="s">
        <v>607</v>
      </c>
      <c r="Y34" s="19" t="s">
        <v>608</v>
      </c>
      <c r="Z34" s="19" t="s">
        <v>111</v>
      </c>
      <c r="AA34" s="19">
        <v>29370000</v>
      </c>
      <c r="AB34" s="22" t="s">
        <v>609</v>
      </c>
      <c r="AC34" s="22" t="s">
        <v>610</v>
      </c>
      <c r="AD34" s="27">
        <v>-41.247199999999999</v>
      </c>
      <c r="AE34" s="27">
        <v>-20.357199999999999</v>
      </c>
      <c r="AF34" s="19" t="s">
        <v>611</v>
      </c>
      <c r="AG34" s="13" t="s">
        <v>193</v>
      </c>
      <c r="AH34" s="13" t="s">
        <v>194</v>
      </c>
      <c r="AI34" s="13" t="s">
        <v>195</v>
      </c>
      <c r="AJ34" s="13" t="s">
        <v>196</v>
      </c>
      <c r="AK34" s="13" t="s">
        <v>197</v>
      </c>
      <c r="AL34" s="13" t="s">
        <v>198</v>
      </c>
      <c r="AM34" s="13" t="s">
        <v>612</v>
      </c>
      <c r="AN34" s="13" t="s">
        <v>613</v>
      </c>
      <c r="AO34" s="13" t="s">
        <v>614</v>
      </c>
      <c r="AP34" s="13" t="s">
        <v>144</v>
      </c>
      <c r="AQ34" s="13">
        <v>40</v>
      </c>
      <c r="AR34" s="23">
        <v>281.89999999999998</v>
      </c>
      <c r="AS34" s="13">
        <v>277</v>
      </c>
      <c r="AT34" s="23">
        <v>256.89999999999998</v>
      </c>
      <c r="AU34" s="23">
        <v>270</v>
      </c>
      <c r="AV34" s="23">
        <v>297</v>
      </c>
      <c r="AW34" s="23">
        <v>270</v>
      </c>
      <c r="AX34" s="23">
        <v>353.3</v>
      </c>
      <c r="AY34" s="23">
        <v>321</v>
      </c>
      <c r="AZ34" s="23">
        <v>319.5</v>
      </c>
      <c r="BA34" s="23">
        <v>303</v>
      </c>
      <c r="BB34" s="23">
        <v>323.10000000000002</v>
      </c>
      <c r="BC34" s="13">
        <v>284</v>
      </c>
      <c r="BD34" s="13">
        <v>341.7</v>
      </c>
      <c r="BE34" s="13">
        <v>268</v>
      </c>
      <c r="BF34" s="13">
        <v>343.2</v>
      </c>
      <c r="BG34" s="13">
        <v>286</v>
      </c>
      <c r="BH34" s="13">
        <v>272.33333333333331</v>
      </c>
      <c r="BI34" s="13">
        <v>336.15999999999997</v>
      </c>
      <c r="BJ34" s="13">
        <v>272.33333333333331</v>
      </c>
      <c r="BK34" s="13">
        <v>292.39999999999998</v>
      </c>
      <c r="BL34" s="24">
        <v>6</v>
      </c>
      <c r="BM34" s="24">
        <v>6.44</v>
      </c>
      <c r="BN34" s="24">
        <v>5.8</v>
      </c>
      <c r="BO34" s="24">
        <v>5.89</v>
      </c>
      <c r="BP34" s="24"/>
      <c r="BQ34" s="24"/>
      <c r="BR34" s="24">
        <v>5.7</v>
      </c>
      <c r="BS34" s="24">
        <v>5.86</v>
      </c>
      <c r="BT34" s="25">
        <v>0.63500000000000001</v>
      </c>
      <c r="BU34" s="25">
        <v>0.73499999999999999</v>
      </c>
      <c r="BV34" s="25">
        <v>0.60799999999999998</v>
      </c>
      <c r="BW34" s="25">
        <v>0.61699999999999999</v>
      </c>
      <c r="BX34" s="25">
        <v>0.57999999999999996</v>
      </c>
      <c r="BY34" s="25">
        <v>0.59499999999999997</v>
      </c>
      <c r="BZ34" s="25">
        <v>0.58599999999999997</v>
      </c>
      <c r="CA34" s="25">
        <v>0.59799999999999998</v>
      </c>
      <c r="CB34" s="25">
        <v>0.66600000000000004</v>
      </c>
      <c r="CC34" s="25">
        <v>0.52900000000000003</v>
      </c>
      <c r="CD34" s="25" t="s">
        <v>98</v>
      </c>
      <c r="CE34" s="25"/>
      <c r="CF34" s="25"/>
      <c r="CG34" s="25"/>
      <c r="CH34" s="25"/>
      <c r="CI34" s="25"/>
      <c r="CJ34" s="25"/>
      <c r="CK34" s="25"/>
      <c r="CL34" s="25"/>
      <c r="CM34" s="25"/>
    </row>
    <row r="35" spans="1:91">
      <c r="A35" s="15">
        <v>32065043</v>
      </c>
      <c r="B35" s="12" t="s">
        <v>356</v>
      </c>
      <c r="C35" s="14" t="s">
        <v>615</v>
      </c>
      <c r="D35" s="15" t="s">
        <v>616</v>
      </c>
      <c r="E35" s="14" t="s">
        <v>75</v>
      </c>
      <c r="F35" s="13">
        <v>2019</v>
      </c>
      <c r="G35" s="13"/>
      <c r="H35" s="13" t="s">
        <v>76</v>
      </c>
      <c r="I35" s="13" t="s">
        <v>77</v>
      </c>
      <c r="J35" s="13" t="str">
        <f>VLOOKUP(A35,Planilha1!A:I,9,)</f>
        <v>INTEGRAL</v>
      </c>
      <c r="K35" s="13" t="s">
        <v>79</v>
      </c>
      <c r="L35" s="13" t="s">
        <v>103</v>
      </c>
      <c r="M35" s="13" t="s">
        <v>454</v>
      </c>
      <c r="N35" s="13" t="s">
        <v>105</v>
      </c>
      <c r="O35" s="13" t="s">
        <v>81</v>
      </c>
      <c r="P35" s="13" t="s">
        <v>81</v>
      </c>
      <c r="Q35" s="13" t="s">
        <v>617</v>
      </c>
      <c r="R35" s="13">
        <v>27999682270</v>
      </c>
      <c r="S35" s="13"/>
      <c r="T35" s="13" t="s">
        <v>618</v>
      </c>
      <c r="U35" s="13">
        <v>27998211541</v>
      </c>
      <c r="V35" s="13" t="s">
        <v>619</v>
      </c>
      <c r="W35" s="13">
        <v>27998216784</v>
      </c>
      <c r="X35" s="13" t="s">
        <v>620</v>
      </c>
      <c r="Y35" s="19" t="s">
        <v>621</v>
      </c>
      <c r="Z35" s="19" t="s">
        <v>622</v>
      </c>
      <c r="AA35" s="19">
        <v>29135000</v>
      </c>
      <c r="AB35" s="22" t="s">
        <v>623</v>
      </c>
      <c r="AC35" s="22" t="s">
        <v>624</v>
      </c>
      <c r="AD35" s="19">
        <v>-40.417700000000004</v>
      </c>
      <c r="AE35" s="19">
        <v>-20.366800000000001</v>
      </c>
      <c r="AF35" s="19" t="s">
        <v>625</v>
      </c>
      <c r="AG35" s="13" t="s">
        <v>369</v>
      </c>
      <c r="AH35" s="13" t="s">
        <v>370</v>
      </c>
      <c r="AI35" s="13" t="s">
        <v>371</v>
      </c>
      <c r="AJ35" s="13" t="s">
        <v>372</v>
      </c>
      <c r="AK35" s="13" t="s">
        <v>373</v>
      </c>
      <c r="AL35" s="13" t="s">
        <v>374</v>
      </c>
      <c r="AM35" s="13" t="s">
        <v>626</v>
      </c>
      <c r="AN35" s="13" t="s">
        <v>627</v>
      </c>
      <c r="AO35" s="13" t="s">
        <v>628</v>
      </c>
      <c r="AP35" s="13">
        <v>4</v>
      </c>
      <c r="AQ35" s="13">
        <v>40</v>
      </c>
      <c r="AR35" s="23">
        <v>233.1</v>
      </c>
      <c r="AS35" s="13">
        <v>242</v>
      </c>
      <c r="AT35" s="23">
        <v>244.4</v>
      </c>
      <c r="AU35" s="23">
        <v>244</v>
      </c>
      <c r="AV35" s="23">
        <v>231.6</v>
      </c>
      <c r="AW35" s="23">
        <v>237</v>
      </c>
      <c r="AX35" s="23">
        <v>267.5</v>
      </c>
      <c r="AY35" s="23">
        <v>266</v>
      </c>
      <c r="AZ35" s="23">
        <v>257.5</v>
      </c>
      <c r="BA35" s="23">
        <v>264</v>
      </c>
      <c r="BB35" s="23">
        <v>246.2</v>
      </c>
      <c r="BC35" s="13">
        <v>216</v>
      </c>
      <c r="BD35" s="13">
        <v>256.60000000000002</v>
      </c>
      <c r="BE35" s="13">
        <v>231</v>
      </c>
      <c r="BF35" s="13">
        <v>252.6</v>
      </c>
      <c r="BG35" s="13">
        <v>234</v>
      </c>
      <c r="BH35" s="13">
        <v>241</v>
      </c>
      <c r="BI35" s="13">
        <v>256.08000000000004</v>
      </c>
      <c r="BJ35" s="13">
        <v>241</v>
      </c>
      <c r="BK35" s="13">
        <v>242.2</v>
      </c>
      <c r="BL35" s="24">
        <v>4.7</v>
      </c>
      <c r="BM35" s="24">
        <v>4.8099999999999996</v>
      </c>
      <c r="BN35" s="24">
        <v>4.5999999999999996</v>
      </c>
      <c r="BO35" s="24">
        <v>4.58</v>
      </c>
      <c r="BP35" s="24"/>
      <c r="BQ35" s="24"/>
      <c r="BR35" s="24">
        <v>4.0999999999999996</v>
      </c>
      <c r="BS35" s="24">
        <v>4.0599999999999996</v>
      </c>
      <c r="BT35" s="25">
        <v>0.52600000000000002</v>
      </c>
      <c r="BU35" s="25">
        <v>0.47299999999999998</v>
      </c>
      <c r="BV35" s="25">
        <v>0.53700000000000003</v>
      </c>
      <c r="BW35" s="25">
        <v>0.57699999999999996</v>
      </c>
      <c r="BX35" s="25">
        <v>0.498</v>
      </c>
      <c r="BY35" s="25">
        <v>0.55100000000000005</v>
      </c>
      <c r="BZ35" s="25">
        <v>0.52200000000000002</v>
      </c>
      <c r="CA35" s="25">
        <v>0.59299999999999997</v>
      </c>
      <c r="CB35" s="25">
        <v>0.59499999999999997</v>
      </c>
      <c r="CC35" s="25">
        <v>0.495</v>
      </c>
      <c r="CD35" s="25" t="s">
        <v>98</v>
      </c>
      <c r="CE35" s="25"/>
      <c r="CF35" s="25"/>
      <c r="CG35" s="25"/>
      <c r="CH35" s="25"/>
      <c r="CI35" s="25"/>
      <c r="CJ35" s="25"/>
      <c r="CK35" s="25"/>
      <c r="CL35" s="25"/>
      <c r="CM35" s="25"/>
    </row>
    <row r="36" spans="1:91">
      <c r="A36" s="15">
        <v>32020910</v>
      </c>
      <c r="B36" s="12" t="s">
        <v>72</v>
      </c>
      <c r="C36" s="14" t="s">
        <v>629</v>
      </c>
      <c r="D36" s="15" t="s">
        <v>630</v>
      </c>
      <c r="E36" s="14" t="s">
        <v>75</v>
      </c>
      <c r="F36" s="13">
        <v>2019</v>
      </c>
      <c r="G36" s="13"/>
      <c r="H36" s="13" t="s">
        <v>102</v>
      </c>
      <c r="I36" s="13" t="s">
        <v>77</v>
      </c>
      <c r="J36" s="13" t="str">
        <f>VLOOKUP(A36,Planilha1!A:I,9,)</f>
        <v>INTEGRAL</v>
      </c>
      <c r="K36" s="13" t="s">
        <v>79</v>
      </c>
      <c r="L36" s="13" t="s">
        <v>103</v>
      </c>
      <c r="M36" s="13" t="s">
        <v>170</v>
      </c>
      <c r="N36" s="13" t="s">
        <v>105</v>
      </c>
      <c r="O36" s="13" t="s">
        <v>81</v>
      </c>
      <c r="P36" s="13" t="s">
        <v>81</v>
      </c>
      <c r="Q36" s="13" t="s">
        <v>631</v>
      </c>
      <c r="R36" s="13">
        <v>27998520377</v>
      </c>
      <c r="S36" s="13"/>
      <c r="T36" s="13" t="s">
        <v>632</v>
      </c>
      <c r="U36" s="13">
        <v>27988522611</v>
      </c>
      <c r="V36" s="13" t="s">
        <v>633</v>
      </c>
      <c r="W36" s="13">
        <v>27998230476</v>
      </c>
      <c r="X36" s="13" t="s">
        <v>634</v>
      </c>
      <c r="Y36" s="19" t="s">
        <v>635</v>
      </c>
      <c r="Z36" s="19" t="s">
        <v>111</v>
      </c>
      <c r="AA36" s="19">
        <v>29185000</v>
      </c>
      <c r="AB36" s="22" t="s">
        <v>636</v>
      </c>
      <c r="AC36" s="22" t="s">
        <v>637</v>
      </c>
      <c r="AD36" s="26">
        <v>-40.404000000000003</v>
      </c>
      <c r="AE36" s="19">
        <v>-19.937200000000001</v>
      </c>
      <c r="AF36" s="19" t="s">
        <v>638</v>
      </c>
      <c r="AG36" s="13" t="s">
        <v>91</v>
      </c>
      <c r="AH36" s="13" t="s">
        <v>92</v>
      </c>
      <c r="AI36" s="13" t="s">
        <v>93</v>
      </c>
      <c r="AJ36" s="13" t="s">
        <v>94</v>
      </c>
      <c r="AK36" s="13"/>
      <c r="AL36" s="13" t="s">
        <v>95</v>
      </c>
      <c r="AM36" s="13" t="s">
        <v>433</v>
      </c>
      <c r="AN36" s="13" t="s">
        <v>434</v>
      </c>
      <c r="AO36" s="13" t="s">
        <v>435</v>
      </c>
      <c r="AP36" s="13" t="s">
        <v>144</v>
      </c>
      <c r="AQ36" s="13">
        <v>40</v>
      </c>
      <c r="AR36" s="23">
        <v>256.3</v>
      </c>
      <c r="AS36" s="13">
        <v>255</v>
      </c>
      <c r="AT36" s="23">
        <v>236.8</v>
      </c>
      <c r="AU36" s="23">
        <v>252</v>
      </c>
      <c r="AV36" s="23">
        <v>244.3</v>
      </c>
      <c r="AW36" s="23">
        <v>251</v>
      </c>
      <c r="AX36" s="23">
        <v>274.3</v>
      </c>
      <c r="AY36" s="23">
        <v>275</v>
      </c>
      <c r="AZ36" s="23">
        <v>276.39999999999998</v>
      </c>
      <c r="BA36" s="23">
        <v>283</v>
      </c>
      <c r="BB36" s="23">
        <v>261.8</v>
      </c>
      <c r="BC36" s="13">
        <v>263</v>
      </c>
      <c r="BD36" s="13">
        <v>241.6</v>
      </c>
      <c r="BE36" s="13">
        <v>263</v>
      </c>
      <c r="BF36" s="13">
        <v>253.7</v>
      </c>
      <c r="BG36" s="13">
        <v>275</v>
      </c>
      <c r="BH36" s="13">
        <v>252.66666666666666</v>
      </c>
      <c r="BI36" s="13">
        <v>261.56</v>
      </c>
      <c r="BJ36" s="13">
        <v>252.66666666666666</v>
      </c>
      <c r="BK36" s="13">
        <v>271.8</v>
      </c>
      <c r="BL36" s="24">
        <v>3.6</v>
      </c>
      <c r="BM36" s="24">
        <v>3.64</v>
      </c>
      <c r="BN36" s="24">
        <v>4.5</v>
      </c>
      <c r="BO36" s="24">
        <v>4.6100000000000003</v>
      </c>
      <c r="BP36" s="24">
        <v>4.5</v>
      </c>
      <c r="BQ36" s="24">
        <v>4.76</v>
      </c>
      <c r="BR36" s="24"/>
      <c r="BS36" s="24"/>
      <c r="BT36" s="25">
        <v>0.61899999999999999</v>
      </c>
      <c r="BU36" s="25">
        <v>0.66800000000000004</v>
      </c>
      <c r="BV36" s="25">
        <v>0.60799999999999998</v>
      </c>
      <c r="BW36" s="25">
        <v>0.63900000000000001</v>
      </c>
      <c r="BX36" s="25">
        <v>0.55900000000000005</v>
      </c>
      <c r="BY36" s="25">
        <v>0.626</v>
      </c>
      <c r="BZ36" s="25">
        <v>0.63700000000000001</v>
      </c>
      <c r="CA36" s="25">
        <v>0.625</v>
      </c>
      <c r="CB36" s="25">
        <v>0.65400000000000003</v>
      </c>
      <c r="CC36" s="25">
        <v>0.59</v>
      </c>
      <c r="CD36" s="25" t="s">
        <v>98</v>
      </c>
      <c r="CE36" s="25"/>
      <c r="CF36" s="25"/>
      <c r="CG36" s="25"/>
      <c r="CH36" s="25"/>
      <c r="CI36" s="25"/>
      <c r="CJ36" s="25"/>
      <c r="CK36" s="25"/>
      <c r="CL36" s="25"/>
      <c r="CM36" s="25"/>
    </row>
    <row r="37" spans="1:91">
      <c r="A37" s="15">
        <v>32057504</v>
      </c>
      <c r="B37" s="12" t="s">
        <v>146</v>
      </c>
      <c r="C37" s="14" t="s">
        <v>639</v>
      </c>
      <c r="D37" s="15" t="s">
        <v>640</v>
      </c>
      <c r="E37" s="14" t="s">
        <v>75</v>
      </c>
      <c r="F37" s="13">
        <v>2019</v>
      </c>
      <c r="G37" s="13"/>
      <c r="H37" s="13" t="s">
        <v>102</v>
      </c>
      <c r="I37" s="13" t="s">
        <v>77</v>
      </c>
      <c r="J37" s="13" t="str">
        <f>VLOOKUP(A37,Planilha1!A:I,9,)</f>
        <v>INTEGRAL</v>
      </c>
      <c r="K37" s="13" t="s">
        <v>79</v>
      </c>
      <c r="L37" s="13" t="s">
        <v>103</v>
      </c>
      <c r="M37" s="13" t="s">
        <v>641</v>
      </c>
      <c r="N37" s="13" t="s">
        <v>105</v>
      </c>
      <c r="O37" s="13" t="s">
        <v>81</v>
      </c>
      <c r="P37" s="13" t="s">
        <v>81</v>
      </c>
      <c r="Q37" s="13" t="s">
        <v>642</v>
      </c>
      <c r="R37" s="13">
        <v>28999382122</v>
      </c>
      <c r="S37" s="13"/>
      <c r="T37" s="13" t="s">
        <v>643</v>
      </c>
      <c r="U37" s="13">
        <v>28999219162</v>
      </c>
      <c r="V37" s="13" t="s">
        <v>644</v>
      </c>
      <c r="W37" s="13">
        <v>28999874872</v>
      </c>
      <c r="X37" s="13" t="s">
        <v>645</v>
      </c>
      <c r="Y37" s="19" t="s">
        <v>646</v>
      </c>
      <c r="Z37" s="19" t="s">
        <v>647</v>
      </c>
      <c r="AA37" s="19">
        <v>29480000</v>
      </c>
      <c r="AB37" s="22" t="s">
        <v>648</v>
      </c>
      <c r="AC37" s="22" t="s">
        <v>649</v>
      </c>
      <c r="AD37" s="19">
        <v>-41.339399999999998</v>
      </c>
      <c r="AE37" s="19">
        <v>-20.959499999999998</v>
      </c>
      <c r="AF37" s="19" t="s">
        <v>650</v>
      </c>
      <c r="AG37" s="13" t="s">
        <v>159</v>
      </c>
      <c r="AH37" s="13" t="s">
        <v>160</v>
      </c>
      <c r="AI37" s="13" t="s">
        <v>161</v>
      </c>
      <c r="AJ37" s="13" t="s">
        <v>162</v>
      </c>
      <c r="AK37" s="13" t="s">
        <v>163</v>
      </c>
      <c r="AL37" s="13" t="s">
        <v>164</v>
      </c>
      <c r="AM37" s="13" t="s">
        <v>651</v>
      </c>
      <c r="AN37" s="13" t="s">
        <v>652</v>
      </c>
      <c r="AO37" s="13" t="s">
        <v>653</v>
      </c>
      <c r="AP37" s="13">
        <v>4</v>
      </c>
      <c r="AQ37" s="13">
        <v>40</v>
      </c>
      <c r="AR37" s="23">
        <v>238.5</v>
      </c>
      <c r="AS37" s="13">
        <v>251</v>
      </c>
      <c r="AT37" s="23">
        <v>229.9</v>
      </c>
      <c r="AU37" s="23">
        <v>247</v>
      </c>
      <c r="AV37" s="23">
        <v>238.3</v>
      </c>
      <c r="AW37" s="23">
        <v>239</v>
      </c>
      <c r="AX37" s="23">
        <v>290.10000000000002</v>
      </c>
      <c r="AY37" s="23">
        <v>291</v>
      </c>
      <c r="AZ37" s="23">
        <v>272.8</v>
      </c>
      <c r="BA37" s="23">
        <v>284</v>
      </c>
      <c r="BB37" s="23">
        <v>241.4</v>
      </c>
      <c r="BC37" s="13">
        <v>253</v>
      </c>
      <c r="BD37" s="13">
        <v>261.39999999999998</v>
      </c>
      <c r="BE37" s="13">
        <v>252</v>
      </c>
      <c r="BF37" s="13">
        <v>282.3</v>
      </c>
      <c r="BG37" s="13">
        <v>261</v>
      </c>
      <c r="BH37" s="13">
        <v>245.66666666666666</v>
      </c>
      <c r="BI37" s="13">
        <v>269.60000000000002</v>
      </c>
      <c r="BJ37" s="13">
        <v>245.66666666666666</v>
      </c>
      <c r="BK37" s="13">
        <v>268.2</v>
      </c>
      <c r="BL37" s="24">
        <v>4.4000000000000004</v>
      </c>
      <c r="BM37" s="24">
        <v>4.4400000000000004</v>
      </c>
      <c r="BN37" s="24">
        <v>4.4000000000000004</v>
      </c>
      <c r="BO37" s="24">
        <v>4.51</v>
      </c>
      <c r="BP37" s="24">
        <v>4.8</v>
      </c>
      <c r="BQ37" s="24">
        <v>4.83</v>
      </c>
      <c r="BR37" s="24"/>
      <c r="BS37" s="24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 t="s">
        <v>378</v>
      </c>
      <c r="CE37" s="25"/>
      <c r="CF37" s="25"/>
      <c r="CG37" s="25"/>
      <c r="CH37" s="25"/>
      <c r="CI37" s="25"/>
      <c r="CJ37" s="25"/>
      <c r="CK37" s="25"/>
      <c r="CL37" s="25"/>
      <c r="CM37" s="25"/>
    </row>
    <row r="38" spans="1:91">
      <c r="A38" s="15">
        <v>32005067</v>
      </c>
      <c r="B38" s="12" t="s">
        <v>1744</v>
      </c>
      <c r="C38" s="14" t="s">
        <v>654</v>
      </c>
      <c r="D38" s="15" t="s">
        <v>655</v>
      </c>
      <c r="E38" s="14" t="s">
        <v>75</v>
      </c>
      <c r="F38" s="13">
        <v>2020</v>
      </c>
      <c r="G38" s="13" t="s">
        <v>656</v>
      </c>
      <c r="H38" s="13" t="s">
        <v>102</v>
      </c>
      <c r="I38" s="13" t="s">
        <v>77</v>
      </c>
      <c r="J38" s="13" t="str">
        <f>VLOOKUP(A38,Planilha1!A:I,9,)</f>
        <v>INTEGRAL</v>
      </c>
      <c r="K38" s="13" t="s">
        <v>380</v>
      </c>
      <c r="L38" s="13" t="s">
        <v>103</v>
      </c>
      <c r="M38" s="13" t="s">
        <v>657</v>
      </c>
      <c r="N38" s="13" t="s">
        <v>105</v>
      </c>
      <c r="O38" s="13" t="s">
        <v>81</v>
      </c>
      <c r="P38" s="13" t="s">
        <v>81</v>
      </c>
      <c r="Q38" s="13" t="s">
        <v>658</v>
      </c>
      <c r="R38" s="13">
        <v>27997407306</v>
      </c>
      <c r="S38" s="13"/>
      <c r="T38" s="13" t="s">
        <v>659</v>
      </c>
      <c r="U38" s="13">
        <v>27999229856</v>
      </c>
      <c r="V38" s="13" t="s">
        <v>186</v>
      </c>
      <c r="W38" s="13" t="s">
        <v>186</v>
      </c>
      <c r="X38" s="13" t="s">
        <v>660</v>
      </c>
      <c r="Y38" s="19" t="s">
        <v>661</v>
      </c>
      <c r="Z38" s="19" t="s">
        <v>662</v>
      </c>
      <c r="AA38" s="19">
        <v>29795000</v>
      </c>
      <c r="AB38" s="22" t="s">
        <v>663</v>
      </c>
      <c r="AC38" s="22" t="s">
        <v>664</v>
      </c>
      <c r="AD38" s="27">
        <v>-40.656599999999997</v>
      </c>
      <c r="AE38" s="27">
        <v>-19.1599</v>
      </c>
      <c r="AF38" s="19" t="s">
        <v>665</v>
      </c>
      <c r="AG38" s="13" t="s">
        <v>136</v>
      </c>
      <c r="AH38" s="13" t="s">
        <v>137</v>
      </c>
      <c r="AI38" s="13" t="s">
        <v>138</v>
      </c>
      <c r="AJ38" s="13" t="s">
        <v>139</v>
      </c>
      <c r="AK38" s="13" t="s">
        <v>140</v>
      </c>
      <c r="AL38" s="13" t="s">
        <v>141</v>
      </c>
      <c r="AM38" s="13" t="s">
        <v>666</v>
      </c>
      <c r="AN38" s="13" t="s">
        <v>667</v>
      </c>
      <c r="AO38" s="13" t="s">
        <v>668</v>
      </c>
      <c r="AP38" s="13" t="s">
        <v>144</v>
      </c>
      <c r="AQ38" s="13" t="s">
        <v>145</v>
      </c>
      <c r="AR38" s="23">
        <v>253.6</v>
      </c>
      <c r="AS38" s="13"/>
      <c r="AT38" s="23">
        <v>235.4</v>
      </c>
      <c r="AU38" s="23">
        <v>253</v>
      </c>
      <c r="AV38" s="23">
        <v>275.60000000000002</v>
      </c>
      <c r="AW38" s="23">
        <v>300</v>
      </c>
      <c r="AX38" s="23">
        <v>307.5</v>
      </c>
      <c r="AY38" s="23">
        <v>306</v>
      </c>
      <c r="AZ38" s="23">
        <v>277.10000000000002</v>
      </c>
      <c r="BA38" s="23">
        <v>265</v>
      </c>
      <c r="BB38" s="23">
        <v>309.7</v>
      </c>
      <c r="BC38" s="13">
        <v>305</v>
      </c>
      <c r="BD38" s="13">
        <v>277.60000000000002</v>
      </c>
      <c r="BE38" s="13">
        <v>295</v>
      </c>
      <c r="BF38" s="13">
        <v>262.7</v>
      </c>
      <c r="BG38" s="13">
        <v>273</v>
      </c>
      <c r="BH38" s="13">
        <v>184.33333333333334</v>
      </c>
      <c r="BI38" s="13">
        <v>286.92</v>
      </c>
      <c r="BJ38" s="13">
        <v>184.33333333333334</v>
      </c>
      <c r="BK38" s="13">
        <v>288.8</v>
      </c>
      <c r="BL38" s="24">
        <v>4.7</v>
      </c>
      <c r="BM38" s="24">
        <v>4.8899999999999997</v>
      </c>
      <c r="BN38" s="24">
        <v>5.3</v>
      </c>
      <c r="BO38" s="24">
        <v>5.39</v>
      </c>
      <c r="BP38" s="24">
        <v>4.5999999999999996</v>
      </c>
      <c r="BQ38" s="24">
        <v>4.6399999999999997</v>
      </c>
      <c r="BR38" s="24">
        <v>4.2</v>
      </c>
      <c r="BS38" s="24">
        <v>4.3</v>
      </c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 t="s">
        <v>378</v>
      </c>
      <c r="CE38" s="25"/>
      <c r="CF38" s="25"/>
      <c r="CG38" s="25"/>
      <c r="CH38" s="25"/>
      <c r="CI38" s="25"/>
      <c r="CJ38" s="25"/>
      <c r="CK38" s="25"/>
      <c r="CL38" s="25"/>
      <c r="CM38" s="25"/>
    </row>
    <row r="39" spans="1:91">
      <c r="A39" s="15">
        <v>32005601</v>
      </c>
      <c r="B39" s="12" t="s">
        <v>1871</v>
      </c>
      <c r="C39" s="14" t="s">
        <v>669</v>
      </c>
      <c r="D39" s="15" t="s">
        <v>670</v>
      </c>
      <c r="E39" s="14" t="s">
        <v>75</v>
      </c>
      <c r="F39" s="13">
        <v>2020</v>
      </c>
      <c r="G39" s="13" t="s">
        <v>656</v>
      </c>
      <c r="H39" s="13" t="s">
        <v>102</v>
      </c>
      <c r="I39" s="13" t="s">
        <v>77</v>
      </c>
      <c r="J39" s="13" t="str">
        <f>VLOOKUP(A39,Planilha1!A:I,9,)</f>
        <v>INTEGRAL</v>
      </c>
      <c r="K39" s="13" t="s">
        <v>380</v>
      </c>
      <c r="L39" s="13" t="s">
        <v>103</v>
      </c>
      <c r="M39" s="13" t="s">
        <v>657</v>
      </c>
      <c r="N39" s="13" t="s">
        <v>105</v>
      </c>
      <c r="O39" s="13" t="s">
        <v>81</v>
      </c>
      <c r="P39" s="13" t="s">
        <v>81</v>
      </c>
      <c r="Q39" s="13" t="s">
        <v>671</v>
      </c>
      <c r="R39" s="13">
        <v>27999319240</v>
      </c>
      <c r="S39" s="13"/>
      <c r="T39" s="13" t="s">
        <v>672</v>
      </c>
      <c r="U39" s="13">
        <v>27997193749</v>
      </c>
      <c r="V39" s="13" t="s">
        <v>673</v>
      </c>
      <c r="W39" s="13">
        <v>27997426289</v>
      </c>
      <c r="X39" s="13" t="s">
        <v>674</v>
      </c>
      <c r="Y39" s="19" t="s">
        <v>675</v>
      </c>
      <c r="Z39" s="19" t="s">
        <v>662</v>
      </c>
      <c r="AA39" s="19">
        <v>29845000</v>
      </c>
      <c r="AB39" s="22" t="s">
        <v>676</v>
      </c>
      <c r="AC39" s="22" t="s">
        <v>677</v>
      </c>
      <c r="AD39" s="26">
        <v>-40.273000000000003</v>
      </c>
      <c r="AE39" s="19">
        <v>-18.5381</v>
      </c>
      <c r="AF39" s="19" t="s">
        <v>678</v>
      </c>
      <c r="AG39" s="13" t="s">
        <v>347</v>
      </c>
      <c r="AH39" s="13" t="s">
        <v>348</v>
      </c>
      <c r="AI39" s="13" t="s">
        <v>349</v>
      </c>
      <c r="AJ39" s="13" t="s">
        <v>350</v>
      </c>
      <c r="AK39" s="13" t="s">
        <v>351</v>
      </c>
      <c r="AL39" s="13" t="s">
        <v>352</v>
      </c>
      <c r="AM39" s="13" t="s">
        <v>679</v>
      </c>
      <c r="AN39" s="13" t="s">
        <v>680</v>
      </c>
      <c r="AO39" s="13" t="s">
        <v>681</v>
      </c>
      <c r="AP39" s="13" t="s">
        <v>144</v>
      </c>
      <c r="AQ39" s="13" t="s">
        <v>145</v>
      </c>
      <c r="AR39" s="23">
        <v>265</v>
      </c>
      <c r="AS39" s="13"/>
      <c r="AT39" s="23">
        <v>256.60000000000002</v>
      </c>
      <c r="AU39" s="23">
        <v>267</v>
      </c>
      <c r="AV39" s="23">
        <v>277.10000000000002</v>
      </c>
      <c r="AW39" s="23">
        <v>256</v>
      </c>
      <c r="AX39" s="23">
        <v>272</v>
      </c>
      <c r="AY39" s="23">
        <v>281</v>
      </c>
      <c r="AZ39" s="23">
        <v>258.2</v>
      </c>
      <c r="BA39" s="23">
        <v>271</v>
      </c>
      <c r="BB39" s="23">
        <v>242.4</v>
      </c>
      <c r="BC39" s="13">
        <v>232</v>
      </c>
      <c r="BD39" s="13">
        <v>236.4</v>
      </c>
      <c r="BE39" s="13">
        <v>241</v>
      </c>
      <c r="BF39" s="13">
        <v>257.8</v>
      </c>
      <c r="BG39" s="13">
        <v>250</v>
      </c>
      <c r="BH39" s="13">
        <v>174.33333333333334</v>
      </c>
      <c r="BI39" s="13">
        <v>253.35999999999999</v>
      </c>
      <c r="BJ39" s="13">
        <v>174.33333333333334</v>
      </c>
      <c r="BK39" s="13">
        <v>255</v>
      </c>
      <c r="BL39" s="24">
        <v>5.6</v>
      </c>
      <c r="BM39" s="24">
        <v>5.57</v>
      </c>
      <c r="BN39" s="24">
        <v>5.4</v>
      </c>
      <c r="BO39" s="24">
        <v>5.39</v>
      </c>
      <c r="BP39" s="24">
        <v>4.7</v>
      </c>
      <c r="BQ39" s="24">
        <v>4.67</v>
      </c>
      <c r="BR39" s="24">
        <v>4.0999999999999996</v>
      </c>
      <c r="BS39" s="24">
        <v>4.08</v>
      </c>
      <c r="BT39" s="25">
        <v>0.6</v>
      </c>
      <c r="BU39" s="25">
        <v>0.61099999999999999</v>
      </c>
      <c r="BV39" s="25">
        <v>0.56299999999999994</v>
      </c>
      <c r="BW39" s="25">
        <v>0.65800000000000003</v>
      </c>
      <c r="BX39" s="25">
        <v>0.56799999999999995</v>
      </c>
      <c r="BY39" s="25">
        <v>0.56999999999999995</v>
      </c>
      <c r="BZ39" s="25">
        <v>0.58899999999999997</v>
      </c>
      <c r="CA39" s="25">
        <v>0.56399999999999995</v>
      </c>
      <c r="CB39" s="25">
        <v>0.61199999999999999</v>
      </c>
      <c r="CC39" s="25">
        <v>0.51400000000000001</v>
      </c>
      <c r="CD39" s="25" t="s">
        <v>98</v>
      </c>
      <c r="CE39" s="25"/>
      <c r="CF39" s="25"/>
      <c r="CG39" s="25"/>
      <c r="CH39" s="25"/>
      <c r="CI39" s="25"/>
      <c r="CJ39" s="25"/>
      <c r="CK39" s="25"/>
      <c r="CL39" s="25"/>
      <c r="CM39" s="25"/>
    </row>
    <row r="40" spans="1:91">
      <c r="A40" s="15">
        <v>32007000</v>
      </c>
      <c r="B40" s="12" t="s">
        <v>1871</v>
      </c>
      <c r="C40" s="14" t="s">
        <v>682</v>
      </c>
      <c r="D40" s="15" t="s">
        <v>683</v>
      </c>
      <c r="E40" s="14" t="s">
        <v>75</v>
      </c>
      <c r="F40" s="13">
        <v>2020</v>
      </c>
      <c r="G40" s="13" t="s">
        <v>656</v>
      </c>
      <c r="H40" s="13" t="s">
        <v>102</v>
      </c>
      <c r="I40" s="13" t="s">
        <v>77</v>
      </c>
      <c r="J40" s="13" t="str">
        <f>VLOOKUP(A40,Planilha1!A:I,9,)</f>
        <v>INTEGRAL</v>
      </c>
      <c r="K40" s="13" t="s">
        <v>380</v>
      </c>
      <c r="L40" s="13" t="s">
        <v>103</v>
      </c>
      <c r="M40" s="13" t="s">
        <v>657</v>
      </c>
      <c r="N40" s="13" t="s">
        <v>105</v>
      </c>
      <c r="O40" s="13" t="s">
        <v>81</v>
      </c>
      <c r="P40" s="13" t="s">
        <v>81</v>
      </c>
      <c r="Q40" s="13" t="s">
        <v>684</v>
      </c>
      <c r="R40" s="13">
        <v>27999479391</v>
      </c>
      <c r="S40" s="13"/>
      <c r="T40" s="13" t="s">
        <v>685</v>
      </c>
      <c r="U40" s="13">
        <v>27998212401</v>
      </c>
      <c r="V40" s="13" t="s">
        <v>186</v>
      </c>
      <c r="W40" s="13" t="s">
        <v>186</v>
      </c>
      <c r="X40" s="13" t="s">
        <v>686</v>
      </c>
      <c r="Y40" s="19" t="s">
        <v>687</v>
      </c>
      <c r="Z40" s="19" t="s">
        <v>662</v>
      </c>
      <c r="AA40" s="19">
        <v>29843000</v>
      </c>
      <c r="AB40" s="22" t="s">
        <v>663</v>
      </c>
      <c r="AC40" s="22" t="s">
        <v>688</v>
      </c>
      <c r="AD40" s="27">
        <v>-40.656599999999997</v>
      </c>
      <c r="AE40" s="27">
        <v>-19.159800000000001</v>
      </c>
      <c r="AF40" s="19" t="s">
        <v>689</v>
      </c>
      <c r="AG40" s="13" t="s">
        <v>347</v>
      </c>
      <c r="AH40" s="13" t="s">
        <v>348</v>
      </c>
      <c r="AI40" s="13" t="s">
        <v>349</v>
      </c>
      <c r="AJ40" s="13" t="s">
        <v>350</v>
      </c>
      <c r="AK40" s="13" t="s">
        <v>351</v>
      </c>
      <c r="AL40" s="13" t="s">
        <v>352</v>
      </c>
      <c r="AM40" s="13" t="s">
        <v>679</v>
      </c>
      <c r="AN40" s="13" t="s">
        <v>680</v>
      </c>
      <c r="AO40" s="13" t="s">
        <v>681</v>
      </c>
      <c r="AP40" s="13" t="s">
        <v>144</v>
      </c>
      <c r="AQ40" s="13" t="s">
        <v>145</v>
      </c>
      <c r="AR40" s="23">
        <v>263.60000000000002</v>
      </c>
      <c r="AS40" s="13"/>
      <c r="AT40" s="23">
        <v>258.3</v>
      </c>
      <c r="AU40" s="23">
        <v>255</v>
      </c>
      <c r="AV40" s="23">
        <v>269.89999999999998</v>
      </c>
      <c r="AW40" s="23">
        <v>237</v>
      </c>
      <c r="AX40" s="23">
        <v>344.5</v>
      </c>
      <c r="AY40" s="23">
        <v>269</v>
      </c>
      <c r="AZ40" s="23">
        <v>291.10000000000002</v>
      </c>
      <c r="BA40" s="23">
        <v>288</v>
      </c>
      <c r="BB40" s="23">
        <v>295.7</v>
      </c>
      <c r="BC40" s="13">
        <v>245</v>
      </c>
      <c r="BD40" s="13">
        <v>262.10000000000002</v>
      </c>
      <c r="BE40" s="13">
        <v>246</v>
      </c>
      <c r="BF40" s="13">
        <v>305.7</v>
      </c>
      <c r="BG40" s="13">
        <v>253</v>
      </c>
      <c r="BH40" s="13">
        <v>164</v>
      </c>
      <c r="BI40" s="13">
        <v>299.82000000000005</v>
      </c>
      <c r="BJ40" s="13">
        <v>164</v>
      </c>
      <c r="BK40" s="13">
        <v>260.2</v>
      </c>
      <c r="BL40" s="24">
        <v>4.9000000000000004</v>
      </c>
      <c r="BM40" s="24">
        <v>5.35</v>
      </c>
      <c r="BN40" s="24"/>
      <c r="BO40" s="24"/>
      <c r="BP40" s="24">
        <v>5</v>
      </c>
      <c r="BQ40" s="24">
        <v>5.15</v>
      </c>
      <c r="BR40" s="24">
        <v>4.4000000000000004</v>
      </c>
      <c r="BS40" s="24">
        <v>4.5</v>
      </c>
      <c r="BT40" s="25"/>
      <c r="BU40" s="25"/>
      <c r="BV40" s="25"/>
      <c r="BW40" s="25"/>
      <c r="BX40" s="25"/>
      <c r="BY40" s="25">
        <v>0.58399999999999996</v>
      </c>
      <c r="BZ40" s="25">
        <v>0.65700000000000003</v>
      </c>
      <c r="CA40" s="25">
        <v>0.56100000000000005</v>
      </c>
      <c r="CB40" s="25">
        <v>0.58699999999999997</v>
      </c>
      <c r="CC40" s="25">
        <v>0.53300000000000003</v>
      </c>
      <c r="CD40" s="25" t="s">
        <v>98</v>
      </c>
      <c r="CE40" s="25"/>
      <c r="CF40" s="25"/>
      <c r="CG40" s="25"/>
      <c r="CH40" s="25"/>
      <c r="CI40" s="25"/>
      <c r="CJ40" s="25"/>
      <c r="CK40" s="25"/>
      <c r="CL40" s="25"/>
      <c r="CM40" s="25"/>
    </row>
    <row r="41" spans="1:91">
      <c r="A41" s="15">
        <v>32030142</v>
      </c>
      <c r="B41" s="12" t="s">
        <v>180</v>
      </c>
      <c r="C41" s="14" t="s">
        <v>690</v>
      </c>
      <c r="D41" s="15" t="s">
        <v>691</v>
      </c>
      <c r="E41" s="14" t="s">
        <v>75</v>
      </c>
      <c r="F41" s="13">
        <v>2020</v>
      </c>
      <c r="G41" s="13"/>
      <c r="H41" s="13" t="s">
        <v>76</v>
      </c>
      <c r="I41" s="13" t="s">
        <v>77</v>
      </c>
      <c r="J41" s="13" t="str">
        <f>VLOOKUP(A41,Planilha1!A:I,9,)</f>
        <v>INTEGRAL</v>
      </c>
      <c r="K41" s="13" t="s">
        <v>380</v>
      </c>
      <c r="L41" s="13" t="s">
        <v>80</v>
      </c>
      <c r="M41" s="13" t="s">
        <v>81</v>
      </c>
      <c r="N41" s="13" t="s">
        <v>81</v>
      </c>
      <c r="O41" s="13" t="s">
        <v>81</v>
      </c>
      <c r="P41" s="13" t="s">
        <v>81</v>
      </c>
      <c r="Q41" s="13" t="s">
        <v>692</v>
      </c>
      <c r="R41" s="13">
        <v>28998819789</v>
      </c>
      <c r="S41" s="13"/>
      <c r="T41" s="13" t="s">
        <v>693</v>
      </c>
      <c r="U41" s="13">
        <v>28998832725</v>
      </c>
      <c r="V41" s="13" t="s">
        <v>694</v>
      </c>
      <c r="W41" s="13">
        <v>27998782049</v>
      </c>
      <c r="X41" s="13" t="s">
        <v>695</v>
      </c>
      <c r="Y41" s="19" t="s">
        <v>696</v>
      </c>
      <c r="Z41" s="19" t="s">
        <v>697</v>
      </c>
      <c r="AA41" s="19">
        <v>29375000</v>
      </c>
      <c r="AB41" s="22" t="s">
        <v>698</v>
      </c>
      <c r="AC41" s="22" t="s">
        <v>699</v>
      </c>
      <c r="AD41" s="19">
        <v>-41.131700000000002</v>
      </c>
      <c r="AE41" s="19">
        <v>-20.335000000000001</v>
      </c>
      <c r="AF41" s="19" t="s">
        <v>700</v>
      </c>
      <c r="AG41" s="13" t="s">
        <v>193</v>
      </c>
      <c r="AH41" s="13" t="s">
        <v>194</v>
      </c>
      <c r="AI41" s="13" t="s">
        <v>195</v>
      </c>
      <c r="AJ41" s="13" t="s">
        <v>196</v>
      </c>
      <c r="AK41" s="13" t="s">
        <v>197</v>
      </c>
      <c r="AL41" s="13" t="s">
        <v>198</v>
      </c>
      <c r="AM41" s="13" t="s">
        <v>199</v>
      </c>
      <c r="AN41" s="13" t="s">
        <v>701</v>
      </c>
      <c r="AO41" s="13" t="s">
        <v>201</v>
      </c>
      <c r="AP41" s="13" t="s">
        <v>144</v>
      </c>
      <c r="AQ41" s="13" t="s">
        <v>145</v>
      </c>
      <c r="AR41" s="23">
        <v>294</v>
      </c>
      <c r="AS41" s="13">
        <v>295</v>
      </c>
      <c r="AT41" s="23">
        <v>281.7</v>
      </c>
      <c r="AU41" s="23">
        <v>287</v>
      </c>
      <c r="AV41" s="23">
        <v>294.10000000000002</v>
      </c>
      <c r="AW41" s="23">
        <v>291</v>
      </c>
      <c r="AX41" s="23"/>
      <c r="AY41" s="23"/>
      <c r="AZ41" s="23"/>
      <c r="BA41" s="23"/>
      <c r="BB41" s="23"/>
      <c r="BC41" s="13"/>
      <c r="BD41" s="13"/>
      <c r="BE41" s="13"/>
      <c r="BF41" s="13"/>
      <c r="BG41" s="13"/>
      <c r="BH41" s="13">
        <v>291</v>
      </c>
      <c r="BI41" s="13"/>
      <c r="BJ41" s="13">
        <v>291</v>
      </c>
      <c r="BK41" s="13"/>
      <c r="BL41" s="24">
        <v>5.8</v>
      </c>
      <c r="BM41" s="24">
        <v>6.37</v>
      </c>
      <c r="BN41" s="24">
        <v>5.8</v>
      </c>
      <c r="BO41" s="24">
        <v>6.32</v>
      </c>
      <c r="BP41" s="24"/>
      <c r="BQ41" s="24"/>
      <c r="BR41" s="24"/>
      <c r="BS41" s="24"/>
      <c r="BT41" s="25">
        <v>0.628</v>
      </c>
      <c r="BU41" s="25">
        <v>0.65500000000000003</v>
      </c>
      <c r="BV41" s="25">
        <v>0.61399999999999999</v>
      </c>
      <c r="BW41" s="25">
        <v>0.66700000000000004</v>
      </c>
      <c r="BX41" s="25">
        <v>0.57699999999999996</v>
      </c>
      <c r="BY41" s="25">
        <v>0.63900000000000001</v>
      </c>
      <c r="BZ41" s="25">
        <v>0.66200000000000003</v>
      </c>
      <c r="CA41" s="25">
        <v>0.69299999999999995</v>
      </c>
      <c r="CB41" s="25">
        <v>0.65700000000000003</v>
      </c>
      <c r="CC41" s="25">
        <v>0.54500000000000004</v>
      </c>
      <c r="CD41" s="25" t="s">
        <v>98</v>
      </c>
      <c r="CE41" s="25"/>
      <c r="CF41" s="25"/>
      <c r="CG41" s="25"/>
      <c r="CH41" s="25"/>
      <c r="CI41" s="25"/>
      <c r="CJ41" s="25"/>
      <c r="CK41" s="25"/>
      <c r="CL41" s="25"/>
      <c r="CM41" s="25"/>
    </row>
    <row r="42" spans="1:91">
      <c r="A42" s="15">
        <v>32036167</v>
      </c>
      <c r="B42" s="12" t="s">
        <v>72</v>
      </c>
      <c r="C42" s="14" t="s">
        <v>168</v>
      </c>
      <c r="D42" s="16" t="s">
        <v>702</v>
      </c>
      <c r="E42" s="14" t="s">
        <v>75</v>
      </c>
      <c r="F42" s="13">
        <v>2020</v>
      </c>
      <c r="G42" s="13"/>
      <c r="H42" s="13" t="s">
        <v>76</v>
      </c>
      <c r="I42" s="13" t="s">
        <v>77</v>
      </c>
      <c r="J42" s="13" t="str">
        <f>VLOOKUP(A42,Planilha1!A:I,9,)</f>
        <v>INTEGRAL</v>
      </c>
      <c r="K42" s="13" t="s">
        <v>359</v>
      </c>
      <c r="L42" s="13" t="s">
        <v>80</v>
      </c>
      <c r="M42" s="13" t="s">
        <v>81</v>
      </c>
      <c r="N42" s="13" t="s">
        <v>81</v>
      </c>
      <c r="O42" s="13" t="s">
        <v>81</v>
      </c>
      <c r="P42" s="13" t="s">
        <v>81</v>
      </c>
      <c r="Q42" s="13" t="s">
        <v>703</v>
      </c>
      <c r="R42" s="13">
        <v>27999249422</v>
      </c>
      <c r="S42" s="13"/>
      <c r="T42" s="13" t="s">
        <v>704</v>
      </c>
      <c r="U42" s="13">
        <v>27981566122</v>
      </c>
      <c r="V42" s="13" t="s">
        <v>705</v>
      </c>
      <c r="W42" s="13">
        <v>27999347314</v>
      </c>
      <c r="X42" s="13" t="s">
        <v>706</v>
      </c>
      <c r="Y42" s="19" t="s">
        <v>707</v>
      </c>
      <c r="Z42" s="19" t="s">
        <v>708</v>
      </c>
      <c r="AA42" s="19">
        <v>29161567</v>
      </c>
      <c r="AB42" s="22" t="s">
        <v>709</v>
      </c>
      <c r="AC42" s="22" t="s">
        <v>710</v>
      </c>
      <c r="AD42" s="19">
        <v>-40.275399999999998</v>
      </c>
      <c r="AE42" s="19">
        <v>-20.216799999999999</v>
      </c>
      <c r="AF42" s="19" t="s">
        <v>291</v>
      </c>
      <c r="AG42" s="13" t="s">
        <v>91</v>
      </c>
      <c r="AH42" s="13" t="s">
        <v>92</v>
      </c>
      <c r="AI42" s="13" t="s">
        <v>93</v>
      </c>
      <c r="AJ42" s="13" t="s">
        <v>94</v>
      </c>
      <c r="AK42" s="13"/>
      <c r="AL42" s="13" t="s">
        <v>95</v>
      </c>
      <c r="AM42" s="13" t="s">
        <v>711</v>
      </c>
      <c r="AN42" s="13" t="s">
        <v>712</v>
      </c>
      <c r="AO42" s="13" t="s">
        <v>713</v>
      </c>
      <c r="AP42" s="13" t="s">
        <v>144</v>
      </c>
      <c r="AQ42" s="13">
        <v>60</v>
      </c>
      <c r="AR42" s="23">
        <v>249.8</v>
      </c>
      <c r="AS42" s="13">
        <v>228</v>
      </c>
      <c r="AT42" s="23">
        <v>250.8</v>
      </c>
      <c r="AU42" s="23">
        <v>225</v>
      </c>
      <c r="AV42" s="23">
        <v>243.8</v>
      </c>
      <c r="AW42" s="23">
        <v>228</v>
      </c>
      <c r="AX42" s="23"/>
      <c r="AY42" s="23"/>
      <c r="AZ42" s="23"/>
      <c r="BA42" s="23"/>
      <c r="BB42" s="23"/>
      <c r="BC42" s="13"/>
      <c r="BD42" s="13"/>
      <c r="BE42" s="13"/>
      <c r="BF42" s="13"/>
      <c r="BG42" s="13"/>
      <c r="BH42" s="13">
        <v>227</v>
      </c>
      <c r="BI42" s="13"/>
      <c r="BJ42" s="13">
        <v>227</v>
      </c>
      <c r="BK42" s="13"/>
      <c r="BL42" s="24">
        <v>4.4000000000000004</v>
      </c>
      <c r="BM42" s="24">
        <v>4.9400000000000004</v>
      </c>
      <c r="BN42" s="24"/>
      <c r="BO42" s="24"/>
      <c r="BP42" s="24"/>
      <c r="BQ42" s="24"/>
      <c r="BR42" s="24"/>
      <c r="BS42" s="24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 t="s">
        <v>378</v>
      </c>
      <c r="CE42" s="25"/>
      <c r="CF42" s="25"/>
      <c r="CG42" s="25"/>
      <c r="CH42" s="25"/>
      <c r="CI42" s="25"/>
      <c r="CJ42" s="25"/>
      <c r="CK42" s="25"/>
      <c r="CL42" s="25"/>
      <c r="CM42" s="25"/>
    </row>
    <row r="43" spans="1:91">
      <c r="A43" s="15">
        <v>32052189</v>
      </c>
      <c r="B43" s="12" t="s">
        <v>146</v>
      </c>
      <c r="C43" s="14" t="s">
        <v>147</v>
      </c>
      <c r="D43" s="15" t="s">
        <v>714</v>
      </c>
      <c r="E43" s="14" t="s">
        <v>75</v>
      </c>
      <c r="F43" s="13">
        <v>2020</v>
      </c>
      <c r="G43" s="13"/>
      <c r="H43" s="13" t="s">
        <v>551</v>
      </c>
      <c r="I43" s="13" t="s">
        <v>715</v>
      </c>
      <c r="J43" s="13" t="str">
        <f>VLOOKUP(A43,Planilha1!A:I,9,)</f>
        <v>INTERMEDIÁRIO  TARDE</v>
      </c>
      <c r="K43" s="13" t="s">
        <v>453</v>
      </c>
      <c r="L43" s="13" t="s">
        <v>245</v>
      </c>
      <c r="M43" s="13" t="s">
        <v>170</v>
      </c>
      <c r="N43" s="13" t="s">
        <v>468</v>
      </c>
      <c r="O43" s="13" t="s">
        <v>81</v>
      </c>
      <c r="P43" s="13" t="s">
        <v>81</v>
      </c>
      <c r="Q43" s="13" t="s">
        <v>716</v>
      </c>
      <c r="R43" s="13">
        <v>28999093038</v>
      </c>
      <c r="S43" s="13"/>
      <c r="T43" s="13" t="s">
        <v>717</v>
      </c>
      <c r="U43" s="13">
        <v>28999843696</v>
      </c>
      <c r="V43" s="13" t="s">
        <v>718</v>
      </c>
      <c r="W43" s="13">
        <v>28999219369</v>
      </c>
      <c r="X43" s="13" t="s">
        <v>719</v>
      </c>
      <c r="Y43" s="19" t="s">
        <v>720</v>
      </c>
      <c r="Z43" s="19" t="s">
        <v>721</v>
      </c>
      <c r="AA43" s="19">
        <v>29310715</v>
      </c>
      <c r="AB43" s="22" t="s">
        <v>722</v>
      </c>
      <c r="AC43" s="22" t="s">
        <v>723</v>
      </c>
      <c r="AD43" s="19">
        <v>-41.1462</v>
      </c>
      <c r="AE43" s="19">
        <v>-20.849799999999998</v>
      </c>
      <c r="AF43" s="19" t="s">
        <v>724</v>
      </c>
      <c r="AG43" s="13" t="s">
        <v>159</v>
      </c>
      <c r="AH43" s="13" t="s">
        <v>160</v>
      </c>
      <c r="AI43" s="13" t="s">
        <v>161</v>
      </c>
      <c r="AJ43" s="13" t="s">
        <v>162</v>
      </c>
      <c r="AK43" s="13" t="s">
        <v>163</v>
      </c>
      <c r="AL43" s="13" t="s">
        <v>164</v>
      </c>
      <c r="AM43" s="13" t="s">
        <v>406</v>
      </c>
      <c r="AN43" s="13" t="s">
        <v>725</v>
      </c>
      <c r="AO43" s="13" t="s">
        <v>408</v>
      </c>
      <c r="AP43" s="13" t="s">
        <v>144</v>
      </c>
      <c r="AQ43" s="13">
        <v>40</v>
      </c>
      <c r="AR43" s="23">
        <v>243.1</v>
      </c>
      <c r="AS43" s="13">
        <v>253</v>
      </c>
      <c r="AT43" s="23">
        <v>242.8</v>
      </c>
      <c r="AU43" s="23">
        <v>259</v>
      </c>
      <c r="AV43" s="23">
        <v>268.7</v>
      </c>
      <c r="AW43" s="23">
        <v>254</v>
      </c>
      <c r="AX43" s="23">
        <v>273.39999999999998</v>
      </c>
      <c r="AY43" s="23">
        <v>274</v>
      </c>
      <c r="AZ43" s="23">
        <v>276.2</v>
      </c>
      <c r="BA43" s="23">
        <v>269</v>
      </c>
      <c r="BB43" s="23">
        <v>255.4</v>
      </c>
      <c r="BC43" s="13">
        <v>247</v>
      </c>
      <c r="BD43" s="13">
        <v>241.6</v>
      </c>
      <c r="BE43" s="13">
        <v>235</v>
      </c>
      <c r="BF43" s="13">
        <v>261.60000000000002</v>
      </c>
      <c r="BG43" s="13">
        <v>248</v>
      </c>
      <c r="BH43" s="13">
        <v>255.33333333333334</v>
      </c>
      <c r="BI43" s="13">
        <v>261.64</v>
      </c>
      <c r="BJ43" s="13">
        <v>255.33333333333334</v>
      </c>
      <c r="BK43" s="13">
        <v>254.6</v>
      </c>
      <c r="BL43" s="24">
        <v>4.8</v>
      </c>
      <c r="BM43" s="24">
        <v>5.13</v>
      </c>
      <c r="BN43" s="24">
        <v>5.2</v>
      </c>
      <c r="BO43" s="24">
        <v>5.24</v>
      </c>
      <c r="BP43" s="24">
        <v>4.7</v>
      </c>
      <c r="BQ43" s="24">
        <v>4.8600000000000003</v>
      </c>
      <c r="BR43" s="24"/>
      <c r="BS43" s="24"/>
      <c r="BT43" s="25"/>
      <c r="BU43" s="25"/>
      <c r="BV43" s="25"/>
      <c r="BW43" s="25"/>
      <c r="BX43" s="25"/>
      <c r="BY43" s="25">
        <v>0.61599999999999999</v>
      </c>
      <c r="BZ43" s="25">
        <v>0.60799999999999998</v>
      </c>
      <c r="CA43" s="25">
        <v>0.63400000000000001</v>
      </c>
      <c r="CB43" s="25">
        <v>0.64</v>
      </c>
      <c r="CC43" s="25">
        <v>0.58299999999999996</v>
      </c>
      <c r="CD43" s="25" t="s">
        <v>98</v>
      </c>
      <c r="CE43" s="25"/>
      <c r="CF43" s="25"/>
      <c r="CG43" s="25"/>
      <c r="CH43" s="25"/>
      <c r="CI43" s="25"/>
      <c r="CJ43" s="25"/>
      <c r="CK43" s="25"/>
      <c r="CL43" s="25"/>
      <c r="CM43" s="25"/>
    </row>
    <row r="44" spans="1:91">
      <c r="A44" s="15">
        <v>32026552</v>
      </c>
      <c r="B44" s="12" t="s">
        <v>180</v>
      </c>
      <c r="C44" s="14" t="s">
        <v>726</v>
      </c>
      <c r="D44" s="15" t="s">
        <v>727</v>
      </c>
      <c r="E44" s="14" t="s">
        <v>75</v>
      </c>
      <c r="F44" s="13">
        <v>2020</v>
      </c>
      <c r="G44" s="13"/>
      <c r="H44" s="13" t="s">
        <v>102</v>
      </c>
      <c r="I44" s="13" t="s">
        <v>1965</v>
      </c>
      <c r="J44" s="13" t="str">
        <f>VLOOKUP(A44,Planilha1!A:I,9,)</f>
        <v>INTEGRAL E INTERMEDIÁRIO  MANHA</v>
      </c>
      <c r="K44" s="13" t="s">
        <v>380</v>
      </c>
      <c r="L44" s="13" t="s">
        <v>103</v>
      </c>
      <c r="M44" s="13" t="s">
        <v>170</v>
      </c>
      <c r="N44" s="13" t="s">
        <v>105</v>
      </c>
      <c r="O44" s="13"/>
      <c r="P44" s="13"/>
      <c r="Q44" s="13" t="s">
        <v>728</v>
      </c>
      <c r="R44" s="13">
        <v>27997879799</v>
      </c>
      <c r="S44" s="13"/>
      <c r="T44" s="13" t="s">
        <v>729</v>
      </c>
      <c r="U44" s="13">
        <v>27997578090</v>
      </c>
      <c r="V44" s="13" t="s">
        <v>730</v>
      </c>
      <c r="W44" s="13">
        <v>27998896156</v>
      </c>
      <c r="X44" s="13" t="s">
        <v>731</v>
      </c>
      <c r="Y44" s="19" t="s">
        <v>732</v>
      </c>
      <c r="Z44" s="19" t="s">
        <v>733</v>
      </c>
      <c r="AA44" s="19">
        <v>29630000</v>
      </c>
      <c r="AB44" s="22" t="s">
        <v>734</v>
      </c>
      <c r="AC44" s="22" t="s">
        <v>735</v>
      </c>
      <c r="AD44" s="19">
        <v>-41.287599999999998</v>
      </c>
      <c r="AE44" s="19">
        <v>-20.144400000000001</v>
      </c>
      <c r="AF44" s="19" t="s">
        <v>736</v>
      </c>
      <c r="AG44" s="13" t="s">
        <v>193</v>
      </c>
      <c r="AH44" s="13" t="s">
        <v>194</v>
      </c>
      <c r="AI44" s="13" t="s">
        <v>195</v>
      </c>
      <c r="AJ44" s="13" t="s">
        <v>196</v>
      </c>
      <c r="AK44" s="13" t="s">
        <v>197</v>
      </c>
      <c r="AL44" s="13" t="s">
        <v>198</v>
      </c>
      <c r="AM44" s="13" t="s">
        <v>737</v>
      </c>
      <c r="AN44" s="13" t="s">
        <v>738</v>
      </c>
      <c r="AO44" s="13" t="s">
        <v>739</v>
      </c>
      <c r="AP44" s="13" t="s">
        <v>144</v>
      </c>
      <c r="AQ44" s="13">
        <v>40</v>
      </c>
      <c r="AR44" s="23">
        <v>254.9</v>
      </c>
      <c r="AS44" s="13">
        <v>278</v>
      </c>
      <c r="AT44" s="23">
        <v>255.8</v>
      </c>
      <c r="AU44" s="23">
        <v>274</v>
      </c>
      <c r="AV44" s="23">
        <v>288.2</v>
      </c>
      <c r="AW44" s="23">
        <v>284</v>
      </c>
      <c r="AX44" s="23">
        <v>277.89999999999998</v>
      </c>
      <c r="AY44" s="23">
        <v>276</v>
      </c>
      <c r="AZ44" s="23">
        <v>280.89999999999998</v>
      </c>
      <c r="BA44" s="23">
        <v>275</v>
      </c>
      <c r="BB44" s="23">
        <v>249.6</v>
      </c>
      <c r="BC44" s="13">
        <v>249</v>
      </c>
      <c r="BD44" s="13">
        <v>276.7</v>
      </c>
      <c r="BE44" s="13">
        <v>261</v>
      </c>
      <c r="BF44" s="13">
        <v>251.2</v>
      </c>
      <c r="BG44" s="13">
        <v>254</v>
      </c>
      <c r="BH44" s="13">
        <v>278.66666666666669</v>
      </c>
      <c r="BI44" s="13">
        <v>267.26</v>
      </c>
      <c r="BJ44" s="13">
        <v>278.66666666666669</v>
      </c>
      <c r="BK44" s="13">
        <v>263</v>
      </c>
      <c r="BL44" s="24">
        <v>5</v>
      </c>
      <c r="BM44" s="24">
        <v>5.38</v>
      </c>
      <c r="BN44" s="24">
        <v>5</v>
      </c>
      <c r="BO44" s="24">
        <v>5.54</v>
      </c>
      <c r="BP44" s="24">
        <v>4.3</v>
      </c>
      <c r="BQ44" s="24">
        <v>4.84</v>
      </c>
      <c r="BR44" s="24"/>
      <c r="BS44" s="24"/>
      <c r="BT44" s="25">
        <v>0.56100000000000005</v>
      </c>
      <c r="BU44" s="25">
        <v>0.56399999999999995</v>
      </c>
      <c r="BV44" s="25">
        <v>0.57799999999999996</v>
      </c>
      <c r="BW44" s="25">
        <v>0.58499999999999996</v>
      </c>
      <c r="BX44" s="25">
        <v>0.51900000000000002</v>
      </c>
      <c r="BY44" s="25">
        <v>0.57899999999999996</v>
      </c>
      <c r="BZ44" s="25">
        <v>0.52700000000000002</v>
      </c>
      <c r="CA44" s="25">
        <v>0.61699999999999999</v>
      </c>
      <c r="CB44" s="25">
        <v>0.63600000000000001</v>
      </c>
      <c r="CC44" s="25">
        <v>0.53500000000000003</v>
      </c>
      <c r="CD44" s="25" t="s">
        <v>98</v>
      </c>
      <c r="CE44" s="25"/>
      <c r="CF44" s="25"/>
      <c r="CG44" s="25"/>
      <c r="CH44" s="25"/>
      <c r="CI44" s="25"/>
      <c r="CJ44" s="25"/>
      <c r="CK44" s="25"/>
      <c r="CL44" s="25"/>
      <c r="CM44" s="25"/>
    </row>
    <row r="45" spans="1:91">
      <c r="A45" s="15">
        <v>32035012</v>
      </c>
      <c r="B45" s="12" t="s">
        <v>356</v>
      </c>
      <c r="C45" s="14" t="s">
        <v>357</v>
      </c>
      <c r="D45" s="15" t="s">
        <v>740</v>
      </c>
      <c r="E45" s="14" t="s">
        <v>75</v>
      </c>
      <c r="F45" s="13">
        <v>2020</v>
      </c>
      <c r="G45" s="13"/>
      <c r="H45" s="13" t="s">
        <v>551</v>
      </c>
      <c r="I45" s="13" t="s">
        <v>715</v>
      </c>
      <c r="J45" s="13" t="str">
        <f>VLOOKUP(A45,Planilha1!A:I,9,)</f>
        <v>INTERMEDIÁRIO  TARDE</v>
      </c>
      <c r="K45" s="13" t="s">
        <v>453</v>
      </c>
      <c r="L45" s="13" t="s">
        <v>245</v>
      </c>
      <c r="M45" s="13" t="s">
        <v>741</v>
      </c>
      <c r="N45" s="13" t="s">
        <v>467</v>
      </c>
      <c r="O45" s="13"/>
      <c r="P45" s="13"/>
      <c r="Q45" s="13" t="s">
        <v>742</v>
      </c>
      <c r="R45" s="13">
        <v>27999496878</v>
      </c>
      <c r="S45" s="13"/>
      <c r="T45" s="13" t="s">
        <v>186</v>
      </c>
      <c r="U45" s="13" t="s">
        <v>186</v>
      </c>
      <c r="V45" s="13" t="s">
        <v>743</v>
      </c>
      <c r="W45" s="13">
        <v>27998127164</v>
      </c>
      <c r="X45" s="13" t="s">
        <v>744</v>
      </c>
      <c r="Y45" s="19" t="s">
        <v>745</v>
      </c>
      <c r="Z45" s="19" t="s">
        <v>746</v>
      </c>
      <c r="AA45" s="19">
        <v>29148140</v>
      </c>
      <c r="AB45" s="22" t="s">
        <v>747</v>
      </c>
      <c r="AC45" s="22" t="s">
        <v>748</v>
      </c>
      <c r="AD45" s="19">
        <v>-40.395499999999998</v>
      </c>
      <c r="AE45" s="19">
        <v>-20.3371</v>
      </c>
      <c r="AF45" s="19" t="s">
        <v>749</v>
      </c>
      <c r="AG45" s="13" t="s">
        <v>369</v>
      </c>
      <c r="AH45" s="13" t="s">
        <v>370</v>
      </c>
      <c r="AI45" s="13" t="s">
        <v>371</v>
      </c>
      <c r="AJ45" s="13" t="s">
        <v>372</v>
      </c>
      <c r="AK45" s="13" t="s">
        <v>373</v>
      </c>
      <c r="AL45" s="13" t="s">
        <v>374</v>
      </c>
      <c r="AM45" s="13" t="s">
        <v>750</v>
      </c>
      <c r="AN45" s="13">
        <v>36362759</v>
      </c>
      <c r="AO45" s="13" t="s">
        <v>751</v>
      </c>
      <c r="AP45" s="13" t="s">
        <v>144</v>
      </c>
      <c r="AQ45" s="13">
        <v>40</v>
      </c>
      <c r="AR45" s="23"/>
      <c r="AS45" s="13"/>
      <c r="AT45" s="23"/>
      <c r="AU45" s="23"/>
      <c r="AV45" s="23"/>
      <c r="AW45" s="23"/>
      <c r="AX45" s="23">
        <v>289.7</v>
      </c>
      <c r="AY45" s="23">
        <v>284</v>
      </c>
      <c r="AZ45" s="23">
        <v>293.3</v>
      </c>
      <c r="BA45" s="23">
        <v>287</v>
      </c>
      <c r="BB45" s="23">
        <v>261.60000000000002</v>
      </c>
      <c r="BC45" s="13">
        <v>246</v>
      </c>
      <c r="BD45" s="13">
        <v>260.8</v>
      </c>
      <c r="BE45" s="13">
        <v>242</v>
      </c>
      <c r="BF45" s="13">
        <v>262</v>
      </c>
      <c r="BG45" s="13">
        <v>255</v>
      </c>
      <c r="BH45" s="13"/>
      <c r="BI45" s="13">
        <v>273.48</v>
      </c>
      <c r="BJ45" s="13"/>
      <c r="BK45" s="13">
        <v>262.8</v>
      </c>
      <c r="BL45" s="24"/>
      <c r="BM45" s="24"/>
      <c r="BN45" s="24"/>
      <c r="BO45" s="24"/>
      <c r="BP45" s="24">
        <v>5.4</v>
      </c>
      <c r="BQ45" s="24">
        <v>5.47</v>
      </c>
      <c r="BR45" s="24"/>
      <c r="BS45" s="24"/>
      <c r="BT45" s="25">
        <v>0.55000000000000004</v>
      </c>
      <c r="BU45" s="25">
        <v>0.55300000000000005</v>
      </c>
      <c r="BV45" s="25">
        <v>0.51800000000000002</v>
      </c>
      <c r="BW45" s="25">
        <v>0.67200000000000004</v>
      </c>
      <c r="BX45" s="25">
        <v>0.45800000000000002</v>
      </c>
      <c r="BY45" s="25">
        <v>0.55900000000000005</v>
      </c>
      <c r="BZ45" s="25">
        <v>0.48899999999999999</v>
      </c>
      <c r="CA45" s="25">
        <v>0.56599999999999995</v>
      </c>
      <c r="CB45" s="25">
        <v>0.67100000000000004</v>
      </c>
      <c r="CC45" s="25">
        <v>0.51200000000000001</v>
      </c>
      <c r="CD45" s="25" t="s">
        <v>98</v>
      </c>
      <c r="CE45" s="25"/>
      <c r="CF45" s="25"/>
      <c r="CG45" s="25"/>
      <c r="CH45" s="25"/>
      <c r="CI45" s="25"/>
      <c r="CJ45" s="25"/>
      <c r="CK45" s="25"/>
      <c r="CL45" s="25"/>
      <c r="CM45" s="25"/>
    </row>
    <row r="46" spans="1:91">
      <c r="A46" s="15">
        <v>32035527</v>
      </c>
      <c r="B46" s="12" t="s">
        <v>72</v>
      </c>
      <c r="C46" s="14" t="s">
        <v>168</v>
      </c>
      <c r="D46" s="15" t="s">
        <v>752</v>
      </c>
      <c r="E46" s="14" t="s">
        <v>75</v>
      </c>
      <c r="F46" s="13">
        <v>2020</v>
      </c>
      <c r="G46" s="13"/>
      <c r="H46" s="13" t="s">
        <v>551</v>
      </c>
      <c r="I46" s="13" t="s">
        <v>715</v>
      </c>
      <c r="J46" s="13" t="str">
        <f>VLOOKUP(A46,Planilha1!A:I,9,)</f>
        <v>INTERMEDIÁRIO  TARDE</v>
      </c>
      <c r="K46" s="13" t="s">
        <v>453</v>
      </c>
      <c r="L46" s="13" t="s">
        <v>245</v>
      </c>
      <c r="M46" s="13" t="s">
        <v>170</v>
      </c>
      <c r="N46" s="13" t="s">
        <v>496</v>
      </c>
      <c r="O46" s="13"/>
      <c r="P46" s="13"/>
      <c r="Q46" s="13" t="s">
        <v>753</v>
      </c>
      <c r="R46" s="13">
        <v>27999022405</v>
      </c>
      <c r="S46" s="13"/>
      <c r="T46" s="13" t="s">
        <v>754</v>
      </c>
      <c r="U46" s="13">
        <v>27999369604</v>
      </c>
      <c r="V46" s="13" t="s">
        <v>755</v>
      </c>
      <c r="W46" s="13">
        <v>27996277744</v>
      </c>
      <c r="X46" s="13" t="s">
        <v>756</v>
      </c>
      <c r="Y46" s="19" t="s">
        <v>757</v>
      </c>
      <c r="Z46" s="19" t="s">
        <v>758</v>
      </c>
      <c r="AA46" s="19">
        <v>29178679</v>
      </c>
      <c r="AB46" s="22" t="s">
        <v>759</v>
      </c>
      <c r="AC46" s="22" t="s">
        <v>760</v>
      </c>
      <c r="AD46" s="19">
        <v>-40.308199999999999</v>
      </c>
      <c r="AE46" s="19">
        <v>-20.130800000000001</v>
      </c>
      <c r="AF46" s="19" t="s">
        <v>761</v>
      </c>
      <c r="AG46" s="13" t="s">
        <v>91</v>
      </c>
      <c r="AH46" s="13" t="s">
        <v>92</v>
      </c>
      <c r="AI46" s="13" t="s">
        <v>93</v>
      </c>
      <c r="AJ46" s="13" t="s">
        <v>94</v>
      </c>
      <c r="AK46" s="13"/>
      <c r="AL46" s="13" t="s">
        <v>95</v>
      </c>
      <c r="AM46" s="13" t="s">
        <v>762</v>
      </c>
      <c r="AN46" s="13" t="s">
        <v>763</v>
      </c>
      <c r="AO46" s="13" t="s">
        <v>764</v>
      </c>
      <c r="AP46" s="13" t="s">
        <v>144</v>
      </c>
      <c r="AQ46" s="13">
        <v>40</v>
      </c>
      <c r="AR46" s="23"/>
      <c r="AS46" s="13"/>
      <c r="AT46" s="23"/>
      <c r="AU46" s="23"/>
      <c r="AV46" s="23"/>
      <c r="AW46" s="23"/>
      <c r="AX46" s="23">
        <v>320</v>
      </c>
      <c r="AY46" s="23">
        <v>291</v>
      </c>
      <c r="AZ46" s="23">
        <v>308.7</v>
      </c>
      <c r="BA46" s="23">
        <v>308</v>
      </c>
      <c r="BB46" s="23">
        <v>285.8</v>
      </c>
      <c r="BC46" s="13">
        <v>265</v>
      </c>
      <c r="BD46" s="13">
        <v>289.60000000000002</v>
      </c>
      <c r="BE46" s="13">
        <v>265</v>
      </c>
      <c r="BF46" s="13">
        <v>305.39999999999998</v>
      </c>
      <c r="BG46" s="13">
        <v>287</v>
      </c>
      <c r="BH46" s="13"/>
      <c r="BI46" s="13">
        <v>301.89999999999998</v>
      </c>
      <c r="BJ46" s="13"/>
      <c r="BK46" s="13">
        <v>283.2</v>
      </c>
      <c r="BL46" s="24"/>
      <c r="BM46" s="24"/>
      <c r="BN46" s="24"/>
      <c r="BO46" s="24"/>
      <c r="BP46" s="24">
        <v>4.9000000000000004</v>
      </c>
      <c r="BQ46" s="24">
        <v>5.7</v>
      </c>
      <c r="BR46" s="24">
        <v>4.9000000000000004</v>
      </c>
      <c r="BS46" s="24">
        <v>5.15</v>
      </c>
      <c r="BT46" s="25"/>
      <c r="BU46" s="25"/>
      <c r="BV46" s="25"/>
      <c r="BW46" s="25"/>
      <c r="BX46" s="25"/>
      <c r="BY46" s="25">
        <v>0.69799999999999995</v>
      </c>
      <c r="BZ46" s="25">
        <v>0.746</v>
      </c>
      <c r="CA46" s="25">
        <v>0.69699999999999995</v>
      </c>
      <c r="CB46" s="25">
        <v>0.71299999999999997</v>
      </c>
      <c r="CC46" s="25">
        <v>0.63600000000000001</v>
      </c>
      <c r="CD46" s="25" t="s">
        <v>98</v>
      </c>
      <c r="CE46" s="25"/>
      <c r="CF46" s="25"/>
      <c r="CG46" s="25"/>
      <c r="CH46" s="25"/>
      <c r="CI46" s="25"/>
      <c r="CJ46" s="25"/>
      <c r="CK46" s="25"/>
      <c r="CL46" s="25"/>
      <c r="CM46" s="25"/>
    </row>
    <row r="47" spans="1:91">
      <c r="A47" s="15">
        <v>32039409</v>
      </c>
      <c r="B47" s="12" t="s">
        <v>202</v>
      </c>
      <c r="C47" s="14" t="s">
        <v>203</v>
      </c>
      <c r="D47" s="15" t="s">
        <v>765</v>
      </c>
      <c r="E47" s="14" t="s">
        <v>75</v>
      </c>
      <c r="F47" s="13">
        <v>2020</v>
      </c>
      <c r="G47" s="13"/>
      <c r="H47" s="13" t="s">
        <v>551</v>
      </c>
      <c r="I47" s="13" t="s">
        <v>715</v>
      </c>
      <c r="J47" s="13" t="str">
        <f>VLOOKUP(A47,Planilha1!A:I,9,)</f>
        <v>INTERMEDIÁRIO  TARDE</v>
      </c>
      <c r="K47" s="13" t="s">
        <v>453</v>
      </c>
      <c r="L47" s="13" t="s">
        <v>245</v>
      </c>
      <c r="M47" s="13" t="s">
        <v>766</v>
      </c>
      <c r="N47" s="13" t="s">
        <v>468</v>
      </c>
      <c r="O47" s="13"/>
      <c r="P47" s="13"/>
      <c r="Q47" s="13" t="s">
        <v>767</v>
      </c>
      <c r="R47" s="13">
        <v>27999253500</v>
      </c>
      <c r="S47" s="13"/>
      <c r="T47" s="13" t="s">
        <v>768</v>
      </c>
      <c r="U47" s="13">
        <v>27998508002</v>
      </c>
      <c r="V47" s="13" t="s">
        <v>769</v>
      </c>
      <c r="W47" s="13">
        <v>28999768775</v>
      </c>
      <c r="X47" s="13" t="s">
        <v>770</v>
      </c>
      <c r="Y47" s="19" t="s">
        <v>771</v>
      </c>
      <c r="Z47" s="19" t="s">
        <v>772</v>
      </c>
      <c r="AA47" s="19">
        <v>29108055</v>
      </c>
      <c r="AB47" s="22" t="s">
        <v>773</v>
      </c>
      <c r="AC47" s="22" t="s">
        <v>774</v>
      </c>
      <c r="AD47" s="19">
        <v>-40.3172</v>
      </c>
      <c r="AE47" s="19">
        <v>-20.353200000000001</v>
      </c>
      <c r="AF47" s="19" t="s">
        <v>775</v>
      </c>
      <c r="AG47" s="13" t="s">
        <v>214</v>
      </c>
      <c r="AH47" s="13"/>
      <c r="AI47" s="13" t="s">
        <v>215</v>
      </c>
      <c r="AJ47" s="13" t="s">
        <v>216</v>
      </c>
      <c r="AK47" s="13" t="s">
        <v>217</v>
      </c>
      <c r="AL47" s="13" t="s">
        <v>218</v>
      </c>
      <c r="AM47" s="13" t="s">
        <v>776</v>
      </c>
      <c r="AN47" s="13" t="s">
        <v>777</v>
      </c>
      <c r="AO47" s="13" t="s">
        <v>778</v>
      </c>
      <c r="AP47" s="13" t="s">
        <v>144</v>
      </c>
      <c r="AQ47" s="13">
        <v>40</v>
      </c>
      <c r="AR47" s="23"/>
      <c r="AS47" s="13"/>
      <c r="AT47" s="23"/>
      <c r="AU47" s="23"/>
      <c r="AV47" s="23"/>
      <c r="AW47" s="23"/>
      <c r="AX47" s="23">
        <v>267.2</v>
      </c>
      <c r="AY47" s="23">
        <v>279</v>
      </c>
      <c r="AZ47" s="23">
        <v>279.5</v>
      </c>
      <c r="BA47" s="23">
        <v>292</v>
      </c>
      <c r="BB47" s="23">
        <v>252.6</v>
      </c>
      <c r="BC47" s="13">
        <v>242</v>
      </c>
      <c r="BD47" s="13">
        <v>245.5</v>
      </c>
      <c r="BE47" s="13">
        <v>246</v>
      </c>
      <c r="BF47" s="13">
        <v>254.3</v>
      </c>
      <c r="BG47" s="13">
        <v>255</v>
      </c>
      <c r="BH47" s="13"/>
      <c r="BI47" s="13">
        <v>259.82000000000005</v>
      </c>
      <c r="BJ47" s="13"/>
      <c r="BK47" s="13">
        <v>262.8</v>
      </c>
      <c r="BL47" s="24"/>
      <c r="BM47" s="24"/>
      <c r="BN47" s="24"/>
      <c r="BO47" s="24"/>
      <c r="BP47" s="24">
        <v>3.8</v>
      </c>
      <c r="BQ47" s="24">
        <v>4.58</v>
      </c>
      <c r="BR47" s="24"/>
      <c r="BS47" s="24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 t="s">
        <v>378</v>
      </c>
      <c r="CE47" s="25"/>
      <c r="CF47" s="25"/>
      <c r="CG47" s="25"/>
      <c r="CH47" s="25"/>
      <c r="CI47" s="25"/>
      <c r="CJ47" s="25"/>
      <c r="CK47" s="25"/>
      <c r="CL47" s="25"/>
      <c r="CM47" s="25"/>
    </row>
    <row r="48" spans="1:91">
      <c r="A48" s="15">
        <v>32040725</v>
      </c>
      <c r="B48" s="12" t="s">
        <v>72</v>
      </c>
      <c r="C48" s="14" t="s">
        <v>73</v>
      </c>
      <c r="D48" s="15" t="s">
        <v>779</v>
      </c>
      <c r="E48" s="14" t="s">
        <v>75</v>
      </c>
      <c r="F48" s="13">
        <v>2020</v>
      </c>
      <c r="G48" s="13"/>
      <c r="H48" s="13" t="s">
        <v>551</v>
      </c>
      <c r="I48" s="13" t="s">
        <v>715</v>
      </c>
      <c r="J48" s="13" t="str">
        <f>VLOOKUP(A48,Planilha1!A:I,9,)</f>
        <v>INTERMEDIÁRIO  TARDE</v>
      </c>
      <c r="K48" s="13" t="s">
        <v>453</v>
      </c>
      <c r="L48" s="13" t="s">
        <v>245</v>
      </c>
      <c r="M48" s="13" t="s">
        <v>170</v>
      </c>
      <c r="N48" s="13" t="s">
        <v>183</v>
      </c>
      <c r="O48" s="13" t="s">
        <v>467</v>
      </c>
      <c r="P48" s="13"/>
      <c r="Q48" s="13" t="s">
        <v>780</v>
      </c>
      <c r="R48" s="13">
        <v>27997046295</v>
      </c>
      <c r="S48" s="13"/>
      <c r="T48" s="13" t="s">
        <v>781</v>
      </c>
      <c r="U48" s="13">
        <v>27999062087</v>
      </c>
      <c r="V48" s="13" t="s">
        <v>782</v>
      </c>
      <c r="W48" s="13">
        <v>27999121459</v>
      </c>
      <c r="X48" s="13" t="s">
        <v>783</v>
      </c>
      <c r="Y48" s="19" t="s">
        <v>784</v>
      </c>
      <c r="Z48" s="19" t="s">
        <v>785</v>
      </c>
      <c r="AA48" s="19">
        <v>29026080</v>
      </c>
      <c r="AB48" s="22" t="s">
        <v>786</v>
      </c>
      <c r="AC48" s="22" t="s">
        <v>787</v>
      </c>
      <c r="AD48" s="19">
        <v>-40.357799999999997</v>
      </c>
      <c r="AE48" s="19">
        <v>-20.3156</v>
      </c>
      <c r="AF48" s="19" t="s">
        <v>788</v>
      </c>
      <c r="AG48" s="13" t="s">
        <v>91</v>
      </c>
      <c r="AH48" s="13" t="s">
        <v>92</v>
      </c>
      <c r="AI48" s="13" t="s">
        <v>93</v>
      </c>
      <c r="AJ48" s="13" t="s">
        <v>94</v>
      </c>
      <c r="AK48" s="13"/>
      <c r="AL48" s="13" t="s">
        <v>95</v>
      </c>
      <c r="AM48" s="13" t="s">
        <v>789</v>
      </c>
      <c r="AN48" s="13" t="s">
        <v>790</v>
      </c>
      <c r="AO48" s="13" t="s">
        <v>791</v>
      </c>
      <c r="AP48" s="13" t="s">
        <v>144</v>
      </c>
      <c r="AQ48" s="13">
        <v>40</v>
      </c>
      <c r="AR48" s="23">
        <v>238.5</v>
      </c>
      <c r="AS48" s="13">
        <v>247</v>
      </c>
      <c r="AT48" s="23">
        <v>236.1</v>
      </c>
      <c r="AU48" s="23">
        <v>241</v>
      </c>
      <c r="AV48" s="23">
        <v>229.8</v>
      </c>
      <c r="AW48" s="23">
        <v>230</v>
      </c>
      <c r="AX48" s="23">
        <v>251.5</v>
      </c>
      <c r="AY48" s="23">
        <v>259</v>
      </c>
      <c r="AZ48" s="23">
        <v>271</v>
      </c>
      <c r="BA48" s="23">
        <v>265</v>
      </c>
      <c r="BB48" s="23">
        <v>245.9</v>
      </c>
      <c r="BC48" s="13">
        <v>230</v>
      </c>
      <c r="BD48" s="13">
        <v>237.3</v>
      </c>
      <c r="BE48" s="13">
        <v>231</v>
      </c>
      <c r="BF48" s="13">
        <v>237.2</v>
      </c>
      <c r="BG48" s="13">
        <v>234</v>
      </c>
      <c r="BH48" s="13">
        <v>239.33333333333334</v>
      </c>
      <c r="BI48" s="13">
        <v>248.58</v>
      </c>
      <c r="BJ48" s="13">
        <v>239.33333333333334</v>
      </c>
      <c r="BK48" s="13">
        <v>243.8</v>
      </c>
      <c r="BL48" s="24"/>
      <c r="BM48" s="24"/>
      <c r="BN48" s="24"/>
      <c r="BO48" s="24"/>
      <c r="BP48" s="24"/>
      <c r="BQ48" s="24"/>
      <c r="BR48" s="24"/>
      <c r="BS48" s="24"/>
      <c r="BT48" s="25">
        <v>0.51900000000000002</v>
      </c>
      <c r="BU48" s="25">
        <v>0.59899999999999998</v>
      </c>
      <c r="BV48" s="25">
        <v>0.48099999999999998</v>
      </c>
      <c r="BW48" s="25">
        <v>0.57699999999999996</v>
      </c>
      <c r="BX48" s="25">
        <v>0.41799999999999998</v>
      </c>
      <c r="BY48" s="25">
        <v>0.53600000000000003</v>
      </c>
      <c r="BZ48" s="25">
        <v>0.61799999999999999</v>
      </c>
      <c r="CA48" s="25">
        <v>0.501</v>
      </c>
      <c r="CB48" s="25">
        <v>0.57099999999999995</v>
      </c>
      <c r="CC48" s="25">
        <v>0.45500000000000002</v>
      </c>
      <c r="CD48" s="25" t="s">
        <v>98</v>
      </c>
      <c r="CE48" s="25"/>
      <c r="CF48" s="25"/>
      <c r="CG48" s="25"/>
      <c r="CH48" s="25"/>
      <c r="CI48" s="25"/>
      <c r="CJ48" s="25"/>
      <c r="CK48" s="25"/>
      <c r="CL48" s="25"/>
      <c r="CM48" s="25"/>
    </row>
    <row r="49" spans="1:91">
      <c r="A49" s="15">
        <v>32037791</v>
      </c>
      <c r="B49" s="12" t="s">
        <v>356</v>
      </c>
      <c r="C49" s="14" t="s">
        <v>615</v>
      </c>
      <c r="D49" s="15" t="s">
        <v>792</v>
      </c>
      <c r="E49" s="14" t="s">
        <v>75</v>
      </c>
      <c r="F49" s="13">
        <v>2020</v>
      </c>
      <c r="G49" s="13"/>
      <c r="H49" s="13" t="s">
        <v>551</v>
      </c>
      <c r="I49" s="13" t="s">
        <v>715</v>
      </c>
      <c r="J49" s="13" t="str">
        <f>VLOOKUP(A49,Planilha1!A:I,9,)</f>
        <v>INTERMEDIÁRIO  TARDE</v>
      </c>
      <c r="K49" s="13" t="s">
        <v>453</v>
      </c>
      <c r="L49" s="13" t="s">
        <v>245</v>
      </c>
      <c r="M49" s="13" t="s">
        <v>467</v>
      </c>
      <c r="N49" s="13" t="s">
        <v>246</v>
      </c>
      <c r="O49" s="13" t="s">
        <v>170</v>
      </c>
      <c r="P49" s="13"/>
      <c r="Q49" s="13" t="s">
        <v>793</v>
      </c>
      <c r="R49" s="13">
        <v>27992662620</v>
      </c>
      <c r="S49" s="13"/>
      <c r="T49" s="13" t="s">
        <v>794</v>
      </c>
      <c r="U49" s="13">
        <v>28999789762</v>
      </c>
      <c r="V49" s="13" t="s">
        <v>795</v>
      </c>
      <c r="W49" s="13">
        <v>27997472084</v>
      </c>
      <c r="X49" s="13" t="s">
        <v>796</v>
      </c>
      <c r="Y49" s="19" t="s">
        <v>797</v>
      </c>
      <c r="Z49" s="19" t="s">
        <v>798</v>
      </c>
      <c r="AA49" s="19">
        <v>29130145</v>
      </c>
      <c r="AB49" s="22" t="s">
        <v>799</v>
      </c>
      <c r="AC49" s="22" t="s">
        <v>800</v>
      </c>
      <c r="AD49" s="19">
        <v>-40.496400000000001</v>
      </c>
      <c r="AE49" s="19">
        <v>-20.391500000000001</v>
      </c>
      <c r="AF49" s="19" t="s">
        <v>801</v>
      </c>
      <c r="AG49" s="13" t="s">
        <v>369</v>
      </c>
      <c r="AH49" s="13" t="s">
        <v>370</v>
      </c>
      <c r="AI49" s="13" t="s">
        <v>371</v>
      </c>
      <c r="AJ49" s="13" t="s">
        <v>372</v>
      </c>
      <c r="AK49" s="13" t="s">
        <v>373</v>
      </c>
      <c r="AL49" s="13" t="s">
        <v>374</v>
      </c>
      <c r="AM49" s="13" t="s">
        <v>802</v>
      </c>
      <c r="AN49" s="13" t="s">
        <v>803</v>
      </c>
      <c r="AO49" s="13" t="s">
        <v>804</v>
      </c>
      <c r="AP49" s="13" t="s">
        <v>144</v>
      </c>
      <c r="AQ49" s="13">
        <v>40</v>
      </c>
      <c r="AR49" s="23">
        <v>240.2</v>
      </c>
      <c r="AS49" s="13">
        <v>249</v>
      </c>
      <c r="AT49" s="23">
        <v>249</v>
      </c>
      <c r="AU49" s="23">
        <v>249</v>
      </c>
      <c r="AV49" s="23">
        <v>260.60000000000002</v>
      </c>
      <c r="AW49" s="23">
        <v>246</v>
      </c>
      <c r="AX49" s="23">
        <v>268.3</v>
      </c>
      <c r="AY49" s="23">
        <v>258</v>
      </c>
      <c r="AZ49" s="23">
        <v>284.60000000000002</v>
      </c>
      <c r="BA49" s="23">
        <v>263</v>
      </c>
      <c r="BB49" s="23">
        <v>249</v>
      </c>
      <c r="BC49" s="13">
        <v>244</v>
      </c>
      <c r="BD49" s="13">
        <v>248.9</v>
      </c>
      <c r="BE49" s="13">
        <v>237</v>
      </c>
      <c r="BF49" s="13">
        <v>247.3</v>
      </c>
      <c r="BG49" s="13">
        <v>249</v>
      </c>
      <c r="BH49" s="13">
        <v>248</v>
      </c>
      <c r="BI49" s="13">
        <v>259.62</v>
      </c>
      <c r="BJ49" s="13">
        <v>248</v>
      </c>
      <c r="BK49" s="13">
        <v>250.2</v>
      </c>
      <c r="BL49" s="24">
        <v>4.3</v>
      </c>
      <c r="BM49" s="24">
        <v>4.96</v>
      </c>
      <c r="BN49" s="24"/>
      <c r="BO49" s="24"/>
      <c r="BP49" s="24"/>
      <c r="BQ49" s="24"/>
      <c r="BR49" s="24"/>
      <c r="BS49" s="24"/>
      <c r="BT49" s="25"/>
      <c r="BU49" s="25"/>
      <c r="BV49" s="25"/>
      <c r="BW49" s="25"/>
      <c r="BX49" s="25"/>
      <c r="BY49" s="25">
        <v>0.48699999999999999</v>
      </c>
      <c r="BZ49" s="25">
        <v>0.50900000000000001</v>
      </c>
      <c r="CA49" s="25">
        <v>0.45700000000000002</v>
      </c>
      <c r="CB49" s="25">
        <v>0.53500000000000003</v>
      </c>
      <c r="CC49" s="25">
        <v>0.44600000000000001</v>
      </c>
      <c r="CD49" s="25" t="s">
        <v>98</v>
      </c>
      <c r="CE49" s="25"/>
      <c r="CF49" s="25"/>
      <c r="CG49" s="25"/>
      <c r="CH49" s="25"/>
      <c r="CI49" s="25"/>
      <c r="CJ49" s="25"/>
      <c r="CK49" s="25"/>
      <c r="CL49" s="25"/>
      <c r="CM49" s="25"/>
    </row>
    <row r="50" spans="1:91">
      <c r="A50" s="15">
        <v>32038534</v>
      </c>
      <c r="B50" s="12" t="s">
        <v>202</v>
      </c>
      <c r="C50" s="14" t="s">
        <v>203</v>
      </c>
      <c r="D50" s="15" t="s">
        <v>805</v>
      </c>
      <c r="E50" s="14" t="s">
        <v>75</v>
      </c>
      <c r="F50" s="13">
        <v>2020</v>
      </c>
      <c r="G50" s="13"/>
      <c r="H50" s="13" t="s">
        <v>551</v>
      </c>
      <c r="I50" s="13" t="s">
        <v>715</v>
      </c>
      <c r="J50" s="13" t="str">
        <f>VLOOKUP(A50,Planilha1!A:I,9,)</f>
        <v>INTERMEDIÁRIO  TARDE</v>
      </c>
      <c r="K50" s="13" t="s">
        <v>453</v>
      </c>
      <c r="L50" s="13" t="s">
        <v>245</v>
      </c>
      <c r="M50" s="13" t="s">
        <v>170</v>
      </c>
      <c r="N50" s="13" t="s">
        <v>741</v>
      </c>
      <c r="O50" s="13" t="s">
        <v>467</v>
      </c>
      <c r="P50" s="13"/>
      <c r="Q50" s="13" t="s">
        <v>806</v>
      </c>
      <c r="R50" s="13">
        <v>27981268258</v>
      </c>
      <c r="S50" s="13"/>
      <c r="T50" s="13" t="s">
        <v>807</v>
      </c>
      <c r="U50" s="13">
        <v>27981511338</v>
      </c>
      <c r="V50" s="13" t="s">
        <v>808</v>
      </c>
      <c r="W50" s="13">
        <v>27981165179</v>
      </c>
      <c r="X50" s="13" t="s">
        <v>809</v>
      </c>
      <c r="Y50" s="19" t="s">
        <v>810</v>
      </c>
      <c r="Z50" s="19" t="s">
        <v>811</v>
      </c>
      <c r="AA50" s="19">
        <v>29102640</v>
      </c>
      <c r="AB50" s="22" t="s">
        <v>812</v>
      </c>
      <c r="AC50" s="22" t="s">
        <v>813</v>
      </c>
      <c r="AD50" s="19">
        <v>-40.303600000000003</v>
      </c>
      <c r="AE50" s="19">
        <v>-20.354700000000001</v>
      </c>
      <c r="AF50" s="19" t="s">
        <v>814</v>
      </c>
      <c r="AG50" s="13" t="s">
        <v>214</v>
      </c>
      <c r="AH50" s="13"/>
      <c r="AI50" s="13" t="s">
        <v>215</v>
      </c>
      <c r="AJ50" s="13" t="s">
        <v>216</v>
      </c>
      <c r="AK50" s="13" t="s">
        <v>217</v>
      </c>
      <c r="AL50" s="13" t="s">
        <v>218</v>
      </c>
      <c r="AM50" s="13" t="s">
        <v>815</v>
      </c>
      <c r="AN50" s="13" t="s">
        <v>816</v>
      </c>
      <c r="AO50" s="13" t="s">
        <v>817</v>
      </c>
      <c r="AP50" s="13" t="s">
        <v>144</v>
      </c>
      <c r="AQ50" s="13">
        <v>40</v>
      </c>
      <c r="AR50" s="23">
        <v>254.4</v>
      </c>
      <c r="AS50" s="13">
        <v>257</v>
      </c>
      <c r="AT50" s="23">
        <v>265</v>
      </c>
      <c r="AU50" s="23">
        <v>255</v>
      </c>
      <c r="AV50" s="23">
        <v>248.5</v>
      </c>
      <c r="AW50" s="23">
        <v>239</v>
      </c>
      <c r="AX50" s="23">
        <v>281.2</v>
      </c>
      <c r="AY50" s="23">
        <v>269</v>
      </c>
      <c r="AZ50" s="23">
        <v>288.39999999999998</v>
      </c>
      <c r="BA50" s="23">
        <v>294</v>
      </c>
      <c r="BB50" s="23">
        <v>252.2</v>
      </c>
      <c r="BC50" s="13">
        <v>244</v>
      </c>
      <c r="BD50" s="13">
        <v>256.89999999999998</v>
      </c>
      <c r="BE50" s="13">
        <v>251</v>
      </c>
      <c r="BF50" s="13">
        <v>264.3</v>
      </c>
      <c r="BG50" s="13">
        <v>258</v>
      </c>
      <c r="BH50" s="13">
        <v>250.33333333333334</v>
      </c>
      <c r="BI50" s="13">
        <v>268.59999999999997</v>
      </c>
      <c r="BJ50" s="13">
        <v>250.33333333333334</v>
      </c>
      <c r="BK50" s="13">
        <v>263.2</v>
      </c>
      <c r="BL50" s="24">
        <v>4</v>
      </c>
      <c r="BM50" s="24">
        <v>4.21</v>
      </c>
      <c r="BN50" s="24">
        <v>4.9000000000000004</v>
      </c>
      <c r="BO50" s="24">
        <v>4.95</v>
      </c>
      <c r="BP50" s="24">
        <v>4.4000000000000004</v>
      </c>
      <c r="BQ50" s="24">
        <v>5.0199999999999996</v>
      </c>
      <c r="BR50" s="24"/>
      <c r="BS50" s="24"/>
      <c r="BT50" s="25">
        <v>0.629</v>
      </c>
      <c r="BU50" s="25">
        <v>0.66800000000000004</v>
      </c>
      <c r="BV50" s="25">
        <v>0.622</v>
      </c>
      <c r="BW50" s="25">
        <v>0.65700000000000003</v>
      </c>
      <c r="BX50" s="25">
        <v>0.56899999999999995</v>
      </c>
      <c r="BY50" s="25">
        <v>0.63600000000000001</v>
      </c>
      <c r="BZ50" s="25">
        <v>0.66600000000000004</v>
      </c>
      <c r="CA50" s="25">
        <v>0.64</v>
      </c>
      <c r="CB50" s="25">
        <v>0.66100000000000003</v>
      </c>
      <c r="CC50" s="25">
        <v>0.57899999999999996</v>
      </c>
      <c r="CD50" s="25" t="s">
        <v>98</v>
      </c>
      <c r="CE50" s="25"/>
      <c r="CF50" s="25"/>
      <c r="CG50" s="25"/>
      <c r="CH50" s="25"/>
      <c r="CI50" s="25"/>
      <c r="CJ50" s="25"/>
      <c r="CK50" s="25"/>
      <c r="CL50" s="25"/>
      <c r="CM50" s="25"/>
    </row>
    <row r="51" spans="1:91">
      <c r="A51" s="15">
        <v>32036582</v>
      </c>
      <c r="B51" s="12" t="s">
        <v>72</v>
      </c>
      <c r="C51" s="14" t="s">
        <v>168</v>
      </c>
      <c r="D51" s="15" t="s">
        <v>818</v>
      </c>
      <c r="E51" s="14" t="s">
        <v>75</v>
      </c>
      <c r="F51" s="13">
        <v>2020</v>
      </c>
      <c r="G51" s="13"/>
      <c r="H51" s="13" t="s">
        <v>551</v>
      </c>
      <c r="I51" s="13" t="s">
        <v>715</v>
      </c>
      <c r="J51" s="13" t="str">
        <f>VLOOKUP(A51,Planilha1!A:I,9,)</f>
        <v>INTERMEDIÁRIO  TARDE</v>
      </c>
      <c r="K51" s="13" t="s">
        <v>453</v>
      </c>
      <c r="L51" s="13" t="s">
        <v>245</v>
      </c>
      <c r="M51" s="13" t="s">
        <v>454</v>
      </c>
      <c r="N51" s="13" t="s">
        <v>641</v>
      </c>
      <c r="O51" s="13" t="s">
        <v>467</v>
      </c>
      <c r="P51" s="13"/>
      <c r="Q51" s="13" t="s">
        <v>819</v>
      </c>
      <c r="R51" s="13">
        <v>27997414907</v>
      </c>
      <c r="S51" s="13"/>
      <c r="T51" s="13" t="s">
        <v>820</v>
      </c>
      <c r="U51" s="13">
        <v>27997909004</v>
      </c>
      <c r="V51" s="13" t="s">
        <v>821</v>
      </c>
      <c r="W51" s="13">
        <v>27995281607</v>
      </c>
      <c r="X51" s="13" t="s">
        <v>822</v>
      </c>
      <c r="Y51" s="19" t="s">
        <v>823</v>
      </c>
      <c r="Z51" s="19" t="s">
        <v>824</v>
      </c>
      <c r="AA51" s="19">
        <v>29168600</v>
      </c>
      <c r="AB51" s="22" t="s">
        <v>825</v>
      </c>
      <c r="AC51" s="22" t="s">
        <v>826</v>
      </c>
      <c r="AD51" s="19">
        <v>-40.251100000000001</v>
      </c>
      <c r="AE51" s="19">
        <v>-20.152100000000001</v>
      </c>
      <c r="AF51" s="19" t="s">
        <v>827</v>
      </c>
      <c r="AG51" s="13" t="s">
        <v>91</v>
      </c>
      <c r="AH51" s="13" t="s">
        <v>92</v>
      </c>
      <c r="AI51" s="13" t="s">
        <v>93</v>
      </c>
      <c r="AJ51" s="13" t="s">
        <v>94</v>
      </c>
      <c r="AK51" s="13"/>
      <c r="AL51" s="13" t="s">
        <v>95</v>
      </c>
      <c r="AM51" s="13" t="s">
        <v>828</v>
      </c>
      <c r="AN51" s="13" t="s">
        <v>829</v>
      </c>
      <c r="AO51" s="13" t="s">
        <v>830</v>
      </c>
      <c r="AP51" s="13" t="s">
        <v>144</v>
      </c>
      <c r="AQ51" s="13">
        <v>40</v>
      </c>
      <c r="AR51" s="23"/>
      <c r="AS51" s="13"/>
      <c r="AT51" s="23"/>
      <c r="AU51" s="23"/>
      <c r="AV51" s="23"/>
      <c r="AW51" s="23"/>
      <c r="AX51" s="23">
        <v>283.60000000000002</v>
      </c>
      <c r="AY51" s="23">
        <v>278</v>
      </c>
      <c r="AZ51" s="23">
        <v>281.89999999999998</v>
      </c>
      <c r="BA51" s="23">
        <v>289</v>
      </c>
      <c r="BB51" s="23">
        <v>254.4</v>
      </c>
      <c r="BC51" s="13">
        <v>250</v>
      </c>
      <c r="BD51" s="13">
        <v>250.6</v>
      </c>
      <c r="BE51" s="13">
        <v>249</v>
      </c>
      <c r="BF51" s="13">
        <v>259.8</v>
      </c>
      <c r="BG51" s="13">
        <v>261</v>
      </c>
      <c r="BH51" s="13"/>
      <c r="BI51" s="13">
        <v>266.06</v>
      </c>
      <c r="BJ51" s="13"/>
      <c r="BK51" s="13">
        <v>265.39999999999998</v>
      </c>
      <c r="BL51" s="24"/>
      <c r="BM51" s="24"/>
      <c r="BN51" s="24"/>
      <c r="BO51" s="24"/>
      <c r="BP51" s="24"/>
      <c r="BQ51" s="24"/>
      <c r="BR51" s="24"/>
      <c r="BS51" s="24"/>
      <c r="BT51" s="25">
        <v>0.58799999999999997</v>
      </c>
      <c r="BU51" s="25">
        <v>0.67500000000000004</v>
      </c>
      <c r="BV51" s="25">
        <v>0.58299999999999996</v>
      </c>
      <c r="BW51" s="25">
        <v>0.59299999999999997</v>
      </c>
      <c r="BX51" s="25">
        <v>0.502</v>
      </c>
      <c r="BY51" s="25">
        <v>0.59899999999999998</v>
      </c>
      <c r="BZ51" s="25">
        <v>0.59399999999999997</v>
      </c>
      <c r="CA51" s="25">
        <v>0.59899999999999998</v>
      </c>
      <c r="CB51" s="25">
        <v>0.626</v>
      </c>
      <c r="CC51" s="25">
        <v>0.57499999999999996</v>
      </c>
      <c r="CD51" s="25" t="s">
        <v>98</v>
      </c>
      <c r="CE51" s="25"/>
      <c r="CF51" s="25"/>
      <c r="CG51" s="25"/>
      <c r="CH51" s="25"/>
      <c r="CI51" s="25"/>
      <c r="CJ51" s="25"/>
      <c r="CK51" s="25"/>
      <c r="CL51" s="25"/>
      <c r="CM51" s="25"/>
    </row>
    <row r="52" spans="1:91">
      <c r="A52" s="15">
        <v>32075936</v>
      </c>
      <c r="B52" s="12" t="s">
        <v>222</v>
      </c>
      <c r="C52" s="14" t="s">
        <v>223</v>
      </c>
      <c r="D52" s="15" t="s">
        <v>831</v>
      </c>
      <c r="E52" s="14" t="s">
        <v>75</v>
      </c>
      <c r="F52" s="13">
        <v>2020</v>
      </c>
      <c r="G52" s="13"/>
      <c r="H52" s="13" t="s">
        <v>551</v>
      </c>
      <c r="I52" s="13" t="s">
        <v>715</v>
      </c>
      <c r="J52" s="13" t="str">
        <f>VLOOKUP(A52,Planilha1!A:I,9,)</f>
        <v>INTERMEDIÁRIO  TARDE</v>
      </c>
      <c r="K52" s="13" t="s">
        <v>453</v>
      </c>
      <c r="L52" s="13" t="s">
        <v>245</v>
      </c>
      <c r="M52" s="13" t="s">
        <v>170</v>
      </c>
      <c r="N52" s="13" t="s">
        <v>183</v>
      </c>
      <c r="O52" s="13"/>
      <c r="P52" s="13"/>
      <c r="Q52" s="13" t="s">
        <v>832</v>
      </c>
      <c r="R52" s="13">
        <v>27997713617</v>
      </c>
      <c r="S52" s="13"/>
      <c r="T52" s="13" t="s">
        <v>833</v>
      </c>
      <c r="U52" s="13">
        <v>27998913024</v>
      </c>
      <c r="V52" s="13" t="s">
        <v>186</v>
      </c>
      <c r="W52" s="13" t="s">
        <v>186</v>
      </c>
      <c r="X52" s="13" t="s">
        <v>834</v>
      </c>
      <c r="Y52" s="19" t="s">
        <v>835</v>
      </c>
      <c r="Z52" s="19" t="s">
        <v>836</v>
      </c>
      <c r="AA52" s="19">
        <v>29903200</v>
      </c>
      <c r="AB52" s="22" t="s">
        <v>837</v>
      </c>
      <c r="AC52" s="22" t="s">
        <v>838</v>
      </c>
      <c r="AD52" s="19">
        <v>-40.0398</v>
      </c>
      <c r="AE52" s="19">
        <v>-19.395199999999999</v>
      </c>
      <c r="AF52" s="19" t="s">
        <v>839</v>
      </c>
      <c r="AG52" s="13" t="s">
        <v>234</v>
      </c>
      <c r="AH52" s="13" t="s">
        <v>235</v>
      </c>
      <c r="AI52" s="13" t="s">
        <v>236</v>
      </c>
      <c r="AJ52" s="13" t="s">
        <v>237</v>
      </c>
      <c r="AK52" s="13" t="s">
        <v>238</v>
      </c>
      <c r="AL52" s="13" t="s">
        <v>239</v>
      </c>
      <c r="AM52" s="13" t="s">
        <v>589</v>
      </c>
      <c r="AN52" s="13">
        <v>998965255</v>
      </c>
      <c r="AO52" s="13" t="s">
        <v>590</v>
      </c>
      <c r="AP52" s="13" t="s">
        <v>144</v>
      </c>
      <c r="AQ52" s="13">
        <v>40</v>
      </c>
      <c r="AR52" s="23">
        <v>252.3</v>
      </c>
      <c r="AS52" s="13">
        <v>253</v>
      </c>
      <c r="AT52" s="23">
        <v>270</v>
      </c>
      <c r="AU52" s="23">
        <v>252</v>
      </c>
      <c r="AV52" s="23">
        <v>257.10000000000002</v>
      </c>
      <c r="AW52" s="23">
        <v>245</v>
      </c>
      <c r="AX52" s="23">
        <v>285.10000000000002</v>
      </c>
      <c r="AY52" s="23">
        <v>278</v>
      </c>
      <c r="AZ52" s="23">
        <v>284.60000000000002</v>
      </c>
      <c r="BA52" s="23">
        <v>284</v>
      </c>
      <c r="BB52" s="23">
        <v>260.89999999999998</v>
      </c>
      <c r="BC52" s="13">
        <v>246</v>
      </c>
      <c r="BD52" s="13">
        <v>267.2</v>
      </c>
      <c r="BE52" s="13">
        <v>244</v>
      </c>
      <c r="BF52" s="13">
        <v>254.1</v>
      </c>
      <c r="BG52" s="13">
        <v>254</v>
      </c>
      <c r="BH52" s="13">
        <v>250</v>
      </c>
      <c r="BI52" s="13">
        <v>270.38</v>
      </c>
      <c r="BJ52" s="13">
        <v>250</v>
      </c>
      <c r="BK52" s="13">
        <v>261.2</v>
      </c>
      <c r="BL52" s="24">
        <v>4.8</v>
      </c>
      <c r="BM52" s="24">
        <v>5.49</v>
      </c>
      <c r="BN52" s="24">
        <v>4.7</v>
      </c>
      <c r="BO52" s="24">
        <v>5.0599999999999996</v>
      </c>
      <c r="BP52" s="24">
        <v>4.9000000000000004</v>
      </c>
      <c r="BQ52" s="24">
        <v>5.22</v>
      </c>
      <c r="BR52" s="24"/>
      <c r="BS52" s="24"/>
      <c r="BT52" s="25"/>
      <c r="BU52" s="25"/>
      <c r="BV52" s="25"/>
      <c r="BW52" s="25"/>
      <c r="BX52" s="25"/>
      <c r="BY52" s="25">
        <v>0.63700000000000001</v>
      </c>
      <c r="BZ52" s="25">
        <v>0.61699999999999999</v>
      </c>
      <c r="CA52" s="25">
        <v>0.65600000000000003</v>
      </c>
      <c r="CB52" s="25">
        <v>0.66700000000000004</v>
      </c>
      <c r="CC52" s="25">
        <v>0.60599999999999998</v>
      </c>
      <c r="CD52" s="25" t="s">
        <v>98</v>
      </c>
      <c r="CE52" s="25"/>
      <c r="CF52" s="25"/>
      <c r="CG52" s="25"/>
      <c r="CH52" s="25"/>
      <c r="CI52" s="25"/>
      <c r="CJ52" s="25"/>
      <c r="CK52" s="25"/>
      <c r="CL52" s="25"/>
      <c r="CM52" s="25"/>
    </row>
    <row r="53" spans="1:91">
      <c r="A53" s="15">
        <v>32036523</v>
      </c>
      <c r="B53" s="12" t="s">
        <v>72</v>
      </c>
      <c r="C53" s="14" t="s">
        <v>168</v>
      </c>
      <c r="D53" s="15" t="s">
        <v>840</v>
      </c>
      <c r="E53" s="14" t="s">
        <v>75</v>
      </c>
      <c r="F53" s="13">
        <v>2020</v>
      </c>
      <c r="G53" s="13"/>
      <c r="H53" s="13" t="s">
        <v>551</v>
      </c>
      <c r="I53" s="13" t="s">
        <v>715</v>
      </c>
      <c r="J53" s="13" t="str">
        <f>VLOOKUP(A53,Planilha1!A:I,9,)</f>
        <v>INTERMEDIÁRIO  TARDE</v>
      </c>
      <c r="K53" s="13" t="s">
        <v>453</v>
      </c>
      <c r="L53" s="13" t="s">
        <v>245</v>
      </c>
      <c r="M53" s="13" t="s">
        <v>170</v>
      </c>
      <c r="N53" s="13" t="s">
        <v>246</v>
      </c>
      <c r="O53" s="13" t="s">
        <v>467</v>
      </c>
      <c r="P53" s="13"/>
      <c r="Q53" s="13" t="s">
        <v>841</v>
      </c>
      <c r="R53" s="13">
        <v>27981571788</v>
      </c>
      <c r="S53" s="13"/>
      <c r="T53" s="13" t="s">
        <v>842</v>
      </c>
      <c r="U53" s="13">
        <v>27988198810</v>
      </c>
      <c r="V53" s="13" t="s">
        <v>843</v>
      </c>
      <c r="W53" s="13">
        <v>27988321479</v>
      </c>
      <c r="X53" s="13" t="s">
        <v>844</v>
      </c>
      <c r="Y53" s="19" t="s">
        <v>845</v>
      </c>
      <c r="Z53" s="19" t="s">
        <v>846</v>
      </c>
      <c r="AA53" s="19">
        <v>29160050</v>
      </c>
      <c r="AB53" s="22" t="s">
        <v>847</v>
      </c>
      <c r="AC53" s="22" t="s">
        <v>848</v>
      </c>
      <c r="AD53" s="19">
        <v>-40.273099999999999</v>
      </c>
      <c r="AE53" s="19">
        <v>-20.231200000000001</v>
      </c>
      <c r="AF53" s="19" t="s">
        <v>849</v>
      </c>
      <c r="AG53" s="13" t="s">
        <v>91</v>
      </c>
      <c r="AH53" s="13" t="s">
        <v>92</v>
      </c>
      <c r="AI53" s="13" t="s">
        <v>93</v>
      </c>
      <c r="AJ53" s="13" t="s">
        <v>94</v>
      </c>
      <c r="AK53" s="13"/>
      <c r="AL53" s="13" t="s">
        <v>95</v>
      </c>
      <c r="AM53" s="13" t="s">
        <v>762</v>
      </c>
      <c r="AN53" s="13" t="s">
        <v>763</v>
      </c>
      <c r="AO53" s="13" t="s">
        <v>764</v>
      </c>
      <c r="AP53" s="13" t="s">
        <v>144</v>
      </c>
      <c r="AQ53" s="13">
        <v>40</v>
      </c>
      <c r="AR53" s="23"/>
      <c r="AS53" s="13"/>
      <c r="AT53" s="23"/>
      <c r="AU53" s="23"/>
      <c r="AV53" s="23"/>
      <c r="AW53" s="23"/>
      <c r="AX53" s="23">
        <v>288.60000000000002</v>
      </c>
      <c r="AY53" s="23">
        <v>283</v>
      </c>
      <c r="AZ53" s="23">
        <v>288.3</v>
      </c>
      <c r="BA53" s="23">
        <v>282</v>
      </c>
      <c r="BB53" s="23">
        <v>254.5</v>
      </c>
      <c r="BC53" s="13">
        <v>243</v>
      </c>
      <c r="BD53" s="13">
        <v>250.2</v>
      </c>
      <c r="BE53" s="13">
        <v>248</v>
      </c>
      <c r="BF53" s="13">
        <v>269.39999999999998</v>
      </c>
      <c r="BG53" s="13">
        <v>259</v>
      </c>
      <c r="BH53" s="13"/>
      <c r="BI53" s="13">
        <v>270.2</v>
      </c>
      <c r="BJ53" s="13"/>
      <c r="BK53" s="13">
        <v>263</v>
      </c>
      <c r="BL53" s="24"/>
      <c r="BM53" s="24"/>
      <c r="BN53" s="24"/>
      <c r="BO53" s="24"/>
      <c r="BP53" s="24">
        <v>4.5</v>
      </c>
      <c r="BQ53" s="24">
        <v>5.15</v>
      </c>
      <c r="BR53" s="24"/>
      <c r="BS53" s="24"/>
      <c r="BT53" s="25"/>
      <c r="BU53" s="25"/>
      <c r="BV53" s="25"/>
      <c r="BW53" s="25"/>
      <c r="BX53" s="25"/>
      <c r="BY53" s="25">
        <v>0.58599999999999997</v>
      </c>
      <c r="BZ53" s="25">
        <v>0.67200000000000004</v>
      </c>
      <c r="CA53" s="25">
        <v>0.58499999999999996</v>
      </c>
      <c r="CB53" s="25">
        <v>0.58699999999999997</v>
      </c>
      <c r="CC53" s="25">
        <v>0.499</v>
      </c>
      <c r="CD53" s="25" t="s">
        <v>98</v>
      </c>
      <c r="CE53" s="25"/>
      <c r="CF53" s="25"/>
      <c r="CG53" s="25"/>
      <c r="CH53" s="25"/>
      <c r="CI53" s="25"/>
      <c r="CJ53" s="25"/>
      <c r="CK53" s="25"/>
      <c r="CL53" s="25"/>
      <c r="CM53" s="25"/>
    </row>
    <row r="54" spans="1:91">
      <c r="A54" s="15">
        <v>32036116</v>
      </c>
      <c r="B54" s="12" t="s">
        <v>72</v>
      </c>
      <c r="C54" s="14" t="s">
        <v>168</v>
      </c>
      <c r="D54" s="15" t="s">
        <v>850</v>
      </c>
      <c r="E54" s="14" t="s">
        <v>75</v>
      </c>
      <c r="F54" s="13">
        <v>2020</v>
      </c>
      <c r="G54" s="13"/>
      <c r="H54" s="13" t="s">
        <v>76</v>
      </c>
      <c r="I54" s="13" t="s">
        <v>77</v>
      </c>
      <c r="J54" s="13" t="str">
        <f>VLOOKUP(A54,Planilha1!A:I,9,)</f>
        <v>INTEGRAL</v>
      </c>
      <c r="K54" s="13" t="s">
        <v>359</v>
      </c>
      <c r="L54" s="13" t="s">
        <v>80</v>
      </c>
      <c r="M54" s="13" t="s">
        <v>81</v>
      </c>
      <c r="N54" s="13" t="s">
        <v>81</v>
      </c>
      <c r="O54" s="13" t="s">
        <v>81</v>
      </c>
      <c r="P54" s="13"/>
      <c r="Q54" s="13" t="s">
        <v>851</v>
      </c>
      <c r="R54" s="13">
        <v>27998476015</v>
      </c>
      <c r="S54" s="13"/>
      <c r="T54" s="13" t="s">
        <v>852</v>
      </c>
      <c r="U54" s="13">
        <v>27999240417</v>
      </c>
      <c r="V54" s="13" t="s">
        <v>853</v>
      </c>
      <c r="W54" s="13">
        <v>27996031903</v>
      </c>
      <c r="X54" s="13" t="s">
        <v>854</v>
      </c>
      <c r="Y54" s="19" t="s">
        <v>855</v>
      </c>
      <c r="Z54" s="19" t="s">
        <v>856</v>
      </c>
      <c r="AA54" s="19">
        <v>29161828</v>
      </c>
      <c r="AB54" s="22" t="s">
        <v>857</v>
      </c>
      <c r="AC54" s="22" t="s">
        <v>858</v>
      </c>
      <c r="AD54" s="19">
        <v>-40.2806</v>
      </c>
      <c r="AE54" s="19">
        <v>-20.2272</v>
      </c>
      <c r="AF54" s="19" t="s">
        <v>291</v>
      </c>
      <c r="AG54" s="13" t="s">
        <v>91</v>
      </c>
      <c r="AH54" s="13" t="s">
        <v>92</v>
      </c>
      <c r="AI54" s="13" t="s">
        <v>93</v>
      </c>
      <c r="AJ54" s="13" t="s">
        <v>94</v>
      </c>
      <c r="AK54" s="13"/>
      <c r="AL54" s="13" t="s">
        <v>95</v>
      </c>
      <c r="AM54" s="13" t="s">
        <v>711</v>
      </c>
      <c r="AN54" s="13" t="s">
        <v>712</v>
      </c>
      <c r="AO54" s="13" t="s">
        <v>713</v>
      </c>
      <c r="AP54" s="13" t="s">
        <v>144</v>
      </c>
      <c r="AQ54" s="13">
        <v>40</v>
      </c>
      <c r="AR54" s="23">
        <v>254.1</v>
      </c>
      <c r="AS54" s="13">
        <v>265</v>
      </c>
      <c r="AT54" s="23">
        <v>256.39999999999998</v>
      </c>
      <c r="AU54" s="23">
        <v>267</v>
      </c>
      <c r="AV54" s="23">
        <v>249.8</v>
      </c>
      <c r="AW54" s="23">
        <v>267</v>
      </c>
      <c r="AX54" s="23">
        <v>271.8</v>
      </c>
      <c r="AY54" s="23"/>
      <c r="AZ54" s="23">
        <v>275.39999999999998</v>
      </c>
      <c r="BA54" s="23"/>
      <c r="BB54" s="23">
        <v>252.8</v>
      </c>
      <c r="BC54" s="13"/>
      <c r="BD54" s="13">
        <v>244.4</v>
      </c>
      <c r="BE54" s="13"/>
      <c r="BF54" s="13">
        <v>239</v>
      </c>
      <c r="BG54" s="13"/>
      <c r="BH54" s="13">
        <v>266.33333333333331</v>
      </c>
      <c r="BI54" s="13">
        <v>256.68</v>
      </c>
      <c r="BJ54" s="13">
        <v>266.33333333333331</v>
      </c>
      <c r="BK54" s="13"/>
      <c r="BL54" s="24"/>
      <c r="BM54" s="24"/>
      <c r="BN54" s="24"/>
      <c r="BO54" s="24"/>
      <c r="BP54" s="24">
        <v>4</v>
      </c>
      <c r="BQ54" s="24">
        <v>4.57</v>
      </c>
      <c r="BR54" s="24"/>
      <c r="BS54" s="24"/>
      <c r="BT54" s="25"/>
      <c r="BU54" s="25"/>
      <c r="BV54" s="25"/>
      <c r="BW54" s="25"/>
      <c r="BX54" s="25"/>
      <c r="BY54" s="25">
        <v>0.53</v>
      </c>
      <c r="BZ54" s="25">
        <v>0.46100000000000002</v>
      </c>
      <c r="CA54" s="25">
        <v>0.502</v>
      </c>
      <c r="CB54" s="25">
        <v>0.625</v>
      </c>
      <c r="CC54" s="25">
        <v>0.53200000000000003</v>
      </c>
      <c r="CD54" s="25" t="s">
        <v>98</v>
      </c>
      <c r="CE54" s="25"/>
      <c r="CF54" s="25"/>
      <c r="CG54" s="25"/>
      <c r="CH54" s="25"/>
      <c r="CI54" s="25"/>
      <c r="CJ54" s="25"/>
      <c r="CK54" s="25"/>
      <c r="CL54" s="25"/>
      <c r="CM54" s="25"/>
    </row>
    <row r="55" spans="1:91">
      <c r="A55" s="15">
        <v>32009402</v>
      </c>
      <c r="B55" s="12" t="s">
        <v>242</v>
      </c>
      <c r="C55" s="14" t="s">
        <v>549</v>
      </c>
      <c r="D55" s="16" t="s">
        <v>859</v>
      </c>
      <c r="E55" s="14" t="s">
        <v>75</v>
      </c>
      <c r="F55" s="13">
        <v>2020</v>
      </c>
      <c r="G55" s="13"/>
      <c r="H55" s="13" t="s">
        <v>76</v>
      </c>
      <c r="I55" s="13" t="s">
        <v>77</v>
      </c>
      <c r="J55" s="13" t="str">
        <f>VLOOKUP(A55,Planilha1!A:I,9,)</f>
        <v>INTEGRAL</v>
      </c>
      <c r="K55" s="13" t="s">
        <v>359</v>
      </c>
      <c r="L55" s="13" t="s">
        <v>80</v>
      </c>
      <c r="M55" s="13" t="s">
        <v>81</v>
      </c>
      <c r="N55" s="13" t="s">
        <v>81</v>
      </c>
      <c r="O55" s="13" t="s">
        <v>81</v>
      </c>
      <c r="P55" s="13"/>
      <c r="Q55" s="13" t="s">
        <v>860</v>
      </c>
      <c r="R55" s="13">
        <v>27998962483</v>
      </c>
      <c r="S55" s="13"/>
      <c r="T55" s="13" t="s">
        <v>861</v>
      </c>
      <c r="U55" s="13">
        <v>27998236798</v>
      </c>
      <c r="V55" s="13" t="s">
        <v>862</v>
      </c>
      <c r="W55" s="13">
        <v>27999809075</v>
      </c>
      <c r="X55" s="13" t="s">
        <v>863</v>
      </c>
      <c r="Y55" s="19" t="s">
        <v>864</v>
      </c>
      <c r="Z55" s="19" t="s">
        <v>865</v>
      </c>
      <c r="AA55" s="19">
        <v>29730000</v>
      </c>
      <c r="AB55" s="22" t="s">
        <v>866</v>
      </c>
      <c r="AC55" s="22" t="s">
        <v>867</v>
      </c>
      <c r="AD55" s="27">
        <v>-41.026200000000003</v>
      </c>
      <c r="AE55" s="27">
        <v>-19.507899999999999</v>
      </c>
      <c r="AF55" s="19" t="s">
        <v>868</v>
      </c>
      <c r="AG55" s="13" t="s">
        <v>257</v>
      </c>
      <c r="AH55" s="13" t="s">
        <v>258</v>
      </c>
      <c r="AI55" s="13" t="s">
        <v>259</v>
      </c>
      <c r="AJ55" s="13" t="s">
        <v>260</v>
      </c>
      <c r="AK55" s="13" t="s">
        <v>261</v>
      </c>
      <c r="AL55" s="13" t="s">
        <v>262</v>
      </c>
      <c r="AM55" s="13" t="s">
        <v>869</v>
      </c>
      <c r="AN55" s="13" t="s">
        <v>870</v>
      </c>
      <c r="AO55" s="13" t="s">
        <v>871</v>
      </c>
      <c r="AP55" s="13" t="s">
        <v>144</v>
      </c>
      <c r="AQ55" s="13">
        <v>40</v>
      </c>
      <c r="AR55" s="23">
        <v>258.5</v>
      </c>
      <c r="AS55" s="13"/>
      <c r="AT55" s="23">
        <v>255.1</v>
      </c>
      <c r="AU55" s="23">
        <v>263</v>
      </c>
      <c r="AV55" s="23">
        <v>258.89999999999998</v>
      </c>
      <c r="AW55" s="23">
        <v>260</v>
      </c>
      <c r="AX55" s="23"/>
      <c r="AY55" s="23"/>
      <c r="AZ55" s="23"/>
      <c r="BA55" s="23"/>
      <c r="BB55" s="23"/>
      <c r="BC55" s="13"/>
      <c r="BD55" s="13"/>
      <c r="BE55" s="13"/>
      <c r="BF55" s="13"/>
      <c r="BG55" s="13"/>
      <c r="BH55" s="13">
        <v>174.33333333333334</v>
      </c>
      <c r="BI55" s="13"/>
      <c r="BJ55" s="13">
        <v>174.33333333333334</v>
      </c>
      <c r="BK55" s="13"/>
      <c r="BL55" s="24">
        <v>5.4</v>
      </c>
      <c r="BM55" s="24">
        <v>5.59</v>
      </c>
      <c r="BN55" s="24">
        <v>5.0999999999999996</v>
      </c>
      <c r="BO55" s="24">
        <v>5.14</v>
      </c>
      <c r="BP55" s="24"/>
      <c r="BQ55" s="24"/>
      <c r="BR55" s="24"/>
      <c r="BS55" s="24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 t="s">
        <v>378</v>
      </c>
      <c r="CE55" s="25"/>
      <c r="CF55" s="25"/>
      <c r="CG55" s="25"/>
      <c r="CH55" s="25"/>
      <c r="CI55" s="25"/>
      <c r="CJ55" s="25"/>
      <c r="CK55" s="25"/>
      <c r="CL55" s="25"/>
      <c r="CM55" s="25"/>
    </row>
    <row r="56" spans="1:91">
      <c r="A56" s="15">
        <v>32033940</v>
      </c>
      <c r="B56" s="12" t="s">
        <v>356</v>
      </c>
      <c r="C56" s="14" t="s">
        <v>357</v>
      </c>
      <c r="D56" s="15" t="s">
        <v>872</v>
      </c>
      <c r="E56" s="14" t="s">
        <v>75</v>
      </c>
      <c r="F56" s="13">
        <v>2020</v>
      </c>
      <c r="G56" s="13"/>
      <c r="H56" s="13" t="s">
        <v>551</v>
      </c>
      <c r="I56" s="13" t="s">
        <v>715</v>
      </c>
      <c r="J56" s="13" t="str">
        <f>VLOOKUP(A56,Planilha1!A:I,9,)</f>
        <v>INTERMEDIÁRIO  TARDE</v>
      </c>
      <c r="K56" s="13" t="s">
        <v>453</v>
      </c>
      <c r="L56" s="13" t="s">
        <v>245</v>
      </c>
      <c r="M56" s="13" t="s">
        <v>183</v>
      </c>
      <c r="N56" s="13" t="s">
        <v>467</v>
      </c>
      <c r="O56" s="13" t="s">
        <v>641</v>
      </c>
      <c r="P56" s="13"/>
      <c r="Q56" s="13" t="s">
        <v>873</v>
      </c>
      <c r="R56" s="13">
        <v>27998465960</v>
      </c>
      <c r="S56" s="13"/>
      <c r="T56" s="13" t="s">
        <v>874</v>
      </c>
      <c r="U56" s="13">
        <v>27992265985</v>
      </c>
      <c r="V56" s="13" t="s">
        <v>875</v>
      </c>
      <c r="W56" s="13">
        <v>27998069331</v>
      </c>
      <c r="X56" s="13" t="s">
        <v>876</v>
      </c>
      <c r="Y56" s="19" t="s">
        <v>877</v>
      </c>
      <c r="Z56" s="19" t="s">
        <v>878</v>
      </c>
      <c r="AA56" s="19">
        <v>29157432</v>
      </c>
      <c r="AB56" s="22" t="s">
        <v>879</v>
      </c>
      <c r="AC56" s="22" t="s">
        <v>880</v>
      </c>
      <c r="AD56" s="19">
        <v>-40.381799999999998</v>
      </c>
      <c r="AE56" s="19">
        <v>-20.2624</v>
      </c>
      <c r="AF56" s="19" t="s">
        <v>291</v>
      </c>
      <c r="AG56" s="13" t="s">
        <v>369</v>
      </c>
      <c r="AH56" s="13" t="s">
        <v>370</v>
      </c>
      <c r="AI56" s="13" t="s">
        <v>371</v>
      </c>
      <c r="AJ56" s="13" t="s">
        <v>372</v>
      </c>
      <c r="AK56" s="13" t="s">
        <v>373</v>
      </c>
      <c r="AL56" s="13" t="s">
        <v>374</v>
      </c>
      <c r="AM56" s="13" t="s">
        <v>478</v>
      </c>
      <c r="AN56" s="13" t="s">
        <v>479</v>
      </c>
      <c r="AO56" s="13" t="s">
        <v>480</v>
      </c>
      <c r="AP56" s="13" t="s">
        <v>144</v>
      </c>
      <c r="AQ56" s="13">
        <v>40</v>
      </c>
      <c r="AR56" s="23">
        <v>231.8</v>
      </c>
      <c r="AS56" s="13"/>
      <c r="AT56" s="23">
        <v>242.5</v>
      </c>
      <c r="AU56" s="23"/>
      <c r="AV56" s="23">
        <v>224.7</v>
      </c>
      <c r="AW56" s="23"/>
      <c r="AX56" s="23">
        <v>260.3</v>
      </c>
      <c r="AY56" s="23">
        <v>277</v>
      </c>
      <c r="AZ56" s="23">
        <v>260.8</v>
      </c>
      <c r="BA56" s="23">
        <v>282</v>
      </c>
      <c r="BB56" s="23">
        <v>237.7</v>
      </c>
      <c r="BC56" s="13">
        <v>238</v>
      </c>
      <c r="BD56" s="13">
        <v>247.7</v>
      </c>
      <c r="BE56" s="13">
        <v>248</v>
      </c>
      <c r="BF56" s="13">
        <v>239.9</v>
      </c>
      <c r="BG56" s="13">
        <v>249</v>
      </c>
      <c r="BH56" s="13"/>
      <c r="BI56" s="13">
        <v>249.28000000000003</v>
      </c>
      <c r="BJ56" s="13"/>
      <c r="BK56" s="13">
        <v>258.8</v>
      </c>
      <c r="BL56" s="24">
        <v>3.9</v>
      </c>
      <c r="BM56" s="24">
        <v>4.24</v>
      </c>
      <c r="BN56" s="24"/>
      <c r="BO56" s="24"/>
      <c r="BP56" s="24">
        <v>3.8</v>
      </c>
      <c r="BQ56" s="24">
        <v>4.1399999999999997</v>
      </c>
      <c r="BR56" s="24"/>
      <c r="BS56" s="24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 t="s">
        <v>378</v>
      </c>
      <c r="CE56" s="25"/>
      <c r="CF56" s="25"/>
      <c r="CG56" s="25"/>
      <c r="CH56" s="25"/>
      <c r="CI56" s="25"/>
      <c r="CJ56" s="25"/>
      <c r="CK56" s="25"/>
      <c r="CL56" s="25"/>
      <c r="CM56" s="25"/>
    </row>
    <row r="57" spans="1:91">
      <c r="A57" s="15">
        <v>32034954</v>
      </c>
      <c r="B57" s="12" t="s">
        <v>356</v>
      </c>
      <c r="C57" s="14" t="s">
        <v>357</v>
      </c>
      <c r="D57" s="15" t="s">
        <v>881</v>
      </c>
      <c r="E57" s="14" t="s">
        <v>75</v>
      </c>
      <c r="F57" s="13">
        <v>2020</v>
      </c>
      <c r="G57" s="13"/>
      <c r="H57" s="13" t="s">
        <v>551</v>
      </c>
      <c r="I57" s="13" t="s">
        <v>715</v>
      </c>
      <c r="J57" s="13" t="str">
        <f>VLOOKUP(A57,Planilha1!A:I,9,)</f>
        <v>INTERMEDIÁRIO  TARDE</v>
      </c>
      <c r="K57" s="13" t="s">
        <v>453</v>
      </c>
      <c r="L57" s="13" t="s">
        <v>245</v>
      </c>
      <c r="M57" s="13" t="s">
        <v>170</v>
      </c>
      <c r="N57" s="13" t="s">
        <v>468</v>
      </c>
      <c r="O57" s="13" t="s">
        <v>496</v>
      </c>
      <c r="P57" s="13"/>
      <c r="Q57" s="13" t="s">
        <v>882</v>
      </c>
      <c r="R57" s="13">
        <v>27999260145</v>
      </c>
      <c r="S57" s="13"/>
      <c r="T57" s="13" t="s">
        <v>883</v>
      </c>
      <c r="U57" s="13">
        <v>27997549147</v>
      </c>
      <c r="V57" s="13" t="s">
        <v>884</v>
      </c>
      <c r="W57" s="13">
        <v>27995239653</v>
      </c>
      <c r="X57" s="13" t="s">
        <v>885</v>
      </c>
      <c r="Y57" s="19" t="s">
        <v>886</v>
      </c>
      <c r="Z57" s="19" t="s">
        <v>429</v>
      </c>
      <c r="AA57" s="19">
        <v>29147760</v>
      </c>
      <c r="AB57" s="22" t="s">
        <v>887</v>
      </c>
      <c r="AC57" s="22" t="s">
        <v>888</v>
      </c>
      <c r="AD57" s="19">
        <v>-40.422899999999998</v>
      </c>
      <c r="AE57" s="19">
        <v>-20.3355</v>
      </c>
      <c r="AF57" s="19" t="s">
        <v>889</v>
      </c>
      <c r="AG57" s="13" t="s">
        <v>369</v>
      </c>
      <c r="AH57" s="13" t="s">
        <v>370</v>
      </c>
      <c r="AI57" s="13" t="s">
        <v>371</v>
      </c>
      <c r="AJ57" s="13" t="s">
        <v>372</v>
      </c>
      <c r="AK57" s="13" t="s">
        <v>373</v>
      </c>
      <c r="AL57" s="13" t="s">
        <v>374</v>
      </c>
      <c r="AM57" s="13" t="s">
        <v>750</v>
      </c>
      <c r="AN57" s="13">
        <v>36362759</v>
      </c>
      <c r="AO57" s="13" t="s">
        <v>751</v>
      </c>
      <c r="AP57" s="13" t="s">
        <v>144</v>
      </c>
      <c r="AQ57" s="13" t="s">
        <v>145</v>
      </c>
      <c r="AR57" s="23"/>
      <c r="AS57" s="13"/>
      <c r="AT57" s="23"/>
      <c r="AU57" s="23"/>
      <c r="AV57" s="23"/>
      <c r="AW57" s="23"/>
      <c r="AX57" s="23">
        <v>295.3</v>
      </c>
      <c r="AY57" s="23">
        <v>280</v>
      </c>
      <c r="AZ57" s="23">
        <v>290.2</v>
      </c>
      <c r="BA57" s="23">
        <v>288</v>
      </c>
      <c r="BB57" s="23">
        <v>263.39999999999998</v>
      </c>
      <c r="BC57" s="13">
        <v>242</v>
      </c>
      <c r="BD57" s="13">
        <v>250.2</v>
      </c>
      <c r="BE57" s="13">
        <v>237</v>
      </c>
      <c r="BF57" s="13">
        <v>260.2</v>
      </c>
      <c r="BG57" s="13">
        <v>246</v>
      </c>
      <c r="BH57" s="13"/>
      <c r="BI57" s="13">
        <v>271.86</v>
      </c>
      <c r="BJ57" s="13"/>
      <c r="BK57" s="13">
        <v>258.60000000000002</v>
      </c>
      <c r="BL57" s="24"/>
      <c r="BM57" s="24"/>
      <c r="BN57" s="24"/>
      <c r="BO57" s="24"/>
      <c r="BP57" s="24">
        <v>4.2</v>
      </c>
      <c r="BQ57" s="24">
        <v>5</v>
      </c>
      <c r="BR57" s="24">
        <v>4.5</v>
      </c>
      <c r="BS57" s="24">
        <v>4.84</v>
      </c>
      <c r="BT57" s="25"/>
      <c r="BU57" s="25"/>
      <c r="BV57" s="25"/>
      <c r="BW57" s="25"/>
      <c r="BX57" s="25"/>
      <c r="BY57" s="25">
        <v>0.60299999999999998</v>
      </c>
      <c r="BZ57" s="25">
        <v>0.53200000000000003</v>
      </c>
      <c r="CA57" s="25">
        <v>0.61899999999999999</v>
      </c>
      <c r="CB57" s="25">
        <v>0.68899999999999995</v>
      </c>
      <c r="CC57" s="25">
        <v>0.57399999999999995</v>
      </c>
      <c r="CD57" s="25" t="s">
        <v>98</v>
      </c>
      <c r="CE57" s="25"/>
      <c r="CF57" s="25"/>
      <c r="CG57" s="25"/>
      <c r="CH57" s="25"/>
      <c r="CI57" s="25"/>
      <c r="CJ57" s="25"/>
      <c r="CK57" s="25"/>
      <c r="CL57" s="25"/>
      <c r="CM57" s="25"/>
    </row>
    <row r="58" spans="1:91">
      <c r="A58" s="15">
        <v>32043686</v>
      </c>
      <c r="B58" s="12" t="s">
        <v>202</v>
      </c>
      <c r="C58" s="14" t="s">
        <v>890</v>
      </c>
      <c r="D58" s="15" t="s">
        <v>891</v>
      </c>
      <c r="E58" s="14" t="s">
        <v>75</v>
      </c>
      <c r="F58" s="13">
        <v>2020</v>
      </c>
      <c r="G58" s="13"/>
      <c r="H58" s="13" t="s">
        <v>551</v>
      </c>
      <c r="I58" s="13" t="s">
        <v>715</v>
      </c>
      <c r="J58" s="13" t="str">
        <f>VLOOKUP(A58,Planilha1!A:I,9,)</f>
        <v>INTERMEDIÁRIO  TARDE</v>
      </c>
      <c r="K58" s="13" t="s">
        <v>453</v>
      </c>
      <c r="L58" s="13" t="s">
        <v>245</v>
      </c>
      <c r="M58" s="13" t="s">
        <v>741</v>
      </c>
      <c r="N58" s="13" t="s">
        <v>183</v>
      </c>
      <c r="O58" s="13" t="s">
        <v>892</v>
      </c>
      <c r="P58" s="13"/>
      <c r="Q58" s="13" t="s">
        <v>893</v>
      </c>
      <c r="R58" s="13">
        <v>27992241203</v>
      </c>
      <c r="S58" s="13"/>
      <c r="T58" s="13" t="s">
        <v>894</v>
      </c>
      <c r="U58" s="13">
        <v>27993167520</v>
      </c>
      <c r="V58" s="13" t="s">
        <v>895</v>
      </c>
      <c r="W58" s="13">
        <v>27996020225</v>
      </c>
      <c r="X58" s="13" t="s">
        <v>896</v>
      </c>
      <c r="Y58" s="19" t="s">
        <v>897</v>
      </c>
      <c r="Z58" s="19" t="s">
        <v>898</v>
      </c>
      <c r="AA58" s="19">
        <v>29200750</v>
      </c>
      <c r="AB58" s="22" t="s">
        <v>899</v>
      </c>
      <c r="AC58" s="22" t="s">
        <v>900</v>
      </c>
      <c r="AD58" s="19">
        <v>-40.5045</v>
      </c>
      <c r="AE58" s="19">
        <v>-20.661000000000001</v>
      </c>
      <c r="AF58" s="19" t="s">
        <v>901</v>
      </c>
      <c r="AG58" s="13" t="s">
        <v>214</v>
      </c>
      <c r="AH58" s="13"/>
      <c r="AI58" s="13" t="s">
        <v>215</v>
      </c>
      <c r="AJ58" s="13" t="s">
        <v>216</v>
      </c>
      <c r="AK58" s="13" t="s">
        <v>217</v>
      </c>
      <c r="AL58" s="13" t="s">
        <v>218</v>
      </c>
      <c r="AM58" s="13" t="s">
        <v>776</v>
      </c>
      <c r="AN58" s="13" t="s">
        <v>777</v>
      </c>
      <c r="AO58" s="13" t="s">
        <v>778</v>
      </c>
      <c r="AP58" s="13" t="s">
        <v>144</v>
      </c>
      <c r="AQ58" s="13">
        <v>40</v>
      </c>
      <c r="AR58" s="23"/>
      <c r="AS58" s="13"/>
      <c r="AT58" s="23"/>
      <c r="AU58" s="23"/>
      <c r="AV58" s="23"/>
      <c r="AW58" s="23"/>
      <c r="AX58" s="23">
        <v>270.5</v>
      </c>
      <c r="AY58" s="23">
        <v>292</v>
      </c>
      <c r="AZ58" s="23">
        <v>278.8</v>
      </c>
      <c r="BA58" s="23">
        <v>295</v>
      </c>
      <c r="BB58" s="23">
        <v>245.4</v>
      </c>
      <c r="BC58" s="13">
        <v>257</v>
      </c>
      <c r="BD58" s="13">
        <v>249.4</v>
      </c>
      <c r="BE58" s="13">
        <v>254</v>
      </c>
      <c r="BF58" s="13">
        <v>254.2</v>
      </c>
      <c r="BG58" s="13">
        <v>259</v>
      </c>
      <c r="BH58" s="13"/>
      <c r="BI58" s="13">
        <v>259.65999999999997</v>
      </c>
      <c r="BJ58" s="13"/>
      <c r="BK58" s="13">
        <v>271.39999999999998</v>
      </c>
      <c r="BL58" s="24"/>
      <c r="BM58" s="24"/>
      <c r="BN58" s="24"/>
      <c r="BO58" s="24"/>
      <c r="BP58" s="24">
        <v>4</v>
      </c>
      <c r="BQ58" s="24">
        <v>4.82</v>
      </c>
      <c r="BR58" s="24"/>
      <c r="BS58" s="24"/>
      <c r="BT58" s="25">
        <v>0.64</v>
      </c>
      <c r="BU58" s="25">
        <v>0.753</v>
      </c>
      <c r="BV58" s="25">
        <v>0.629</v>
      </c>
      <c r="BW58" s="25">
        <v>0.65900000000000003</v>
      </c>
      <c r="BX58" s="25">
        <v>0.51800000000000002</v>
      </c>
      <c r="BY58" s="25">
        <v>0.60499999999999998</v>
      </c>
      <c r="BZ58" s="25">
        <v>0.67400000000000004</v>
      </c>
      <c r="CA58" s="25">
        <v>0.60799999999999998</v>
      </c>
      <c r="CB58" s="25">
        <v>0.64300000000000002</v>
      </c>
      <c r="CC58" s="25">
        <v>0.496</v>
      </c>
      <c r="CD58" s="25" t="s">
        <v>98</v>
      </c>
      <c r="CE58" s="25"/>
      <c r="CF58" s="25"/>
      <c r="CG58" s="25"/>
      <c r="CH58" s="25"/>
      <c r="CI58" s="25"/>
      <c r="CJ58" s="25"/>
      <c r="CK58" s="25"/>
      <c r="CL58" s="25"/>
      <c r="CM58" s="25"/>
    </row>
    <row r="59" spans="1:91">
      <c r="A59" s="15">
        <v>32004303</v>
      </c>
      <c r="B59" s="12" t="s">
        <v>1744</v>
      </c>
      <c r="C59" s="14" t="s">
        <v>902</v>
      </c>
      <c r="D59" s="15" t="s">
        <v>903</v>
      </c>
      <c r="E59" s="14" t="s">
        <v>75</v>
      </c>
      <c r="F59" s="13">
        <v>2020</v>
      </c>
      <c r="G59" s="13"/>
      <c r="H59" s="13" t="s">
        <v>76</v>
      </c>
      <c r="I59" s="13" t="s">
        <v>77</v>
      </c>
      <c r="J59" s="13" t="str">
        <f>VLOOKUP(A59,Planilha1!A:I,9,)</f>
        <v>INTEGRAL</v>
      </c>
      <c r="K59" s="13" t="s">
        <v>380</v>
      </c>
      <c r="L59" s="13" t="s">
        <v>80</v>
      </c>
      <c r="M59" s="13" t="s">
        <v>81</v>
      </c>
      <c r="N59" s="13" t="s">
        <v>81</v>
      </c>
      <c r="O59" s="13" t="s">
        <v>81</v>
      </c>
      <c r="P59" s="13" t="s">
        <v>81</v>
      </c>
      <c r="Q59" s="13" t="s">
        <v>904</v>
      </c>
      <c r="R59" s="13">
        <v>27998999444</v>
      </c>
      <c r="S59" s="13"/>
      <c r="T59" s="13" t="s">
        <v>905</v>
      </c>
      <c r="U59" s="13">
        <v>27995706643</v>
      </c>
      <c r="V59" s="13" t="s">
        <v>906</v>
      </c>
      <c r="W59" s="13">
        <v>27999884030</v>
      </c>
      <c r="X59" s="13" t="s">
        <v>907</v>
      </c>
      <c r="Y59" s="19" t="s">
        <v>908</v>
      </c>
      <c r="Z59" s="19" t="s">
        <v>111</v>
      </c>
      <c r="AA59" s="19">
        <v>29770000</v>
      </c>
      <c r="AB59" s="22" t="s">
        <v>909</v>
      </c>
      <c r="AC59" s="22" t="s">
        <v>910</v>
      </c>
      <c r="AD59" s="19">
        <v>-41.119500000000002</v>
      </c>
      <c r="AE59" s="19">
        <v>-18.8599</v>
      </c>
      <c r="AF59" s="19" t="s">
        <v>911</v>
      </c>
      <c r="AG59" s="13" t="s">
        <v>136</v>
      </c>
      <c r="AH59" s="13" t="s">
        <v>137</v>
      </c>
      <c r="AI59" s="13" t="s">
        <v>138</v>
      </c>
      <c r="AJ59" s="13" t="s">
        <v>139</v>
      </c>
      <c r="AK59" s="13" t="s">
        <v>140</v>
      </c>
      <c r="AL59" s="13" t="s">
        <v>141</v>
      </c>
      <c r="AM59" s="13" t="s">
        <v>912</v>
      </c>
      <c r="AN59" s="13"/>
      <c r="AO59" s="13" t="s">
        <v>913</v>
      </c>
      <c r="AP59" s="13" t="s">
        <v>144</v>
      </c>
      <c r="AQ59" s="13">
        <v>40</v>
      </c>
      <c r="AR59" s="23">
        <v>246.1</v>
      </c>
      <c r="AS59" s="13"/>
      <c r="AT59" s="23">
        <v>240.1</v>
      </c>
      <c r="AU59" s="23">
        <v>237</v>
      </c>
      <c r="AV59" s="23">
        <v>236.9</v>
      </c>
      <c r="AW59" s="23">
        <v>247</v>
      </c>
      <c r="AX59" s="23">
        <v>275.8</v>
      </c>
      <c r="AY59" s="23">
        <v>281</v>
      </c>
      <c r="AZ59" s="23">
        <v>262.5</v>
      </c>
      <c r="BA59" s="23">
        <v>284</v>
      </c>
      <c r="BB59" s="23">
        <v>234</v>
      </c>
      <c r="BC59" s="13">
        <v>257</v>
      </c>
      <c r="BD59" s="13">
        <v>232</v>
      </c>
      <c r="BE59" s="13">
        <v>242</v>
      </c>
      <c r="BF59" s="13">
        <v>256.2</v>
      </c>
      <c r="BG59" s="13">
        <v>258</v>
      </c>
      <c r="BH59" s="13">
        <v>161.33333333333334</v>
      </c>
      <c r="BI59" s="13">
        <v>252.1</v>
      </c>
      <c r="BJ59" s="13">
        <v>161.33333333333334</v>
      </c>
      <c r="BK59" s="13">
        <v>264.39999999999998</v>
      </c>
      <c r="BL59" s="24">
        <v>4.5</v>
      </c>
      <c r="BM59" s="24">
        <v>4.82</v>
      </c>
      <c r="BN59" s="24">
        <v>5</v>
      </c>
      <c r="BO59" s="24">
        <v>5.16</v>
      </c>
      <c r="BP59" s="24">
        <v>4.3</v>
      </c>
      <c r="BQ59" s="24">
        <v>4.54</v>
      </c>
      <c r="BR59" s="24"/>
      <c r="BS59" s="24"/>
      <c r="BT59" s="25">
        <v>0.65400000000000003</v>
      </c>
      <c r="BU59" s="25">
        <v>0.68500000000000005</v>
      </c>
      <c r="BV59" s="25">
        <v>0.68600000000000005</v>
      </c>
      <c r="BW59" s="25">
        <v>0.64500000000000002</v>
      </c>
      <c r="BX59" s="25">
        <v>0.60099999999999998</v>
      </c>
      <c r="BY59" s="25"/>
      <c r="BZ59" s="25"/>
      <c r="CA59" s="25"/>
      <c r="CB59" s="25"/>
      <c r="CC59" s="25"/>
      <c r="CD59" s="25" t="s">
        <v>98</v>
      </c>
      <c r="CE59" s="25"/>
      <c r="CF59" s="25"/>
      <c r="CG59" s="25"/>
      <c r="CH59" s="25"/>
      <c r="CI59" s="25"/>
      <c r="CJ59" s="25"/>
      <c r="CK59" s="25"/>
      <c r="CL59" s="25"/>
      <c r="CM59" s="25"/>
    </row>
    <row r="60" spans="1:91">
      <c r="A60" s="15">
        <v>32043694</v>
      </c>
      <c r="B60" s="12" t="s">
        <v>202</v>
      </c>
      <c r="C60" s="14" t="s">
        <v>890</v>
      </c>
      <c r="D60" s="15" t="s">
        <v>914</v>
      </c>
      <c r="E60" s="14" t="s">
        <v>75</v>
      </c>
      <c r="F60" s="13">
        <v>2020</v>
      </c>
      <c r="G60" s="13"/>
      <c r="H60" s="13" t="s">
        <v>76</v>
      </c>
      <c r="I60" s="13" t="s">
        <v>77</v>
      </c>
      <c r="J60" s="13" t="str">
        <f>VLOOKUP(A60,Planilha1!A:I,9,)</f>
        <v>INTEGRAL</v>
      </c>
      <c r="K60" s="13" t="s">
        <v>380</v>
      </c>
      <c r="L60" s="13" t="s">
        <v>80</v>
      </c>
      <c r="M60" s="13" t="s">
        <v>81</v>
      </c>
      <c r="N60" s="13" t="s">
        <v>81</v>
      </c>
      <c r="O60" s="13" t="s">
        <v>81</v>
      </c>
      <c r="P60" s="13" t="s">
        <v>81</v>
      </c>
      <c r="Q60" s="13" t="s">
        <v>915</v>
      </c>
      <c r="R60" s="13">
        <v>27999523563</v>
      </c>
      <c r="S60" s="13"/>
      <c r="T60" s="13" t="s">
        <v>916</v>
      </c>
      <c r="U60" s="13">
        <v>27999405720</v>
      </c>
      <c r="V60" s="13" t="s">
        <v>186</v>
      </c>
      <c r="W60" s="13" t="s">
        <v>917</v>
      </c>
      <c r="X60" s="13" t="s">
        <v>918</v>
      </c>
      <c r="Y60" s="19" t="s">
        <v>919</v>
      </c>
      <c r="Z60" s="19" t="s">
        <v>920</v>
      </c>
      <c r="AA60" s="19">
        <v>29203150</v>
      </c>
      <c r="AB60" s="22" t="s">
        <v>921</v>
      </c>
      <c r="AC60" s="22" t="s">
        <v>922</v>
      </c>
      <c r="AD60" s="19">
        <v>-40.514899999999997</v>
      </c>
      <c r="AE60" s="19">
        <v>-20.683299999999999</v>
      </c>
      <c r="AF60" s="19" t="s">
        <v>923</v>
      </c>
      <c r="AG60" s="13" t="s">
        <v>214</v>
      </c>
      <c r="AH60" s="13"/>
      <c r="AI60" s="13" t="s">
        <v>215</v>
      </c>
      <c r="AJ60" s="13" t="s">
        <v>216</v>
      </c>
      <c r="AK60" s="13" t="s">
        <v>217</v>
      </c>
      <c r="AL60" s="13" t="s">
        <v>218</v>
      </c>
      <c r="AM60" s="13" t="s">
        <v>924</v>
      </c>
      <c r="AN60" s="13" t="s">
        <v>925</v>
      </c>
      <c r="AO60" s="13" t="s">
        <v>926</v>
      </c>
      <c r="AP60" s="13" t="s">
        <v>144</v>
      </c>
      <c r="AQ60" s="13">
        <v>40</v>
      </c>
      <c r="AR60" s="23">
        <v>259</v>
      </c>
      <c r="AS60" s="13">
        <v>255</v>
      </c>
      <c r="AT60" s="23">
        <v>248.5</v>
      </c>
      <c r="AU60" s="23">
        <v>245</v>
      </c>
      <c r="AV60" s="23">
        <v>255.7</v>
      </c>
      <c r="AW60" s="23">
        <v>252</v>
      </c>
      <c r="AX60" s="23">
        <v>270.39999999999998</v>
      </c>
      <c r="AY60" s="23">
        <v>312</v>
      </c>
      <c r="AZ60" s="23">
        <v>281.10000000000002</v>
      </c>
      <c r="BA60" s="23">
        <v>307</v>
      </c>
      <c r="BB60" s="23">
        <v>255.3</v>
      </c>
      <c r="BC60" s="13">
        <v>269</v>
      </c>
      <c r="BD60" s="13">
        <v>250.5</v>
      </c>
      <c r="BE60" s="13">
        <v>264</v>
      </c>
      <c r="BF60" s="13">
        <v>247.3</v>
      </c>
      <c r="BG60" s="13">
        <v>310</v>
      </c>
      <c r="BH60" s="13">
        <v>250.66666666666666</v>
      </c>
      <c r="BI60" s="13">
        <v>260.91999999999996</v>
      </c>
      <c r="BJ60" s="13">
        <v>250.66666666666666</v>
      </c>
      <c r="BK60" s="13">
        <v>292.39999999999998</v>
      </c>
      <c r="BL60" s="24">
        <v>3.8</v>
      </c>
      <c r="BM60" s="24">
        <v>4.7699999999999996</v>
      </c>
      <c r="BN60" s="24"/>
      <c r="BO60" s="24"/>
      <c r="BP60" s="24">
        <v>3.8</v>
      </c>
      <c r="BQ60" s="24">
        <v>4.5599999999999996</v>
      </c>
      <c r="BR60" s="24">
        <v>4.8</v>
      </c>
      <c r="BS60" s="24">
        <v>5.71</v>
      </c>
      <c r="BT60" s="25"/>
      <c r="BU60" s="25"/>
      <c r="BV60" s="25"/>
      <c r="BW60" s="25"/>
      <c r="BX60" s="25"/>
      <c r="BY60" s="25">
        <v>0.56499999999999995</v>
      </c>
      <c r="BZ60" s="25">
        <v>0.54700000000000004</v>
      </c>
      <c r="CA60" s="25">
        <v>0.59799999999999998</v>
      </c>
      <c r="CB60" s="25">
        <v>0.61</v>
      </c>
      <c r="CC60" s="25">
        <v>0.50600000000000001</v>
      </c>
      <c r="CD60" s="25" t="s">
        <v>98</v>
      </c>
      <c r="CE60" s="25"/>
      <c r="CF60" s="25"/>
      <c r="CG60" s="25"/>
      <c r="CH60" s="25"/>
      <c r="CI60" s="25"/>
      <c r="CJ60" s="25"/>
      <c r="CK60" s="25"/>
      <c r="CL60" s="25"/>
      <c r="CM60" s="25"/>
    </row>
    <row r="61" spans="1:91">
      <c r="A61" s="15">
        <v>32018061</v>
      </c>
      <c r="B61" s="12" t="s">
        <v>280</v>
      </c>
      <c r="C61" s="14" t="s">
        <v>300</v>
      </c>
      <c r="D61" s="16" t="s">
        <v>927</v>
      </c>
      <c r="E61" s="14" t="s">
        <v>75</v>
      </c>
      <c r="F61" s="13">
        <v>2020</v>
      </c>
      <c r="G61" s="13"/>
      <c r="H61" s="13" t="s">
        <v>76</v>
      </c>
      <c r="I61" s="13" t="s">
        <v>77</v>
      </c>
      <c r="J61" s="13" t="str">
        <f>VLOOKUP(A61,Planilha1!A:I,9,)</f>
        <v>INTEGRAL</v>
      </c>
      <c r="K61" s="13" t="s">
        <v>359</v>
      </c>
      <c r="L61" s="13" t="s">
        <v>80</v>
      </c>
      <c r="M61" s="13" t="s">
        <v>81</v>
      </c>
      <c r="N61" s="13" t="s">
        <v>81</v>
      </c>
      <c r="O61" s="13" t="s">
        <v>81</v>
      </c>
      <c r="P61" s="13" t="s">
        <v>81</v>
      </c>
      <c r="Q61" s="13" t="s">
        <v>928</v>
      </c>
      <c r="R61" s="13">
        <v>27998635269</v>
      </c>
      <c r="S61" s="13"/>
      <c r="T61" s="13" t="s">
        <v>929</v>
      </c>
      <c r="U61" s="13">
        <v>27981344901</v>
      </c>
      <c r="V61" s="13" t="s">
        <v>930</v>
      </c>
      <c r="W61" s="13" t="s">
        <v>917</v>
      </c>
      <c r="X61" s="13" t="s">
        <v>931</v>
      </c>
      <c r="Y61" s="19" t="s">
        <v>932</v>
      </c>
      <c r="Z61" s="19" t="s">
        <v>111</v>
      </c>
      <c r="AA61" s="19">
        <v>29930360</v>
      </c>
      <c r="AB61" s="22" t="s">
        <v>933</v>
      </c>
      <c r="AC61" s="22" t="s">
        <v>934</v>
      </c>
      <c r="AD61" s="19">
        <v>-39.8508</v>
      </c>
      <c r="AE61" s="19">
        <v>-18.715399999999999</v>
      </c>
      <c r="AF61" s="19" t="s">
        <v>935</v>
      </c>
      <c r="AG61" s="13" t="s">
        <v>292</v>
      </c>
      <c r="AH61" s="13" t="s">
        <v>293</v>
      </c>
      <c r="AI61" s="13" t="s">
        <v>294</v>
      </c>
      <c r="AJ61" s="13" t="s">
        <v>295</v>
      </c>
      <c r="AK61" s="13" t="s">
        <v>296</v>
      </c>
      <c r="AL61" s="13" t="s">
        <v>297</v>
      </c>
      <c r="AM61" s="13" t="s">
        <v>936</v>
      </c>
      <c r="AN61" s="13">
        <v>37677655</v>
      </c>
      <c r="AO61" s="13" t="s">
        <v>937</v>
      </c>
      <c r="AP61" s="13" t="s">
        <v>144</v>
      </c>
      <c r="AQ61" s="13" t="s">
        <v>145</v>
      </c>
      <c r="AR61" s="23">
        <v>274.5</v>
      </c>
      <c r="AS61" s="13">
        <v>253</v>
      </c>
      <c r="AT61" s="23">
        <v>272.8</v>
      </c>
      <c r="AU61" s="23">
        <v>253</v>
      </c>
      <c r="AV61" s="23">
        <v>274.89999999999998</v>
      </c>
      <c r="AW61" s="23">
        <v>249</v>
      </c>
      <c r="AX61" s="23"/>
      <c r="AY61" s="23"/>
      <c r="AZ61" s="23"/>
      <c r="BA61" s="23"/>
      <c r="BB61" s="23"/>
      <c r="BC61" s="13"/>
      <c r="BD61" s="13"/>
      <c r="BE61" s="13"/>
      <c r="BF61" s="13"/>
      <c r="BG61" s="13"/>
      <c r="BH61" s="13">
        <v>251.66666666666666</v>
      </c>
      <c r="BI61" s="13"/>
      <c r="BJ61" s="13">
        <v>251.66666666666666</v>
      </c>
      <c r="BK61" s="13"/>
      <c r="BL61" s="24"/>
      <c r="BM61" s="24"/>
      <c r="BN61" s="24">
        <v>5.3</v>
      </c>
      <c r="BO61" s="24">
        <v>5.53</v>
      </c>
      <c r="BP61" s="24"/>
      <c r="BQ61" s="24"/>
      <c r="BR61" s="24"/>
      <c r="BS61" s="24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 t="s">
        <v>378</v>
      </c>
      <c r="CE61" s="25"/>
      <c r="CF61" s="25"/>
      <c r="CG61" s="25"/>
      <c r="CH61" s="25"/>
      <c r="CI61" s="25"/>
      <c r="CJ61" s="25"/>
      <c r="CK61" s="25"/>
      <c r="CL61" s="25"/>
      <c r="CM61" s="25"/>
    </row>
    <row r="62" spans="1:91">
      <c r="A62" s="15">
        <v>32010745</v>
      </c>
      <c r="B62" s="12" t="s">
        <v>242</v>
      </c>
      <c r="C62" s="14" t="s">
        <v>243</v>
      </c>
      <c r="D62" s="15" t="s">
        <v>938</v>
      </c>
      <c r="E62" s="14" t="s">
        <v>75</v>
      </c>
      <c r="F62" s="13">
        <v>2020</v>
      </c>
      <c r="G62" s="13"/>
      <c r="H62" s="13" t="s">
        <v>76</v>
      </c>
      <c r="I62" s="13" t="s">
        <v>715</v>
      </c>
      <c r="J62" s="13" t="str">
        <f>VLOOKUP(A62,Planilha1!A:I,9,)</f>
        <v>INTERMEDIÁRIO  MANHÃ</v>
      </c>
      <c r="K62" s="13" t="s">
        <v>380</v>
      </c>
      <c r="L62" s="13" t="s">
        <v>80</v>
      </c>
      <c r="M62" s="13" t="s">
        <v>81</v>
      </c>
      <c r="N62" s="13" t="s">
        <v>81</v>
      </c>
      <c r="O62" s="13" t="s">
        <v>81</v>
      </c>
      <c r="P62" s="13" t="s">
        <v>81</v>
      </c>
      <c r="Q62" s="13" t="s">
        <v>940</v>
      </c>
      <c r="R62" s="13">
        <v>27999674998</v>
      </c>
      <c r="S62" s="13"/>
      <c r="T62" s="13" t="s">
        <v>941</v>
      </c>
      <c r="U62" s="13">
        <v>27999844854</v>
      </c>
      <c r="V62" s="13" t="s">
        <v>942</v>
      </c>
      <c r="W62" s="13">
        <v>27998019959</v>
      </c>
      <c r="X62" s="13" t="s">
        <v>943</v>
      </c>
      <c r="Y62" s="19" t="s">
        <v>944</v>
      </c>
      <c r="Z62" s="19" t="s">
        <v>945</v>
      </c>
      <c r="AA62" s="19">
        <v>29706735</v>
      </c>
      <c r="AB62" s="22" t="s">
        <v>946</v>
      </c>
      <c r="AC62" s="22" t="s">
        <v>947</v>
      </c>
      <c r="AD62" s="27">
        <v>-40.649520000000003</v>
      </c>
      <c r="AE62" s="27">
        <v>-19.519469999999998</v>
      </c>
      <c r="AF62" s="19" t="s">
        <v>948</v>
      </c>
      <c r="AG62" s="13" t="s">
        <v>257</v>
      </c>
      <c r="AH62" s="13" t="s">
        <v>258</v>
      </c>
      <c r="AI62" s="13" t="s">
        <v>259</v>
      </c>
      <c r="AJ62" s="13" t="s">
        <v>260</v>
      </c>
      <c r="AK62" s="13" t="s">
        <v>261</v>
      </c>
      <c r="AL62" s="13" t="s">
        <v>262</v>
      </c>
      <c r="AM62" s="13" t="s">
        <v>263</v>
      </c>
      <c r="AN62" s="13" t="s">
        <v>264</v>
      </c>
      <c r="AO62" s="13" t="s">
        <v>265</v>
      </c>
      <c r="AP62" s="13" t="s">
        <v>144</v>
      </c>
      <c r="AQ62" s="13">
        <v>60</v>
      </c>
      <c r="AR62" s="23">
        <v>243.3</v>
      </c>
      <c r="AS62" s="13"/>
      <c r="AT62" s="23">
        <v>248.6</v>
      </c>
      <c r="AU62" s="23">
        <v>216</v>
      </c>
      <c r="AV62" s="23">
        <v>252.5</v>
      </c>
      <c r="AW62" s="23">
        <v>233</v>
      </c>
      <c r="AX62" s="23">
        <v>292.10000000000002</v>
      </c>
      <c r="AY62" s="23"/>
      <c r="AZ62" s="23">
        <v>288.3</v>
      </c>
      <c r="BA62" s="23"/>
      <c r="BB62" s="23">
        <v>249.5</v>
      </c>
      <c r="BC62" s="13"/>
      <c r="BD62" s="13">
        <v>266.10000000000002</v>
      </c>
      <c r="BE62" s="13"/>
      <c r="BF62" s="13">
        <v>248.9</v>
      </c>
      <c r="BG62" s="13"/>
      <c r="BH62" s="13">
        <v>149.66666666666666</v>
      </c>
      <c r="BI62" s="13">
        <v>268.98</v>
      </c>
      <c r="BJ62" s="13">
        <v>149.66666666666666</v>
      </c>
      <c r="BK62" s="13"/>
      <c r="BL62" s="24">
        <v>3.5</v>
      </c>
      <c r="BM62" s="24">
        <v>3.93</v>
      </c>
      <c r="BN62" s="24"/>
      <c r="BO62" s="24"/>
      <c r="BP62" s="24">
        <v>4.8</v>
      </c>
      <c r="BQ62" s="24">
        <v>4.95</v>
      </c>
      <c r="BR62" s="24"/>
      <c r="BS62" s="24"/>
      <c r="BT62" s="25">
        <v>0.69499999999999995</v>
      </c>
      <c r="BU62" s="25">
        <v>0.67500000000000004</v>
      </c>
      <c r="BV62" s="25">
        <v>0.747</v>
      </c>
      <c r="BW62" s="25">
        <v>0.69699999999999995</v>
      </c>
      <c r="BX62" s="25">
        <v>0.66</v>
      </c>
      <c r="BY62" s="25">
        <v>0.67700000000000005</v>
      </c>
      <c r="BZ62" s="25">
        <v>0.66100000000000003</v>
      </c>
      <c r="CA62" s="25">
        <v>0.73799999999999999</v>
      </c>
      <c r="CB62" s="25">
        <v>0.67500000000000004</v>
      </c>
      <c r="CC62" s="25">
        <v>0.63200000000000001</v>
      </c>
      <c r="CD62" s="25" t="s">
        <v>98</v>
      </c>
      <c r="CE62" s="25"/>
      <c r="CF62" s="25"/>
      <c r="CG62" s="25"/>
      <c r="CH62" s="25"/>
      <c r="CI62" s="25"/>
      <c r="CJ62" s="25"/>
      <c r="CK62" s="25"/>
      <c r="CL62" s="25"/>
      <c r="CM62" s="25"/>
    </row>
    <row r="63" spans="1:91">
      <c r="A63" s="15">
        <v>32017952</v>
      </c>
      <c r="B63" s="12" t="s">
        <v>280</v>
      </c>
      <c r="C63" s="14" t="s">
        <v>300</v>
      </c>
      <c r="D63" s="16" t="s">
        <v>949</v>
      </c>
      <c r="E63" s="14" t="s">
        <v>75</v>
      </c>
      <c r="F63" s="13">
        <v>2021</v>
      </c>
      <c r="G63" s="13"/>
      <c r="H63" s="13" t="s">
        <v>76</v>
      </c>
      <c r="I63" s="13" t="s">
        <v>77</v>
      </c>
      <c r="J63" s="13" t="str">
        <f>VLOOKUP(A63,Planilha1!A:I,9,)</f>
        <v>INTEGRAL</v>
      </c>
      <c r="K63" s="13" t="s">
        <v>359</v>
      </c>
      <c r="L63" s="13" t="s">
        <v>80</v>
      </c>
      <c r="M63" s="13" t="s">
        <v>81</v>
      </c>
      <c r="N63" s="13" t="s">
        <v>81</v>
      </c>
      <c r="O63" s="13" t="s">
        <v>81</v>
      </c>
      <c r="P63" s="13" t="s">
        <v>81</v>
      </c>
      <c r="Q63" s="13" t="s">
        <v>950</v>
      </c>
      <c r="R63" s="13">
        <v>27998771809</v>
      </c>
      <c r="S63" s="13"/>
      <c r="T63" s="13" t="s">
        <v>951</v>
      </c>
      <c r="U63" s="13">
        <v>27999752483</v>
      </c>
      <c r="V63" s="13" t="s">
        <v>952</v>
      </c>
      <c r="W63" s="13">
        <v>27992496172</v>
      </c>
      <c r="X63" s="13" t="s">
        <v>953</v>
      </c>
      <c r="Y63" s="19" t="s">
        <v>954</v>
      </c>
      <c r="Z63" s="19" t="s">
        <v>386</v>
      </c>
      <c r="AA63" s="19">
        <v>29941090</v>
      </c>
      <c r="AB63" s="22" t="s">
        <v>955</v>
      </c>
      <c r="AC63" s="22" t="s">
        <v>956</v>
      </c>
      <c r="AD63" s="19">
        <v>-39.872999999999998</v>
      </c>
      <c r="AE63" s="19">
        <v>-18.719200000000001</v>
      </c>
      <c r="AF63" s="19" t="s">
        <v>957</v>
      </c>
      <c r="AG63" s="13" t="s">
        <v>292</v>
      </c>
      <c r="AH63" s="13" t="s">
        <v>293</v>
      </c>
      <c r="AI63" s="13" t="s">
        <v>294</v>
      </c>
      <c r="AJ63" s="13" t="s">
        <v>295</v>
      </c>
      <c r="AK63" s="13" t="s">
        <v>296</v>
      </c>
      <c r="AL63" s="13" t="s">
        <v>297</v>
      </c>
      <c r="AM63" s="13" t="s">
        <v>958</v>
      </c>
      <c r="AN63" s="13">
        <v>37677655</v>
      </c>
      <c r="AO63" s="13" t="s">
        <v>959</v>
      </c>
      <c r="AP63" s="13" t="s">
        <v>144</v>
      </c>
      <c r="AQ63" s="13">
        <v>60</v>
      </c>
      <c r="AR63" s="23">
        <v>246.6</v>
      </c>
      <c r="AS63" s="13">
        <v>246</v>
      </c>
      <c r="AT63" s="23">
        <v>246.1</v>
      </c>
      <c r="AU63" s="23">
        <v>248</v>
      </c>
      <c r="AV63" s="23">
        <v>241.4</v>
      </c>
      <c r="AW63" s="23">
        <v>237</v>
      </c>
      <c r="AX63" s="23"/>
      <c r="AY63" s="23"/>
      <c r="AZ63" s="23"/>
      <c r="BA63" s="23"/>
      <c r="BB63" s="23"/>
      <c r="BC63" s="13"/>
      <c r="BD63" s="13"/>
      <c r="BE63" s="13"/>
      <c r="BF63" s="13"/>
      <c r="BG63" s="13"/>
      <c r="BH63" s="13">
        <v>243.66666666666666</v>
      </c>
      <c r="BI63" s="13"/>
      <c r="BJ63" s="13">
        <v>243.66666666666666</v>
      </c>
      <c r="BK63" s="13"/>
      <c r="BL63" s="24">
        <v>4.4000000000000004</v>
      </c>
      <c r="BM63" s="24">
        <v>5.27</v>
      </c>
      <c r="BN63" s="24"/>
      <c r="BO63" s="24"/>
      <c r="BP63" s="24"/>
      <c r="BQ63" s="24"/>
      <c r="BR63" s="24"/>
      <c r="BS63" s="24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 t="s">
        <v>378</v>
      </c>
      <c r="CE63" s="25"/>
      <c r="CF63" s="25"/>
      <c r="CG63" s="25"/>
      <c r="CH63" s="25"/>
      <c r="CI63" s="25"/>
      <c r="CJ63" s="25"/>
      <c r="CK63" s="25"/>
      <c r="CL63" s="25"/>
      <c r="CM63" s="25"/>
    </row>
    <row r="64" spans="1:91">
      <c r="A64" s="15">
        <v>32036051</v>
      </c>
      <c r="B64" s="12" t="s">
        <v>72</v>
      </c>
      <c r="C64" s="14" t="s">
        <v>168</v>
      </c>
      <c r="D64" s="16" t="s">
        <v>960</v>
      </c>
      <c r="E64" s="14" t="s">
        <v>75</v>
      </c>
      <c r="F64" s="13">
        <v>2021</v>
      </c>
      <c r="G64" s="13"/>
      <c r="H64" s="13" t="s">
        <v>76</v>
      </c>
      <c r="I64" s="13" t="s">
        <v>77</v>
      </c>
      <c r="J64" s="13" t="str">
        <f>VLOOKUP(A64,Planilha1!A:I,9,)</f>
        <v>INTEGRAL</v>
      </c>
      <c r="K64" s="13" t="s">
        <v>359</v>
      </c>
      <c r="L64" s="13" t="s">
        <v>80</v>
      </c>
      <c r="M64" s="13" t="s">
        <v>81</v>
      </c>
      <c r="N64" s="13" t="s">
        <v>81</v>
      </c>
      <c r="O64" s="13" t="s">
        <v>81</v>
      </c>
      <c r="P64" s="13" t="s">
        <v>81</v>
      </c>
      <c r="Q64" s="13" t="s">
        <v>961</v>
      </c>
      <c r="R64" s="13">
        <v>27998233136</v>
      </c>
      <c r="S64" s="13"/>
      <c r="T64" s="13" t="s">
        <v>962</v>
      </c>
      <c r="U64" s="13">
        <v>27996297261</v>
      </c>
      <c r="V64" s="13" t="s">
        <v>963</v>
      </c>
      <c r="W64" s="13">
        <v>27996176848</v>
      </c>
      <c r="X64" s="13" t="s">
        <v>964</v>
      </c>
      <c r="Y64" s="19" t="s">
        <v>965</v>
      </c>
      <c r="Z64" s="19" t="s">
        <v>966</v>
      </c>
      <c r="AA64" s="19">
        <v>29172045</v>
      </c>
      <c r="AB64" s="22" t="s">
        <v>967</v>
      </c>
      <c r="AC64" s="22" t="s">
        <v>968</v>
      </c>
      <c r="AD64" s="19">
        <v>-40.213299999999997</v>
      </c>
      <c r="AE64" s="19">
        <v>-20.172899999999998</v>
      </c>
      <c r="AF64" s="19" t="s">
        <v>969</v>
      </c>
      <c r="AG64" s="13" t="s">
        <v>91</v>
      </c>
      <c r="AH64" s="13" t="s">
        <v>92</v>
      </c>
      <c r="AI64" s="13" t="s">
        <v>93</v>
      </c>
      <c r="AJ64" s="13" t="s">
        <v>94</v>
      </c>
      <c r="AK64" s="13"/>
      <c r="AL64" s="13" t="s">
        <v>95</v>
      </c>
      <c r="AM64" s="13" t="s">
        <v>711</v>
      </c>
      <c r="AN64" s="13" t="s">
        <v>712</v>
      </c>
      <c r="AO64" s="13" t="s">
        <v>713</v>
      </c>
      <c r="AP64" s="13" t="s">
        <v>144</v>
      </c>
      <c r="AQ64" s="13">
        <v>40</v>
      </c>
      <c r="AR64" s="23">
        <v>255.1</v>
      </c>
      <c r="AS64" s="13">
        <v>257</v>
      </c>
      <c r="AT64" s="23">
        <v>252.7</v>
      </c>
      <c r="AU64" s="23">
        <v>243</v>
      </c>
      <c r="AV64" s="23">
        <v>257</v>
      </c>
      <c r="AW64" s="23">
        <v>240</v>
      </c>
      <c r="AX64" s="23"/>
      <c r="AY64" s="23"/>
      <c r="AZ64" s="23"/>
      <c r="BA64" s="23"/>
      <c r="BB64" s="23"/>
      <c r="BC64" s="13"/>
      <c r="BD64" s="13"/>
      <c r="BE64" s="13"/>
      <c r="BF64" s="13"/>
      <c r="BG64" s="13"/>
      <c r="BH64" s="13">
        <v>246.66666666666666</v>
      </c>
      <c r="BI64" s="13"/>
      <c r="BJ64" s="13">
        <v>246.66666666666666</v>
      </c>
      <c r="BK64" s="13"/>
      <c r="BL64" s="24">
        <v>4.5999999999999996</v>
      </c>
      <c r="BM64" s="24">
        <v>4.9400000000000004</v>
      </c>
      <c r="BN64" s="24"/>
      <c r="BO64" s="24"/>
      <c r="BP64" s="24"/>
      <c r="BQ64" s="24"/>
      <c r="BR64" s="24"/>
      <c r="BS64" s="24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 t="s">
        <v>378</v>
      </c>
      <c r="CE64" s="25"/>
      <c r="CF64" s="25"/>
      <c r="CG64" s="25"/>
      <c r="CH64" s="25"/>
      <c r="CI64" s="25"/>
      <c r="CJ64" s="25"/>
      <c r="CK64" s="25"/>
      <c r="CL64" s="25"/>
      <c r="CM64" s="25"/>
    </row>
    <row r="65" spans="1:91">
      <c r="A65" s="15">
        <v>32013272</v>
      </c>
      <c r="B65" s="12" t="s">
        <v>242</v>
      </c>
      <c r="C65" s="14" t="s">
        <v>970</v>
      </c>
      <c r="D65" s="15" t="s">
        <v>971</v>
      </c>
      <c r="E65" s="14" t="s">
        <v>75</v>
      </c>
      <c r="F65" s="13">
        <v>2021</v>
      </c>
      <c r="G65" s="13"/>
      <c r="H65" s="13" t="s">
        <v>102</v>
      </c>
      <c r="I65" s="13" t="s">
        <v>77</v>
      </c>
      <c r="J65" s="13" t="str">
        <f>VLOOKUP(A65,Planilha1!A:I,9,)</f>
        <v>INTEGRAL</v>
      </c>
      <c r="K65" s="13" t="s">
        <v>453</v>
      </c>
      <c r="L65" s="13" t="s">
        <v>103</v>
      </c>
      <c r="M65" s="13" t="s">
        <v>395</v>
      </c>
      <c r="N65" s="13" t="s">
        <v>105</v>
      </c>
      <c r="O65" s="13" t="s">
        <v>81</v>
      </c>
      <c r="P65" s="13" t="s">
        <v>81</v>
      </c>
      <c r="Q65" s="13" t="s">
        <v>972</v>
      </c>
      <c r="R65" s="13">
        <v>27996252173</v>
      </c>
      <c r="S65" s="13"/>
      <c r="T65" s="13" t="s">
        <v>973</v>
      </c>
      <c r="U65" s="13">
        <v>27999160880</v>
      </c>
      <c r="V65" s="13" t="s">
        <v>974</v>
      </c>
      <c r="W65" s="13">
        <v>27998051807</v>
      </c>
      <c r="X65" s="13" t="s">
        <v>975</v>
      </c>
      <c r="Y65" s="19" t="s">
        <v>976</v>
      </c>
      <c r="Z65" s="19" t="s">
        <v>977</v>
      </c>
      <c r="AA65" s="19">
        <v>29750000</v>
      </c>
      <c r="AB65" s="22" t="s">
        <v>978</v>
      </c>
      <c r="AC65" s="22" t="s">
        <v>979</v>
      </c>
      <c r="AD65" s="27">
        <v>-40.855699999999999</v>
      </c>
      <c r="AE65" s="27">
        <v>-19.221299999999999</v>
      </c>
      <c r="AF65" s="19" t="s">
        <v>980</v>
      </c>
      <c r="AG65" s="13" t="s">
        <v>257</v>
      </c>
      <c r="AH65" s="13" t="s">
        <v>258</v>
      </c>
      <c r="AI65" s="13" t="s">
        <v>259</v>
      </c>
      <c r="AJ65" s="13" t="s">
        <v>260</v>
      </c>
      <c r="AK65" s="13" t="s">
        <v>261</v>
      </c>
      <c r="AL65" s="13" t="s">
        <v>262</v>
      </c>
      <c r="AM65" s="13" t="s">
        <v>981</v>
      </c>
      <c r="AN65" s="13" t="s">
        <v>982</v>
      </c>
      <c r="AO65" s="13" t="s">
        <v>983</v>
      </c>
      <c r="AP65" s="13" t="s">
        <v>144</v>
      </c>
      <c r="AQ65" s="13">
        <v>40</v>
      </c>
      <c r="AR65" s="23">
        <v>252.7</v>
      </c>
      <c r="AS65" s="13"/>
      <c r="AT65" s="23">
        <v>250.2</v>
      </c>
      <c r="AU65" s="23">
        <v>258</v>
      </c>
      <c r="AV65" s="23">
        <v>266.5</v>
      </c>
      <c r="AW65" s="23">
        <v>256</v>
      </c>
      <c r="AX65" s="23">
        <v>269.10000000000002</v>
      </c>
      <c r="AY65" s="23">
        <v>293</v>
      </c>
      <c r="AZ65" s="23">
        <v>286</v>
      </c>
      <c r="BA65" s="23">
        <v>282</v>
      </c>
      <c r="BB65" s="23">
        <v>242.1</v>
      </c>
      <c r="BC65" s="13">
        <v>250</v>
      </c>
      <c r="BD65" s="13">
        <v>241</v>
      </c>
      <c r="BE65" s="13">
        <v>241</v>
      </c>
      <c r="BF65" s="13">
        <v>251.4</v>
      </c>
      <c r="BG65" s="13">
        <v>264</v>
      </c>
      <c r="BH65" s="13">
        <v>171.33333333333334</v>
      </c>
      <c r="BI65" s="13">
        <v>257.92</v>
      </c>
      <c r="BJ65" s="13">
        <v>171.33333333333334</v>
      </c>
      <c r="BK65" s="13">
        <v>266</v>
      </c>
      <c r="BL65" s="24">
        <v>5</v>
      </c>
      <c r="BM65" s="24">
        <v>5.2</v>
      </c>
      <c r="BN65" s="24"/>
      <c r="BO65" s="24"/>
      <c r="BP65" s="24">
        <v>4.7</v>
      </c>
      <c r="BQ65" s="24">
        <v>4.7699999999999996</v>
      </c>
      <c r="BR65" s="24"/>
      <c r="BS65" s="24"/>
      <c r="BT65" s="25">
        <v>0.64700000000000002</v>
      </c>
      <c r="BU65" s="25">
        <v>0.72099999999999997</v>
      </c>
      <c r="BV65" s="25">
        <v>0.68100000000000005</v>
      </c>
      <c r="BW65" s="25">
        <v>0.67400000000000004</v>
      </c>
      <c r="BX65" s="25">
        <v>0.51200000000000001</v>
      </c>
      <c r="BY65" s="25">
        <v>0.61399999999999999</v>
      </c>
      <c r="BZ65" s="25">
        <v>0.59799999999999998</v>
      </c>
      <c r="CA65" s="25">
        <v>0.67600000000000005</v>
      </c>
      <c r="CB65" s="25">
        <v>0.69299999999999995</v>
      </c>
      <c r="CC65" s="25">
        <v>0.48899999999999999</v>
      </c>
      <c r="CD65" s="25" t="s">
        <v>98</v>
      </c>
      <c r="CE65" s="25"/>
      <c r="CF65" s="25"/>
      <c r="CG65" s="25"/>
      <c r="CH65" s="25"/>
      <c r="CI65" s="25"/>
      <c r="CJ65" s="25"/>
      <c r="CK65" s="25"/>
      <c r="CL65" s="25"/>
      <c r="CM65" s="25"/>
    </row>
    <row r="66" spans="1:91">
      <c r="A66" s="15">
        <v>32096801</v>
      </c>
      <c r="B66" s="12" t="s">
        <v>280</v>
      </c>
      <c r="C66" s="14" t="s">
        <v>984</v>
      </c>
      <c r="D66" s="15" t="s">
        <v>985</v>
      </c>
      <c r="E66" s="14" t="s">
        <v>75</v>
      </c>
      <c r="F66" s="13">
        <v>2021</v>
      </c>
      <c r="G66" s="13"/>
      <c r="H66" s="13" t="s">
        <v>76</v>
      </c>
      <c r="I66" s="13" t="s">
        <v>77</v>
      </c>
      <c r="J66" s="13" t="str">
        <f>VLOOKUP(A66,Planilha1!A:I,9,)</f>
        <v>INTEGRAL</v>
      </c>
      <c r="K66" s="13" t="s">
        <v>380</v>
      </c>
      <c r="L66" s="13" t="s">
        <v>103</v>
      </c>
      <c r="M66" s="13" t="s">
        <v>454</v>
      </c>
      <c r="N66" s="13" t="s">
        <v>105</v>
      </c>
      <c r="O66" s="13" t="s">
        <v>81</v>
      </c>
      <c r="P66" s="13" t="s">
        <v>81</v>
      </c>
      <c r="Q66" s="13" t="s">
        <v>986</v>
      </c>
      <c r="R66" s="13">
        <v>27998994935</v>
      </c>
      <c r="S66" s="13"/>
      <c r="T66" s="13" t="s">
        <v>987</v>
      </c>
      <c r="U66" s="13">
        <v>27996123735</v>
      </c>
      <c r="V66" s="13" t="s">
        <v>988</v>
      </c>
      <c r="W66" s="13">
        <v>27997170807</v>
      </c>
      <c r="X66" s="13" t="s">
        <v>989</v>
      </c>
      <c r="Y66" s="19" t="s">
        <v>990</v>
      </c>
      <c r="Z66" s="19" t="s">
        <v>991</v>
      </c>
      <c r="AA66" s="19">
        <v>29967000</v>
      </c>
      <c r="AB66" s="22" t="s">
        <v>992</v>
      </c>
      <c r="AC66" s="22" t="s">
        <v>993</v>
      </c>
      <c r="AD66" s="19">
        <v>-39.930500000000002</v>
      </c>
      <c r="AE66" s="19">
        <v>-18.4344</v>
      </c>
      <c r="AF66" s="19" t="s">
        <v>994</v>
      </c>
      <c r="AG66" s="13" t="s">
        <v>292</v>
      </c>
      <c r="AH66" s="13" t="s">
        <v>293</v>
      </c>
      <c r="AI66" s="13" t="s">
        <v>294</v>
      </c>
      <c r="AJ66" s="13" t="s">
        <v>295</v>
      </c>
      <c r="AK66" s="13" t="s">
        <v>296</v>
      </c>
      <c r="AL66" s="13" t="s">
        <v>297</v>
      </c>
      <c r="AM66" s="13" t="s">
        <v>936</v>
      </c>
      <c r="AN66" s="13">
        <v>37677655</v>
      </c>
      <c r="AO66" s="13" t="s">
        <v>937</v>
      </c>
      <c r="AP66" s="13" t="s">
        <v>144</v>
      </c>
      <c r="AQ66" s="13">
        <v>40</v>
      </c>
      <c r="AR66" s="23"/>
      <c r="AS66" s="13">
        <v>262</v>
      </c>
      <c r="AT66" s="23"/>
      <c r="AU66" s="23">
        <v>265</v>
      </c>
      <c r="AV66" s="23"/>
      <c r="AW66" s="23">
        <v>240</v>
      </c>
      <c r="AX66" s="23">
        <v>279.5</v>
      </c>
      <c r="AY66" s="23">
        <v>281</v>
      </c>
      <c r="AZ66" s="23">
        <v>280.10000000000002</v>
      </c>
      <c r="BA66" s="23">
        <v>274</v>
      </c>
      <c r="BB66" s="23">
        <v>242.9</v>
      </c>
      <c r="BC66" s="13">
        <v>239</v>
      </c>
      <c r="BD66" s="13">
        <v>251.5</v>
      </c>
      <c r="BE66" s="13">
        <v>246</v>
      </c>
      <c r="BF66" s="13">
        <v>255.8</v>
      </c>
      <c r="BG66" s="13">
        <v>253</v>
      </c>
      <c r="BH66" s="13">
        <v>255.66666666666666</v>
      </c>
      <c r="BI66" s="13">
        <v>261.95999999999998</v>
      </c>
      <c r="BJ66" s="13">
        <v>255.66666666666666</v>
      </c>
      <c r="BK66" s="13">
        <v>258.60000000000002</v>
      </c>
      <c r="BL66" s="24"/>
      <c r="BM66" s="24"/>
      <c r="BN66" s="24"/>
      <c r="BO66" s="24"/>
      <c r="BP66" s="24">
        <v>4</v>
      </c>
      <c r="BQ66" s="24">
        <v>4.68</v>
      </c>
      <c r="BR66" s="24"/>
      <c r="BS66" s="24"/>
      <c r="BT66" s="25"/>
      <c r="BU66" s="25"/>
      <c r="BV66" s="25"/>
      <c r="BW66" s="25"/>
      <c r="BX66" s="25"/>
      <c r="BY66" s="25">
        <v>0.61599999999999999</v>
      </c>
      <c r="BZ66" s="25">
        <v>0.70299999999999996</v>
      </c>
      <c r="CA66" s="25">
        <v>0.61199999999999999</v>
      </c>
      <c r="CB66" s="25">
        <v>0.63600000000000001</v>
      </c>
      <c r="CC66" s="25">
        <v>0.51500000000000001</v>
      </c>
      <c r="CD66" s="25" t="s">
        <v>98</v>
      </c>
      <c r="CE66" s="25"/>
      <c r="CF66" s="25"/>
      <c r="CG66" s="25"/>
      <c r="CH66" s="25"/>
      <c r="CI66" s="25"/>
      <c r="CJ66" s="25"/>
      <c r="CK66" s="25"/>
      <c r="CL66" s="25"/>
      <c r="CM66" s="25"/>
    </row>
    <row r="67" spans="1:91">
      <c r="A67" s="15">
        <v>32048459</v>
      </c>
      <c r="B67" s="12" t="s">
        <v>99</v>
      </c>
      <c r="C67" s="14" t="s">
        <v>995</v>
      </c>
      <c r="D67" s="15" t="s">
        <v>996</v>
      </c>
      <c r="E67" s="14" t="s">
        <v>75</v>
      </c>
      <c r="F67" s="13">
        <v>2021</v>
      </c>
      <c r="G67" s="13"/>
      <c r="H67" s="13" t="s">
        <v>76</v>
      </c>
      <c r="I67" s="13" t="s">
        <v>715</v>
      </c>
      <c r="J67" s="13" t="str">
        <f>VLOOKUP(A67,Planilha1!A:I,9,)</f>
        <v>INTERMEDIÁRIO  MANHÃ</v>
      </c>
      <c r="K67" s="13" t="s">
        <v>380</v>
      </c>
      <c r="L67" s="13" t="s">
        <v>80</v>
      </c>
      <c r="M67" s="13" t="s">
        <v>81</v>
      </c>
      <c r="N67" s="13" t="s">
        <v>81</v>
      </c>
      <c r="O67" s="13" t="s">
        <v>81</v>
      </c>
      <c r="P67" s="13" t="s">
        <v>81</v>
      </c>
      <c r="Q67" s="13" t="s">
        <v>997</v>
      </c>
      <c r="R67" s="13">
        <v>28999114188</v>
      </c>
      <c r="S67" s="13"/>
      <c r="T67" s="13" t="s">
        <v>998</v>
      </c>
      <c r="U67" s="13">
        <v>28999583169</v>
      </c>
      <c r="V67" s="13" t="s">
        <v>999</v>
      </c>
      <c r="W67" s="13">
        <v>28999215652</v>
      </c>
      <c r="X67" s="13" t="s">
        <v>1000</v>
      </c>
      <c r="Y67" s="19" t="s">
        <v>1001</v>
      </c>
      <c r="Z67" s="19" t="s">
        <v>111</v>
      </c>
      <c r="AA67" s="19">
        <v>29398000</v>
      </c>
      <c r="AB67" s="22" t="s">
        <v>1002</v>
      </c>
      <c r="AC67" s="22" t="s">
        <v>1003</v>
      </c>
      <c r="AD67" s="19">
        <v>-41.641100000000002</v>
      </c>
      <c r="AE67" s="19">
        <v>-20.3461</v>
      </c>
      <c r="AF67" s="19" t="s">
        <v>1004</v>
      </c>
      <c r="AG67" s="13" t="s">
        <v>115</v>
      </c>
      <c r="AH67" s="13" t="s">
        <v>116</v>
      </c>
      <c r="AI67" s="13" t="s">
        <v>117</v>
      </c>
      <c r="AJ67" s="13" t="s">
        <v>118</v>
      </c>
      <c r="AK67" s="13" t="s">
        <v>119</v>
      </c>
      <c r="AL67" s="13" t="s">
        <v>120</v>
      </c>
      <c r="AM67" s="13" t="s">
        <v>420</v>
      </c>
      <c r="AN67" s="13" t="s">
        <v>421</v>
      </c>
      <c r="AO67" s="13" t="s">
        <v>422</v>
      </c>
      <c r="AP67" s="13" t="s">
        <v>144</v>
      </c>
      <c r="AQ67" s="13">
        <v>40</v>
      </c>
      <c r="AR67" s="23">
        <v>279.89999999999998</v>
      </c>
      <c r="AS67" s="13">
        <v>268</v>
      </c>
      <c r="AT67" s="23">
        <v>274.5</v>
      </c>
      <c r="AU67" s="23">
        <v>261</v>
      </c>
      <c r="AV67" s="23">
        <v>287.89999999999998</v>
      </c>
      <c r="AW67" s="23">
        <v>266</v>
      </c>
      <c r="AX67" s="23">
        <v>306.60000000000002</v>
      </c>
      <c r="AY67" s="23">
        <v>295</v>
      </c>
      <c r="AZ67" s="23">
        <v>281.5</v>
      </c>
      <c r="BA67" s="23">
        <v>290</v>
      </c>
      <c r="BB67" s="23">
        <v>266.60000000000002</v>
      </c>
      <c r="BC67" s="13">
        <v>263</v>
      </c>
      <c r="BD67" s="13">
        <v>269.8</v>
      </c>
      <c r="BE67" s="13">
        <v>270</v>
      </c>
      <c r="BF67" s="13">
        <v>271.60000000000002</v>
      </c>
      <c r="BG67" s="13">
        <v>286</v>
      </c>
      <c r="BH67" s="13">
        <v>265</v>
      </c>
      <c r="BI67" s="13">
        <v>279.21999999999997</v>
      </c>
      <c r="BJ67" s="13">
        <v>265</v>
      </c>
      <c r="BK67" s="13">
        <v>280.8</v>
      </c>
      <c r="BL67" s="24">
        <v>4.9000000000000004</v>
      </c>
      <c r="BM67" s="24">
        <v>5.83</v>
      </c>
      <c r="BN67" s="24"/>
      <c r="BO67" s="24"/>
      <c r="BP67" s="24">
        <v>4.9000000000000004</v>
      </c>
      <c r="BQ67" s="24">
        <v>5.21</v>
      </c>
      <c r="BR67" s="24"/>
      <c r="BS67" s="24"/>
      <c r="BT67" s="25">
        <v>0.58499999999999996</v>
      </c>
      <c r="BU67" s="25">
        <v>0.63300000000000001</v>
      </c>
      <c r="BV67" s="25">
        <v>0.54500000000000004</v>
      </c>
      <c r="BW67" s="25">
        <v>0.65500000000000003</v>
      </c>
      <c r="BX67" s="25">
        <v>0.50800000000000001</v>
      </c>
      <c r="BY67" s="25">
        <v>0.622</v>
      </c>
      <c r="BZ67" s="25">
        <v>0.66100000000000003</v>
      </c>
      <c r="CA67" s="25">
        <v>0.60499999999999998</v>
      </c>
      <c r="CB67" s="25">
        <v>0.67</v>
      </c>
      <c r="CC67" s="25">
        <v>0.55100000000000005</v>
      </c>
      <c r="CD67" s="25" t="s">
        <v>98</v>
      </c>
      <c r="CE67" s="25"/>
      <c r="CF67" s="25"/>
      <c r="CG67" s="25"/>
      <c r="CH67" s="25"/>
      <c r="CI67" s="25"/>
      <c r="CJ67" s="25"/>
      <c r="CK67" s="25"/>
      <c r="CL67" s="25"/>
      <c r="CM67" s="25"/>
    </row>
    <row r="68" spans="1:91">
      <c r="A68" s="15">
        <v>32050984</v>
      </c>
      <c r="B68" s="12" t="s">
        <v>99</v>
      </c>
      <c r="C68" s="14" t="s">
        <v>1005</v>
      </c>
      <c r="D68" s="15" t="s">
        <v>1006</v>
      </c>
      <c r="E68" s="14" t="s">
        <v>75</v>
      </c>
      <c r="F68" s="13">
        <v>2021</v>
      </c>
      <c r="G68" s="13"/>
      <c r="H68" s="13" t="s">
        <v>76</v>
      </c>
      <c r="I68" s="13" t="s">
        <v>715</v>
      </c>
      <c r="J68" s="13" t="str">
        <f>VLOOKUP(A68,Planilha1!A:I,9,)</f>
        <v>INTERMEDIÁRIO  MANHÃ</v>
      </c>
      <c r="K68" s="13" t="s">
        <v>380</v>
      </c>
      <c r="L68" s="13" t="s">
        <v>80</v>
      </c>
      <c r="M68" s="13" t="s">
        <v>81</v>
      </c>
      <c r="N68" s="13" t="s">
        <v>81</v>
      </c>
      <c r="O68" s="13" t="s">
        <v>81</v>
      </c>
      <c r="P68" s="13" t="s">
        <v>81</v>
      </c>
      <c r="Q68" s="13" t="s">
        <v>1007</v>
      </c>
      <c r="R68" s="13">
        <v>22999595149</v>
      </c>
      <c r="S68" s="13"/>
      <c r="T68" s="13" t="s">
        <v>1008</v>
      </c>
      <c r="U68" s="13">
        <v>22998629490</v>
      </c>
      <c r="V68" s="13" t="s">
        <v>1009</v>
      </c>
      <c r="W68" s="13">
        <v>28999880473</v>
      </c>
      <c r="X68" s="13" t="s">
        <v>1010</v>
      </c>
      <c r="Y68" s="19" t="s">
        <v>1011</v>
      </c>
      <c r="Z68" s="19" t="s">
        <v>111</v>
      </c>
      <c r="AA68" s="19">
        <v>29450000</v>
      </c>
      <c r="AB68" s="22" t="s">
        <v>1012</v>
      </c>
      <c r="AC68" s="22" t="s">
        <v>1013</v>
      </c>
      <c r="AD68" s="19">
        <v>-41.569400000000002</v>
      </c>
      <c r="AE68" s="19">
        <v>-21.151299999999999</v>
      </c>
      <c r="AF68" s="19" t="s">
        <v>1014</v>
      </c>
      <c r="AG68" s="13" t="s">
        <v>115</v>
      </c>
      <c r="AH68" s="13" t="s">
        <v>116</v>
      </c>
      <c r="AI68" s="13" t="s">
        <v>117</v>
      </c>
      <c r="AJ68" s="13" t="s">
        <v>118</v>
      </c>
      <c r="AK68" s="13" t="s">
        <v>119</v>
      </c>
      <c r="AL68" s="13" t="s">
        <v>120</v>
      </c>
      <c r="AM68" s="13" t="s">
        <v>1015</v>
      </c>
      <c r="AN68" s="13" t="s">
        <v>1016</v>
      </c>
      <c r="AO68" s="13" t="s">
        <v>1017</v>
      </c>
      <c r="AP68" s="13" t="s">
        <v>144</v>
      </c>
      <c r="AQ68" s="13" t="s">
        <v>145</v>
      </c>
      <c r="AR68" s="23">
        <v>268</v>
      </c>
      <c r="AS68" s="13">
        <v>265</v>
      </c>
      <c r="AT68" s="23">
        <v>250.5</v>
      </c>
      <c r="AU68" s="23">
        <v>262</v>
      </c>
      <c r="AV68" s="23">
        <v>257.60000000000002</v>
      </c>
      <c r="AW68" s="23">
        <v>247</v>
      </c>
      <c r="AX68" s="23">
        <v>288.89999999999998</v>
      </c>
      <c r="AY68" s="23">
        <v>279</v>
      </c>
      <c r="AZ68" s="23">
        <v>282.10000000000002</v>
      </c>
      <c r="BA68" s="23">
        <v>268</v>
      </c>
      <c r="BB68" s="23">
        <v>257.39999999999998</v>
      </c>
      <c r="BC68" s="13">
        <v>270</v>
      </c>
      <c r="BD68" s="13">
        <v>261.3</v>
      </c>
      <c r="BE68" s="13">
        <v>264</v>
      </c>
      <c r="BF68" s="13">
        <v>261.8</v>
      </c>
      <c r="BG68" s="13">
        <v>288</v>
      </c>
      <c r="BH68" s="13">
        <v>258</v>
      </c>
      <c r="BI68" s="13">
        <v>270.3</v>
      </c>
      <c r="BJ68" s="13">
        <v>258</v>
      </c>
      <c r="BK68" s="13">
        <v>273.8</v>
      </c>
      <c r="BL68" s="24">
        <v>5.5</v>
      </c>
      <c r="BM68" s="24">
        <v>5.5</v>
      </c>
      <c r="BN68" s="24">
        <v>5.6</v>
      </c>
      <c r="BO68" s="24">
        <v>5.55</v>
      </c>
      <c r="BP68" s="24">
        <v>4.5999999999999996</v>
      </c>
      <c r="BQ68" s="24">
        <v>5.0199999999999996</v>
      </c>
      <c r="BR68" s="24">
        <v>4.0999999999999996</v>
      </c>
      <c r="BS68" s="24">
        <v>4.1500000000000004</v>
      </c>
      <c r="BT68" s="25">
        <v>0.60699999999999998</v>
      </c>
      <c r="BU68" s="25">
        <v>0.57699999999999996</v>
      </c>
      <c r="BV68" s="25">
        <v>0.58799999999999997</v>
      </c>
      <c r="BW68" s="25">
        <v>0.66200000000000003</v>
      </c>
      <c r="BX68" s="25">
        <v>0.60199999999999998</v>
      </c>
      <c r="BY68" s="25">
        <v>0.59299999999999997</v>
      </c>
      <c r="BZ68" s="25">
        <v>0.59199999999999997</v>
      </c>
      <c r="CA68" s="25">
        <v>0.61599999999999999</v>
      </c>
      <c r="CB68" s="25">
        <v>0.63200000000000001</v>
      </c>
      <c r="CC68" s="25">
        <v>0.53200000000000003</v>
      </c>
      <c r="CD68" s="25" t="s">
        <v>98</v>
      </c>
      <c r="CE68" s="25"/>
      <c r="CF68" s="25"/>
      <c r="CG68" s="25"/>
      <c r="CH68" s="25"/>
      <c r="CI68" s="25"/>
      <c r="CJ68" s="25"/>
      <c r="CK68" s="25"/>
      <c r="CL68" s="25"/>
      <c r="CM68" s="25"/>
    </row>
    <row r="69" spans="1:91">
      <c r="A69" s="15">
        <v>32020333</v>
      </c>
      <c r="B69" s="12" t="s">
        <v>222</v>
      </c>
      <c r="C69" s="14" t="s">
        <v>578</v>
      </c>
      <c r="D69" s="15" t="s">
        <v>1018</v>
      </c>
      <c r="E69" s="14" t="s">
        <v>75</v>
      </c>
      <c r="F69" s="13">
        <v>2021</v>
      </c>
      <c r="G69" s="13"/>
      <c r="H69" s="13" t="s">
        <v>76</v>
      </c>
      <c r="I69" s="13" t="s">
        <v>715</v>
      </c>
      <c r="J69" s="13" t="str">
        <f>VLOOKUP(A69,Planilha1!A:I,9,)</f>
        <v>INTERMEDIÁRIO  MANHÃ</v>
      </c>
      <c r="K69" s="13" t="s">
        <v>380</v>
      </c>
      <c r="L69" s="13" t="s">
        <v>80</v>
      </c>
      <c r="M69" s="13" t="s">
        <v>81</v>
      </c>
      <c r="N69" s="13" t="s">
        <v>81</v>
      </c>
      <c r="O69" s="13" t="s">
        <v>81</v>
      </c>
      <c r="P69" s="13" t="s">
        <v>81</v>
      </c>
      <c r="Q69" s="13" t="s">
        <v>1019</v>
      </c>
      <c r="R69" s="13">
        <v>27997222313</v>
      </c>
      <c r="S69" s="13"/>
      <c r="T69" s="13" t="s">
        <v>1020</v>
      </c>
      <c r="U69" s="13">
        <v>27999570573</v>
      </c>
      <c r="V69" s="13" t="s">
        <v>1021</v>
      </c>
      <c r="W69" s="13">
        <v>27997978769</v>
      </c>
      <c r="X69" s="13" t="s">
        <v>1022</v>
      </c>
      <c r="Y69" s="19" t="s">
        <v>1023</v>
      </c>
      <c r="Z69" s="19" t="s">
        <v>1024</v>
      </c>
      <c r="AA69" s="19">
        <v>29197105</v>
      </c>
      <c r="AB69" s="22" t="s">
        <v>1025</v>
      </c>
      <c r="AC69" s="22" t="s">
        <v>1026</v>
      </c>
      <c r="AD69" s="19">
        <v>-40.040500000000002</v>
      </c>
      <c r="AE69" s="19">
        <v>-19.746099999999998</v>
      </c>
      <c r="AF69" s="19" t="s">
        <v>1027</v>
      </c>
      <c r="AG69" s="13" t="s">
        <v>234</v>
      </c>
      <c r="AH69" s="13" t="s">
        <v>235</v>
      </c>
      <c r="AI69" s="13" t="s">
        <v>236</v>
      </c>
      <c r="AJ69" s="13" t="s">
        <v>237</v>
      </c>
      <c r="AK69" s="13" t="s">
        <v>238</v>
      </c>
      <c r="AL69" s="13" t="s">
        <v>239</v>
      </c>
      <c r="AM69" s="13" t="s">
        <v>589</v>
      </c>
      <c r="AN69" s="13">
        <v>998965255</v>
      </c>
      <c r="AO69" s="13" t="s">
        <v>590</v>
      </c>
      <c r="AP69" s="13" t="s">
        <v>144</v>
      </c>
      <c r="AQ69" s="13">
        <v>80</v>
      </c>
      <c r="AR69" s="23">
        <v>261.2</v>
      </c>
      <c r="AS69" s="13">
        <v>248</v>
      </c>
      <c r="AT69" s="23">
        <v>247.7</v>
      </c>
      <c r="AU69" s="23">
        <v>248</v>
      </c>
      <c r="AV69" s="23">
        <v>247.4</v>
      </c>
      <c r="AW69" s="23">
        <v>242</v>
      </c>
      <c r="AX69" s="23">
        <v>271.7</v>
      </c>
      <c r="AY69" s="23">
        <v>268</v>
      </c>
      <c r="AZ69" s="23">
        <v>286.3</v>
      </c>
      <c r="BA69" s="23">
        <v>266</v>
      </c>
      <c r="BB69" s="23">
        <v>234</v>
      </c>
      <c r="BC69" s="13">
        <v>229</v>
      </c>
      <c r="BD69" s="13">
        <v>249.1</v>
      </c>
      <c r="BE69" s="13">
        <v>247</v>
      </c>
      <c r="BF69" s="13">
        <v>248.3</v>
      </c>
      <c r="BG69" s="13">
        <v>256</v>
      </c>
      <c r="BH69" s="13">
        <v>246</v>
      </c>
      <c r="BI69" s="13">
        <v>257.88</v>
      </c>
      <c r="BJ69" s="13">
        <v>246</v>
      </c>
      <c r="BK69" s="13">
        <v>253.2</v>
      </c>
      <c r="BL69" s="24">
        <v>4.7</v>
      </c>
      <c r="BM69" s="24">
        <v>5.27</v>
      </c>
      <c r="BN69" s="24">
        <v>4.9000000000000004</v>
      </c>
      <c r="BO69" s="24">
        <v>5.1100000000000003</v>
      </c>
      <c r="BP69" s="24">
        <v>4.5999999999999996</v>
      </c>
      <c r="BQ69" s="24">
        <v>4.93</v>
      </c>
      <c r="BR69" s="24"/>
      <c r="BS69" s="24"/>
      <c r="BT69" s="25">
        <v>0.58299999999999996</v>
      </c>
      <c r="BU69" s="25">
        <v>0.60599999999999998</v>
      </c>
      <c r="BV69" s="25">
        <v>0.59499999999999997</v>
      </c>
      <c r="BW69" s="25">
        <v>0.60399999999999998</v>
      </c>
      <c r="BX69" s="25">
        <v>0.52700000000000002</v>
      </c>
      <c r="BY69" s="25">
        <v>0.57499999999999996</v>
      </c>
      <c r="BZ69" s="25">
        <v>0.53800000000000003</v>
      </c>
      <c r="CA69" s="25">
        <v>0.60299999999999998</v>
      </c>
      <c r="CB69" s="25">
        <v>0.59799999999999998</v>
      </c>
      <c r="CC69" s="25">
        <v>0.56200000000000006</v>
      </c>
      <c r="CD69" s="25" t="s">
        <v>98</v>
      </c>
      <c r="CE69" s="25"/>
      <c r="CF69" s="25"/>
      <c r="CG69" s="25"/>
      <c r="CH69" s="25"/>
      <c r="CI69" s="25"/>
      <c r="CJ69" s="25"/>
      <c r="CK69" s="25"/>
      <c r="CL69" s="25"/>
      <c r="CM69" s="25"/>
    </row>
    <row r="70" spans="1:91">
      <c r="A70" s="15">
        <v>32032579</v>
      </c>
      <c r="B70" s="12" t="s">
        <v>180</v>
      </c>
      <c r="C70" s="14" t="s">
        <v>1028</v>
      </c>
      <c r="D70" s="15" t="s">
        <v>1029</v>
      </c>
      <c r="E70" s="14" t="s">
        <v>75</v>
      </c>
      <c r="F70" s="13">
        <v>2021</v>
      </c>
      <c r="G70" s="13" t="s">
        <v>656</v>
      </c>
      <c r="H70" s="13" t="s">
        <v>102</v>
      </c>
      <c r="I70" s="13" t="s">
        <v>77</v>
      </c>
      <c r="J70" s="13" t="str">
        <f>VLOOKUP(A70,Planilha1!A:I,9,)</f>
        <v>INTEGRAL</v>
      </c>
      <c r="K70" s="13" t="s">
        <v>380</v>
      </c>
      <c r="L70" s="13" t="s">
        <v>103</v>
      </c>
      <c r="M70" s="13" t="s">
        <v>657</v>
      </c>
      <c r="N70" s="13" t="s">
        <v>105</v>
      </c>
      <c r="O70" s="13" t="s">
        <v>81</v>
      </c>
      <c r="P70" s="13" t="s">
        <v>81</v>
      </c>
      <c r="Q70" s="13" t="s">
        <v>1030</v>
      </c>
      <c r="R70" s="13">
        <v>27999597303</v>
      </c>
      <c r="S70" s="13"/>
      <c r="T70" s="13" t="s">
        <v>1031</v>
      </c>
      <c r="U70" s="13">
        <v>27998898877</v>
      </c>
      <c r="V70" s="13" t="s">
        <v>1032</v>
      </c>
      <c r="W70" s="13">
        <v>27998427489</v>
      </c>
      <c r="X70" s="13" t="s">
        <v>1033</v>
      </c>
      <c r="Y70" s="19" t="s">
        <v>1034</v>
      </c>
      <c r="Z70" s="19" t="s">
        <v>662</v>
      </c>
      <c r="AA70" s="19">
        <v>29645000</v>
      </c>
      <c r="AB70" s="22" t="s">
        <v>1035</v>
      </c>
      <c r="AC70" s="22" t="s">
        <v>1036</v>
      </c>
      <c r="AD70" s="19">
        <v>-40.832099999999997</v>
      </c>
      <c r="AE70" s="19">
        <v>-20.1112</v>
      </c>
      <c r="AF70" s="19" t="s">
        <v>1037</v>
      </c>
      <c r="AG70" s="13" t="s">
        <v>193</v>
      </c>
      <c r="AH70" s="13" t="s">
        <v>194</v>
      </c>
      <c r="AI70" s="13" t="s">
        <v>195</v>
      </c>
      <c r="AJ70" s="13" t="s">
        <v>196</v>
      </c>
      <c r="AK70" s="13" t="s">
        <v>197</v>
      </c>
      <c r="AL70" s="13" t="s">
        <v>198</v>
      </c>
      <c r="AM70" s="13" t="s">
        <v>1038</v>
      </c>
      <c r="AN70" s="13" t="s">
        <v>1039</v>
      </c>
      <c r="AO70" s="13" t="s">
        <v>1040</v>
      </c>
      <c r="AP70" s="13" t="s">
        <v>144</v>
      </c>
      <c r="AQ70" s="13" t="s">
        <v>145</v>
      </c>
      <c r="AR70" s="23">
        <v>295.89999999999998</v>
      </c>
      <c r="AS70" s="13">
        <v>266</v>
      </c>
      <c r="AT70" s="23">
        <v>258.89999999999998</v>
      </c>
      <c r="AU70" s="23">
        <v>259</v>
      </c>
      <c r="AV70" s="23">
        <v>287.89999999999998</v>
      </c>
      <c r="AW70" s="23">
        <v>271</v>
      </c>
      <c r="AX70" s="23">
        <v>360.2</v>
      </c>
      <c r="AY70" s="23">
        <v>320</v>
      </c>
      <c r="AZ70" s="23">
        <v>296.8</v>
      </c>
      <c r="BA70" s="23">
        <v>295</v>
      </c>
      <c r="BB70" s="23">
        <v>295</v>
      </c>
      <c r="BC70" s="13">
        <v>245</v>
      </c>
      <c r="BD70" s="13">
        <v>334.5</v>
      </c>
      <c r="BE70" s="13">
        <v>283</v>
      </c>
      <c r="BF70" s="13">
        <v>263.89999999999998</v>
      </c>
      <c r="BG70" s="13">
        <v>265</v>
      </c>
      <c r="BH70" s="13">
        <v>265.33333333333331</v>
      </c>
      <c r="BI70" s="13">
        <v>310.08000000000004</v>
      </c>
      <c r="BJ70" s="13">
        <v>265.33333333333331</v>
      </c>
      <c r="BK70" s="13">
        <v>281.60000000000002</v>
      </c>
      <c r="BL70" s="24">
        <v>4.8</v>
      </c>
      <c r="BM70" s="24">
        <v>5.72</v>
      </c>
      <c r="BN70" s="24">
        <v>5.3</v>
      </c>
      <c r="BO70" s="24">
        <v>5.78</v>
      </c>
      <c r="BP70" s="24"/>
      <c r="BQ70" s="24"/>
      <c r="BR70" s="24"/>
      <c r="BS70" s="24"/>
      <c r="BT70" s="25"/>
      <c r="BU70" s="25"/>
      <c r="BV70" s="25"/>
      <c r="BW70" s="25"/>
      <c r="BX70" s="25"/>
      <c r="BY70" s="25">
        <v>0.64600000000000002</v>
      </c>
      <c r="BZ70" s="25">
        <v>0.63100000000000001</v>
      </c>
      <c r="CA70" s="25">
        <v>0.69699999999999995</v>
      </c>
      <c r="CB70" s="25">
        <v>0.64100000000000001</v>
      </c>
      <c r="CC70" s="25">
        <v>0.61699999999999999</v>
      </c>
      <c r="CD70" s="25" t="s">
        <v>98</v>
      </c>
      <c r="CE70" s="25"/>
      <c r="CF70" s="25"/>
      <c r="CG70" s="25"/>
      <c r="CH70" s="25"/>
      <c r="CI70" s="25"/>
      <c r="CJ70" s="25"/>
      <c r="CK70" s="25"/>
      <c r="CL70" s="25"/>
      <c r="CM70" s="25"/>
    </row>
    <row r="71" spans="1:91">
      <c r="A71" s="15">
        <v>32035004</v>
      </c>
      <c r="B71" s="12" t="s">
        <v>356</v>
      </c>
      <c r="C71" s="14" t="s">
        <v>357</v>
      </c>
      <c r="D71" s="15" t="s">
        <v>1041</v>
      </c>
      <c r="E71" s="14" t="s">
        <v>75</v>
      </c>
      <c r="F71" s="13">
        <v>2021</v>
      </c>
      <c r="G71" s="13"/>
      <c r="H71" s="13" t="s">
        <v>551</v>
      </c>
      <c r="I71" s="13" t="s">
        <v>715</v>
      </c>
      <c r="J71" s="13" t="str">
        <f>VLOOKUP(A71,Planilha1!A:I,9,)</f>
        <v>INTERMEDIÁRIO  TARDE</v>
      </c>
      <c r="K71" s="13" t="s">
        <v>453</v>
      </c>
      <c r="L71" s="13" t="s">
        <v>245</v>
      </c>
      <c r="M71" s="13" t="s">
        <v>183</v>
      </c>
      <c r="N71" s="13" t="s">
        <v>641</v>
      </c>
      <c r="O71" s="13"/>
      <c r="P71" s="13"/>
      <c r="Q71" s="13" t="s">
        <v>1042</v>
      </c>
      <c r="R71" s="13">
        <v>27999102151</v>
      </c>
      <c r="S71" s="13"/>
      <c r="T71" s="13" t="s">
        <v>1043</v>
      </c>
      <c r="U71" s="13">
        <v>27999855702</v>
      </c>
      <c r="V71" s="13" t="s">
        <v>1044</v>
      </c>
      <c r="W71" s="13">
        <v>27999221569</v>
      </c>
      <c r="X71" s="13" t="s">
        <v>1045</v>
      </c>
      <c r="Y71" s="19" t="s">
        <v>1046</v>
      </c>
      <c r="Z71" s="19" t="s">
        <v>1047</v>
      </c>
      <c r="AA71" s="19">
        <v>29140156</v>
      </c>
      <c r="AB71" s="22" t="s">
        <v>1048</v>
      </c>
      <c r="AC71" s="22" t="s">
        <v>1049</v>
      </c>
      <c r="AD71" s="19">
        <v>-40.372700000000002</v>
      </c>
      <c r="AE71" s="19">
        <v>-20.3733</v>
      </c>
      <c r="AF71" s="19" t="s">
        <v>1050</v>
      </c>
      <c r="AG71" s="13" t="s">
        <v>369</v>
      </c>
      <c r="AH71" s="13" t="s">
        <v>370</v>
      </c>
      <c r="AI71" s="13" t="s">
        <v>371</v>
      </c>
      <c r="AJ71" s="13" t="s">
        <v>372</v>
      </c>
      <c r="AK71" s="13" t="s">
        <v>373</v>
      </c>
      <c r="AL71" s="13" t="s">
        <v>374</v>
      </c>
      <c r="AM71" s="13" t="s">
        <v>375</v>
      </c>
      <c r="AN71" s="13" t="s">
        <v>376</v>
      </c>
      <c r="AO71" s="13" t="s">
        <v>377</v>
      </c>
      <c r="AP71" s="13" t="s">
        <v>144</v>
      </c>
      <c r="AQ71" s="13" t="s">
        <v>145</v>
      </c>
      <c r="AR71" s="23">
        <v>244.6</v>
      </c>
      <c r="AS71" s="13">
        <v>251</v>
      </c>
      <c r="AT71" s="23">
        <v>253.3</v>
      </c>
      <c r="AU71" s="23">
        <v>242</v>
      </c>
      <c r="AV71" s="23">
        <v>258.5</v>
      </c>
      <c r="AW71" s="23">
        <v>248</v>
      </c>
      <c r="AX71" s="23">
        <v>252.8</v>
      </c>
      <c r="AY71" s="23">
        <v>253</v>
      </c>
      <c r="AZ71" s="23">
        <v>255.6</v>
      </c>
      <c r="BA71" s="23">
        <v>260</v>
      </c>
      <c r="BB71" s="23">
        <v>239.7</v>
      </c>
      <c r="BC71" s="13">
        <v>235</v>
      </c>
      <c r="BD71" s="13">
        <v>239.7</v>
      </c>
      <c r="BE71" s="13">
        <v>226</v>
      </c>
      <c r="BF71" s="13">
        <v>243.6</v>
      </c>
      <c r="BG71" s="13">
        <v>238</v>
      </c>
      <c r="BH71" s="13">
        <v>247</v>
      </c>
      <c r="BI71" s="13">
        <v>246.27999999999997</v>
      </c>
      <c r="BJ71" s="13">
        <v>247</v>
      </c>
      <c r="BK71" s="13">
        <v>242.4</v>
      </c>
      <c r="BL71" s="24"/>
      <c r="BM71" s="24"/>
      <c r="BN71" s="24"/>
      <c r="BO71" s="24"/>
      <c r="BP71" s="24"/>
      <c r="BQ71" s="24"/>
      <c r="BR71" s="24"/>
      <c r="BS71" s="24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 t="s">
        <v>378</v>
      </c>
      <c r="CE71" s="25"/>
      <c r="CF71" s="25"/>
      <c r="CG71" s="25"/>
      <c r="CH71" s="25"/>
      <c r="CI71" s="25"/>
      <c r="CJ71" s="25"/>
      <c r="CK71" s="25"/>
      <c r="CL71" s="25"/>
      <c r="CM71" s="25"/>
    </row>
    <row r="72" spans="1:91">
      <c r="A72" s="15">
        <v>32037368</v>
      </c>
      <c r="B72" s="12" t="s">
        <v>72</v>
      </c>
      <c r="C72" s="14" t="s">
        <v>168</v>
      </c>
      <c r="D72" s="15" t="s">
        <v>1051</v>
      </c>
      <c r="E72" s="14" t="s">
        <v>75</v>
      </c>
      <c r="F72" s="13">
        <v>2021</v>
      </c>
      <c r="G72" s="13"/>
      <c r="H72" s="13" t="s">
        <v>551</v>
      </c>
      <c r="I72" s="13" t="s">
        <v>715</v>
      </c>
      <c r="J72" s="13" t="str">
        <f>VLOOKUP(A72,Planilha1!A:I,9,)</f>
        <v>INTERMEDIÁRIO  TARDE</v>
      </c>
      <c r="K72" s="13" t="s">
        <v>453</v>
      </c>
      <c r="L72" s="13" t="s">
        <v>245</v>
      </c>
      <c r="M72" s="13" t="s">
        <v>170</v>
      </c>
      <c r="N72" s="13" t="s">
        <v>467</v>
      </c>
      <c r="O72" s="13" t="s">
        <v>81</v>
      </c>
      <c r="P72" s="13"/>
      <c r="Q72" s="13" t="s">
        <v>1052</v>
      </c>
      <c r="R72" s="13">
        <v>27988361241</v>
      </c>
      <c r="S72" s="13"/>
      <c r="T72" s="13" t="s">
        <v>1053</v>
      </c>
      <c r="U72" s="13">
        <v>27999251637</v>
      </c>
      <c r="V72" s="13" t="s">
        <v>1054</v>
      </c>
      <c r="W72" s="13">
        <v>27997305256</v>
      </c>
      <c r="X72" s="13" t="s">
        <v>1055</v>
      </c>
      <c r="Y72" s="19" t="s">
        <v>1056</v>
      </c>
      <c r="Z72" s="19" t="s">
        <v>1057</v>
      </c>
      <c r="AA72" s="19">
        <v>29164044</v>
      </c>
      <c r="AB72" s="22" t="s">
        <v>1058</v>
      </c>
      <c r="AC72" s="22" t="s">
        <v>1059</v>
      </c>
      <c r="AD72" s="19">
        <v>-40.253999999999998</v>
      </c>
      <c r="AE72" s="19">
        <v>-20.196000000000002</v>
      </c>
      <c r="AF72" s="19" t="s">
        <v>1060</v>
      </c>
      <c r="AG72" s="13" t="s">
        <v>91</v>
      </c>
      <c r="AH72" s="13" t="s">
        <v>92</v>
      </c>
      <c r="AI72" s="13" t="s">
        <v>93</v>
      </c>
      <c r="AJ72" s="13" t="s">
        <v>94</v>
      </c>
      <c r="AK72" s="13"/>
      <c r="AL72" s="13" t="s">
        <v>95</v>
      </c>
      <c r="AM72" s="13" t="s">
        <v>762</v>
      </c>
      <c r="AN72" s="13" t="s">
        <v>763</v>
      </c>
      <c r="AO72" s="13" t="s">
        <v>764</v>
      </c>
      <c r="AP72" s="13" t="s">
        <v>144</v>
      </c>
      <c r="AQ72" s="13" t="s">
        <v>145</v>
      </c>
      <c r="AR72" s="23"/>
      <c r="AS72" s="13"/>
      <c r="AT72" s="23"/>
      <c r="AU72" s="23"/>
      <c r="AV72" s="23"/>
      <c r="AW72" s="23"/>
      <c r="AX72" s="23">
        <v>262.10000000000002</v>
      </c>
      <c r="AY72" s="23">
        <v>277</v>
      </c>
      <c r="AZ72" s="23">
        <v>269.3</v>
      </c>
      <c r="BA72" s="23">
        <v>280</v>
      </c>
      <c r="BB72" s="23">
        <v>242</v>
      </c>
      <c r="BC72" s="13">
        <v>255</v>
      </c>
      <c r="BD72" s="13">
        <v>239.5</v>
      </c>
      <c r="BE72" s="13">
        <v>254</v>
      </c>
      <c r="BF72" s="13">
        <v>256.2</v>
      </c>
      <c r="BG72" s="13">
        <v>260</v>
      </c>
      <c r="BH72" s="13"/>
      <c r="BI72" s="13">
        <v>253.82000000000002</v>
      </c>
      <c r="BJ72" s="13"/>
      <c r="BK72" s="13">
        <v>265.2</v>
      </c>
      <c r="BL72" s="24"/>
      <c r="BM72" s="24"/>
      <c r="BN72" s="24"/>
      <c r="BO72" s="24"/>
      <c r="BP72" s="24"/>
      <c r="BQ72" s="24"/>
      <c r="BR72" s="24"/>
      <c r="BS72" s="24"/>
      <c r="BT72" s="25"/>
      <c r="BU72" s="25"/>
      <c r="BV72" s="25"/>
      <c r="BW72" s="25"/>
      <c r="BX72" s="25"/>
      <c r="BY72" s="25">
        <v>0.59099999999999997</v>
      </c>
      <c r="BZ72" s="25">
        <v>0.71599999999999997</v>
      </c>
      <c r="CA72" s="25">
        <v>0.51900000000000002</v>
      </c>
      <c r="CB72" s="25">
        <v>0.56200000000000006</v>
      </c>
      <c r="CC72" s="25">
        <v>0.56799999999999995</v>
      </c>
      <c r="CD72" s="25" t="s">
        <v>98</v>
      </c>
      <c r="CE72" s="25"/>
      <c r="CF72" s="25"/>
      <c r="CG72" s="25"/>
      <c r="CH72" s="25"/>
      <c r="CI72" s="25"/>
      <c r="CJ72" s="25"/>
      <c r="CK72" s="25"/>
      <c r="CL72" s="25"/>
      <c r="CM72" s="25"/>
    </row>
    <row r="73" spans="1:91">
      <c r="A73" s="15">
        <v>32051328</v>
      </c>
      <c r="B73" s="12" t="s">
        <v>146</v>
      </c>
      <c r="C73" s="14" t="s">
        <v>1061</v>
      </c>
      <c r="D73" s="15" t="s">
        <v>1062</v>
      </c>
      <c r="E73" s="14" t="s">
        <v>75</v>
      </c>
      <c r="F73" s="13">
        <v>2021</v>
      </c>
      <c r="G73" s="13"/>
      <c r="H73" s="13" t="s">
        <v>551</v>
      </c>
      <c r="I73" s="13" t="s">
        <v>715</v>
      </c>
      <c r="J73" s="13" t="str">
        <f>VLOOKUP(A73,Planilha1!A:I,9,)</f>
        <v>INTERMEDIÁRIO  TARDE</v>
      </c>
      <c r="K73" s="13" t="s">
        <v>453</v>
      </c>
      <c r="L73" s="13" t="s">
        <v>245</v>
      </c>
      <c r="M73" s="13" t="s">
        <v>170</v>
      </c>
      <c r="N73" s="13" t="s">
        <v>454</v>
      </c>
      <c r="O73" s="13" t="s">
        <v>766</v>
      </c>
      <c r="P73" s="13"/>
      <c r="Q73" s="13" t="s">
        <v>1063</v>
      </c>
      <c r="R73" s="13">
        <v>28988083638</v>
      </c>
      <c r="S73" s="13"/>
      <c r="T73" s="13" t="s">
        <v>1064</v>
      </c>
      <c r="U73" s="13">
        <v>28999827098</v>
      </c>
      <c r="V73" s="13" t="s">
        <v>1065</v>
      </c>
      <c r="W73" s="13">
        <v>27999581282</v>
      </c>
      <c r="X73" s="13" t="s">
        <v>1066</v>
      </c>
      <c r="Y73" s="19" t="s">
        <v>1067</v>
      </c>
      <c r="Z73" s="19" t="s">
        <v>111</v>
      </c>
      <c r="AA73" s="19">
        <v>29490000</v>
      </c>
      <c r="AB73" s="22" t="s">
        <v>1068</v>
      </c>
      <c r="AC73" s="22" t="s">
        <v>1069</v>
      </c>
      <c r="AD73" s="19">
        <v>-41.196300000000001</v>
      </c>
      <c r="AE73" s="19">
        <v>-20.9129</v>
      </c>
      <c r="AF73" s="19" t="s">
        <v>1070</v>
      </c>
      <c r="AG73" s="13" t="s">
        <v>159</v>
      </c>
      <c r="AH73" s="13" t="s">
        <v>160</v>
      </c>
      <c r="AI73" s="13" t="s">
        <v>161</v>
      </c>
      <c r="AJ73" s="13" t="s">
        <v>162</v>
      </c>
      <c r="AK73" s="13" t="s">
        <v>163</v>
      </c>
      <c r="AL73" s="13" t="s">
        <v>164</v>
      </c>
      <c r="AM73" s="13" t="s">
        <v>651</v>
      </c>
      <c r="AN73" s="13" t="s">
        <v>1071</v>
      </c>
      <c r="AO73" s="13" t="s">
        <v>653</v>
      </c>
      <c r="AP73" s="13" t="s">
        <v>144</v>
      </c>
      <c r="AQ73" s="13">
        <v>40</v>
      </c>
      <c r="AR73" s="23"/>
      <c r="AS73" s="13"/>
      <c r="AT73" s="23"/>
      <c r="AU73" s="23"/>
      <c r="AV73" s="23"/>
      <c r="AW73" s="23"/>
      <c r="AX73" s="23">
        <v>276.2</v>
      </c>
      <c r="AY73" s="23">
        <v>280</v>
      </c>
      <c r="AZ73" s="23">
        <v>271</v>
      </c>
      <c r="BA73" s="23">
        <v>275</v>
      </c>
      <c r="BB73" s="23">
        <v>234.8</v>
      </c>
      <c r="BC73" s="13">
        <v>254</v>
      </c>
      <c r="BD73" s="13">
        <v>236.1</v>
      </c>
      <c r="BE73" s="13">
        <v>247</v>
      </c>
      <c r="BF73" s="13">
        <v>237.9</v>
      </c>
      <c r="BG73" s="13">
        <v>270</v>
      </c>
      <c r="BH73" s="13"/>
      <c r="BI73" s="13">
        <v>251.2</v>
      </c>
      <c r="BJ73" s="13"/>
      <c r="BK73" s="13">
        <v>265.2</v>
      </c>
      <c r="BL73" s="24"/>
      <c r="BM73" s="24"/>
      <c r="BN73" s="24"/>
      <c r="BO73" s="24"/>
      <c r="BP73" s="24"/>
      <c r="BQ73" s="24"/>
      <c r="BR73" s="24"/>
      <c r="BS73" s="24"/>
      <c r="BT73" s="25">
        <v>0.66300000000000003</v>
      </c>
      <c r="BU73" s="25">
        <v>0.72</v>
      </c>
      <c r="BV73" s="25">
        <v>0.68300000000000005</v>
      </c>
      <c r="BW73" s="25">
        <v>0.64500000000000002</v>
      </c>
      <c r="BX73" s="25">
        <v>0.60299999999999998</v>
      </c>
      <c r="BY73" s="25">
        <v>0.66200000000000003</v>
      </c>
      <c r="BZ73" s="25">
        <v>0.68300000000000005</v>
      </c>
      <c r="CA73" s="25">
        <v>0.68600000000000005</v>
      </c>
      <c r="CB73" s="25">
        <v>0.66600000000000004</v>
      </c>
      <c r="CC73" s="25">
        <v>0.61399999999999999</v>
      </c>
      <c r="CD73" s="25" t="s">
        <v>98</v>
      </c>
      <c r="CE73" s="25"/>
      <c r="CF73" s="25"/>
      <c r="CG73" s="25"/>
      <c r="CH73" s="25"/>
      <c r="CI73" s="25"/>
      <c r="CJ73" s="25"/>
      <c r="CK73" s="25"/>
      <c r="CL73" s="25"/>
      <c r="CM73" s="25"/>
    </row>
    <row r="74" spans="1:91">
      <c r="A74" s="15">
        <v>32065264</v>
      </c>
      <c r="B74" s="12" t="s">
        <v>72</v>
      </c>
      <c r="C74" s="14" t="s">
        <v>168</v>
      </c>
      <c r="D74" s="15" t="s">
        <v>1072</v>
      </c>
      <c r="E74" s="14" t="s">
        <v>75</v>
      </c>
      <c r="F74" s="13">
        <v>2021</v>
      </c>
      <c r="G74" s="13"/>
      <c r="H74" s="13" t="s">
        <v>551</v>
      </c>
      <c r="I74" s="13" t="s">
        <v>715</v>
      </c>
      <c r="J74" s="13" t="str">
        <f>VLOOKUP(A74,Planilha1!A:I,9,)</f>
        <v>INTERMEDIÁRIO  TARDE</v>
      </c>
      <c r="K74" s="13" t="s">
        <v>453</v>
      </c>
      <c r="L74" s="13" t="s">
        <v>245</v>
      </c>
      <c r="M74" s="13" t="s">
        <v>170</v>
      </c>
      <c r="N74" s="13" t="s">
        <v>183</v>
      </c>
      <c r="O74" s="13" t="s">
        <v>268</v>
      </c>
      <c r="P74" s="13"/>
      <c r="Q74" s="13" t="s">
        <v>1073</v>
      </c>
      <c r="R74" s="13">
        <v>27998379549</v>
      </c>
      <c r="S74" s="13"/>
      <c r="T74" s="13" t="s">
        <v>1074</v>
      </c>
      <c r="U74" s="13">
        <v>27998042140</v>
      </c>
      <c r="V74" s="13" t="s">
        <v>1075</v>
      </c>
      <c r="W74" s="13">
        <v>27997082168</v>
      </c>
      <c r="X74" s="13" t="s">
        <v>1076</v>
      </c>
      <c r="Y74" s="19" t="s">
        <v>1077</v>
      </c>
      <c r="Z74" s="19" t="s">
        <v>1078</v>
      </c>
      <c r="AA74" s="19">
        <v>29171217</v>
      </c>
      <c r="AB74" s="22" t="s">
        <v>1079</v>
      </c>
      <c r="AC74" s="22" t="s">
        <v>1080</v>
      </c>
      <c r="AD74" s="19">
        <v>-40.247999999999998</v>
      </c>
      <c r="AE74" s="19">
        <v>-20.1373</v>
      </c>
      <c r="AF74" s="19" t="s">
        <v>291</v>
      </c>
      <c r="AG74" s="13" t="s">
        <v>91</v>
      </c>
      <c r="AH74" s="13" t="s">
        <v>92</v>
      </c>
      <c r="AI74" s="13" t="s">
        <v>93</v>
      </c>
      <c r="AJ74" s="13" t="s">
        <v>94</v>
      </c>
      <c r="AK74" s="13"/>
      <c r="AL74" s="13" t="s">
        <v>95</v>
      </c>
      <c r="AM74" s="13" t="s">
        <v>828</v>
      </c>
      <c r="AN74" s="13" t="s">
        <v>829</v>
      </c>
      <c r="AO74" s="13" t="s">
        <v>830</v>
      </c>
      <c r="AP74" s="13" t="s">
        <v>144</v>
      </c>
      <c r="AQ74" s="13">
        <v>40</v>
      </c>
      <c r="AR74" s="23"/>
      <c r="AS74" s="13">
        <v>267</v>
      </c>
      <c r="AT74" s="23"/>
      <c r="AU74" s="23">
        <v>262</v>
      </c>
      <c r="AV74" s="23"/>
      <c r="AW74" s="23">
        <v>260</v>
      </c>
      <c r="AX74" s="23">
        <v>280.8</v>
      </c>
      <c r="AY74" s="23">
        <v>277</v>
      </c>
      <c r="AZ74" s="23">
        <v>274.7</v>
      </c>
      <c r="BA74" s="23">
        <v>289</v>
      </c>
      <c r="BB74" s="23">
        <v>252.8</v>
      </c>
      <c r="BC74" s="13">
        <v>250</v>
      </c>
      <c r="BD74" s="13">
        <v>251.8</v>
      </c>
      <c r="BE74" s="13">
        <v>261</v>
      </c>
      <c r="BF74" s="13">
        <v>255.3</v>
      </c>
      <c r="BG74" s="13">
        <v>259</v>
      </c>
      <c r="BH74" s="13">
        <v>263</v>
      </c>
      <c r="BI74" s="13">
        <v>263.08</v>
      </c>
      <c r="BJ74" s="13">
        <v>263</v>
      </c>
      <c r="BK74" s="13">
        <v>267.2</v>
      </c>
      <c r="BL74" s="24"/>
      <c r="BM74" s="24"/>
      <c r="BN74" s="24">
        <v>5</v>
      </c>
      <c r="BO74" s="24">
        <v>5.85</v>
      </c>
      <c r="BP74" s="24"/>
      <c r="BQ74" s="24"/>
      <c r="BR74" s="24"/>
      <c r="BS74" s="24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 t="s">
        <v>378</v>
      </c>
      <c r="CE74" s="25"/>
      <c r="CF74" s="25"/>
      <c r="CG74" s="25"/>
      <c r="CH74" s="25"/>
      <c r="CI74" s="25"/>
      <c r="CJ74" s="25"/>
      <c r="CK74" s="25"/>
      <c r="CL74" s="25"/>
      <c r="CM74" s="25"/>
    </row>
    <row r="75" spans="1:91">
      <c r="A75" s="15">
        <v>32054092</v>
      </c>
      <c r="B75" s="12" t="s">
        <v>146</v>
      </c>
      <c r="C75" s="14" t="s">
        <v>1081</v>
      </c>
      <c r="D75" s="15" t="s">
        <v>1082</v>
      </c>
      <c r="E75" s="14" t="s">
        <v>75</v>
      </c>
      <c r="F75" s="13">
        <v>2021</v>
      </c>
      <c r="G75" s="13"/>
      <c r="H75" s="13" t="s">
        <v>102</v>
      </c>
      <c r="I75" s="13" t="s">
        <v>1965</v>
      </c>
      <c r="J75" s="13" t="str">
        <f>VLOOKUP(A75,Planilha1!A:I,9,)</f>
        <v>INTEGRAL E INTERMEDIÁRIO  TARDE</v>
      </c>
      <c r="K75" s="13" t="s">
        <v>380</v>
      </c>
      <c r="L75" s="13" t="s">
        <v>245</v>
      </c>
      <c r="M75" s="13" t="s">
        <v>183</v>
      </c>
      <c r="N75" s="13" t="s">
        <v>467</v>
      </c>
      <c r="O75" s="13" t="s">
        <v>535</v>
      </c>
      <c r="P75" s="13"/>
      <c r="Q75" s="13" t="s">
        <v>1083</v>
      </c>
      <c r="R75" s="13">
        <v>28999214622</v>
      </c>
      <c r="S75" s="13"/>
      <c r="T75" s="13" t="s">
        <v>1084</v>
      </c>
      <c r="U75" s="13" t="s">
        <v>1085</v>
      </c>
      <c r="V75" s="13" t="s">
        <v>1086</v>
      </c>
      <c r="W75" s="13">
        <v>28999014578</v>
      </c>
      <c r="X75" s="13" t="s">
        <v>1087</v>
      </c>
      <c r="Y75" s="19" t="s">
        <v>1088</v>
      </c>
      <c r="Z75" s="19" t="s">
        <v>1089</v>
      </c>
      <c r="AA75" s="19">
        <v>29360000</v>
      </c>
      <c r="AB75" s="22" t="s">
        <v>1090</v>
      </c>
      <c r="AC75" s="22" t="s">
        <v>1091</v>
      </c>
      <c r="AD75" s="19">
        <v>-41.202599999999997</v>
      </c>
      <c r="AE75" s="19">
        <v>-20.610199999999999</v>
      </c>
      <c r="AF75" s="19" t="s">
        <v>1092</v>
      </c>
      <c r="AG75" s="13" t="s">
        <v>159</v>
      </c>
      <c r="AH75" s="13" t="s">
        <v>160</v>
      </c>
      <c r="AI75" s="13" t="s">
        <v>161</v>
      </c>
      <c r="AJ75" s="13" t="s">
        <v>162</v>
      </c>
      <c r="AK75" s="13" t="s">
        <v>163</v>
      </c>
      <c r="AL75" s="13" t="s">
        <v>164</v>
      </c>
      <c r="AM75" s="13" t="s">
        <v>165</v>
      </c>
      <c r="AN75" s="13" t="s">
        <v>166</v>
      </c>
      <c r="AO75" s="13" t="s">
        <v>167</v>
      </c>
      <c r="AP75" s="13" t="s">
        <v>144</v>
      </c>
      <c r="AQ75" s="13">
        <v>40</v>
      </c>
      <c r="AR75" s="23">
        <v>272.7</v>
      </c>
      <c r="AS75" s="13">
        <v>292</v>
      </c>
      <c r="AT75" s="23">
        <v>265.3</v>
      </c>
      <c r="AU75" s="23">
        <v>281</v>
      </c>
      <c r="AV75" s="23">
        <v>278.7</v>
      </c>
      <c r="AW75" s="23">
        <v>272</v>
      </c>
      <c r="AX75" s="23">
        <v>300.5</v>
      </c>
      <c r="AY75" s="23">
        <v>299</v>
      </c>
      <c r="AZ75" s="23">
        <v>291.89999999999998</v>
      </c>
      <c r="BA75" s="23">
        <v>290</v>
      </c>
      <c r="BB75" s="23">
        <v>264.5</v>
      </c>
      <c r="BC75" s="13">
        <v>281</v>
      </c>
      <c r="BD75" s="13">
        <v>271.60000000000002</v>
      </c>
      <c r="BE75" s="13">
        <v>267</v>
      </c>
      <c r="BF75" s="13">
        <v>278.89999999999998</v>
      </c>
      <c r="BG75" s="13">
        <v>280</v>
      </c>
      <c r="BH75" s="13">
        <v>281.66666666666669</v>
      </c>
      <c r="BI75" s="13">
        <v>281.48</v>
      </c>
      <c r="BJ75" s="13">
        <v>281.66666666666669</v>
      </c>
      <c r="BK75" s="13">
        <v>283.39999999999998</v>
      </c>
      <c r="BL75" s="24">
        <v>5.5</v>
      </c>
      <c r="BM75" s="24">
        <v>5.66</v>
      </c>
      <c r="BN75" s="24">
        <v>6.1</v>
      </c>
      <c r="BO75" s="24">
        <v>6.07</v>
      </c>
      <c r="BP75" s="24">
        <v>4.7</v>
      </c>
      <c r="BQ75" s="24">
        <v>5.1100000000000003</v>
      </c>
      <c r="BR75" s="24"/>
      <c r="BS75" s="24"/>
      <c r="BT75" s="25">
        <v>0.65700000000000003</v>
      </c>
      <c r="BU75" s="25">
        <v>0.752</v>
      </c>
      <c r="BV75" s="25">
        <v>0.63600000000000001</v>
      </c>
      <c r="BW75" s="25">
        <v>0.66700000000000004</v>
      </c>
      <c r="BX75" s="25">
        <v>0.57299999999999995</v>
      </c>
      <c r="BY75" s="25">
        <v>0.67</v>
      </c>
      <c r="BZ75" s="25">
        <v>0.72599999999999998</v>
      </c>
      <c r="CA75" s="25">
        <v>0.63900000000000001</v>
      </c>
      <c r="CB75" s="25">
        <v>0.66700000000000004</v>
      </c>
      <c r="CC75" s="25">
        <v>0.64900000000000002</v>
      </c>
      <c r="CD75" s="25" t="s">
        <v>98</v>
      </c>
      <c r="CE75" s="25"/>
      <c r="CF75" s="25"/>
      <c r="CG75" s="25"/>
      <c r="CH75" s="25"/>
      <c r="CI75" s="25"/>
      <c r="CJ75" s="25"/>
      <c r="CK75" s="25"/>
      <c r="CL75" s="25"/>
      <c r="CM75" s="25"/>
    </row>
    <row r="76" spans="1:91">
      <c r="A76" s="15">
        <v>32021550</v>
      </c>
      <c r="B76" s="12" t="s">
        <v>222</v>
      </c>
      <c r="C76" s="14" t="s">
        <v>1093</v>
      </c>
      <c r="D76" s="15" t="s">
        <v>1094</v>
      </c>
      <c r="E76" s="14" t="s">
        <v>75</v>
      </c>
      <c r="F76" s="13">
        <v>2021</v>
      </c>
      <c r="G76" s="13"/>
      <c r="H76" s="13" t="s">
        <v>551</v>
      </c>
      <c r="I76" s="13" t="s">
        <v>715</v>
      </c>
      <c r="J76" s="13" t="str">
        <f>VLOOKUP(A76,Planilha1!A:I,9,)</f>
        <v>INTERMEDIÁRIO  TARDE</v>
      </c>
      <c r="K76" s="13" t="s">
        <v>453</v>
      </c>
      <c r="L76" s="13" t="s">
        <v>103</v>
      </c>
      <c r="M76" s="13" t="s">
        <v>183</v>
      </c>
      <c r="N76" s="13" t="s">
        <v>105</v>
      </c>
      <c r="O76" s="13" t="s">
        <v>81</v>
      </c>
      <c r="P76" s="13"/>
      <c r="Q76" s="13" t="s">
        <v>1095</v>
      </c>
      <c r="R76" s="13">
        <v>998302329</v>
      </c>
      <c r="S76" s="13"/>
      <c r="T76" s="13" t="s">
        <v>1096</v>
      </c>
      <c r="U76" s="13">
        <v>27996033794</v>
      </c>
      <c r="V76" s="13" t="s">
        <v>1097</v>
      </c>
      <c r="W76" s="13">
        <v>27997356562</v>
      </c>
      <c r="X76" s="13" t="s">
        <v>1098</v>
      </c>
      <c r="Y76" s="19" t="s">
        <v>1099</v>
      </c>
      <c r="Z76" s="19" t="s">
        <v>111</v>
      </c>
      <c r="AA76" s="19">
        <v>29680000</v>
      </c>
      <c r="AB76" s="22" t="s">
        <v>1100</v>
      </c>
      <c r="AC76" s="22" t="s">
        <v>1101</v>
      </c>
      <c r="AD76" s="19">
        <v>-40.382100000000001</v>
      </c>
      <c r="AE76" s="19">
        <v>-19.757000000000001</v>
      </c>
      <c r="AF76" s="19" t="s">
        <v>1102</v>
      </c>
      <c r="AG76" s="13" t="s">
        <v>234</v>
      </c>
      <c r="AH76" s="13" t="s">
        <v>235</v>
      </c>
      <c r="AI76" s="13" t="s">
        <v>236</v>
      </c>
      <c r="AJ76" s="13" t="s">
        <v>237</v>
      </c>
      <c r="AK76" s="13" t="s">
        <v>238</v>
      </c>
      <c r="AL76" s="13" t="s">
        <v>239</v>
      </c>
      <c r="AM76" s="13" t="s">
        <v>1103</v>
      </c>
      <c r="AN76" s="13" t="s">
        <v>1104</v>
      </c>
      <c r="AO76" s="13" t="s">
        <v>1105</v>
      </c>
      <c r="AP76" s="13" t="s">
        <v>144</v>
      </c>
      <c r="AQ76" s="13">
        <v>40</v>
      </c>
      <c r="AR76" s="23"/>
      <c r="AS76" s="13"/>
      <c r="AT76" s="23"/>
      <c r="AU76" s="23"/>
      <c r="AV76" s="23"/>
      <c r="AW76" s="23"/>
      <c r="AX76" s="23">
        <v>309.3</v>
      </c>
      <c r="AY76" s="23">
        <v>306</v>
      </c>
      <c r="AZ76" s="23">
        <v>302.7</v>
      </c>
      <c r="BA76" s="23">
        <v>301</v>
      </c>
      <c r="BB76" s="23">
        <v>281.2</v>
      </c>
      <c r="BC76" s="13">
        <v>276</v>
      </c>
      <c r="BD76" s="13">
        <v>278.7</v>
      </c>
      <c r="BE76" s="13">
        <v>266</v>
      </c>
      <c r="BF76" s="13">
        <v>277.8</v>
      </c>
      <c r="BG76" s="13">
        <v>299</v>
      </c>
      <c r="BH76" s="13"/>
      <c r="BI76" s="13">
        <v>289.94</v>
      </c>
      <c r="BJ76" s="13"/>
      <c r="BK76" s="13">
        <v>289.60000000000002</v>
      </c>
      <c r="BL76" s="24"/>
      <c r="BM76" s="24"/>
      <c r="BN76" s="24"/>
      <c r="BO76" s="24"/>
      <c r="BP76" s="24">
        <v>5.4</v>
      </c>
      <c r="BQ76" s="24">
        <v>5.58</v>
      </c>
      <c r="BR76" s="24">
        <v>5.2</v>
      </c>
      <c r="BS76" s="24">
        <v>5.33</v>
      </c>
      <c r="BT76" s="25">
        <v>0.54100000000000004</v>
      </c>
      <c r="BU76" s="25">
        <v>0.55700000000000005</v>
      </c>
      <c r="BV76" s="25">
        <v>0.49299999999999999</v>
      </c>
      <c r="BW76" s="25">
        <v>0.59699999999999998</v>
      </c>
      <c r="BX76" s="25">
        <v>0.51600000000000001</v>
      </c>
      <c r="BY76" s="25">
        <v>0.59199999999999997</v>
      </c>
      <c r="BZ76" s="25">
        <v>0.63700000000000001</v>
      </c>
      <c r="CA76" s="25">
        <v>0.59399999999999997</v>
      </c>
      <c r="CB76" s="25">
        <v>0.61099999999999999</v>
      </c>
      <c r="CC76" s="25">
        <v>0.52500000000000002</v>
      </c>
      <c r="CD76" s="25" t="s">
        <v>98</v>
      </c>
      <c r="CE76" s="25"/>
      <c r="CF76" s="25"/>
      <c r="CG76" s="25"/>
      <c r="CH76" s="25"/>
      <c r="CI76" s="25"/>
      <c r="CJ76" s="25"/>
      <c r="CK76" s="25"/>
      <c r="CL76" s="25"/>
      <c r="CM76" s="25"/>
    </row>
    <row r="77" spans="1:91">
      <c r="A77" s="15">
        <v>32038500</v>
      </c>
      <c r="B77" s="12" t="s">
        <v>202</v>
      </c>
      <c r="C77" s="14" t="s">
        <v>203</v>
      </c>
      <c r="D77" s="15" t="s">
        <v>1106</v>
      </c>
      <c r="E77" s="14" t="s">
        <v>75</v>
      </c>
      <c r="F77" s="13">
        <v>2021</v>
      </c>
      <c r="G77" s="13"/>
      <c r="H77" s="13" t="s">
        <v>551</v>
      </c>
      <c r="I77" s="13" t="s">
        <v>715</v>
      </c>
      <c r="J77" s="13" t="str">
        <f>VLOOKUP(A77,Planilha1!A:I,9,)</f>
        <v>INTERMEDIÁRIO  TARDE</v>
      </c>
      <c r="K77" s="13" t="s">
        <v>453</v>
      </c>
      <c r="L77" s="13" t="s">
        <v>245</v>
      </c>
      <c r="M77" s="13" t="s">
        <v>312</v>
      </c>
      <c r="N77" s="13" t="s">
        <v>1107</v>
      </c>
      <c r="O77" s="13" t="s">
        <v>892</v>
      </c>
      <c r="P77" s="13"/>
      <c r="Q77" s="13" t="s">
        <v>1108</v>
      </c>
      <c r="R77" s="13">
        <v>27998509634</v>
      </c>
      <c r="S77" s="13"/>
      <c r="T77" s="13" t="s">
        <v>1109</v>
      </c>
      <c r="U77" s="13">
        <v>27999739112</v>
      </c>
      <c r="V77" s="13" t="s">
        <v>1110</v>
      </c>
      <c r="W77" s="13">
        <v>27992999045</v>
      </c>
      <c r="X77" s="13" t="s">
        <v>1111</v>
      </c>
      <c r="Y77" s="19" t="s">
        <v>1112</v>
      </c>
      <c r="Z77" s="19" t="s">
        <v>1113</v>
      </c>
      <c r="AA77" s="19">
        <v>29122070</v>
      </c>
      <c r="AB77" s="22" t="s">
        <v>1114</v>
      </c>
      <c r="AC77" s="22" t="s">
        <v>1115</v>
      </c>
      <c r="AD77" s="19">
        <v>-40.313299999999998</v>
      </c>
      <c r="AE77" s="19">
        <v>-20.3323</v>
      </c>
      <c r="AF77" s="19" t="s">
        <v>1116</v>
      </c>
      <c r="AG77" s="13" t="s">
        <v>214</v>
      </c>
      <c r="AH77" s="13"/>
      <c r="AI77" s="13" t="s">
        <v>215</v>
      </c>
      <c r="AJ77" s="13" t="s">
        <v>216</v>
      </c>
      <c r="AK77" s="13" t="s">
        <v>217</v>
      </c>
      <c r="AL77" s="13" t="s">
        <v>218</v>
      </c>
      <c r="AM77" s="13" t="s">
        <v>1117</v>
      </c>
      <c r="AN77" s="13" t="s">
        <v>1118</v>
      </c>
      <c r="AO77" s="13" t="s">
        <v>1119</v>
      </c>
      <c r="AP77" s="13" t="s">
        <v>144</v>
      </c>
      <c r="AQ77" s="13">
        <v>40</v>
      </c>
      <c r="AR77" s="23">
        <v>261.5</v>
      </c>
      <c r="AS77" s="13">
        <v>264</v>
      </c>
      <c r="AT77" s="23">
        <v>262.7</v>
      </c>
      <c r="AU77" s="23">
        <v>261</v>
      </c>
      <c r="AV77" s="23">
        <v>266.60000000000002</v>
      </c>
      <c r="AW77" s="23">
        <v>269</v>
      </c>
      <c r="AX77" s="23">
        <v>294.8</v>
      </c>
      <c r="AY77" s="23">
        <v>285</v>
      </c>
      <c r="AZ77" s="23">
        <v>291.2</v>
      </c>
      <c r="BA77" s="23">
        <v>296</v>
      </c>
      <c r="BB77" s="23">
        <v>263</v>
      </c>
      <c r="BC77" s="13">
        <v>256</v>
      </c>
      <c r="BD77" s="13">
        <v>265.39999999999998</v>
      </c>
      <c r="BE77" s="13">
        <v>261</v>
      </c>
      <c r="BF77" s="13">
        <v>265.60000000000002</v>
      </c>
      <c r="BG77" s="13">
        <v>267</v>
      </c>
      <c r="BH77" s="13">
        <v>264.66666666666669</v>
      </c>
      <c r="BI77" s="13">
        <v>276</v>
      </c>
      <c r="BJ77" s="13">
        <v>264.66666666666669</v>
      </c>
      <c r="BK77" s="13">
        <v>273</v>
      </c>
      <c r="BL77" s="24">
        <v>4.7</v>
      </c>
      <c r="BM77" s="24">
        <v>5.69</v>
      </c>
      <c r="BN77" s="24"/>
      <c r="BO77" s="24"/>
      <c r="BP77" s="24">
        <v>4.5999999999999996</v>
      </c>
      <c r="BQ77" s="24">
        <v>5.12</v>
      </c>
      <c r="BR77" s="24"/>
      <c r="BS77" s="24"/>
      <c r="BT77" s="25">
        <v>0.55800000000000005</v>
      </c>
      <c r="BU77" s="25">
        <v>0.625</v>
      </c>
      <c r="BV77" s="25">
        <v>0.54700000000000004</v>
      </c>
      <c r="BW77" s="25">
        <v>0.57699999999999996</v>
      </c>
      <c r="BX77" s="25">
        <v>0.48299999999999998</v>
      </c>
      <c r="BY77" s="25"/>
      <c r="BZ77" s="25"/>
      <c r="CA77" s="25"/>
      <c r="CB77" s="25"/>
      <c r="CC77" s="25"/>
      <c r="CD77" s="25" t="s">
        <v>98</v>
      </c>
      <c r="CE77" s="25"/>
      <c r="CF77" s="25"/>
      <c r="CG77" s="25"/>
      <c r="CH77" s="25"/>
      <c r="CI77" s="25"/>
      <c r="CJ77" s="25"/>
      <c r="CK77" s="25"/>
      <c r="CL77" s="25"/>
      <c r="CM77" s="25"/>
    </row>
    <row r="78" spans="1:91">
      <c r="A78" s="15">
        <v>32012713</v>
      </c>
      <c r="B78" s="12" t="s">
        <v>242</v>
      </c>
      <c r="C78" s="14" t="s">
        <v>1120</v>
      </c>
      <c r="D78" s="15" t="s">
        <v>1121</v>
      </c>
      <c r="E78" s="14" t="s">
        <v>75</v>
      </c>
      <c r="F78" s="13">
        <v>2021</v>
      </c>
      <c r="G78" s="13"/>
      <c r="H78" s="13" t="s">
        <v>551</v>
      </c>
      <c r="I78" s="13" t="s">
        <v>715</v>
      </c>
      <c r="J78" s="13" t="str">
        <f>VLOOKUP(A78,Planilha1!A:I,9,)</f>
        <v>INTERMEDIÁRIO  TARDE</v>
      </c>
      <c r="K78" s="13" t="s">
        <v>453</v>
      </c>
      <c r="L78" s="13" t="s">
        <v>103</v>
      </c>
      <c r="M78" s="13" t="s">
        <v>170</v>
      </c>
      <c r="N78" s="13" t="s">
        <v>105</v>
      </c>
      <c r="O78" s="13" t="s">
        <v>81</v>
      </c>
      <c r="P78" s="13"/>
      <c r="Q78" s="13" t="s">
        <v>1122</v>
      </c>
      <c r="R78" s="13">
        <v>27998148968</v>
      </c>
      <c r="S78" s="13"/>
      <c r="T78" s="13" t="s">
        <v>1123</v>
      </c>
      <c r="U78" s="13">
        <v>27998955516</v>
      </c>
      <c r="V78" s="13" t="s">
        <v>1124</v>
      </c>
      <c r="W78" s="13">
        <v>27998247795</v>
      </c>
      <c r="X78" s="13" t="s">
        <v>1125</v>
      </c>
      <c r="Y78" s="19" t="s">
        <v>1126</v>
      </c>
      <c r="Z78" s="19" t="s">
        <v>111</v>
      </c>
      <c r="AA78" s="19">
        <v>29725000</v>
      </c>
      <c r="AB78" s="22" t="s">
        <v>1127</v>
      </c>
      <c r="AC78" s="22" t="s">
        <v>1128</v>
      </c>
      <c r="AD78" s="19">
        <v>-40.543799999999997</v>
      </c>
      <c r="AE78" s="19">
        <v>-19.4101</v>
      </c>
      <c r="AF78" s="19" t="s">
        <v>1129</v>
      </c>
      <c r="AG78" s="13" t="s">
        <v>257</v>
      </c>
      <c r="AH78" s="13" t="s">
        <v>258</v>
      </c>
      <c r="AI78" s="13" t="s">
        <v>259</v>
      </c>
      <c r="AJ78" s="13" t="s">
        <v>260</v>
      </c>
      <c r="AK78" s="13" t="s">
        <v>261</v>
      </c>
      <c r="AL78" s="13" t="s">
        <v>262</v>
      </c>
      <c r="AM78" s="13" t="s">
        <v>561</v>
      </c>
      <c r="AN78" s="13" t="s">
        <v>562</v>
      </c>
      <c r="AO78" s="13" t="s">
        <v>563</v>
      </c>
      <c r="AP78" s="13" t="s">
        <v>144</v>
      </c>
      <c r="AQ78" s="13">
        <v>40</v>
      </c>
      <c r="AR78" s="23">
        <v>265</v>
      </c>
      <c r="AS78" s="13"/>
      <c r="AT78" s="23">
        <v>255.1</v>
      </c>
      <c r="AU78" s="23">
        <v>250</v>
      </c>
      <c r="AV78" s="23">
        <v>259.2</v>
      </c>
      <c r="AW78" s="23">
        <v>242</v>
      </c>
      <c r="AX78" s="23">
        <v>309.3</v>
      </c>
      <c r="AY78" s="23">
        <v>293</v>
      </c>
      <c r="AZ78" s="23">
        <v>295.10000000000002</v>
      </c>
      <c r="BA78" s="23">
        <v>284</v>
      </c>
      <c r="BB78" s="23">
        <v>266.89999999999998</v>
      </c>
      <c r="BC78" s="13">
        <v>257</v>
      </c>
      <c r="BD78" s="13">
        <v>270</v>
      </c>
      <c r="BE78" s="13">
        <v>252</v>
      </c>
      <c r="BF78" s="13">
        <v>287.89999999999998</v>
      </c>
      <c r="BG78" s="13">
        <v>263</v>
      </c>
      <c r="BH78" s="13">
        <v>164</v>
      </c>
      <c r="BI78" s="13">
        <v>285.84000000000003</v>
      </c>
      <c r="BJ78" s="13">
        <v>164</v>
      </c>
      <c r="BK78" s="13">
        <v>269.8</v>
      </c>
      <c r="BL78" s="24">
        <v>5.3</v>
      </c>
      <c r="BM78" s="24">
        <v>5.59</v>
      </c>
      <c r="BN78" s="24">
        <v>5</v>
      </c>
      <c r="BO78" s="24">
        <v>5.03</v>
      </c>
      <c r="BP78" s="24">
        <v>5.0999999999999996</v>
      </c>
      <c r="BQ78" s="24">
        <v>5.4</v>
      </c>
      <c r="BR78" s="24"/>
      <c r="BS78" s="24"/>
      <c r="BT78" s="25">
        <v>0.63300000000000001</v>
      </c>
      <c r="BU78" s="25">
        <v>0.68100000000000005</v>
      </c>
      <c r="BV78" s="25">
        <v>0.75</v>
      </c>
      <c r="BW78" s="25">
        <v>0.69099999999999995</v>
      </c>
      <c r="BX78" s="25">
        <v>0.56799999999999995</v>
      </c>
      <c r="BY78" s="25">
        <v>0.64500000000000002</v>
      </c>
      <c r="BZ78" s="25">
        <v>0.72799999999999998</v>
      </c>
      <c r="CA78" s="25">
        <v>0.61599999999999999</v>
      </c>
      <c r="CB78" s="25">
        <v>0.67800000000000005</v>
      </c>
      <c r="CC78" s="25">
        <v>0.55800000000000005</v>
      </c>
      <c r="CD78" s="25" t="s">
        <v>98</v>
      </c>
      <c r="CE78" s="25"/>
      <c r="CF78" s="25"/>
      <c r="CG78" s="25"/>
      <c r="CH78" s="25"/>
      <c r="CI78" s="25"/>
      <c r="CJ78" s="25"/>
      <c r="CK78" s="25"/>
      <c r="CL78" s="25"/>
      <c r="CM78" s="25"/>
    </row>
    <row r="79" spans="1:91">
      <c r="A79" s="15">
        <v>32052545</v>
      </c>
      <c r="B79" s="12" t="s">
        <v>146</v>
      </c>
      <c r="C79" s="14" t="s">
        <v>147</v>
      </c>
      <c r="D79" s="15" t="s">
        <v>1130</v>
      </c>
      <c r="E79" s="14" t="s">
        <v>75</v>
      </c>
      <c r="F79" s="13">
        <v>2021</v>
      </c>
      <c r="G79" s="13"/>
      <c r="H79" s="13" t="s">
        <v>551</v>
      </c>
      <c r="I79" s="13" t="s">
        <v>715</v>
      </c>
      <c r="J79" s="13" t="str">
        <f>VLOOKUP(A79,Planilha1!A:I,9,)</f>
        <v>INTERMEDIÁRIO  TARDE</v>
      </c>
      <c r="K79" s="13" t="s">
        <v>453</v>
      </c>
      <c r="L79" s="13" t="s">
        <v>245</v>
      </c>
      <c r="M79" s="13" t="s">
        <v>183</v>
      </c>
      <c r="N79" s="13" t="s">
        <v>454</v>
      </c>
      <c r="O79" s="13"/>
      <c r="P79" s="13"/>
      <c r="Q79" s="13" t="s">
        <v>1131</v>
      </c>
      <c r="R79" s="13">
        <v>28999917005</v>
      </c>
      <c r="S79" s="13"/>
      <c r="T79" s="13" t="s">
        <v>1132</v>
      </c>
      <c r="U79" s="13">
        <v>28999862815</v>
      </c>
      <c r="V79" s="13" t="s">
        <v>1133</v>
      </c>
      <c r="W79" s="13">
        <v>28999202429</v>
      </c>
      <c r="X79" s="13" t="s">
        <v>1134</v>
      </c>
      <c r="Y79" s="19" t="s">
        <v>1135</v>
      </c>
      <c r="Z79" s="19" t="s">
        <v>1136</v>
      </c>
      <c r="AA79" s="19">
        <v>29301470</v>
      </c>
      <c r="AB79" s="22" t="s">
        <v>1137</v>
      </c>
      <c r="AC79" s="22" t="s">
        <v>1138</v>
      </c>
      <c r="AD79" s="19">
        <v>-41.126399999999997</v>
      </c>
      <c r="AE79" s="19">
        <v>-20.842600000000001</v>
      </c>
      <c r="AF79" s="19" t="s">
        <v>1139</v>
      </c>
      <c r="AG79" s="13" t="s">
        <v>159</v>
      </c>
      <c r="AH79" s="13" t="s">
        <v>160</v>
      </c>
      <c r="AI79" s="13" t="s">
        <v>161</v>
      </c>
      <c r="AJ79" s="13" t="s">
        <v>162</v>
      </c>
      <c r="AK79" s="13" t="s">
        <v>163</v>
      </c>
      <c r="AL79" s="13" t="s">
        <v>164</v>
      </c>
      <c r="AM79" s="13" t="s">
        <v>575</v>
      </c>
      <c r="AN79" s="13" t="s">
        <v>576</v>
      </c>
      <c r="AO79" s="13" t="s">
        <v>577</v>
      </c>
      <c r="AP79" s="13" t="s">
        <v>144</v>
      </c>
      <c r="AQ79" s="13">
        <v>40</v>
      </c>
      <c r="AR79" s="23">
        <v>263.89999999999998</v>
      </c>
      <c r="AS79" s="13">
        <v>256</v>
      </c>
      <c r="AT79" s="23">
        <v>267.5</v>
      </c>
      <c r="AU79" s="23">
        <v>245</v>
      </c>
      <c r="AV79" s="23">
        <v>262.60000000000002</v>
      </c>
      <c r="AW79" s="23">
        <v>245</v>
      </c>
      <c r="AX79" s="23">
        <v>277.39999999999998</v>
      </c>
      <c r="AY79" s="23">
        <v>266</v>
      </c>
      <c r="AZ79" s="23">
        <v>278.39999999999998</v>
      </c>
      <c r="BA79" s="23">
        <v>274</v>
      </c>
      <c r="BB79" s="23">
        <v>248.9</v>
      </c>
      <c r="BC79" s="13">
        <v>231</v>
      </c>
      <c r="BD79" s="13">
        <v>245.9</v>
      </c>
      <c r="BE79" s="13">
        <v>241</v>
      </c>
      <c r="BF79" s="13">
        <v>259.60000000000002</v>
      </c>
      <c r="BG79" s="13">
        <v>247</v>
      </c>
      <c r="BH79" s="13">
        <v>248.66666666666666</v>
      </c>
      <c r="BI79" s="13">
        <v>262.03999999999996</v>
      </c>
      <c r="BJ79" s="13">
        <v>248.66666666666666</v>
      </c>
      <c r="BK79" s="13">
        <v>251.8</v>
      </c>
      <c r="BL79" s="24"/>
      <c r="BM79" s="24"/>
      <c r="BN79" s="24">
        <v>4.5</v>
      </c>
      <c r="BO79" s="24">
        <v>4.6900000000000004</v>
      </c>
      <c r="BP79" s="24">
        <v>4.5</v>
      </c>
      <c r="BQ79" s="24">
        <v>4.9000000000000004</v>
      </c>
      <c r="BR79" s="24"/>
      <c r="BS79" s="24"/>
      <c r="BT79" s="25">
        <v>0.67500000000000004</v>
      </c>
      <c r="BU79" s="25">
        <v>0.63200000000000001</v>
      </c>
      <c r="BV79" s="25">
        <v>0.73299999999999998</v>
      </c>
      <c r="BW79" s="25">
        <v>0.69099999999999995</v>
      </c>
      <c r="BX79" s="25">
        <v>0.64200000000000002</v>
      </c>
      <c r="BY79" s="25">
        <v>0.68</v>
      </c>
      <c r="BZ79" s="25">
        <v>0.65600000000000003</v>
      </c>
      <c r="CA79" s="25">
        <v>0.745</v>
      </c>
      <c r="CB79" s="25">
        <v>0.67800000000000005</v>
      </c>
      <c r="CC79" s="25">
        <v>0.64100000000000001</v>
      </c>
      <c r="CD79" s="25" t="s">
        <v>98</v>
      </c>
      <c r="CE79" s="25"/>
      <c r="CF79" s="25"/>
      <c r="CG79" s="25"/>
      <c r="CH79" s="25"/>
      <c r="CI79" s="25"/>
      <c r="CJ79" s="25"/>
      <c r="CK79" s="25"/>
      <c r="CL79" s="25"/>
      <c r="CM79" s="25"/>
    </row>
    <row r="80" spans="1:91">
      <c r="A80" s="15">
        <v>32035080</v>
      </c>
      <c r="B80" s="12" t="s">
        <v>356</v>
      </c>
      <c r="C80" s="14" t="s">
        <v>357</v>
      </c>
      <c r="D80" s="15" t="s">
        <v>1140</v>
      </c>
      <c r="E80" s="14" t="s">
        <v>75</v>
      </c>
      <c r="F80" s="13">
        <v>2021</v>
      </c>
      <c r="G80" s="13"/>
      <c r="H80" s="13" t="s">
        <v>551</v>
      </c>
      <c r="I80" s="13" t="s">
        <v>715</v>
      </c>
      <c r="J80" s="13" t="str">
        <f>VLOOKUP(A80,Planilha1!A:I,9,)</f>
        <v>INTERMEDIÁRIO  TARDE</v>
      </c>
      <c r="K80" s="13" t="s">
        <v>453</v>
      </c>
      <c r="L80" s="13" t="s">
        <v>245</v>
      </c>
      <c r="M80" s="13" t="s">
        <v>183</v>
      </c>
      <c r="N80" s="13" t="s">
        <v>454</v>
      </c>
      <c r="O80" s="13" t="s">
        <v>641</v>
      </c>
      <c r="P80" s="13"/>
      <c r="Q80" s="13" t="s">
        <v>1141</v>
      </c>
      <c r="R80" s="13">
        <v>27997972606</v>
      </c>
      <c r="S80" s="13"/>
      <c r="T80" s="13" t="s">
        <v>1142</v>
      </c>
      <c r="U80" s="13">
        <v>27998918505</v>
      </c>
      <c r="V80" s="13" t="s">
        <v>1143</v>
      </c>
      <c r="W80" s="13">
        <v>27999602017</v>
      </c>
      <c r="X80" s="13" t="s">
        <v>1144</v>
      </c>
      <c r="Y80" s="19" t="s">
        <v>1145</v>
      </c>
      <c r="Z80" s="19" t="s">
        <v>1146</v>
      </c>
      <c r="AA80" s="19">
        <v>29149800</v>
      </c>
      <c r="AB80" s="22" t="s">
        <v>1147</v>
      </c>
      <c r="AC80" s="22" t="s">
        <v>1148</v>
      </c>
      <c r="AD80" s="19">
        <v>-40.390799999999999</v>
      </c>
      <c r="AE80" s="19">
        <v>-20.328600000000002</v>
      </c>
      <c r="AF80" s="19" t="s">
        <v>1149</v>
      </c>
      <c r="AG80" s="13" t="s">
        <v>369</v>
      </c>
      <c r="AH80" s="13" t="s">
        <v>370</v>
      </c>
      <c r="AI80" s="13" t="s">
        <v>371</v>
      </c>
      <c r="AJ80" s="13" t="s">
        <v>372</v>
      </c>
      <c r="AK80" s="13" t="s">
        <v>373</v>
      </c>
      <c r="AL80" s="13" t="s">
        <v>374</v>
      </c>
      <c r="AM80" s="13" t="s">
        <v>750</v>
      </c>
      <c r="AN80" s="13">
        <v>36362759</v>
      </c>
      <c r="AO80" s="13" t="s">
        <v>751</v>
      </c>
      <c r="AP80" s="13" t="s">
        <v>144</v>
      </c>
      <c r="AQ80" s="13">
        <v>40</v>
      </c>
      <c r="AR80" s="23">
        <v>253.8</v>
      </c>
      <c r="AS80" s="13">
        <v>245</v>
      </c>
      <c r="AT80" s="23">
        <v>259.8</v>
      </c>
      <c r="AU80" s="23">
        <v>255</v>
      </c>
      <c r="AV80" s="23">
        <v>259.39999999999998</v>
      </c>
      <c r="AW80" s="23">
        <v>244</v>
      </c>
      <c r="AX80" s="23">
        <v>282.39999999999998</v>
      </c>
      <c r="AY80" s="23">
        <v>266</v>
      </c>
      <c r="AZ80" s="23">
        <v>282.89999999999998</v>
      </c>
      <c r="BA80" s="23">
        <v>276</v>
      </c>
      <c r="BB80" s="23">
        <v>255.3</v>
      </c>
      <c r="BC80" s="13">
        <v>242</v>
      </c>
      <c r="BD80" s="13">
        <v>253.9</v>
      </c>
      <c r="BE80" s="13">
        <v>244</v>
      </c>
      <c r="BF80" s="13">
        <v>255.9</v>
      </c>
      <c r="BG80" s="13">
        <v>243</v>
      </c>
      <c r="BH80" s="13">
        <v>248</v>
      </c>
      <c r="BI80" s="13">
        <v>266.08000000000004</v>
      </c>
      <c r="BJ80" s="13">
        <v>248</v>
      </c>
      <c r="BK80" s="13">
        <v>254.2</v>
      </c>
      <c r="BL80" s="24">
        <v>4.7</v>
      </c>
      <c r="BM80" s="24">
        <v>5.35</v>
      </c>
      <c r="BN80" s="24"/>
      <c r="BO80" s="24"/>
      <c r="BP80" s="24">
        <v>4.0999999999999996</v>
      </c>
      <c r="BQ80" s="24">
        <v>4.8499999999999996</v>
      </c>
      <c r="BR80" s="24"/>
      <c r="BS80" s="24"/>
      <c r="BT80" s="25"/>
      <c r="BU80" s="25"/>
      <c r="BV80" s="25"/>
      <c r="BW80" s="25"/>
      <c r="BX80" s="25"/>
      <c r="BY80" s="25">
        <v>0.51900000000000002</v>
      </c>
      <c r="BZ80" s="25">
        <v>0.54400000000000004</v>
      </c>
      <c r="CA80" s="25">
        <v>0.55600000000000005</v>
      </c>
      <c r="CB80" s="25">
        <v>0.51700000000000002</v>
      </c>
      <c r="CC80" s="25">
        <v>0.46</v>
      </c>
      <c r="CD80" s="25" t="s">
        <v>98</v>
      </c>
      <c r="CE80" s="25"/>
      <c r="CF80" s="25"/>
      <c r="CG80" s="25"/>
      <c r="CH80" s="25"/>
      <c r="CI80" s="25"/>
      <c r="CJ80" s="25"/>
      <c r="CK80" s="25"/>
      <c r="CL80" s="25"/>
      <c r="CM80" s="25"/>
    </row>
    <row r="81" spans="1:91">
      <c r="A81" s="15">
        <v>32010753</v>
      </c>
      <c r="B81" s="12" t="s">
        <v>242</v>
      </c>
      <c r="C81" s="14" t="s">
        <v>243</v>
      </c>
      <c r="D81" s="15" t="s">
        <v>1150</v>
      </c>
      <c r="E81" s="14" t="s">
        <v>75</v>
      </c>
      <c r="F81" s="13">
        <v>2021</v>
      </c>
      <c r="G81" s="13"/>
      <c r="H81" s="13" t="s">
        <v>551</v>
      </c>
      <c r="I81" s="13" t="s">
        <v>715</v>
      </c>
      <c r="J81" s="13" t="str">
        <f>VLOOKUP(A81,Planilha1!A:I,9,)</f>
        <v>INTERMEDIÁRIO  TARDE</v>
      </c>
      <c r="K81" s="13" t="s">
        <v>453</v>
      </c>
      <c r="L81" s="13" t="s">
        <v>245</v>
      </c>
      <c r="M81" s="13" t="s">
        <v>170</v>
      </c>
      <c r="N81" s="13" t="s">
        <v>535</v>
      </c>
      <c r="O81" s="13"/>
      <c r="P81" s="13"/>
      <c r="Q81" s="13" t="s">
        <v>1151</v>
      </c>
      <c r="R81" s="13">
        <v>27998053949</v>
      </c>
      <c r="S81" s="13"/>
      <c r="T81" s="13" t="s">
        <v>1152</v>
      </c>
      <c r="U81" s="13">
        <v>27999353016</v>
      </c>
      <c r="V81" s="13" t="s">
        <v>186</v>
      </c>
      <c r="W81" s="13" t="s">
        <v>917</v>
      </c>
      <c r="X81" s="13" t="s">
        <v>1153</v>
      </c>
      <c r="Y81" s="19" t="s">
        <v>1154</v>
      </c>
      <c r="Z81" s="19" t="s">
        <v>1155</v>
      </c>
      <c r="AA81" s="19">
        <v>29702715</v>
      </c>
      <c r="AB81" s="22" t="s">
        <v>1156</v>
      </c>
      <c r="AC81" s="22" t="s">
        <v>1157</v>
      </c>
      <c r="AD81" s="19">
        <v>-40.634300000000003</v>
      </c>
      <c r="AE81" s="19">
        <v>-19.538399999999999</v>
      </c>
      <c r="AF81" s="19" t="s">
        <v>1158</v>
      </c>
      <c r="AG81" s="13" t="s">
        <v>257</v>
      </c>
      <c r="AH81" s="13" t="s">
        <v>258</v>
      </c>
      <c r="AI81" s="13" t="s">
        <v>259</v>
      </c>
      <c r="AJ81" s="13" t="s">
        <v>260</v>
      </c>
      <c r="AK81" s="13" t="s">
        <v>261</v>
      </c>
      <c r="AL81" s="13" t="s">
        <v>262</v>
      </c>
      <c r="AM81" s="13" t="s">
        <v>1159</v>
      </c>
      <c r="AN81" s="13" t="s">
        <v>264</v>
      </c>
      <c r="AO81" s="13" t="s">
        <v>1160</v>
      </c>
      <c r="AP81" s="13" t="s">
        <v>144</v>
      </c>
      <c r="AQ81" s="13">
        <v>40</v>
      </c>
      <c r="AR81" s="23"/>
      <c r="AS81" s="13"/>
      <c r="AT81" s="23"/>
      <c r="AU81" s="23"/>
      <c r="AV81" s="23"/>
      <c r="AW81" s="23"/>
      <c r="AX81" s="23">
        <v>299.8</v>
      </c>
      <c r="AY81" s="23">
        <v>278</v>
      </c>
      <c r="AZ81" s="23">
        <v>297.7</v>
      </c>
      <c r="BA81" s="23">
        <v>284</v>
      </c>
      <c r="BB81" s="23">
        <v>277.10000000000002</v>
      </c>
      <c r="BC81" s="13">
        <v>252</v>
      </c>
      <c r="BD81" s="13">
        <v>273.60000000000002</v>
      </c>
      <c r="BE81" s="13">
        <v>242</v>
      </c>
      <c r="BF81" s="13">
        <v>268.60000000000002</v>
      </c>
      <c r="BG81" s="13">
        <v>254</v>
      </c>
      <c r="BH81" s="13"/>
      <c r="BI81" s="13">
        <v>283.36</v>
      </c>
      <c r="BJ81" s="13"/>
      <c r="BK81" s="13">
        <v>262</v>
      </c>
      <c r="BL81" s="24"/>
      <c r="BM81" s="24"/>
      <c r="BN81" s="24"/>
      <c r="BO81" s="24"/>
      <c r="BP81" s="24">
        <v>5.3</v>
      </c>
      <c r="BQ81" s="24">
        <v>5.37</v>
      </c>
      <c r="BR81" s="24"/>
      <c r="BS81" s="24"/>
      <c r="BT81" s="25"/>
      <c r="BU81" s="25"/>
      <c r="BV81" s="25"/>
      <c r="BW81" s="25"/>
      <c r="BX81" s="25"/>
      <c r="BY81" s="25">
        <v>0.6</v>
      </c>
      <c r="BZ81" s="25">
        <v>0.58599999999999997</v>
      </c>
      <c r="CA81" s="25">
        <v>0.622</v>
      </c>
      <c r="CB81" s="25">
        <v>0.64300000000000002</v>
      </c>
      <c r="CC81" s="25">
        <v>0.54800000000000004</v>
      </c>
      <c r="CD81" s="25" t="s">
        <v>98</v>
      </c>
      <c r="CE81" s="25"/>
      <c r="CF81" s="25"/>
      <c r="CG81" s="25"/>
      <c r="CH81" s="25"/>
      <c r="CI81" s="25"/>
      <c r="CJ81" s="25"/>
      <c r="CK81" s="25"/>
      <c r="CL81" s="25"/>
      <c r="CM81" s="25"/>
    </row>
    <row r="82" spans="1:91">
      <c r="A82" s="15">
        <v>32058268</v>
      </c>
      <c r="B82" s="12" t="s">
        <v>99</v>
      </c>
      <c r="C82" s="14" t="s">
        <v>1161</v>
      </c>
      <c r="D82" s="15" t="s">
        <v>1162</v>
      </c>
      <c r="E82" s="14" t="s">
        <v>75</v>
      </c>
      <c r="F82" s="13">
        <v>2021</v>
      </c>
      <c r="G82" s="13"/>
      <c r="H82" s="13" t="s">
        <v>76</v>
      </c>
      <c r="I82" s="13" t="s">
        <v>715</v>
      </c>
      <c r="J82" s="13" t="str">
        <f>VLOOKUP(A82,Planilha1!A:I,9,)</f>
        <v>INTERMEDIÁRIO  MANHÃ</v>
      </c>
      <c r="K82" s="13" t="s">
        <v>380</v>
      </c>
      <c r="L82" s="13" t="s">
        <v>80</v>
      </c>
      <c r="M82" s="13" t="s">
        <v>81</v>
      </c>
      <c r="N82" s="13" t="s">
        <v>81</v>
      </c>
      <c r="O82" s="13" t="s">
        <v>81</v>
      </c>
      <c r="P82" s="13"/>
      <c r="Q82" s="13" t="s">
        <v>1163</v>
      </c>
      <c r="R82" s="13">
        <v>28999624442</v>
      </c>
      <c r="S82" s="13"/>
      <c r="T82" s="13" t="s">
        <v>1164</v>
      </c>
      <c r="U82" s="13">
        <v>28999461338</v>
      </c>
      <c r="V82" s="13" t="s">
        <v>1165</v>
      </c>
      <c r="W82" s="13">
        <v>28999031307</v>
      </c>
      <c r="X82" s="13" t="s">
        <v>1166</v>
      </c>
      <c r="Y82" s="19" t="s">
        <v>1167</v>
      </c>
      <c r="Z82" s="19" t="s">
        <v>111</v>
      </c>
      <c r="AA82" s="19">
        <v>29470000</v>
      </c>
      <c r="AB82" s="22" t="s">
        <v>1168</v>
      </c>
      <c r="AC82" s="22" t="s">
        <v>1169</v>
      </c>
      <c r="AD82" s="19">
        <v>-41.656500000000001</v>
      </c>
      <c r="AE82" s="19">
        <v>-21.024799999999999</v>
      </c>
      <c r="AF82" s="19" t="s">
        <v>1170</v>
      </c>
      <c r="AG82" s="13" t="s">
        <v>115</v>
      </c>
      <c r="AH82" s="13" t="s">
        <v>116</v>
      </c>
      <c r="AI82" s="13" t="s">
        <v>117</v>
      </c>
      <c r="AJ82" s="13" t="s">
        <v>118</v>
      </c>
      <c r="AK82" s="13" t="s">
        <v>119</v>
      </c>
      <c r="AL82" s="13" t="s">
        <v>120</v>
      </c>
      <c r="AM82" s="13" t="s">
        <v>277</v>
      </c>
      <c r="AN82" s="13" t="s">
        <v>278</v>
      </c>
      <c r="AO82" s="13" t="s">
        <v>279</v>
      </c>
      <c r="AP82" s="13" t="s">
        <v>144</v>
      </c>
      <c r="AQ82" s="13">
        <v>40</v>
      </c>
      <c r="AR82" s="23">
        <v>262.39999999999998</v>
      </c>
      <c r="AS82" s="13">
        <v>245</v>
      </c>
      <c r="AT82" s="23">
        <v>249</v>
      </c>
      <c r="AU82" s="23">
        <v>243</v>
      </c>
      <c r="AV82" s="23">
        <v>249.2</v>
      </c>
      <c r="AW82" s="23">
        <v>238</v>
      </c>
      <c r="AX82" s="23">
        <v>277</v>
      </c>
      <c r="AY82" s="23">
        <v>274</v>
      </c>
      <c r="AZ82" s="23">
        <v>270.60000000000002</v>
      </c>
      <c r="BA82" s="23">
        <v>277</v>
      </c>
      <c r="BB82" s="23">
        <v>244.7</v>
      </c>
      <c r="BC82" s="13">
        <v>266</v>
      </c>
      <c r="BD82" s="13">
        <v>255.1</v>
      </c>
      <c r="BE82" s="13">
        <v>269</v>
      </c>
      <c r="BF82" s="13">
        <v>253.3</v>
      </c>
      <c r="BG82" s="13">
        <v>280</v>
      </c>
      <c r="BH82" s="13">
        <v>242</v>
      </c>
      <c r="BI82" s="13">
        <v>260.14</v>
      </c>
      <c r="BJ82" s="13">
        <v>242</v>
      </c>
      <c r="BK82" s="13">
        <v>273.2</v>
      </c>
      <c r="BL82" s="24">
        <v>4.8</v>
      </c>
      <c r="BM82" s="24">
        <v>5.15</v>
      </c>
      <c r="BN82" s="24">
        <v>4.5</v>
      </c>
      <c r="BO82" s="24">
        <v>4.6100000000000003</v>
      </c>
      <c r="BP82" s="24">
        <v>4.3</v>
      </c>
      <c r="BQ82" s="24">
        <v>4.92</v>
      </c>
      <c r="BR82" s="24"/>
      <c r="BS82" s="24"/>
      <c r="BT82" s="25">
        <v>0.63500000000000001</v>
      </c>
      <c r="BU82" s="25">
        <v>0.61399999999999999</v>
      </c>
      <c r="BV82" s="25">
        <v>0.68</v>
      </c>
      <c r="BW82" s="25">
        <v>0.67400000000000004</v>
      </c>
      <c r="BX82" s="25">
        <v>0.57099999999999995</v>
      </c>
      <c r="BY82" s="25">
        <v>0.63400000000000001</v>
      </c>
      <c r="BZ82" s="25">
        <v>0.58899999999999997</v>
      </c>
      <c r="CA82" s="25">
        <v>0.70299999999999996</v>
      </c>
      <c r="CB82" s="25">
        <v>0.65900000000000003</v>
      </c>
      <c r="CC82" s="25">
        <v>0.58399999999999996</v>
      </c>
      <c r="CD82" s="25" t="s">
        <v>98</v>
      </c>
      <c r="CE82" s="25"/>
      <c r="CF82" s="25"/>
      <c r="CG82" s="25"/>
      <c r="CH82" s="25"/>
      <c r="CI82" s="25"/>
      <c r="CJ82" s="25"/>
      <c r="CK82" s="25"/>
      <c r="CL82" s="25"/>
      <c r="CM82" s="25"/>
    </row>
    <row r="83" spans="1:91">
      <c r="A83" s="15">
        <v>32021194</v>
      </c>
      <c r="B83" s="12" t="s">
        <v>222</v>
      </c>
      <c r="C83" s="14" t="s">
        <v>1171</v>
      </c>
      <c r="D83" s="17" t="s">
        <v>1172</v>
      </c>
      <c r="E83" s="14" t="s">
        <v>75</v>
      </c>
      <c r="F83" s="13">
        <v>2021</v>
      </c>
      <c r="G83" s="13"/>
      <c r="H83" s="13" t="s">
        <v>76</v>
      </c>
      <c r="I83" s="13" t="s">
        <v>715</v>
      </c>
      <c r="J83" s="13" t="str">
        <f>VLOOKUP(A83,Planilha1!A:I,9,)</f>
        <v>INTERMEDIÁRIO  MANHÃ</v>
      </c>
      <c r="K83" s="13" t="s">
        <v>380</v>
      </c>
      <c r="L83" s="13" t="s">
        <v>103</v>
      </c>
      <c r="M83" s="13" t="s">
        <v>183</v>
      </c>
      <c r="N83" s="13" t="s">
        <v>105</v>
      </c>
      <c r="O83" s="13" t="s">
        <v>81</v>
      </c>
      <c r="P83" s="13"/>
      <c r="Q83" s="13" t="s">
        <v>1173</v>
      </c>
      <c r="R83" s="13">
        <v>27997940307</v>
      </c>
      <c r="S83" s="13">
        <v>27996943238</v>
      </c>
      <c r="T83" s="13" t="s">
        <v>1174</v>
      </c>
      <c r="U83" s="13">
        <v>27997131245</v>
      </c>
      <c r="V83" s="13" t="s">
        <v>1175</v>
      </c>
      <c r="W83" s="13">
        <v>27995196321</v>
      </c>
      <c r="X83" s="13" t="s">
        <v>1176</v>
      </c>
      <c r="Y83" s="19" t="s">
        <v>1177</v>
      </c>
      <c r="Z83" s="19" t="s">
        <v>111</v>
      </c>
      <c r="AA83" s="19">
        <v>29670000</v>
      </c>
      <c r="AB83" s="22" t="s">
        <v>1178</v>
      </c>
      <c r="AC83" s="22" t="s">
        <v>1179</v>
      </c>
      <c r="AD83" s="19">
        <v>-40.366300000000003</v>
      </c>
      <c r="AE83" s="19">
        <v>-19.831099999999999</v>
      </c>
      <c r="AF83" s="19" t="s">
        <v>1180</v>
      </c>
      <c r="AG83" s="13" t="s">
        <v>234</v>
      </c>
      <c r="AH83" s="13" t="s">
        <v>235</v>
      </c>
      <c r="AI83" s="13" t="s">
        <v>236</v>
      </c>
      <c r="AJ83" s="13" t="s">
        <v>237</v>
      </c>
      <c r="AK83" s="13" t="s">
        <v>238</v>
      </c>
      <c r="AL83" s="13" t="s">
        <v>239</v>
      </c>
      <c r="AM83" s="13" t="s">
        <v>1181</v>
      </c>
      <c r="AN83" s="13" t="s">
        <v>1182</v>
      </c>
      <c r="AO83" s="13" t="s">
        <v>1183</v>
      </c>
      <c r="AP83" s="13" t="s">
        <v>144</v>
      </c>
      <c r="AQ83" s="13">
        <v>40</v>
      </c>
      <c r="AR83" s="23">
        <v>250</v>
      </c>
      <c r="AS83" s="13">
        <v>256</v>
      </c>
      <c r="AT83" s="23">
        <v>258.7</v>
      </c>
      <c r="AU83" s="23">
        <v>261</v>
      </c>
      <c r="AV83" s="23">
        <v>269.89999999999998</v>
      </c>
      <c r="AW83" s="23">
        <v>283</v>
      </c>
      <c r="AX83" s="23">
        <v>286.89999999999998</v>
      </c>
      <c r="AY83" s="23">
        <v>274</v>
      </c>
      <c r="AZ83" s="23">
        <v>285.10000000000002</v>
      </c>
      <c r="BA83" s="23">
        <v>281</v>
      </c>
      <c r="BB83" s="23">
        <v>255.2</v>
      </c>
      <c r="BC83" s="13">
        <v>244</v>
      </c>
      <c r="BD83" s="13">
        <v>256.60000000000002</v>
      </c>
      <c r="BE83" s="13">
        <v>250</v>
      </c>
      <c r="BF83" s="13">
        <v>253.6</v>
      </c>
      <c r="BG83" s="13">
        <v>248</v>
      </c>
      <c r="BH83" s="13">
        <v>266.66666666666669</v>
      </c>
      <c r="BI83" s="13">
        <v>267.48</v>
      </c>
      <c r="BJ83" s="13">
        <v>266.66666666666669</v>
      </c>
      <c r="BK83" s="13">
        <v>259.39999999999998</v>
      </c>
      <c r="BL83" s="24">
        <v>5.0999999999999996</v>
      </c>
      <c r="BM83" s="24">
        <v>5.44</v>
      </c>
      <c r="BN83" s="24"/>
      <c r="BO83" s="24"/>
      <c r="BP83" s="24">
        <v>4.5</v>
      </c>
      <c r="BQ83" s="24">
        <v>4.8099999999999996</v>
      </c>
      <c r="BR83" s="24"/>
      <c r="BS83" s="24"/>
      <c r="BT83" s="25"/>
      <c r="BU83" s="25"/>
      <c r="BV83" s="25"/>
      <c r="BW83" s="25"/>
      <c r="BX83" s="25"/>
      <c r="BY83" s="25">
        <v>0.53800000000000003</v>
      </c>
      <c r="BZ83" s="25">
        <v>0.57099999999999995</v>
      </c>
      <c r="CA83" s="25">
        <v>0.55000000000000004</v>
      </c>
      <c r="CB83" s="25">
        <v>0.57699999999999996</v>
      </c>
      <c r="CC83" s="25">
        <v>0.45300000000000001</v>
      </c>
      <c r="CD83" s="25" t="s">
        <v>98</v>
      </c>
      <c r="CE83" s="25"/>
      <c r="CF83" s="25"/>
      <c r="CG83" s="25"/>
      <c r="CH83" s="25"/>
      <c r="CI83" s="25"/>
      <c r="CJ83" s="25"/>
      <c r="CK83" s="25"/>
      <c r="CL83" s="25"/>
      <c r="CM83" s="25"/>
    </row>
    <row r="84" spans="1:91">
      <c r="A84" s="15">
        <v>32006349</v>
      </c>
      <c r="B84" s="12" t="s">
        <v>1871</v>
      </c>
      <c r="C84" s="14" t="s">
        <v>1184</v>
      </c>
      <c r="D84" s="15" t="s">
        <v>1185</v>
      </c>
      <c r="E84" s="14" t="s">
        <v>75</v>
      </c>
      <c r="F84" s="13">
        <v>2021</v>
      </c>
      <c r="G84" s="13"/>
      <c r="H84" s="13" t="s">
        <v>551</v>
      </c>
      <c r="I84" s="13" t="s">
        <v>715</v>
      </c>
      <c r="J84" s="13" t="str">
        <f>VLOOKUP(A84,Planilha1!A:I,9,)</f>
        <v>INTERMEDIÁRIO  TARDE</v>
      </c>
      <c r="K84" s="13" t="s">
        <v>453</v>
      </c>
      <c r="L84" s="13" t="s">
        <v>245</v>
      </c>
      <c r="M84" s="13" t="s">
        <v>1186</v>
      </c>
      <c r="N84" s="13" t="s">
        <v>536</v>
      </c>
      <c r="O84" s="13"/>
      <c r="P84" s="13"/>
      <c r="Q84" s="13" t="s">
        <v>1187</v>
      </c>
      <c r="R84" s="13">
        <v>27999672840</v>
      </c>
      <c r="S84" s="13">
        <v>28999617167</v>
      </c>
      <c r="T84" s="13" t="s">
        <v>1188</v>
      </c>
      <c r="U84" s="13">
        <v>27999099458</v>
      </c>
      <c r="V84" s="13" t="s">
        <v>1189</v>
      </c>
      <c r="W84" s="13">
        <v>27998678326</v>
      </c>
      <c r="X84" s="13" t="s">
        <v>1190</v>
      </c>
      <c r="Y84" s="19" t="s">
        <v>1191</v>
      </c>
      <c r="Z84" s="19" t="s">
        <v>1192</v>
      </c>
      <c r="AA84" s="19">
        <v>29830000</v>
      </c>
      <c r="AB84" s="22" t="s">
        <v>1193</v>
      </c>
      <c r="AC84" s="22" t="s">
        <v>1194</v>
      </c>
      <c r="AD84" s="19">
        <v>-40.398499999999999</v>
      </c>
      <c r="AE84" s="19">
        <v>-18.713100000000001</v>
      </c>
      <c r="AF84" s="19" t="s">
        <v>1195</v>
      </c>
      <c r="AG84" s="13" t="s">
        <v>347</v>
      </c>
      <c r="AH84" s="13" t="s">
        <v>348</v>
      </c>
      <c r="AI84" s="13" t="s">
        <v>349</v>
      </c>
      <c r="AJ84" s="13" t="s">
        <v>350</v>
      </c>
      <c r="AK84" s="13" t="s">
        <v>351</v>
      </c>
      <c r="AL84" s="13" t="s">
        <v>352</v>
      </c>
      <c r="AM84" s="13" t="s">
        <v>1196</v>
      </c>
      <c r="AN84" s="13" t="s">
        <v>1197</v>
      </c>
      <c r="AO84" s="13" t="s">
        <v>1198</v>
      </c>
      <c r="AP84" s="13" t="s">
        <v>144</v>
      </c>
      <c r="AQ84" s="13">
        <v>40</v>
      </c>
      <c r="AR84" s="23"/>
      <c r="AS84" s="13"/>
      <c r="AT84" s="23"/>
      <c r="AU84" s="23"/>
      <c r="AV84" s="23"/>
      <c r="AW84" s="23"/>
      <c r="AX84" s="23">
        <v>311.60000000000002</v>
      </c>
      <c r="AY84" s="23">
        <v>292</v>
      </c>
      <c r="AZ84" s="23">
        <v>292.2</v>
      </c>
      <c r="BA84" s="23">
        <v>290</v>
      </c>
      <c r="BB84" s="23">
        <v>268</v>
      </c>
      <c r="BC84" s="13">
        <v>260</v>
      </c>
      <c r="BD84" s="13">
        <v>284.7</v>
      </c>
      <c r="BE84" s="13">
        <v>272</v>
      </c>
      <c r="BF84" s="13">
        <v>286.60000000000002</v>
      </c>
      <c r="BG84" s="13">
        <v>273</v>
      </c>
      <c r="BH84" s="13"/>
      <c r="BI84" s="13">
        <v>288.62</v>
      </c>
      <c r="BJ84" s="13"/>
      <c r="BK84" s="13">
        <v>277.39999999999998</v>
      </c>
      <c r="BL84" s="24"/>
      <c r="BM84" s="24"/>
      <c r="BN84" s="24"/>
      <c r="BO84" s="24"/>
      <c r="BP84" s="24">
        <v>5.4</v>
      </c>
      <c r="BQ84" s="24">
        <v>5.6</v>
      </c>
      <c r="BR84" s="24"/>
      <c r="BS84" s="24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 t="s">
        <v>378</v>
      </c>
      <c r="CE84" s="25"/>
      <c r="CF84" s="25"/>
      <c r="CG84" s="25"/>
      <c r="CH84" s="25"/>
      <c r="CI84" s="25"/>
      <c r="CJ84" s="25"/>
      <c r="CK84" s="25"/>
      <c r="CL84" s="25"/>
      <c r="CM84" s="25"/>
    </row>
    <row r="85" spans="1:91">
      <c r="A85" s="15">
        <v>32079230</v>
      </c>
      <c r="B85" s="12" t="s">
        <v>202</v>
      </c>
      <c r="C85" s="14" t="s">
        <v>203</v>
      </c>
      <c r="D85" s="15" t="s">
        <v>1199</v>
      </c>
      <c r="E85" s="14" t="s">
        <v>75</v>
      </c>
      <c r="F85" s="13">
        <v>2021</v>
      </c>
      <c r="G85" s="13"/>
      <c r="H85" s="13" t="s">
        <v>551</v>
      </c>
      <c r="I85" s="13" t="s">
        <v>715</v>
      </c>
      <c r="J85" s="13" t="str">
        <f>VLOOKUP(A85,Planilha1!A:I,9,)</f>
        <v>INTERMEDIÁRIO  TARDE</v>
      </c>
      <c r="K85" s="13" t="s">
        <v>453</v>
      </c>
      <c r="L85" s="13" t="s">
        <v>245</v>
      </c>
      <c r="M85" s="13" t="s">
        <v>183</v>
      </c>
      <c r="N85" s="13" t="s">
        <v>454</v>
      </c>
      <c r="O85" s="13"/>
      <c r="P85" s="13"/>
      <c r="Q85" s="13" t="s">
        <v>1200</v>
      </c>
      <c r="R85" s="13">
        <v>27997992735</v>
      </c>
      <c r="S85" s="13"/>
      <c r="T85" s="13" t="s">
        <v>1201</v>
      </c>
      <c r="U85" s="13">
        <v>27999782018</v>
      </c>
      <c r="V85" s="13" t="s">
        <v>1202</v>
      </c>
      <c r="W85" s="13">
        <v>27988626226</v>
      </c>
      <c r="X85" s="13" t="s">
        <v>1203</v>
      </c>
      <c r="Y85" s="19" t="s">
        <v>1204</v>
      </c>
      <c r="Z85" s="19" t="s">
        <v>1205</v>
      </c>
      <c r="AA85" s="19">
        <v>29126747</v>
      </c>
      <c r="AB85" s="22" t="s">
        <v>1206</v>
      </c>
      <c r="AC85" s="22" t="s">
        <v>1207</v>
      </c>
      <c r="AD85" s="19">
        <v>-40.355200000000004</v>
      </c>
      <c r="AE85" s="19">
        <v>-20.444299999999998</v>
      </c>
      <c r="AF85" s="19" t="s">
        <v>1208</v>
      </c>
      <c r="AG85" s="13" t="s">
        <v>214</v>
      </c>
      <c r="AH85" s="13"/>
      <c r="AI85" s="13" t="s">
        <v>215</v>
      </c>
      <c r="AJ85" s="13" t="s">
        <v>216</v>
      </c>
      <c r="AK85" s="13" t="s">
        <v>217</v>
      </c>
      <c r="AL85" s="13" t="s">
        <v>218</v>
      </c>
      <c r="AM85" s="13" t="s">
        <v>546</v>
      </c>
      <c r="AN85" s="13" t="s">
        <v>547</v>
      </c>
      <c r="AO85" s="13" t="s">
        <v>548</v>
      </c>
      <c r="AP85" s="13" t="s">
        <v>144</v>
      </c>
      <c r="AQ85" s="13">
        <v>40</v>
      </c>
      <c r="AR85" s="23"/>
      <c r="AS85" s="13"/>
      <c r="AT85" s="23"/>
      <c r="AU85" s="23"/>
      <c r="AV85" s="23"/>
      <c r="AW85" s="23"/>
      <c r="AX85" s="23">
        <v>285.7</v>
      </c>
      <c r="AY85" s="23">
        <v>271</v>
      </c>
      <c r="AZ85" s="23">
        <v>288.89999999999998</v>
      </c>
      <c r="BA85" s="23">
        <v>279</v>
      </c>
      <c r="BB85" s="23">
        <v>261.8</v>
      </c>
      <c r="BC85" s="13">
        <v>240</v>
      </c>
      <c r="BD85" s="13">
        <v>266.10000000000002</v>
      </c>
      <c r="BE85" s="13">
        <v>241</v>
      </c>
      <c r="BF85" s="13">
        <v>259.5</v>
      </c>
      <c r="BG85" s="13">
        <v>247</v>
      </c>
      <c r="BH85" s="13"/>
      <c r="BI85" s="13">
        <v>272.39999999999998</v>
      </c>
      <c r="BJ85" s="13"/>
      <c r="BK85" s="13">
        <v>255.6</v>
      </c>
      <c r="BL85" s="24"/>
      <c r="BM85" s="24"/>
      <c r="BN85" s="24"/>
      <c r="BO85" s="24"/>
      <c r="BP85" s="24">
        <v>4.4000000000000004</v>
      </c>
      <c r="BQ85" s="24">
        <v>4.91</v>
      </c>
      <c r="BR85" s="24"/>
      <c r="BS85" s="24"/>
      <c r="BT85" s="25"/>
      <c r="BU85" s="25"/>
      <c r="BV85" s="25"/>
      <c r="BW85" s="25"/>
      <c r="BX85" s="25"/>
      <c r="BY85" s="25">
        <v>0.51300000000000001</v>
      </c>
      <c r="BZ85" s="25">
        <v>0.55900000000000005</v>
      </c>
      <c r="CA85" s="25">
        <v>0.496</v>
      </c>
      <c r="CB85" s="25">
        <v>0.56000000000000005</v>
      </c>
      <c r="CC85" s="25">
        <v>0.438</v>
      </c>
      <c r="CD85" s="25" t="s">
        <v>98</v>
      </c>
      <c r="CE85" s="25"/>
      <c r="CF85" s="25"/>
      <c r="CG85" s="25"/>
      <c r="CH85" s="25"/>
      <c r="CI85" s="25"/>
      <c r="CJ85" s="25"/>
      <c r="CK85" s="25"/>
      <c r="CL85" s="25"/>
      <c r="CM85" s="25"/>
    </row>
    <row r="86" spans="1:91">
      <c r="A86" s="15">
        <v>32015631</v>
      </c>
      <c r="B86" s="12" t="s">
        <v>1871</v>
      </c>
      <c r="C86" s="14" t="s">
        <v>1209</v>
      </c>
      <c r="D86" s="15" t="s">
        <v>1210</v>
      </c>
      <c r="E86" s="14" t="s">
        <v>75</v>
      </c>
      <c r="F86" s="13">
        <v>2021</v>
      </c>
      <c r="G86" s="13"/>
      <c r="H86" s="13" t="s">
        <v>102</v>
      </c>
      <c r="I86" s="13" t="s">
        <v>715</v>
      </c>
      <c r="J86" s="13" t="str">
        <f>VLOOKUP(A86,Planilha1!A:I,9,)</f>
        <v>INTERMEDIÁRIO  MANHÃ</v>
      </c>
      <c r="K86" s="13" t="s">
        <v>453</v>
      </c>
      <c r="L86" s="13" t="s">
        <v>245</v>
      </c>
      <c r="M86" s="13" t="s">
        <v>170</v>
      </c>
      <c r="N86" s="13" t="s">
        <v>183</v>
      </c>
      <c r="O86" s="13"/>
      <c r="P86" s="13"/>
      <c r="Q86" s="13" t="s">
        <v>1211</v>
      </c>
      <c r="R86" s="13">
        <v>27997961313</v>
      </c>
      <c r="S86" s="13"/>
      <c r="T86" s="13" t="s">
        <v>1212</v>
      </c>
      <c r="U86" s="13">
        <v>27997395100</v>
      </c>
      <c r="V86" s="13" t="s">
        <v>1213</v>
      </c>
      <c r="W86" s="13">
        <v>27999307527</v>
      </c>
      <c r="X86" s="13" t="s">
        <v>1214</v>
      </c>
      <c r="Y86" s="19" t="s">
        <v>1215</v>
      </c>
      <c r="Z86" s="19" t="s">
        <v>111</v>
      </c>
      <c r="AA86" s="19">
        <v>29980000</v>
      </c>
      <c r="AB86" s="22" t="s">
        <v>1216</v>
      </c>
      <c r="AC86" s="22" t="s">
        <v>1217</v>
      </c>
      <c r="AD86" s="19">
        <v>-40.2119</v>
      </c>
      <c r="AE86" s="19">
        <v>-18.410499999999999</v>
      </c>
      <c r="AF86" s="19" t="s">
        <v>1218</v>
      </c>
      <c r="AG86" s="13" t="s">
        <v>347</v>
      </c>
      <c r="AH86" s="13" t="s">
        <v>348</v>
      </c>
      <c r="AI86" s="13" t="s">
        <v>349</v>
      </c>
      <c r="AJ86" s="13" t="s">
        <v>350</v>
      </c>
      <c r="AK86" s="13" t="s">
        <v>351</v>
      </c>
      <c r="AL86" s="13" t="s">
        <v>352</v>
      </c>
      <c r="AM86" s="13" t="s">
        <v>1219</v>
      </c>
      <c r="AN86" s="13" t="s">
        <v>1220</v>
      </c>
      <c r="AO86" s="13" t="s">
        <v>1221</v>
      </c>
      <c r="AP86" s="13" t="s">
        <v>144</v>
      </c>
      <c r="AQ86" s="13">
        <v>40</v>
      </c>
      <c r="AR86" s="23"/>
      <c r="AS86" s="13"/>
      <c r="AT86" s="23"/>
      <c r="AU86" s="23"/>
      <c r="AV86" s="23"/>
      <c r="AW86" s="23"/>
      <c r="AX86" s="23">
        <v>284.3</v>
      </c>
      <c r="AY86" s="23">
        <v>271</v>
      </c>
      <c r="AZ86" s="23">
        <v>278.8</v>
      </c>
      <c r="BA86" s="23">
        <v>283</v>
      </c>
      <c r="BB86" s="23">
        <v>258</v>
      </c>
      <c r="BC86" s="13">
        <v>242</v>
      </c>
      <c r="BD86" s="13">
        <v>250.3</v>
      </c>
      <c r="BE86" s="13">
        <v>251</v>
      </c>
      <c r="BF86" s="13">
        <v>260</v>
      </c>
      <c r="BG86" s="13">
        <v>253</v>
      </c>
      <c r="BH86" s="13"/>
      <c r="BI86" s="13">
        <v>266.28000000000003</v>
      </c>
      <c r="BJ86" s="13"/>
      <c r="BK86" s="13">
        <v>260</v>
      </c>
      <c r="BL86" s="24"/>
      <c r="BM86" s="24"/>
      <c r="BN86" s="24"/>
      <c r="BO86" s="24"/>
      <c r="BP86" s="24">
        <v>4.5999999999999996</v>
      </c>
      <c r="BQ86" s="24">
        <v>4.75</v>
      </c>
      <c r="BR86" s="24"/>
      <c r="BS86" s="24"/>
      <c r="BT86" s="25">
        <v>0.60199999999999998</v>
      </c>
      <c r="BU86" s="25">
        <v>0.67900000000000005</v>
      </c>
      <c r="BV86" s="25">
        <v>0.54300000000000004</v>
      </c>
      <c r="BW86" s="25">
        <v>0.626</v>
      </c>
      <c r="BX86" s="25">
        <v>0.55800000000000005</v>
      </c>
      <c r="BY86" s="25">
        <v>0.59399999999999997</v>
      </c>
      <c r="BZ86" s="25">
        <v>0.59399999999999997</v>
      </c>
      <c r="CA86" s="25">
        <v>0.624</v>
      </c>
      <c r="CB86" s="25">
        <v>0.66200000000000003</v>
      </c>
      <c r="CC86" s="25">
        <v>0.498</v>
      </c>
      <c r="CD86" s="25" t="s">
        <v>98</v>
      </c>
      <c r="CE86" s="25"/>
      <c r="CF86" s="25"/>
      <c r="CG86" s="25"/>
      <c r="CH86" s="25"/>
      <c r="CI86" s="25"/>
      <c r="CJ86" s="25"/>
      <c r="CK86" s="25"/>
      <c r="CL86" s="25"/>
      <c r="CM86" s="25"/>
    </row>
    <row r="87" spans="1:91">
      <c r="A87" s="15">
        <v>32046634</v>
      </c>
      <c r="B87" s="12" t="s">
        <v>99</v>
      </c>
      <c r="C87" s="14" t="s">
        <v>1222</v>
      </c>
      <c r="D87" s="15" t="s">
        <v>1223</v>
      </c>
      <c r="E87" s="14" t="s">
        <v>75</v>
      </c>
      <c r="F87" s="13">
        <v>2021</v>
      </c>
      <c r="G87" s="13"/>
      <c r="H87" s="13" t="s">
        <v>76</v>
      </c>
      <c r="I87" s="13" t="s">
        <v>715</v>
      </c>
      <c r="J87" s="13" t="str">
        <f>VLOOKUP(A87,Planilha1!A:I,9,)</f>
        <v>INTERMEDIÁRIO  MANHÃ</v>
      </c>
      <c r="K87" s="13" t="s">
        <v>380</v>
      </c>
      <c r="L87" s="13" t="s">
        <v>80</v>
      </c>
      <c r="M87" s="13" t="s">
        <v>81</v>
      </c>
      <c r="N87" s="13" t="s">
        <v>81</v>
      </c>
      <c r="O87" s="13"/>
      <c r="P87" s="13"/>
      <c r="Q87" s="13" t="s">
        <v>1224</v>
      </c>
      <c r="R87" s="13">
        <v>3284646455</v>
      </c>
      <c r="S87" s="13"/>
      <c r="T87" s="13" t="s">
        <v>1225</v>
      </c>
      <c r="U87" s="13">
        <v>28999256496</v>
      </c>
      <c r="V87" s="13" t="s">
        <v>1226</v>
      </c>
      <c r="W87" s="13">
        <v>28999022228</v>
      </c>
      <c r="X87" s="13" t="s">
        <v>1227</v>
      </c>
      <c r="Y87" s="19" t="s">
        <v>1228</v>
      </c>
      <c r="Z87" s="19" t="s">
        <v>111</v>
      </c>
      <c r="AA87" s="19">
        <v>29580000</v>
      </c>
      <c r="AB87" s="22" t="s">
        <v>1229</v>
      </c>
      <c r="AC87" s="22" t="s">
        <v>1230</v>
      </c>
      <c r="AD87" s="19">
        <v>-41.8489</v>
      </c>
      <c r="AE87" s="19">
        <v>-20.692799999999998</v>
      </c>
      <c r="AF87" s="19" t="s">
        <v>1231</v>
      </c>
      <c r="AG87" s="13" t="s">
        <v>115</v>
      </c>
      <c r="AH87" s="13" t="s">
        <v>116</v>
      </c>
      <c r="AI87" s="13" t="s">
        <v>117</v>
      </c>
      <c r="AJ87" s="13" t="s">
        <v>118</v>
      </c>
      <c r="AK87" s="13" t="s">
        <v>119</v>
      </c>
      <c r="AL87" s="13" t="s">
        <v>120</v>
      </c>
      <c r="AM87" s="13" t="s">
        <v>1232</v>
      </c>
      <c r="AN87" s="13" t="s">
        <v>1233</v>
      </c>
      <c r="AO87" s="13" t="s">
        <v>1234</v>
      </c>
      <c r="AP87" s="13" t="s">
        <v>144</v>
      </c>
      <c r="AQ87" s="13" t="s">
        <v>145</v>
      </c>
      <c r="AR87" s="23">
        <v>250.3</v>
      </c>
      <c r="AS87" s="13">
        <v>248</v>
      </c>
      <c r="AT87" s="23">
        <v>242.5</v>
      </c>
      <c r="AU87" s="23">
        <v>240</v>
      </c>
      <c r="AV87" s="23">
        <v>243.1</v>
      </c>
      <c r="AW87" s="23">
        <v>244</v>
      </c>
      <c r="AX87" s="23">
        <v>274.10000000000002</v>
      </c>
      <c r="AY87" s="23">
        <v>270</v>
      </c>
      <c r="AZ87" s="23">
        <v>281.10000000000002</v>
      </c>
      <c r="BA87" s="23">
        <v>271</v>
      </c>
      <c r="BB87" s="23">
        <v>254.7</v>
      </c>
      <c r="BC87" s="13">
        <v>250</v>
      </c>
      <c r="BD87" s="13">
        <v>240.5</v>
      </c>
      <c r="BE87" s="13">
        <v>235</v>
      </c>
      <c r="BF87" s="13">
        <v>243.5</v>
      </c>
      <c r="BG87" s="13">
        <v>259</v>
      </c>
      <c r="BH87" s="13">
        <v>244</v>
      </c>
      <c r="BI87" s="13">
        <v>258.78000000000003</v>
      </c>
      <c r="BJ87" s="13">
        <v>244</v>
      </c>
      <c r="BK87" s="13">
        <v>257</v>
      </c>
      <c r="BL87" s="24">
        <v>4.5999999999999996</v>
      </c>
      <c r="BM87" s="24">
        <v>4.99</v>
      </c>
      <c r="BN87" s="24">
        <v>4.0999999999999996</v>
      </c>
      <c r="BO87" s="24">
        <v>4.22</v>
      </c>
      <c r="BP87" s="24">
        <v>4.8</v>
      </c>
      <c r="BQ87" s="24">
        <v>4.9400000000000004</v>
      </c>
      <c r="BR87" s="24"/>
      <c r="BS87" s="24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 t="s">
        <v>378</v>
      </c>
      <c r="CE87" s="25"/>
      <c r="CF87" s="25"/>
      <c r="CG87" s="25"/>
      <c r="CH87" s="25"/>
      <c r="CI87" s="25"/>
      <c r="CJ87" s="25"/>
      <c r="CK87" s="25"/>
      <c r="CL87" s="25"/>
      <c r="CM87" s="25"/>
    </row>
    <row r="88" spans="1:91">
      <c r="A88" s="15">
        <v>32039867</v>
      </c>
      <c r="B88" s="12" t="s">
        <v>202</v>
      </c>
      <c r="C88" s="14" t="s">
        <v>203</v>
      </c>
      <c r="D88" s="15" t="s">
        <v>1235</v>
      </c>
      <c r="E88" s="14" t="s">
        <v>75</v>
      </c>
      <c r="F88" s="13">
        <v>2021</v>
      </c>
      <c r="G88" s="13"/>
      <c r="H88" s="13" t="s">
        <v>551</v>
      </c>
      <c r="I88" s="13" t="s">
        <v>715</v>
      </c>
      <c r="J88" s="13" t="str">
        <f>VLOOKUP(A88,Planilha1!A:I,9,)</f>
        <v>INTERMEDIÁRIO  TARDE</v>
      </c>
      <c r="K88" s="13" t="s">
        <v>453</v>
      </c>
      <c r="L88" s="13" t="s">
        <v>245</v>
      </c>
      <c r="M88" s="13" t="s">
        <v>454</v>
      </c>
      <c r="N88" s="13" t="s">
        <v>641</v>
      </c>
      <c r="O88" s="13"/>
      <c r="P88" s="13"/>
      <c r="Q88" s="13" t="s">
        <v>1236</v>
      </c>
      <c r="R88" s="13">
        <v>27997797474</v>
      </c>
      <c r="S88" s="13"/>
      <c r="T88" s="13" t="s">
        <v>1237</v>
      </c>
      <c r="U88" s="13">
        <v>27999702935</v>
      </c>
      <c r="V88" s="13" t="s">
        <v>1238</v>
      </c>
      <c r="W88" s="13">
        <v>27999356425</v>
      </c>
      <c r="X88" s="13" t="s">
        <v>1239</v>
      </c>
      <c r="Y88" s="19" t="s">
        <v>1240</v>
      </c>
      <c r="Z88" s="19" t="s">
        <v>1241</v>
      </c>
      <c r="AA88" s="19">
        <v>29111065</v>
      </c>
      <c r="AB88" s="22" t="s">
        <v>1242</v>
      </c>
      <c r="AC88" s="22" t="s">
        <v>1243</v>
      </c>
      <c r="AD88" s="19">
        <v>-40.354900000000001</v>
      </c>
      <c r="AE88" s="19">
        <v>-20.346900000000002</v>
      </c>
      <c r="AF88" s="19" t="s">
        <v>1244</v>
      </c>
      <c r="AG88" s="13" t="s">
        <v>214</v>
      </c>
      <c r="AH88" s="13"/>
      <c r="AI88" s="13" t="s">
        <v>215</v>
      </c>
      <c r="AJ88" s="13" t="s">
        <v>216</v>
      </c>
      <c r="AK88" s="13" t="s">
        <v>217</v>
      </c>
      <c r="AL88" s="13" t="s">
        <v>218</v>
      </c>
      <c r="AM88" s="13" t="s">
        <v>219</v>
      </c>
      <c r="AN88" s="13" t="s">
        <v>220</v>
      </c>
      <c r="AO88" s="13" t="s">
        <v>221</v>
      </c>
      <c r="AP88" s="13" t="s">
        <v>144</v>
      </c>
      <c r="AQ88" s="13">
        <v>40</v>
      </c>
      <c r="AR88" s="23"/>
      <c r="AS88" s="13"/>
      <c r="AT88" s="23"/>
      <c r="AU88" s="23"/>
      <c r="AV88" s="23"/>
      <c r="AW88" s="23"/>
      <c r="AX88" s="23">
        <v>286.60000000000002</v>
      </c>
      <c r="AY88" s="23">
        <v>274</v>
      </c>
      <c r="AZ88" s="23">
        <v>291</v>
      </c>
      <c r="BA88" s="23">
        <v>286</v>
      </c>
      <c r="BB88" s="23">
        <v>261.10000000000002</v>
      </c>
      <c r="BC88" s="13">
        <v>244</v>
      </c>
      <c r="BD88" s="13">
        <v>261.10000000000002</v>
      </c>
      <c r="BE88" s="13">
        <v>246</v>
      </c>
      <c r="BF88" s="13">
        <v>270.39999999999998</v>
      </c>
      <c r="BG88" s="13">
        <v>255</v>
      </c>
      <c r="BH88" s="13"/>
      <c r="BI88" s="13">
        <v>274.04000000000008</v>
      </c>
      <c r="BJ88" s="13"/>
      <c r="BK88" s="13">
        <v>261</v>
      </c>
      <c r="BL88" s="24"/>
      <c r="BM88" s="24"/>
      <c r="BN88" s="24"/>
      <c r="BO88" s="24"/>
      <c r="BP88" s="24">
        <v>4.5999999999999996</v>
      </c>
      <c r="BQ88" s="24">
        <v>5.13</v>
      </c>
      <c r="BR88" s="24"/>
      <c r="BS88" s="24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 t="s">
        <v>378</v>
      </c>
      <c r="CE88" s="25"/>
      <c r="CF88" s="25"/>
      <c r="CG88" s="25"/>
      <c r="CH88" s="25"/>
      <c r="CI88" s="25"/>
      <c r="CJ88" s="25"/>
      <c r="CK88" s="25"/>
      <c r="CL88" s="25"/>
      <c r="CM88" s="25"/>
    </row>
    <row r="89" spans="1:91">
      <c r="A89" s="15">
        <v>32079338</v>
      </c>
      <c r="B89" s="12" t="s">
        <v>72</v>
      </c>
      <c r="C89" s="14" t="s">
        <v>73</v>
      </c>
      <c r="D89" s="15" t="s">
        <v>1245</v>
      </c>
      <c r="E89" s="14" t="s">
        <v>75</v>
      </c>
      <c r="F89" s="13">
        <v>2021</v>
      </c>
      <c r="G89" s="13"/>
      <c r="H89" s="13" t="s">
        <v>551</v>
      </c>
      <c r="I89" s="13" t="s">
        <v>715</v>
      </c>
      <c r="J89" s="13" t="str">
        <f>VLOOKUP(A89,Planilha1!A:I,9,)</f>
        <v>INTERMEDIÁRIO  TARDE</v>
      </c>
      <c r="K89" s="13" t="s">
        <v>453</v>
      </c>
      <c r="L89" s="13" t="s">
        <v>245</v>
      </c>
      <c r="M89" s="13" t="s">
        <v>1186</v>
      </c>
      <c r="N89" s="13" t="s">
        <v>496</v>
      </c>
      <c r="O89" s="13" t="s">
        <v>641</v>
      </c>
      <c r="P89" s="13"/>
      <c r="Q89" s="13" t="s">
        <v>1246</v>
      </c>
      <c r="R89" s="13">
        <v>27999767059</v>
      </c>
      <c r="S89" s="13"/>
      <c r="T89" s="13" t="s">
        <v>1247</v>
      </c>
      <c r="U89" s="13">
        <v>27999517697</v>
      </c>
      <c r="V89" s="13" t="s">
        <v>1248</v>
      </c>
      <c r="W89" s="13">
        <v>27996038211</v>
      </c>
      <c r="X89" s="13" t="s">
        <v>1249</v>
      </c>
      <c r="Y89" s="19" t="s">
        <v>1250</v>
      </c>
      <c r="Z89" s="19" t="s">
        <v>1251</v>
      </c>
      <c r="AA89" s="19">
        <v>29092270</v>
      </c>
      <c r="AB89" s="22" t="s">
        <v>1252</v>
      </c>
      <c r="AC89" s="22" t="s">
        <v>1253</v>
      </c>
      <c r="AD89" s="19">
        <v>-40.271700000000003</v>
      </c>
      <c r="AE89" s="19">
        <v>-20.246600000000001</v>
      </c>
      <c r="AF89" s="19" t="s">
        <v>1254</v>
      </c>
      <c r="AG89" s="13" t="s">
        <v>91</v>
      </c>
      <c r="AH89" s="13" t="s">
        <v>92</v>
      </c>
      <c r="AI89" s="13" t="s">
        <v>93</v>
      </c>
      <c r="AJ89" s="13" t="s">
        <v>94</v>
      </c>
      <c r="AK89" s="13"/>
      <c r="AL89" s="13" t="s">
        <v>95</v>
      </c>
      <c r="AM89" s="13" t="s">
        <v>1255</v>
      </c>
      <c r="AN89" s="13" t="s">
        <v>1256</v>
      </c>
      <c r="AO89" s="13" t="s">
        <v>1257</v>
      </c>
      <c r="AP89" s="13" t="s">
        <v>144</v>
      </c>
      <c r="AQ89" s="13">
        <v>40</v>
      </c>
      <c r="AR89" s="23"/>
      <c r="AS89" s="13"/>
      <c r="AT89" s="23"/>
      <c r="AU89" s="23"/>
      <c r="AV89" s="23"/>
      <c r="AW89" s="23"/>
      <c r="AX89" s="23">
        <v>317.89999999999998</v>
      </c>
      <c r="AY89" s="23">
        <v>301</v>
      </c>
      <c r="AZ89" s="23">
        <v>313.89999999999998</v>
      </c>
      <c r="BA89" s="23">
        <v>308</v>
      </c>
      <c r="BB89" s="23">
        <v>288.10000000000002</v>
      </c>
      <c r="BC89" s="13">
        <v>274</v>
      </c>
      <c r="BD89" s="13">
        <v>281.2</v>
      </c>
      <c r="BE89" s="13">
        <v>262</v>
      </c>
      <c r="BF89" s="13">
        <v>303.3</v>
      </c>
      <c r="BG89" s="13">
        <v>277</v>
      </c>
      <c r="BH89" s="13"/>
      <c r="BI89" s="13">
        <v>300.88</v>
      </c>
      <c r="BJ89" s="13"/>
      <c r="BK89" s="13">
        <v>284.39999999999998</v>
      </c>
      <c r="BL89" s="24"/>
      <c r="BM89" s="24"/>
      <c r="BN89" s="24"/>
      <c r="BO89" s="24"/>
      <c r="BP89" s="24"/>
      <c r="BQ89" s="24"/>
      <c r="BR89" s="24"/>
      <c r="BS89" s="24"/>
      <c r="BT89" s="25"/>
      <c r="BU89" s="25"/>
      <c r="BV89" s="25"/>
      <c r="BW89" s="25"/>
      <c r="BX89" s="25"/>
      <c r="BY89" s="25">
        <v>0.57199999999999995</v>
      </c>
      <c r="BZ89" s="25">
        <v>0.71299999999999997</v>
      </c>
      <c r="CA89" s="25">
        <v>0.49099999999999999</v>
      </c>
      <c r="CB89" s="25">
        <v>0.53900000000000003</v>
      </c>
      <c r="CC89" s="25">
        <v>0.54500000000000004</v>
      </c>
      <c r="CD89" s="25" t="s">
        <v>98</v>
      </c>
      <c r="CE89" s="25"/>
      <c r="CF89" s="25"/>
      <c r="CG89" s="25"/>
      <c r="CH89" s="25"/>
      <c r="CI89" s="25"/>
      <c r="CJ89" s="25"/>
      <c r="CK89" s="25"/>
      <c r="CL89" s="25"/>
      <c r="CM89" s="25"/>
    </row>
    <row r="90" spans="1:91">
      <c r="A90" s="15">
        <v>32062648</v>
      </c>
      <c r="B90" s="12" t="s">
        <v>202</v>
      </c>
      <c r="C90" s="14" t="s">
        <v>203</v>
      </c>
      <c r="D90" s="15" t="s">
        <v>1258</v>
      </c>
      <c r="E90" s="14" t="s">
        <v>75</v>
      </c>
      <c r="F90" s="13">
        <v>2021</v>
      </c>
      <c r="G90" s="13"/>
      <c r="H90" s="13" t="s">
        <v>551</v>
      </c>
      <c r="I90" s="13" t="s">
        <v>715</v>
      </c>
      <c r="J90" s="13" t="str">
        <f>VLOOKUP(A90,Planilha1!A:I,9,)</f>
        <v>INTERMEDIÁRIO  TARDE</v>
      </c>
      <c r="K90" s="13" t="s">
        <v>453</v>
      </c>
      <c r="L90" s="13" t="s">
        <v>245</v>
      </c>
      <c r="M90" s="13" t="s">
        <v>454</v>
      </c>
      <c r="N90" s="13" t="s">
        <v>496</v>
      </c>
      <c r="O90" s="13"/>
      <c r="P90" s="13"/>
      <c r="Q90" s="13" t="s">
        <v>1259</v>
      </c>
      <c r="R90" s="13">
        <v>27981469232</v>
      </c>
      <c r="S90" s="13"/>
      <c r="T90" s="13" t="s">
        <v>1260</v>
      </c>
      <c r="U90" s="13">
        <v>27992461418</v>
      </c>
      <c r="V90" s="13" t="s">
        <v>1261</v>
      </c>
      <c r="W90" s="13">
        <v>27999521394</v>
      </c>
      <c r="X90" s="13" t="s">
        <v>1262</v>
      </c>
      <c r="Y90" s="19" t="s">
        <v>1263</v>
      </c>
      <c r="Z90" s="19" t="s">
        <v>1264</v>
      </c>
      <c r="AA90" s="19">
        <v>29105200</v>
      </c>
      <c r="AB90" s="22" t="s">
        <v>1265</v>
      </c>
      <c r="AC90" s="22" t="s">
        <v>1266</v>
      </c>
      <c r="AD90" s="19">
        <v>-40.3078</v>
      </c>
      <c r="AE90" s="19">
        <v>-20.372</v>
      </c>
      <c r="AF90" s="19" t="s">
        <v>1267</v>
      </c>
      <c r="AG90" s="13" t="s">
        <v>214</v>
      </c>
      <c r="AH90" s="13"/>
      <c r="AI90" s="13" t="s">
        <v>215</v>
      </c>
      <c r="AJ90" s="13" t="s">
        <v>216</v>
      </c>
      <c r="AK90" s="13" t="s">
        <v>217</v>
      </c>
      <c r="AL90" s="13" t="s">
        <v>218</v>
      </c>
      <c r="AM90" s="13" t="s">
        <v>1268</v>
      </c>
      <c r="AN90" s="13" t="s">
        <v>1269</v>
      </c>
      <c r="AO90" s="13" t="s">
        <v>1270</v>
      </c>
      <c r="AP90" s="13" t="s">
        <v>144</v>
      </c>
      <c r="AQ90" s="13">
        <v>40</v>
      </c>
      <c r="AR90" s="23"/>
      <c r="AS90" s="13"/>
      <c r="AT90" s="23"/>
      <c r="AU90" s="23"/>
      <c r="AV90" s="23"/>
      <c r="AW90" s="23"/>
      <c r="AX90" s="23">
        <v>296.2</v>
      </c>
      <c r="AY90" s="23">
        <v>300</v>
      </c>
      <c r="AZ90" s="23">
        <v>285.7</v>
      </c>
      <c r="BA90" s="23">
        <v>300</v>
      </c>
      <c r="BB90" s="23">
        <v>266.2</v>
      </c>
      <c r="BC90" s="13">
        <v>265</v>
      </c>
      <c r="BD90" s="13">
        <v>271.7</v>
      </c>
      <c r="BE90" s="13">
        <v>262</v>
      </c>
      <c r="BF90" s="13">
        <v>277.60000000000002</v>
      </c>
      <c r="BG90" s="13">
        <v>272</v>
      </c>
      <c r="BH90" s="13"/>
      <c r="BI90" s="13">
        <v>279.48</v>
      </c>
      <c r="BJ90" s="13"/>
      <c r="BK90" s="13">
        <v>279.8</v>
      </c>
      <c r="BL90" s="24"/>
      <c r="BM90" s="24"/>
      <c r="BN90" s="24"/>
      <c r="BO90" s="24"/>
      <c r="BP90" s="24">
        <v>4.2</v>
      </c>
      <c r="BQ90" s="24">
        <v>5.39</v>
      </c>
      <c r="BR90" s="24"/>
      <c r="BS90" s="24"/>
      <c r="BT90" s="25">
        <v>0.52800000000000002</v>
      </c>
      <c r="BU90" s="25">
        <v>0.59699999999999998</v>
      </c>
      <c r="BV90" s="25">
        <v>0.46899999999999997</v>
      </c>
      <c r="BW90" s="25">
        <v>0.56299999999999994</v>
      </c>
      <c r="BX90" s="25">
        <v>0.48399999999999999</v>
      </c>
      <c r="BY90" s="25">
        <v>0.53100000000000003</v>
      </c>
      <c r="BZ90" s="25">
        <v>0.622</v>
      </c>
      <c r="CA90" s="25">
        <v>0.53200000000000003</v>
      </c>
      <c r="CB90" s="25">
        <v>0.53300000000000003</v>
      </c>
      <c r="CC90" s="25">
        <v>0.32300000000000001</v>
      </c>
      <c r="CD90" s="25" t="s">
        <v>98</v>
      </c>
      <c r="CE90" s="25"/>
      <c r="CF90" s="25"/>
      <c r="CG90" s="25"/>
      <c r="CH90" s="25"/>
      <c r="CI90" s="25"/>
      <c r="CJ90" s="25"/>
      <c r="CK90" s="25"/>
      <c r="CL90" s="25"/>
      <c r="CM90" s="25"/>
    </row>
    <row r="91" spans="1:91">
      <c r="A91" s="15">
        <v>32031289</v>
      </c>
      <c r="B91" s="12" t="s">
        <v>242</v>
      </c>
      <c r="C91" s="14" t="s">
        <v>1271</v>
      </c>
      <c r="D91" s="15" t="s">
        <v>1272</v>
      </c>
      <c r="E91" s="14" t="s">
        <v>75</v>
      </c>
      <c r="F91" s="13">
        <v>2021</v>
      </c>
      <c r="G91" s="13"/>
      <c r="H91" s="13" t="s">
        <v>76</v>
      </c>
      <c r="I91" s="13" t="s">
        <v>715</v>
      </c>
      <c r="J91" s="13" t="str">
        <f>VLOOKUP(A91,Planilha1!A:I,9,)</f>
        <v>INTERMEDIÁRIO  MANHÃ</v>
      </c>
      <c r="K91" s="13" t="s">
        <v>380</v>
      </c>
      <c r="L91" s="13" t="s">
        <v>103</v>
      </c>
      <c r="M91" s="13" t="s">
        <v>395</v>
      </c>
      <c r="N91" s="13" t="s">
        <v>105</v>
      </c>
      <c r="O91" s="13" t="s">
        <v>81</v>
      </c>
      <c r="P91" s="13"/>
      <c r="Q91" s="13" t="s">
        <v>1273</v>
      </c>
      <c r="R91" s="13">
        <v>27999281578</v>
      </c>
      <c r="S91" s="13"/>
      <c r="T91" s="13" t="s">
        <v>1274</v>
      </c>
      <c r="U91" s="13">
        <v>27999775243</v>
      </c>
      <c r="V91" s="13" t="s">
        <v>186</v>
      </c>
      <c r="W91" s="13" t="s">
        <v>186</v>
      </c>
      <c r="X91" s="13" t="s">
        <v>1275</v>
      </c>
      <c r="Y91" s="19" t="s">
        <v>1276</v>
      </c>
      <c r="Z91" s="19" t="s">
        <v>111</v>
      </c>
      <c r="AA91" s="19">
        <v>29620000</v>
      </c>
      <c r="AB91" s="22" t="s">
        <v>1277</v>
      </c>
      <c r="AC91" s="22" t="s">
        <v>1278</v>
      </c>
      <c r="AD91" s="19">
        <v>-40.875100000000003</v>
      </c>
      <c r="AE91" s="19">
        <v>-19.869399999999999</v>
      </c>
      <c r="AF91" s="19" t="s">
        <v>1279</v>
      </c>
      <c r="AG91" s="13" t="s">
        <v>257</v>
      </c>
      <c r="AH91" s="13" t="s">
        <v>258</v>
      </c>
      <c r="AI91" s="13" t="s">
        <v>259</v>
      </c>
      <c r="AJ91" s="13" t="s">
        <v>260</v>
      </c>
      <c r="AK91" s="13" t="s">
        <v>261</v>
      </c>
      <c r="AL91" s="13" t="s">
        <v>262</v>
      </c>
      <c r="AM91" s="13" t="s">
        <v>1280</v>
      </c>
      <c r="AN91" s="13" t="s">
        <v>1281</v>
      </c>
      <c r="AO91" s="13" t="s">
        <v>1282</v>
      </c>
      <c r="AP91" s="13" t="s">
        <v>144</v>
      </c>
      <c r="AQ91" s="13">
        <v>40</v>
      </c>
      <c r="AR91" s="23">
        <v>268.8</v>
      </c>
      <c r="AS91" s="13">
        <v>274</v>
      </c>
      <c r="AT91" s="23">
        <v>264.7</v>
      </c>
      <c r="AU91" s="23">
        <v>268</v>
      </c>
      <c r="AV91" s="23">
        <v>283.89999999999998</v>
      </c>
      <c r="AW91" s="23">
        <v>279</v>
      </c>
      <c r="AX91" s="23">
        <v>331</v>
      </c>
      <c r="AY91" s="23">
        <v>298</v>
      </c>
      <c r="AZ91" s="23">
        <v>288.89999999999998</v>
      </c>
      <c r="BA91" s="23">
        <v>291</v>
      </c>
      <c r="BB91" s="23">
        <v>309</v>
      </c>
      <c r="BC91" s="13">
        <v>265</v>
      </c>
      <c r="BD91" s="13">
        <v>294.89999999999998</v>
      </c>
      <c r="BE91" s="13">
        <v>263</v>
      </c>
      <c r="BF91" s="13">
        <v>290.3</v>
      </c>
      <c r="BG91" s="13">
        <v>266</v>
      </c>
      <c r="BH91" s="13">
        <v>273.66666666666669</v>
      </c>
      <c r="BI91" s="13">
        <v>302.82</v>
      </c>
      <c r="BJ91" s="13">
        <v>273.66666666666669</v>
      </c>
      <c r="BK91" s="13">
        <v>276.60000000000002</v>
      </c>
      <c r="BL91" s="24">
        <v>5.4</v>
      </c>
      <c r="BM91" s="24">
        <v>5.86</v>
      </c>
      <c r="BN91" s="24">
        <v>5.4</v>
      </c>
      <c r="BO91" s="24">
        <v>5.5</v>
      </c>
      <c r="BP91" s="24">
        <v>5.2</v>
      </c>
      <c r="BQ91" s="24">
        <v>5.59</v>
      </c>
      <c r="BR91" s="24">
        <v>4.7</v>
      </c>
      <c r="BS91" s="24">
        <v>4.84</v>
      </c>
      <c r="BT91" s="25">
        <v>0.59099999999999997</v>
      </c>
      <c r="BU91" s="25">
        <v>0.60899999999999999</v>
      </c>
      <c r="BV91" s="25">
        <v>0.6</v>
      </c>
      <c r="BW91" s="25">
        <v>0.626</v>
      </c>
      <c r="BX91" s="25">
        <v>0.53100000000000003</v>
      </c>
      <c r="BY91" s="25">
        <v>0.60899999999999999</v>
      </c>
      <c r="BZ91" s="25">
        <v>0.60199999999999998</v>
      </c>
      <c r="CA91" s="25">
        <v>0.63200000000000001</v>
      </c>
      <c r="CB91" s="25">
        <v>0.65600000000000003</v>
      </c>
      <c r="CC91" s="25">
        <v>0.54700000000000004</v>
      </c>
      <c r="CD91" s="25" t="s">
        <v>98</v>
      </c>
      <c r="CE91" s="25"/>
      <c r="CF91" s="25"/>
      <c r="CG91" s="25"/>
      <c r="CH91" s="25"/>
      <c r="CI91" s="25"/>
      <c r="CJ91" s="25"/>
      <c r="CK91" s="25"/>
      <c r="CL91" s="25"/>
      <c r="CM91" s="25"/>
    </row>
    <row r="92" spans="1:91">
      <c r="A92" s="15">
        <v>32005105</v>
      </c>
      <c r="B92" s="12" t="s">
        <v>1744</v>
      </c>
      <c r="C92" s="14" t="s">
        <v>654</v>
      </c>
      <c r="D92" s="15" t="s">
        <v>1283</v>
      </c>
      <c r="E92" s="14" t="s">
        <v>75</v>
      </c>
      <c r="F92" s="13">
        <v>2021</v>
      </c>
      <c r="G92" s="13"/>
      <c r="H92" s="13" t="s">
        <v>76</v>
      </c>
      <c r="I92" s="13" t="s">
        <v>715</v>
      </c>
      <c r="J92" s="13" t="str">
        <f>VLOOKUP(A92,Planilha1!A:I,9,)</f>
        <v>INTERMEDIÁRIO  MANHÃ</v>
      </c>
      <c r="K92" s="13" t="s">
        <v>380</v>
      </c>
      <c r="L92" s="13" t="s">
        <v>80</v>
      </c>
      <c r="M92" s="13" t="s">
        <v>81</v>
      </c>
      <c r="N92" s="13" t="s">
        <v>81</v>
      </c>
      <c r="O92" s="13" t="s">
        <v>81</v>
      </c>
      <c r="P92" s="13"/>
      <c r="Q92" s="13" t="s">
        <v>1284</v>
      </c>
      <c r="R92" s="13">
        <v>27998112675</v>
      </c>
      <c r="S92" s="13"/>
      <c r="T92" s="13" t="s">
        <v>1285</v>
      </c>
      <c r="U92" s="13">
        <v>27998891797</v>
      </c>
      <c r="V92" s="13" t="s">
        <v>1286</v>
      </c>
      <c r="W92" s="13">
        <v>27998054995</v>
      </c>
      <c r="X92" s="13" t="s">
        <v>1287</v>
      </c>
      <c r="Y92" s="19" t="s">
        <v>1288</v>
      </c>
      <c r="Z92" s="19" t="s">
        <v>111</v>
      </c>
      <c r="AA92" s="19">
        <v>29795000</v>
      </c>
      <c r="AB92" s="22" t="s">
        <v>1289</v>
      </c>
      <c r="AC92" s="22" t="s">
        <v>1290</v>
      </c>
      <c r="AD92" s="27">
        <v>-40.656199999999998</v>
      </c>
      <c r="AE92" s="27">
        <v>-19.158135000000001</v>
      </c>
      <c r="AF92" s="19" t="s">
        <v>1291</v>
      </c>
      <c r="AG92" s="13" t="s">
        <v>136</v>
      </c>
      <c r="AH92" s="13" t="s">
        <v>137</v>
      </c>
      <c r="AI92" s="13" t="s">
        <v>138</v>
      </c>
      <c r="AJ92" s="13" t="s">
        <v>139</v>
      </c>
      <c r="AK92" s="13" t="s">
        <v>140</v>
      </c>
      <c r="AL92" s="13" t="s">
        <v>141</v>
      </c>
      <c r="AM92" s="13" t="s">
        <v>1292</v>
      </c>
      <c r="AN92" s="13"/>
      <c r="AO92" s="13" t="s">
        <v>1293</v>
      </c>
      <c r="AP92" s="13" t="s">
        <v>144</v>
      </c>
      <c r="AQ92" s="13">
        <v>40</v>
      </c>
      <c r="AR92" s="23">
        <v>246.3</v>
      </c>
      <c r="AS92" s="13"/>
      <c r="AT92" s="23">
        <v>238.1</v>
      </c>
      <c r="AU92" s="23">
        <v>248</v>
      </c>
      <c r="AV92" s="23">
        <v>233.8</v>
      </c>
      <c r="AW92" s="23">
        <v>245</v>
      </c>
      <c r="AX92" s="23">
        <v>290.2</v>
      </c>
      <c r="AY92" s="23">
        <v>281</v>
      </c>
      <c r="AZ92" s="23">
        <v>276.5</v>
      </c>
      <c r="BA92" s="23">
        <v>273</v>
      </c>
      <c r="BB92" s="23">
        <v>244.2</v>
      </c>
      <c r="BC92" s="13">
        <v>235</v>
      </c>
      <c r="BD92" s="13">
        <v>257.60000000000002</v>
      </c>
      <c r="BE92" s="13">
        <v>248</v>
      </c>
      <c r="BF92" s="13">
        <v>259.5</v>
      </c>
      <c r="BG92" s="13">
        <v>243</v>
      </c>
      <c r="BH92" s="13">
        <v>164.33333333333334</v>
      </c>
      <c r="BI92" s="13">
        <v>265.60000000000002</v>
      </c>
      <c r="BJ92" s="13">
        <v>164.33333333333334</v>
      </c>
      <c r="BK92" s="13">
        <v>256</v>
      </c>
      <c r="BL92" s="24">
        <v>4.8</v>
      </c>
      <c r="BM92" s="24">
        <v>4.8099999999999996</v>
      </c>
      <c r="BN92" s="24"/>
      <c r="BO92" s="24"/>
      <c r="BP92" s="24">
        <v>5.0999999999999996</v>
      </c>
      <c r="BQ92" s="24">
        <v>5.22</v>
      </c>
      <c r="BR92" s="24"/>
      <c r="BS92" s="24"/>
      <c r="BT92" s="25">
        <v>0.57099999999999995</v>
      </c>
      <c r="BU92" s="25">
        <v>0.57999999999999996</v>
      </c>
      <c r="BV92" s="25">
        <v>0.55000000000000004</v>
      </c>
      <c r="BW92" s="25">
        <v>0.61899999999999999</v>
      </c>
      <c r="BX92" s="25">
        <v>0.53300000000000003</v>
      </c>
      <c r="BY92" s="25"/>
      <c r="BZ92" s="25"/>
      <c r="CA92" s="25"/>
      <c r="CB92" s="25"/>
      <c r="CC92" s="25"/>
      <c r="CD92" s="25" t="s">
        <v>98</v>
      </c>
      <c r="CE92" s="25"/>
      <c r="CF92" s="25"/>
      <c r="CG92" s="25"/>
      <c r="CH92" s="25"/>
      <c r="CI92" s="25"/>
      <c r="CJ92" s="25"/>
      <c r="CK92" s="25"/>
      <c r="CL92" s="25"/>
      <c r="CM92" s="25"/>
    </row>
    <row r="93" spans="1:91">
      <c r="A93" s="15">
        <v>32039883</v>
      </c>
      <c r="B93" s="12" t="s">
        <v>202</v>
      </c>
      <c r="C93" s="14" t="s">
        <v>203</v>
      </c>
      <c r="D93" s="15" t="s">
        <v>1294</v>
      </c>
      <c r="E93" s="14" t="s">
        <v>75</v>
      </c>
      <c r="F93" s="13">
        <v>2021</v>
      </c>
      <c r="G93" s="13"/>
      <c r="H93" s="13" t="s">
        <v>76</v>
      </c>
      <c r="I93" s="13" t="s">
        <v>77</v>
      </c>
      <c r="J93" s="13" t="str">
        <f>VLOOKUP(A93,Planilha1!A:I,9,)</f>
        <v>INTEGRAL</v>
      </c>
      <c r="K93" s="13" t="s">
        <v>380</v>
      </c>
      <c r="L93" s="13" t="s">
        <v>80</v>
      </c>
      <c r="M93" s="13" t="s">
        <v>81</v>
      </c>
      <c r="N93" s="13" t="s">
        <v>81</v>
      </c>
      <c r="O93" s="13" t="s">
        <v>81</v>
      </c>
      <c r="P93" s="13"/>
      <c r="Q93" s="13" t="s">
        <v>1295</v>
      </c>
      <c r="R93" s="13">
        <v>27988213727</v>
      </c>
      <c r="S93" s="13"/>
      <c r="T93" s="13" t="s">
        <v>1296</v>
      </c>
      <c r="U93" s="13">
        <v>27999555619</v>
      </c>
      <c r="V93" s="13" t="s">
        <v>1297</v>
      </c>
      <c r="W93" s="13">
        <v>27988216212</v>
      </c>
      <c r="X93" s="13" t="s">
        <v>1298</v>
      </c>
      <c r="Y93" s="19" t="s">
        <v>1299</v>
      </c>
      <c r="Z93" s="19" t="s">
        <v>1300</v>
      </c>
      <c r="AA93" s="19">
        <v>29114002</v>
      </c>
      <c r="AB93" s="22" t="s">
        <v>1301</v>
      </c>
      <c r="AC93" s="22" t="s">
        <v>1302</v>
      </c>
      <c r="AD93" s="19">
        <v>-40.351900000000001</v>
      </c>
      <c r="AE93" s="19">
        <v>-20.3323</v>
      </c>
      <c r="AF93" s="19" t="s">
        <v>1303</v>
      </c>
      <c r="AG93" s="13" t="s">
        <v>214</v>
      </c>
      <c r="AH93" s="13"/>
      <c r="AI93" s="13" t="s">
        <v>215</v>
      </c>
      <c r="AJ93" s="13" t="s">
        <v>216</v>
      </c>
      <c r="AK93" s="13" t="s">
        <v>217</v>
      </c>
      <c r="AL93" s="13" t="s">
        <v>218</v>
      </c>
      <c r="AM93" s="13" t="s">
        <v>1268</v>
      </c>
      <c r="AN93" s="13" t="s">
        <v>1269</v>
      </c>
      <c r="AO93" s="13" t="s">
        <v>1270</v>
      </c>
      <c r="AP93" s="13" t="s">
        <v>144</v>
      </c>
      <c r="AQ93" s="13">
        <v>60</v>
      </c>
      <c r="AR93" s="23">
        <v>236.3</v>
      </c>
      <c r="AS93" s="13">
        <v>225</v>
      </c>
      <c r="AT93" s="23">
        <v>250.2</v>
      </c>
      <c r="AU93" s="23">
        <v>251</v>
      </c>
      <c r="AV93" s="23">
        <v>259.3</v>
      </c>
      <c r="AW93" s="23">
        <v>240</v>
      </c>
      <c r="AX93" s="23">
        <v>257.10000000000002</v>
      </c>
      <c r="AY93" s="23">
        <v>252</v>
      </c>
      <c r="AZ93" s="23">
        <v>253.6</v>
      </c>
      <c r="BA93" s="23">
        <v>274</v>
      </c>
      <c r="BB93" s="23">
        <v>248.3</v>
      </c>
      <c r="BC93" s="13">
        <v>242</v>
      </c>
      <c r="BD93" s="13">
        <v>245.5</v>
      </c>
      <c r="BE93" s="13">
        <v>236</v>
      </c>
      <c r="BF93" s="13">
        <v>234.4</v>
      </c>
      <c r="BG93" s="13">
        <v>224</v>
      </c>
      <c r="BH93" s="13">
        <v>238.66666666666666</v>
      </c>
      <c r="BI93" s="13">
        <v>247.78000000000003</v>
      </c>
      <c r="BJ93" s="13">
        <v>238.66666666666666</v>
      </c>
      <c r="BK93" s="13">
        <v>245.6</v>
      </c>
      <c r="BL93" s="24"/>
      <c r="BM93" s="24"/>
      <c r="BN93" s="24"/>
      <c r="BO93" s="24"/>
      <c r="BP93" s="24">
        <v>3.5</v>
      </c>
      <c r="BQ93" s="24">
        <v>4.0599999999999996</v>
      </c>
      <c r="BR93" s="24"/>
      <c r="BS93" s="24"/>
      <c r="BT93" s="25"/>
      <c r="BU93" s="25"/>
      <c r="BV93" s="25"/>
      <c r="BW93" s="25"/>
      <c r="BX93" s="25"/>
      <c r="BY93" s="25">
        <v>0.56799999999999995</v>
      </c>
      <c r="BZ93" s="25">
        <v>0.57299999999999995</v>
      </c>
      <c r="CA93" s="25">
        <v>0.57199999999999995</v>
      </c>
      <c r="CB93" s="25">
        <v>0.59</v>
      </c>
      <c r="CC93" s="25">
        <v>0.53600000000000003</v>
      </c>
      <c r="CD93" s="25" t="s">
        <v>98</v>
      </c>
      <c r="CE93" s="25"/>
      <c r="CF93" s="25"/>
      <c r="CG93" s="25"/>
      <c r="CH93" s="25"/>
      <c r="CI93" s="25"/>
      <c r="CJ93" s="25"/>
      <c r="CK93" s="25"/>
      <c r="CL93" s="25"/>
      <c r="CM93" s="25"/>
    </row>
    <row r="94" spans="1:91">
      <c r="A94" s="15">
        <v>32048092</v>
      </c>
      <c r="B94" s="12" t="s">
        <v>99</v>
      </c>
      <c r="C94" s="14" t="s">
        <v>1304</v>
      </c>
      <c r="D94" s="16" t="s">
        <v>1305</v>
      </c>
      <c r="E94" s="14" t="s">
        <v>75</v>
      </c>
      <c r="F94" s="13">
        <v>2022</v>
      </c>
      <c r="G94" s="13"/>
      <c r="H94" s="13" t="s">
        <v>76</v>
      </c>
      <c r="I94" s="14" t="s">
        <v>715</v>
      </c>
      <c r="J94" s="13" t="str">
        <f>VLOOKUP(A94,Planilha1!A:I,9,)</f>
        <v>INTERMEDIÁRIO  MANHÃ</v>
      </c>
      <c r="K94" s="13" t="s">
        <v>359</v>
      </c>
      <c r="L94" s="13" t="s">
        <v>80</v>
      </c>
      <c r="M94" s="13" t="s">
        <v>81</v>
      </c>
      <c r="N94" s="13" t="s">
        <v>81</v>
      </c>
      <c r="O94" s="13" t="s">
        <v>81</v>
      </c>
      <c r="P94" s="13"/>
      <c r="Q94" s="13" t="s">
        <v>1306</v>
      </c>
      <c r="R94" s="13">
        <v>28999749965</v>
      </c>
      <c r="S94" s="13"/>
      <c r="T94" s="13" t="s">
        <v>1307</v>
      </c>
      <c r="U94" s="13">
        <v>28999763665</v>
      </c>
      <c r="V94" s="13" t="s">
        <v>1308</v>
      </c>
      <c r="W94" s="13">
        <v>28999008379</v>
      </c>
      <c r="X94" s="13" t="s">
        <v>1309</v>
      </c>
      <c r="Y94" s="19" t="s">
        <v>1310</v>
      </c>
      <c r="Z94" s="19" t="s">
        <v>111</v>
      </c>
      <c r="AA94" s="19">
        <v>29540000</v>
      </c>
      <c r="AB94" s="22" t="s">
        <v>1311</v>
      </c>
      <c r="AC94" s="22" t="s">
        <v>1312</v>
      </c>
      <c r="AD94" s="19">
        <v>-41.661099999999998</v>
      </c>
      <c r="AE94" s="19">
        <v>-20.538900000000002</v>
      </c>
      <c r="AF94" s="19" t="s">
        <v>1313</v>
      </c>
      <c r="AG94" s="13" t="s">
        <v>115</v>
      </c>
      <c r="AH94" s="13" t="s">
        <v>116</v>
      </c>
      <c r="AI94" s="13" t="s">
        <v>117</v>
      </c>
      <c r="AJ94" s="13" t="s">
        <v>118</v>
      </c>
      <c r="AK94" s="13" t="s">
        <v>119</v>
      </c>
      <c r="AL94" s="13" t="s">
        <v>120</v>
      </c>
      <c r="AM94" s="13" t="s">
        <v>1015</v>
      </c>
      <c r="AN94" s="13" t="s">
        <v>1016</v>
      </c>
      <c r="AO94" s="13" t="s">
        <v>1017</v>
      </c>
      <c r="AP94" s="13" t="s">
        <v>144</v>
      </c>
      <c r="AQ94" s="13">
        <v>40</v>
      </c>
      <c r="AR94" s="23">
        <v>261.5</v>
      </c>
      <c r="AS94" s="13">
        <v>257</v>
      </c>
      <c r="AT94" s="23">
        <v>246</v>
      </c>
      <c r="AU94" s="23">
        <v>249</v>
      </c>
      <c r="AV94" s="23">
        <v>263.39999999999998</v>
      </c>
      <c r="AW94" s="23">
        <v>268</v>
      </c>
      <c r="AX94" s="23">
        <v>323.8</v>
      </c>
      <c r="AY94" s="23">
        <v>310</v>
      </c>
      <c r="AZ94" s="23">
        <v>275.3</v>
      </c>
      <c r="BA94" s="23">
        <v>284</v>
      </c>
      <c r="BB94" s="23">
        <v>273.7</v>
      </c>
      <c r="BC94" s="13">
        <v>292</v>
      </c>
      <c r="BD94" s="13">
        <v>243.5</v>
      </c>
      <c r="BE94" s="13">
        <v>276</v>
      </c>
      <c r="BF94" s="13">
        <v>250.9</v>
      </c>
      <c r="BG94" s="13">
        <v>260</v>
      </c>
      <c r="BH94" s="13">
        <v>258</v>
      </c>
      <c r="BI94" s="13">
        <v>273.44</v>
      </c>
      <c r="BJ94" s="13">
        <v>258</v>
      </c>
      <c r="BK94" s="13">
        <v>284.39999999999998</v>
      </c>
      <c r="BL94" s="24">
        <v>5</v>
      </c>
      <c r="BM94" s="24">
        <v>5.03</v>
      </c>
      <c r="BN94" s="24">
        <v>5.2</v>
      </c>
      <c r="BO94" s="24">
        <v>5.15</v>
      </c>
      <c r="BP94" s="24">
        <v>5</v>
      </c>
      <c r="BQ94" s="24">
        <v>5.22</v>
      </c>
      <c r="BR94" s="24"/>
      <c r="BS94" s="24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 t="s">
        <v>378</v>
      </c>
      <c r="CE94" s="25"/>
      <c r="CF94" s="25"/>
      <c r="CG94" s="25"/>
      <c r="CH94" s="25"/>
      <c r="CI94" s="25"/>
      <c r="CJ94" s="25"/>
      <c r="CK94" s="25"/>
      <c r="CL94" s="25"/>
      <c r="CM94" s="25"/>
    </row>
    <row r="95" spans="1:91">
      <c r="A95" s="15">
        <v>32008503</v>
      </c>
      <c r="B95" s="12" t="s">
        <v>1871</v>
      </c>
      <c r="C95" s="14" t="s">
        <v>1314</v>
      </c>
      <c r="D95" s="15" t="s">
        <v>1315</v>
      </c>
      <c r="E95" s="14" t="s">
        <v>75</v>
      </c>
      <c r="F95" s="13">
        <v>2022</v>
      </c>
      <c r="G95" s="13"/>
      <c r="H95" s="13" t="s">
        <v>76</v>
      </c>
      <c r="I95" s="14" t="s">
        <v>715</v>
      </c>
      <c r="J95" s="13" t="str">
        <f>VLOOKUP(A95,Planilha1!A:I,9,)</f>
        <v>INTERMEDIÁRIO  MANHÃ</v>
      </c>
      <c r="K95" s="13" t="s">
        <v>380</v>
      </c>
      <c r="L95" s="13" t="s">
        <v>80</v>
      </c>
      <c r="M95" s="13" t="s">
        <v>81</v>
      </c>
      <c r="N95" s="13" t="s">
        <v>81</v>
      </c>
      <c r="O95" s="13" t="s">
        <v>81</v>
      </c>
      <c r="P95" s="13"/>
      <c r="Q95" s="13" t="s">
        <v>1316</v>
      </c>
      <c r="R95" s="13">
        <v>27998686898</v>
      </c>
      <c r="S95" s="13"/>
      <c r="T95" s="13" t="s">
        <v>1317</v>
      </c>
      <c r="U95" s="13">
        <v>27999295780</v>
      </c>
      <c r="V95" s="13" t="s">
        <v>1318</v>
      </c>
      <c r="W95" s="13">
        <v>27997218487</v>
      </c>
      <c r="X95" s="13" t="s">
        <v>1319</v>
      </c>
      <c r="Y95" s="19" t="s">
        <v>1320</v>
      </c>
      <c r="Z95" s="19" t="s">
        <v>111</v>
      </c>
      <c r="AA95" s="19">
        <v>29785000</v>
      </c>
      <c r="AB95" s="22" t="s">
        <v>1321</v>
      </c>
      <c r="AC95" s="22" t="s">
        <v>1322</v>
      </c>
      <c r="AD95" s="19">
        <v>-40.391599999999997</v>
      </c>
      <c r="AE95" s="19">
        <v>-18.998899999999999</v>
      </c>
      <c r="AF95" s="19" t="s">
        <v>1323</v>
      </c>
      <c r="AG95" s="13" t="s">
        <v>347</v>
      </c>
      <c r="AH95" s="13" t="s">
        <v>348</v>
      </c>
      <c r="AI95" s="13" t="s">
        <v>349</v>
      </c>
      <c r="AJ95" s="13" t="s">
        <v>350</v>
      </c>
      <c r="AK95" s="13" t="s">
        <v>351</v>
      </c>
      <c r="AL95" s="13" t="s">
        <v>352</v>
      </c>
      <c r="AM95" s="13" t="s">
        <v>448</v>
      </c>
      <c r="AN95" s="13" t="s">
        <v>449</v>
      </c>
      <c r="AO95" s="13" t="s">
        <v>450</v>
      </c>
      <c r="AP95" s="13" t="s">
        <v>144</v>
      </c>
      <c r="AQ95" s="13">
        <v>40</v>
      </c>
      <c r="AR95" s="23">
        <v>265.60000000000002</v>
      </c>
      <c r="AS95" s="13"/>
      <c r="AT95" s="23">
        <v>266.10000000000002</v>
      </c>
      <c r="AU95" s="23">
        <v>270</v>
      </c>
      <c r="AV95" s="23">
        <v>282.7</v>
      </c>
      <c r="AW95" s="23">
        <v>285</v>
      </c>
      <c r="AX95" s="23">
        <v>277.60000000000002</v>
      </c>
      <c r="AY95" s="23">
        <v>310</v>
      </c>
      <c r="AZ95" s="23">
        <v>273.89999999999998</v>
      </c>
      <c r="BA95" s="23">
        <v>292</v>
      </c>
      <c r="BB95" s="23">
        <v>251.6</v>
      </c>
      <c r="BC95" s="13">
        <v>259</v>
      </c>
      <c r="BD95" s="13">
        <v>247.5</v>
      </c>
      <c r="BE95" s="13">
        <v>263</v>
      </c>
      <c r="BF95" s="13">
        <v>248.7</v>
      </c>
      <c r="BG95" s="13">
        <v>267</v>
      </c>
      <c r="BH95" s="13">
        <v>185</v>
      </c>
      <c r="BI95" s="13">
        <v>259.86</v>
      </c>
      <c r="BJ95" s="13">
        <v>185</v>
      </c>
      <c r="BK95" s="13">
        <v>278.2</v>
      </c>
      <c r="BL95" s="24">
        <v>5.4</v>
      </c>
      <c r="BM95" s="24">
        <v>6.02</v>
      </c>
      <c r="BN95" s="24">
        <v>5.5</v>
      </c>
      <c r="BO95" s="24">
        <v>5.64</v>
      </c>
      <c r="BP95" s="24">
        <v>4.2</v>
      </c>
      <c r="BQ95" s="24">
        <v>4.72</v>
      </c>
      <c r="BR95" s="24"/>
      <c r="BS95" s="24"/>
      <c r="BT95" s="25">
        <v>0.58299999999999996</v>
      </c>
      <c r="BU95" s="25">
        <v>0.61299999999999999</v>
      </c>
      <c r="BV95" s="25">
        <v>0.56499999999999995</v>
      </c>
      <c r="BW95" s="25">
        <v>0.64400000000000002</v>
      </c>
      <c r="BX95" s="25">
        <v>0.51</v>
      </c>
      <c r="BY95" s="25">
        <v>0.59099999999999997</v>
      </c>
      <c r="BZ95" s="25">
        <v>0.57899999999999996</v>
      </c>
      <c r="CA95" s="25">
        <v>0.57599999999999996</v>
      </c>
      <c r="CB95" s="25">
        <v>0.66300000000000003</v>
      </c>
      <c r="CC95" s="25">
        <v>0.54600000000000004</v>
      </c>
      <c r="CD95" s="25" t="s">
        <v>98</v>
      </c>
      <c r="CE95" s="25"/>
      <c r="CF95" s="25"/>
      <c r="CG95" s="25"/>
      <c r="CH95" s="25"/>
      <c r="CI95" s="25"/>
      <c r="CJ95" s="25"/>
      <c r="CK95" s="25"/>
      <c r="CL95" s="25"/>
      <c r="CM95" s="25"/>
    </row>
    <row r="96" spans="1:91">
      <c r="A96" s="15">
        <v>32079842</v>
      </c>
      <c r="B96" s="12" t="s">
        <v>222</v>
      </c>
      <c r="C96" s="14" t="s">
        <v>1324</v>
      </c>
      <c r="D96" s="16" t="s">
        <v>1325</v>
      </c>
      <c r="E96" s="14" t="s">
        <v>75</v>
      </c>
      <c r="F96" s="13">
        <v>2022</v>
      </c>
      <c r="G96" s="13" t="s">
        <v>656</v>
      </c>
      <c r="H96" s="13" t="s">
        <v>76</v>
      </c>
      <c r="I96" s="14" t="s">
        <v>715</v>
      </c>
      <c r="J96" s="13" t="str">
        <f>VLOOKUP(A96,Planilha1!A:I,9,)</f>
        <v>INTERMEDIÁRIO  MANHÃ</v>
      </c>
      <c r="K96" s="13" t="s">
        <v>359</v>
      </c>
      <c r="L96" s="13" t="s">
        <v>80</v>
      </c>
      <c r="M96" s="13" t="s">
        <v>81</v>
      </c>
      <c r="N96" s="13" t="s">
        <v>81</v>
      </c>
      <c r="O96" s="13" t="s">
        <v>81</v>
      </c>
      <c r="P96" s="13"/>
      <c r="Q96" s="13" t="s">
        <v>1326</v>
      </c>
      <c r="R96" s="13">
        <v>27998480146</v>
      </c>
      <c r="S96" s="13"/>
      <c r="T96" s="13" t="s">
        <v>1327</v>
      </c>
      <c r="U96" s="13">
        <v>27997829209</v>
      </c>
      <c r="V96" s="13" t="s">
        <v>186</v>
      </c>
      <c r="W96" s="13" t="s">
        <v>186</v>
      </c>
      <c r="X96" s="13" t="s">
        <v>1328</v>
      </c>
      <c r="Y96" s="19" t="s">
        <v>1329</v>
      </c>
      <c r="Z96" s="19" t="s">
        <v>1330</v>
      </c>
      <c r="AA96" s="19">
        <v>29927982</v>
      </c>
      <c r="AB96" s="22" t="s">
        <v>1331</v>
      </c>
      <c r="AC96" s="22" t="s">
        <v>1332</v>
      </c>
      <c r="AD96" s="19">
        <v>-40.139099999999999</v>
      </c>
      <c r="AE96" s="19">
        <v>-19.088799999999999</v>
      </c>
      <c r="AF96" s="19" t="s">
        <v>1333</v>
      </c>
      <c r="AG96" s="13" t="s">
        <v>234</v>
      </c>
      <c r="AH96" s="13" t="s">
        <v>235</v>
      </c>
      <c r="AI96" s="13" t="s">
        <v>236</v>
      </c>
      <c r="AJ96" s="13" t="s">
        <v>237</v>
      </c>
      <c r="AK96" s="13" t="s">
        <v>238</v>
      </c>
      <c r="AL96" s="13" t="s">
        <v>239</v>
      </c>
      <c r="AM96" s="13" t="s">
        <v>1181</v>
      </c>
      <c r="AN96" s="13" t="s">
        <v>1182</v>
      </c>
      <c r="AO96" s="13" t="s">
        <v>1183</v>
      </c>
      <c r="AP96" s="13" t="s">
        <v>144</v>
      </c>
      <c r="AQ96" s="13" t="s">
        <v>145</v>
      </c>
      <c r="AR96" s="23">
        <v>266.3</v>
      </c>
      <c r="AS96" s="13">
        <v>265</v>
      </c>
      <c r="AT96" s="23">
        <v>268.8</v>
      </c>
      <c r="AU96" s="23">
        <v>267</v>
      </c>
      <c r="AV96" s="23">
        <v>280.5</v>
      </c>
      <c r="AW96" s="23">
        <v>253</v>
      </c>
      <c r="AX96" s="23">
        <v>288.60000000000002</v>
      </c>
      <c r="AY96" s="23">
        <v>275</v>
      </c>
      <c r="AZ96" s="23">
        <v>285.8</v>
      </c>
      <c r="BA96" s="23">
        <v>271</v>
      </c>
      <c r="BB96" s="23">
        <v>255.7</v>
      </c>
      <c r="BC96" s="13">
        <v>240</v>
      </c>
      <c r="BD96" s="13">
        <v>242.7</v>
      </c>
      <c r="BE96" s="13">
        <v>233</v>
      </c>
      <c r="BF96" s="13">
        <v>251.7</v>
      </c>
      <c r="BG96" s="13">
        <v>244</v>
      </c>
      <c r="BH96" s="13">
        <v>261.66666666666669</v>
      </c>
      <c r="BI96" s="13">
        <v>264.90000000000003</v>
      </c>
      <c r="BJ96" s="13">
        <v>261.66666666666669</v>
      </c>
      <c r="BK96" s="13">
        <v>252.6</v>
      </c>
      <c r="BL96" s="24">
        <v>5.7</v>
      </c>
      <c r="BM96" s="24">
        <v>5.91</v>
      </c>
      <c r="BN96" s="24">
        <v>5.0999999999999996</v>
      </c>
      <c r="BO96" s="24">
        <v>5.41</v>
      </c>
      <c r="BP96" s="24">
        <v>4.7</v>
      </c>
      <c r="BQ96" s="24">
        <v>4.9800000000000004</v>
      </c>
      <c r="BR96" s="24">
        <v>4</v>
      </c>
      <c r="BS96" s="24">
        <v>4.1100000000000003</v>
      </c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 t="s">
        <v>378</v>
      </c>
      <c r="CE96" s="25"/>
      <c r="CF96" s="25"/>
      <c r="CG96" s="25"/>
      <c r="CH96" s="25"/>
      <c r="CI96" s="25"/>
      <c r="CJ96" s="25"/>
      <c r="CK96" s="25"/>
      <c r="CL96" s="25"/>
      <c r="CM96" s="25"/>
    </row>
    <row r="97" spans="1:91">
      <c r="A97" s="15">
        <v>32015089</v>
      </c>
      <c r="B97" s="12" t="s">
        <v>1871</v>
      </c>
      <c r="C97" s="14" t="s">
        <v>1334</v>
      </c>
      <c r="D97" s="16" t="s">
        <v>1335</v>
      </c>
      <c r="E97" s="14" t="s">
        <v>75</v>
      </c>
      <c r="F97" s="13">
        <v>2022</v>
      </c>
      <c r="G97" s="13"/>
      <c r="H97" s="13" t="s">
        <v>76</v>
      </c>
      <c r="I97" s="14" t="s">
        <v>715</v>
      </c>
      <c r="J97" s="13" t="str">
        <f>VLOOKUP(A97,Planilha1!A:I,9,)</f>
        <v>INTERMEDIÁRIO  MANHÃ</v>
      </c>
      <c r="K97" s="13" t="s">
        <v>359</v>
      </c>
      <c r="L97" s="13" t="s">
        <v>80</v>
      </c>
      <c r="M97" s="13" t="s">
        <v>81</v>
      </c>
      <c r="N97" s="13" t="s">
        <v>81</v>
      </c>
      <c r="O97" s="13" t="s">
        <v>81</v>
      </c>
      <c r="P97" s="13"/>
      <c r="Q97" s="13" t="s">
        <v>1336</v>
      </c>
      <c r="R97" s="13" t="s">
        <v>1337</v>
      </c>
      <c r="S97" s="13"/>
      <c r="T97" s="13" t="s">
        <v>186</v>
      </c>
      <c r="U97" s="13" t="s">
        <v>186</v>
      </c>
      <c r="V97" s="13" t="s">
        <v>1338</v>
      </c>
      <c r="W97" s="13">
        <v>27998906530</v>
      </c>
      <c r="X97" s="13" t="s">
        <v>1339</v>
      </c>
      <c r="Y97" s="19" t="s">
        <v>1340</v>
      </c>
      <c r="Z97" s="19" t="s">
        <v>1341</v>
      </c>
      <c r="AA97" s="19">
        <v>29880000</v>
      </c>
      <c r="AB97" s="22" t="s">
        <v>1342</v>
      </c>
      <c r="AC97" s="22" t="s">
        <v>1343</v>
      </c>
      <c r="AD97" s="19">
        <v>-40.521700000000003</v>
      </c>
      <c r="AE97" s="19">
        <v>-18.096399999999999</v>
      </c>
      <c r="AF97" s="19" t="s">
        <v>1344</v>
      </c>
      <c r="AG97" s="13" t="s">
        <v>347</v>
      </c>
      <c r="AH97" s="13" t="s">
        <v>348</v>
      </c>
      <c r="AI97" s="13" t="s">
        <v>349</v>
      </c>
      <c r="AJ97" s="13" t="s">
        <v>350</v>
      </c>
      <c r="AK97" s="13" t="s">
        <v>351</v>
      </c>
      <c r="AL97" s="13" t="s">
        <v>352</v>
      </c>
      <c r="AM97" s="13" t="s">
        <v>1345</v>
      </c>
      <c r="AN97" s="13" t="s">
        <v>1346</v>
      </c>
      <c r="AO97" s="13" t="s">
        <v>1347</v>
      </c>
      <c r="AP97" s="13" t="s">
        <v>144</v>
      </c>
      <c r="AQ97" s="13">
        <v>40</v>
      </c>
      <c r="AR97" s="23">
        <v>231.4</v>
      </c>
      <c r="AS97" s="13"/>
      <c r="AT97" s="23">
        <v>249.5</v>
      </c>
      <c r="AU97" s="23">
        <v>263</v>
      </c>
      <c r="AV97" s="23">
        <v>242</v>
      </c>
      <c r="AW97" s="23">
        <v>247</v>
      </c>
      <c r="AX97" s="23">
        <v>271.39999999999998</v>
      </c>
      <c r="AY97" s="23">
        <v>285</v>
      </c>
      <c r="AZ97" s="23">
        <v>281.2</v>
      </c>
      <c r="BA97" s="23">
        <v>289</v>
      </c>
      <c r="BB97" s="23">
        <v>240.6</v>
      </c>
      <c r="BC97" s="13">
        <v>242</v>
      </c>
      <c r="BD97" s="13">
        <v>244.7</v>
      </c>
      <c r="BE97" s="13">
        <v>246</v>
      </c>
      <c r="BF97" s="13">
        <v>253.9</v>
      </c>
      <c r="BG97" s="13">
        <v>255</v>
      </c>
      <c r="BH97" s="13">
        <v>170</v>
      </c>
      <c r="BI97" s="13">
        <v>258.36</v>
      </c>
      <c r="BJ97" s="13">
        <v>170</v>
      </c>
      <c r="BK97" s="13">
        <v>263.39999999999998</v>
      </c>
      <c r="BL97" s="24">
        <v>4.4000000000000004</v>
      </c>
      <c r="BM97" s="24">
        <v>5.05</v>
      </c>
      <c r="BN97" s="24">
        <v>5</v>
      </c>
      <c r="BO97" s="24">
        <v>5.39</v>
      </c>
      <c r="BP97" s="24">
        <v>4.5999999999999996</v>
      </c>
      <c r="BQ97" s="24">
        <v>4.63</v>
      </c>
      <c r="BR97" s="24"/>
      <c r="BS97" s="24"/>
      <c r="BT97" s="25"/>
      <c r="BU97" s="25"/>
      <c r="BV97" s="25"/>
      <c r="BW97" s="25"/>
      <c r="BX97" s="25"/>
      <c r="BY97" s="25">
        <v>0.57499999999999996</v>
      </c>
      <c r="BZ97" s="25">
        <v>0.47099999999999997</v>
      </c>
      <c r="CA97" s="25">
        <v>0.63500000000000001</v>
      </c>
      <c r="CB97" s="25">
        <v>0.65500000000000003</v>
      </c>
      <c r="CC97" s="25">
        <v>0.54</v>
      </c>
      <c r="CD97" s="25" t="s">
        <v>98</v>
      </c>
      <c r="CE97" s="25"/>
      <c r="CF97" s="25"/>
      <c r="CG97" s="25"/>
      <c r="CH97" s="25"/>
      <c r="CI97" s="25"/>
      <c r="CJ97" s="25"/>
      <c r="CK97" s="25"/>
      <c r="CL97" s="25"/>
      <c r="CM97" s="25"/>
    </row>
    <row r="98" spans="1:91">
      <c r="A98" s="15">
        <v>32020180</v>
      </c>
      <c r="B98" s="12" t="s">
        <v>222</v>
      </c>
      <c r="C98" s="14" t="s">
        <v>578</v>
      </c>
      <c r="D98" s="15" t="s">
        <v>1348</v>
      </c>
      <c r="E98" s="14" t="s">
        <v>75</v>
      </c>
      <c r="F98" s="13">
        <v>2022</v>
      </c>
      <c r="G98" s="13"/>
      <c r="H98" s="13" t="s">
        <v>76</v>
      </c>
      <c r="I98" s="13" t="s">
        <v>715</v>
      </c>
      <c r="J98" s="13" t="str">
        <f>VLOOKUP(A98,Planilha1!A:I,9,)</f>
        <v>INTERMEDIÁRIO  MANHÃ</v>
      </c>
      <c r="K98" s="13" t="s">
        <v>380</v>
      </c>
      <c r="L98" s="13" t="s">
        <v>80</v>
      </c>
      <c r="M98" s="13" t="s">
        <v>81</v>
      </c>
      <c r="N98" s="13" t="s">
        <v>81</v>
      </c>
      <c r="O98" s="13" t="s">
        <v>81</v>
      </c>
      <c r="P98" s="13"/>
      <c r="Q98" s="13" t="s">
        <v>1349</v>
      </c>
      <c r="R98" s="13">
        <v>997319235</v>
      </c>
      <c r="S98" s="13"/>
      <c r="T98" s="13" t="s">
        <v>1350</v>
      </c>
      <c r="U98" s="13">
        <v>27998148182</v>
      </c>
      <c r="V98" s="13" t="s">
        <v>1351</v>
      </c>
      <c r="W98" s="13" t="s">
        <v>1352</v>
      </c>
      <c r="X98" s="13" t="s">
        <v>1353</v>
      </c>
      <c r="Y98" s="19" t="s">
        <v>1354</v>
      </c>
      <c r="Z98" s="19" t="s">
        <v>1355</v>
      </c>
      <c r="AA98" s="19">
        <v>29196015</v>
      </c>
      <c r="AB98" s="22" t="s">
        <v>1356</v>
      </c>
      <c r="AC98" s="22" t="s">
        <v>1357</v>
      </c>
      <c r="AD98" s="19">
        <v>-40.194200000000002</v>
      </c>
      <c r="AE98" s="19">
        <v>-19.587700000000002</v>
      </c>
      <c r="AF98" s="19" t="s">
        <v>1358</v>
      </c>
      <c r="AG98" s="13" t="s">
        <v>234</v>
      </c>
      <c r="AH98" s="13" t="s">
        <v>235</v>
      </c>
      <c r="AI98" s="13" t="s">
        <v>236</v>
      </c>
      <c r="AJ98" s="13" t="s">
        <v>237</v>
      </c>
      <c r="AK98" s="13" t="s">
        <v>238</v>
      </c>
      <c r="AL98" s="13" t="s">
        <v>239</v>
      </c>
      <c r="AM98" s="13" t="s">
        <v>1103</v>
      </c>
      <c r="AN98" s="13" t="s">
        <v>1104</v>
      </c>
      <c r="AO98" s="13" t="s">
        <v>1105</v>
      </c>
      <c r="AP98" s="13" t="s">
        <v>144</v>
      </c>
      <c r="AQ98" s="13">
        <v>40</v>
      </c>
      <c r="AR98" s="23">
        <v>271.2</v>
      </c>
      <c r="AS98" s="13"/>
      <c r="AT98" s="23">
        <v>266.39999999999998</v>
      </c>
      <c r="AU98" s="23">
        <v>268</v>
      </c>
      <c r="AV98" s="23">
        <v>276.5</v>
      </c>
      <c r="AW98" s="23">
        <v>280</v>
      </c>
      <c r="AX98" s="23">
        <v>295.89999999999998</v>
      </c>
      <c r="AY98" s="23">
        <v>290</v>
      </c>
      <c r="AZ98" s="23">
        <v>282.89999999999998</v>
      </c>
      <c r="BA98" s="23">
        <v>290</v>
      </c>
      <c r="BB98" s="23">
        <v>272.39999999999998</v>
      </c>
      <c r="BC98" s="13">
        <v>263</v>
      </c>
      <c r="BD98" s="13">
        <v>267.89999999999998</v>
      </c>
      <c r="BE98" s="13">
        <v>272</v>
      </c>
      <c r="BF98" s="13">
        <v>261.3</v>
      </c>
      <c r="BG98" s="13">
        <v>280</v>
      </c>
      <c r="BH98" s="13">
        <v>182.66666666666666</v>
      </c>
      <c r="BI98" s="13">
        <v>276.08</v>
      </c>
      <c r="BJ98" s="13">
        <v>182.66666666666666</v>
      </c>
      <c r="BK98" s="13">
        <v>279</v>
      </c>
      <c r="BL98" s="24">
        <v>5</v>
      </c>
      <c r="BM98" s="24">
        <v>6.09</v>
      </c>
      <c r="BN98" s="24"/>
      <c r="BO98" s="24"/>
      <c r="BP98" s="24">
        <v>4.7</v>
      </c>
      <c r="BQ98" s="24">
        <v>5.38</v>
      </c>
      <c r="BR98" s="24"/>
      <c r="BS98" s="24"/>
      <c r="BT98" s="25">
        <v>0.56999999999999995</v>
      </c>
      <c r="BU98" s="25">
        <v>0.63</v>
      </c>
      <c r="BV98" s="25">
        <v>0.56000000000000005</v>
      </c>
      <c r="BW98" s="25">
        <v>0.60399999999999998</v>
      </c>
      <c r="BX98" s="25">
        <v>0.48599999999999999</v>
      </c>
      <c r="BY98" s="25">
        <v>0.57699999999999996</v>
      </c>
      <c r="BZ98" s="25">
        <v>0.66400000000000003</v>
      </c>
      <c r="CA98" s="25">
        <v>0.57099999999999995</v>
      </c>
      <c r="CB98" s="25">
        <v>0.60699999999999998</v>
      </c>
      <c r="CC98" s="25">
        <v>0.46600000000000003</v>
      </c>
      <c r="CD98" s="25" t="s">
        <v>98</v>
      </c>
      <c r="CE98" s="25"/>
      <c r="CF98" s="25"/>
      <c r="CG98" s="25"/>
      <c r="CH98" s="25"/>
      <c r="CI98" s="25"/>
      <c r="CJ98" s="25"/>
      <c r="CK98" s="25"/>
      <c r="CL98" s="25"/>
      <c r="CM98" s="25"/>
    </row>
    <row r="99" spans="1:91">
      <c r="A99" s="15">
        <v>32051840</v>
      </c>
      <c r="B99" s="12" t="s">
        <v>99</v>
      </c>
      <c r="C99" s="14" t="s">
        <v>1359</v>
      </c>
      <c r="D99" s="15" t="s">
        <v>1360</v>
      </c>
      <c r="E99" s="14" t="s">
        <v>75</v>
      </c>
      <c r="F99" s="13">
        <v>2022</v>
      </c>
      <c r="G99" s="13"/>
      <c r="H99" s="13" t="s">
        <v>76</v>
      </c>
      <c r="I99" s="13" t="s">
        <v>715</v>
      </c>
      <c r="J99" s="13" t="str">
        <f>VLOOKUP(A99,Planilha1!A:I,9,)</f>
        <v>INTERMEDIÁRIO  MANHÃ</v>
      </c>
      <c r="K99" s="13" t="s">
        <v>380</v>
      </c>
      <c r="L99" s="13" t="s">
        <v>80</v>
      </c>
      <c r="M99" s="13" t="s">
        <v>81</v>
      </c>
      <c r="N99" s="13" t="s">
        <v>81</v>
      </c>
      <c r="O99" s="13" t="s">
        <v>81</v>
      </c>
      <c r="P99" s="13"/>
      <c r="Q99" s="13" t="s">
        <v>1361</v>
      </c>
      <c r="R99" s="13">
        <v>22999522630</v>
      </c>
      <c r="S99" s="13"/>
      <c r="T99" s="13" t="s">
        <v>1362</v>
      </c>
      <c r="U99" s="13">
        <v>22988084746</v>
      </c>
      <c r="V99" s="13" t="s">
        <v>1363</v>
      </c>
      <c r="W99" s="13">
        <v>28999655528</v>
      </c>
      <c r="X99" s="13" t="s">
        <v>1364</v>
      </c>
      <c r="Y99" s="19" t="s">
        <v>1365</v>
      </c>
      <c r="Z99" s="19" t="s">
        <v>111</v>
      </c>
      <c r="AA99" s="19">
        <v>29460000</v>
      </c>
      <c r="AB99" s="22" t="s">
        <v>1366</v>
      </c>
      <c r="AC99" s="22" t="s">
        <v>1367</v>
      </c>
      <c r="AD99" s="19">
        <v>-41.678400000000003</v>
      </c>
      <c r="AE99" s="19">
        <v>-21.132999999999999</v>
      </c>
      <c r="AF99" s="19" t="s">
        <v>1368</v>
      </c>
      <c r="AG99" s="13" t="s">
        <v>115</v>
      </c>
      <c r="AH99" s="13" t="s">
        <v>116</v>
      </c>
      <c r="AI99" s="13" t="s">
        <v>117</v>
      </c>
      <c r="AJ99" s="13" t="s">
        <v>118</v>
      </c>
      <c r="AK99" s="13" t="s">
        <v>119</v>
      </c>
      <c r="AL99" s="13" t="s">
        <v>120</v>
      </c>
      <c r="AM99" s="13" t="s">
        <v>1232</v>
      </c>
      <c r="AN99" s="13" t="s">
        <v>1233</v>
      </c>
      <c r="AO99" s="13" t="s">
        <v>1234</v>
      </c>
      <c r="AP99" s="13" t="s">
        <v>144</v>
      </c>
      <c r="AQ99" s="13" t="s">
        <v>145</v>
      </c>
      <c r="AR99" s="23">
        <v>221.6</v>
      </c>
      <c r="AS99" s="13">
        <v>248</v>
      </c>
      <c r="AT99" s="23">
        <v>240.5</v>
      </c>
      <c r="AU99" s="23">
        <v>226</v>
      </c>
      <c r="AV99" s="23">
        <v>232.8</v>
      </c>
      <c r="AW99" s="23">
        <v>245</v>
      </c>
      <c r="AX99" s="23">
        <v>296</v>
      </c>
      <c r="AY99" s="23">
        <v>298</v>
      </c>
      <c r="AZ99" s="23">
        <v>274.2</v>
      </c>
      <c r="BA99" s="23">
        <v>293</v>
      </c>
      <c r="BB99" s="23">
        <v>256.60000000000002</v>
      </c>
      <c r="BC99" s="13">
        <v>271</v>
      </c>
      <c r="BD99" s="13">
        <v>250.6</v>
      </c>
      <c r="BE99" s="13">
        <v>286</v>
      </c>
      <c r="BF99" s="13">
        <v>266.10000000000002</v>
      </c>
      <c r="BG99" s="13">
        <v>302</v>
      </c>
      <c r="BH99" s="13">
        <v>239.66666666666666</v>
      </c>
      <c r="BI99" s="13">
        <v>268.7</v>
      </c>
      <c r="BJ99" s="13">
        <v>239.66666666666666</v>
      </c>
      <c r="BK99" s="13">
        <v>290</v>
      </c>
      <c r="BL99" s="24">
        <v>3.7</v>
      </c>
      <c r="BM99" s="24">
        <v>4.75</v>
      </c>
      <c r="BN99" s="24"/>
      <c r="BO99" s="24"/>
      <c r="BP99" s="24">
        <v>3.8</v>
      </c>
      <c r="BQ99" s="24">
        <v>4.3499999999999996</v>
      </c>
      <c r="BR99" s="24"/>
      <c r="BS99" s="24"/>
      <c r="BT99" s="25">
        <v>0.628</v>
      </c>
      <c r="BU99" s="25">
        <v>0.64300000000000002</v>
      </c>
      <c r="BV99" s="25">
        <v>0.66500000000000004</v>
      </c>
      <c r="BW99" s="25">
        <v>0.67800000000000005</v>
      </c>
      <c r="BX99" s="25">
        <v>0.52500000000000002</v>
      </c>
      <c r="BY99" s="25">
        <v>0.65</v>
      </c>
      <c r="BZ99" s="25">
        <v>0.60499999999999998</v>
      </c>
      <c r="CA99" s="25">
        <v>0.70299999999999996</v>
      </c>
      <c r="CB99" s="25">
        <v>0.65900000000000003</v>
      </c>
      <c r="CC99" s="25">
        <v>0.63200000000000001</v>
      </c>
      <c r="CD99" s="25" t="s">
        <v>98</v>
      </c>
      <c r="CE99" s="25"/>
      <c r="CF99" s="25"/>
      <c r="CG99" s="25"/>
      <c r="CH99" s="25"/>
      <c r="CI99" s="25"/>
      <c r="CJ99" s="25"/>
      <c r="CK99" s="25"/>
      <c r="CL99" s="25"/>
      <c r="CM99" s="25"/>
    </row>
    <row r="100" spans="1:91">
      <c r="A100" s="15">
        <v>32055510</v>
      </c>
      <c r="B100" s="12" t="s">
        <v>146</v>
      </c>
      <c r="C100" s="14" t="s">
        <v>1369</v>
      </c>
      <c r="D100" s="15" t="s">
        <v>1370</v>
      </c>
      <c r="E100" s="14" t="s">
        <v>75</v>
      </c>
      <c r="F100" s="13">
        <v>2022</v>
      </c>
      <c r="G100" s="13"/>
      <c r="H100" s="13" t="s">
        <v>76</v>
      </c>
      <c r="I100" s="13" t="s">
        <v>715</v>
      </c>
      <c r="J100" s="13" t="str">
        <f>VLOOKUP(A100,Planilha1!A:I,9,)</f>
        <v>INTERMEDIÁRIO  MANHÃ</v>
      </c>
      <c r="K100" s="13" t="s">
        <v>380</v>
      </c>
      <c r="L100" s="13" t="s">
        <v>80</v>
      </c>
      <c r="M100" s="13" t="s">
        <v>81</v>
      </c>
      <c r="N100" s="13" t="s">
        <v>81</v>
      </c>
      <c r="O100" s="13" t="s">
        <v>81</v>
      </c>
      <c r="P100" s="13"/>
      <c r="Q100" s="13" t="s">
        <v>1371</v>
      </c>
      <c r="R100" s="13">
        <v>28999813919</v>
      </c>
      <c r="S100" s="13"/>
      <c r="T100" s="13" t="s">
        <v>1372</v>
      </c>
      <c r="U100" s="13">
        <v>28998838998</v>
      </c>
      <c r="V100" s="13" t="s">
        <v>1373</v>
      </c>
      <c r="W100" s="13">
        <v>28999766243</v>
      </c>
      <c r="X100" s="13" t="s">
        <v>1374</v>
      </c>
      <c r="Y100" s="19" t="s">
        <v>1375</v>
      </c>
      <c r="Z100" s="19" t="s">
        <v>111</v>
      </c>
      <c r="AA100" s="19">
        <v>29550000</v>
      </c>
      <c r="AB100" s="22" t="s">
        <v>1376</v>
      </c>
      <c r="AC100" s="22" t="s">
        <v>1377</v>
      </c>
      <c r="AD100" s="19">
        <v>-41.394599999999997</v>
      </c>
      <c r="AE100" s="19">
        <v>-20.790900000000001</v>
      </c>
      <c r="AF100" s="19" t="s">
        <v>1378</v>
      </c>
      <c r="AG100" s="13" t="s">
        <v>159</v>
      </c>
      <c r="AH100" s="13" t="s">
        <v>160</v>
      </c>
      <c r="AI100" s="13" t="s">
        <v>161</v>
      </c>
      <c r="AJ100" s="13" t="s">
        <v>162</v>
      </c>
      <c r="AK100" s="13" t="s">
        <v>163</v>
      </c>
      <c r="AL100" s="13" t="s">
        <v>164</v>
      </c>
      <c r="AM100" s="13" t="s">
        <v>575</v>
      </c>
      <c r="AN100" s="13" t="s">
        <v>576</v>
      </c>
      <c r="AO100" s="13" t="s">
        <v>577</v>
      </c>
      <c r="AP100" s="13" t="s">
        <v>144</v>
      </c>
      <c r="AQ100" s="13">
        <v>40</v>
      </c>
      <c r="AR100" s="23">
        <v>249.7</v>
      </c>
      <c r="AS100" s="13">
        <v>262</v>
      </c>
      <c r="AT100" s="23">
        <v>243.8</v>
      </c>
      <c r="AU100" s="23">
        <v>265</v>
      </c>
      <c r="AV100" s="23">
        <v>255.5</v>
      </c>
      <c r="AW100" s="23">
        <v>261</v>
      </c>
      <c r="AX100" s="23">
        <v>291.60000000000002</v>
      </c>
      <c r="AY100" s="23">
        <v>281</v>
      </c>
      <c r="AZ100" s="23">
        <v>294.3</v>
      </c>
      <c r="BA100" s="23">
        <v>277</v>
      </c>
      <c r="BB100" s="23">
        <v>275.89999999999998</v>
      </c>
      <c r="BC100" s="13">
        <v>258</v>
      </c>
      <c r="BD100" s="13">
        <v>271.7</v>
      </c>
      <c r="BE100" s="13">
        <v>255</v>
      </c>
      <c r="BF100" s="13">
        <v>276.5</v>
      </c>
      <c r="BG100" s="13">
        <v>254</v>
      </c>
      <c r="BH100" s="13">
        <v>262.66666666666669</v>
      </c>
      <c r="BI100" s="13">
        <v>282</v>
      </c>
      <c r="BJ100" s="13">
        <v>262.66666666666669</v>
      </c>
      <c r="BK100" s="13">
        <v>265</v>
      </c>
      <c r="BL100" s="24">
        <v>4.5999999999999996</v>
      </c>
      <c r="BM100" s="24">
        <v>5.0999999999999996</v>
      </c>
      <c r="BN100" s="24">
        <v>5.0999999999999996</v>
      </c>
      <c r="BO100" s="24">
        <v>5.37</v>
      </c>
      <c r="BP100" s="24">
        <v>4.3</v>
      </c>
      <c r="BQ100" s="24">
        <v>5.19</v>
      </c>
      <c r="BR100" s="24"/>
      <c r="BS100" s="24"/>
      <c r="BT100" s="25">
        <v>0.64900000000000002</v>
      </c>
      <c r="BU100" s="25">
        <v>0.60499999999999998</v>
      </c>
      <c r="BV100" s="25">
        <v>0.72299999999999998</v>
      </c>
      <c r="BW100" s="25">
        <v>0.68100000000000005</v>
      </c>
      <c r="BX100" s="25">
        <v>0.58699999999999997</v>
      </c>
      <c r="BY100" s="25">
        <v>0.66300000000000003</v>
      </c>
      <c r="BZ100" s="25">
        <v>0.63200000000000001</v>
      </c>
      <c r="CA100" s="25">
        <v>0.69699999999999995</v>
      </c>
      <c r="CB100" s="25">
        <v>0.70399999999999996</v>
      </c>
      <c r="CC100" s="25">
        <v>0.61599999999999999</v>
      </c>
      <c r="CD100" s="25" t="s">
        <v>98</v>
      </c>
      <c r="CE100" s="25"/>
      <c r="CF100" s="25"/>
      <c r="CG100" s="25"/>
      <c r="CH100" s="25"/>
      <c r="CI100" s="25"/>
      <c r="CJ100" s="25"/>
      <c r="CK100" s="25"/>
      <c r="CL100" s="25"/>
      <c r="CM100" s="25"/>
    </row>
    <row r="101" spans="1:91">
      <c r="A101" s="15">
        <v>32046383</v>
      </c>
      <c r="B101" s="12" t="s">
        <v>99</v>
      </c>
      <c r="C101" s="14" t="s">
        <v>1379</v>
      </c>
      <c r="D101" s="16" t="s">
        <v>1380</v>
      </c>
      <c r="E101" s="14" t="s">
        <v>75</v>
      </c>
      <c r="F101" s="13">
        <v>2022</v>
      </c>
      <c r="G101" s="13"/>
      <c r="H101" s="13" t="s">
        <v>76</v>
      </c>
      <c r="I101" s="14" t="s">
        <v>715</v>
      </c>
      <c r="J101" s="13" t="str">
        <f>VLOOKUP(A101,Planilha1!A:I,9,)</f>
        <v>INTERMEDIÁRIO  MANHÃ</v>
      </c>
      <c r="K101" s="13" t="s">
        <v>359</v>
      </c>
      <c r="L101" s="13" t="s">
        <v>80</v>
      </c>
      <c r="M101" s="13" t="s">
        <v>81</v>
      </c>
      <c r="N101" s="13" t="s">
        <v>81</v>
      </c>
      <c r="O101" s="13" t="s">
        <v>81</v>
      </c>
      <c r="P101" s="13"/>
      <c r="Q101" s="13" t="s">
        <v>1381</v>
      </c>
      <c r="R101" s="13">
        <v>28999472881</v>
      </c>
      <c r="S101" s="13"/>
      <c r="T101" s="13" t="s">
        <v>1382</v>
      </c>
      <c r="U101" s="13">
        <v>28999511335</v>
      </c>
      <c r="V101" s="13" t="s">
        <v>1383</v>
      </c>
      <c r="W101" s="13">
        <v>28999451914</v>
      </c>
      <c r="X101" s="13" t="s">
        <v>1384</v>
      </c>
      <c r="Y101" s="19" t="s">
        <v>1385</v>
      </c>
      <c r="Z101" s="19" t="s">
        <v>111</v>
      </c>
      <c r="AA101" s="19">
        <v>29590000</v>
      </c>
      <c r="AB101" s="22" t="s">
        <v>1386</v>
      </c>
      <c r="AC101" s="22" t="s">
        <v>1387</v>
      </c>
      <c r="AD101" s="19">
        <v>-41.686700000000002</v>
      </c>
      <c r="AE101" s="19">
        <v>-20.622399999999999</v>
      </c>
      <c r="AF101" s="19" t="s">
        <v>1388</v>
      </c>
      <c r="AG101" s="13" t="s">
        <v>115</v>
      </c>
      <c r="AH101" s="13" t="s">
        <v>116</v>
      </c>
      <c r="AI101" s="13" t="s">
        <v>117</v>
      </c>
      <c r="AJ101" s="13" t="s">
        <v>118</v>
      </c>
      <c r="AK101" s="13" t="s">
        <v>119</v>
      </c>
      <c r="AL101" s="13" t="s">
        <v>120</v>
      </c>
      <c r="AM101" s="13" t="s">
        <v>1232</v>
      </c>
      <c r="AN101" s="13" t="s">
        <v>1233</v>
      </c>
      <c r="AO101" s="13" t="s">
        <v>1234</v>
      </c>
      <c r="AP101" s="13" t="s">
        <v>144</v>
      </c>
      <c r="AQ101" s="13" t="s">
        <v>145</v>
      </c>
      <c r="AR101" s="23">
        <v>267.3</v>
      </c>
      <c r="AS101" s="13">
        <v>267</v>
      </c>
      <c r="AT101" s="23">
        <v>253.6</v>
      </c>
      <c r="AU101" s="23">
        <v>260</v>
      </c>
      <c r="AV101" s="23">
        <v>277.5</v>
      </c>
      <c r="AW101" s="23">
        <v>272</v>
      </c>
      <c r="AX101" s="23">
        <v>290.5</v>
      </c>
      <c r="AY101" s="23">
        <v>290</v>
      </c>
      <c r="AZ101" s="23">
        <v>281.2</v>
      </c>
      <c r="BA101" s="23">
        <v>266</v>
      </c>
      <c r="BB101" s="23">
        <v>281</v>
      </c>
      <c r="BC101" s="13">
        <v>240</v>
      </c>
      <c r="BD101" s="13">
        <v>257.7</v>
      </c>
      <c r="BE101" s="13">
        <v>240</v>
      </c>
      <c r="BF101" s="13">
        <v>273.3</v>
      </c>
      <c r="BG101" s="13">
        <v>272</v>
      </c>
      <c r="BH101" s="13">
        <v>266.33333333333331</v>
      </c>
      <c r="BI101" s="13">
        <v>276.74</v>
      </c>
      <c r="BJ101" s="13">
        <v>266.33333333333331</v>
      </c>
      <c r="BK101" s="13">
        <v>261.60000000000002</v>
      </c>
      <c r="BL101" s="24">
        <v>5.2</v>
      </c>
      <c r="BM101" s="24">
        <v>5.84</v>
      </c>
      <c r="BN101" s="24">
        <v>5.9</v>
      </c>
      <c r="BO101" s="24">
        <v>5.93</v>
      </c>
      <c r="BP101" s="24">
        <v>4.8</v>
      </c>
      <c r="BQ101" s="24">
        <v>4.9800000000000004</v>
      </c>
      <c r="BR101" s="24">
        <v>4.0999999999999996</v>
      </c>
      <c r="BS101" s="24">
        <v>4.21</v>
      </c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 t="s">
        <v>378</v>
      </c>
      <c r="CE101" s="25"/>
      <c r="CF101" s="25"/>
      <c r="CG101" s="25"/>
      <c r="CH101" s="25"/>
      <c r="CI101" s="25"/>
      <c r="CJ101" s="25"/>
      <c r="CK101" s="25"/>
      <c r="CL101" s="25"/>
      <c r="CM101" s="25"/>
    </row>
    <row r="102" spans="1:91">
      <c r="A102" s="15">
        <v>32029438</v>
      </c>
      <c r="B102" s="12" t="s">
        <v>180</v>
      </c>
      <c r="C102" s="14" t="s">
        <v>1389</v>
      </c>
      <c r="D102" s="15" t="s">
        <v>1390</v>
      </c>
      <c r="E102" s="14" t="s">
        <v>75</v>
      </c>
      <c r="F102" s="13">
        <v>2022</v>
      </c>
      <c r="G102" s="13"/>
      <c r="H102" s="13" t="s">
        <v>76</v>
      </c>
      <c r="I102" s="13" t="s">
        <v>715</v>
      </c>
      <c r="J102" s="13" t="str">
        <f>VLOOKUP(A102,Planilha1!A:I,9,)</f>
        <v>INTERMEDIÁRIO  MANHÃ</v>
      </c>
      <c r="K102" s="13" t="s">
        <v>380</v>
      </c>
      <c r="L102" s="13" t="s">
        <v>80</v>
      </c>
      <c r="M102" s="13" t="s">
        <v>81</v>
      </c>
      <c r="N102" s="13" t="s">
        <v>81</v>
      </c>
      <c r="O102" s="13" t="s">
        <v>81</v>
      </c>
      <c r="P102" s="13"/>
      <c r="Q102" s="13" t="s">
        <v>1391</v>
      </c>
      <c r="R102" s="13">
        <v>27998108210</v>
      </c>
      <c r="S102" s="13"/>
      <c r="T102" s="13" t="s">
        <v>1392</v>
      </c>
      <c r="U102" s="13">
        <v>27999956740</v>
      </c>
      <c r="V102" s="13" t="s">
        <v>186</v>
      </c>
      <c r="W102" s="13" t="s">
        <v>186</v>
      </c>
      <c r="X102" s="13" t="s">
        <v>1393</v>
      </c>
      <c r="Y102" s="19" t="s">
        <v>1394</v>
      </c>
      <c r="Z102" s="19" t="s">
        <v>111</v>
      </c>
      <c r="AA102" s="19">
        <v>29615000</v>
      </c>
      <c r="AB102" s="22" t="s">
        <v>1395</v>
      </c>
      <c r="AC102" s="22" t="s">
        <v>1396</v>
      </c>
      <c r="AD102" s="19">
        <v>-41.055599999999998</v>
      </c>
      <c r="AE102" s="19">
        <v>-19.900200000000002</v>
      </c>
      <c r="AF102" s="19" t="s">
        <v>1397</v>
      </c>
      <c r="AG102" s="13" t="s">
        <v>193</v>
      </c>
      <c r="AH102" s="13" t="s">
        <v>194</v>
      </c>
      <c r="AI102" s="13" t="s">
        <v>195</v>
      </c>
      <c r="AJ102" s="13" t="s">
        <v>196</v>
      </c>
      <c r="AK102" s="13" t="s">
        <v>197</v>
      </c>
      <c r="AL102" s="13" t="s">
        <v>198</v>
      </c>
      <c r="AM102" s="13" t="s">
        <v>737</v>
      </c>
      <c r="AN102" s="13" t="s">
        <v>1398</v>
      </c>
      <c r="AO102" s="13" t="s">
        <v>739</v>
      </c>
      <c r="AP102" s="13" t="s">
        <v>144</v>
      </c>
      <c r="AQ102" s="13" t="s">
        <v>145</v>
      </c>
      <c r="AR102" s="23">
        <v>291.89999999999998</v>
      </c>
      <c r="AS102" s="13">
        <v>273</v>
      </c>
      <c r="AT102" s="23">
        <v>263.10000000000002</v>
      </c>
      <c r="AU102" s="23">
        <v>257</v>
      </c>
      <c r="AV102" s="23">
        <v>318.8</v>
      </c>
      <c r="AW102" s="23">
        <v>277</v>
      </c>
      <c r="AX102" s="23">
        <v>322.3</v>
      </c>
      <c r="AY102" s="23">
        <v>335</v>
      </c>
      <c r="AZ102" s="23">
        <v>294.89999999999998</v>
      </c>
      <c r="BA102" s="23">
        <v>307</v>
      </c>
      <c r="BB102" s="23">
        <v>298</v>
      </c>
      <c r="BC102" s="13">
        <v>297</v>
      </c>
      <c r="BD102" s="13">
        <v>292.7</v>
      </c>
      <c r="BE102" s="13">
        <v>292</v>
      </c>
      <c r="BF102" s="13">
        <v>294</v>
      </c>
      <c r="BG102" s="13">
        <v>312</v>
      </c>
      <c r="BH102" s="13">
        <v>269</v>
      </c>
      <c r="BI102" s="13">
        <v>300.38</v>
      </c>
      <c r="BJ102" s="13">
        <v>269</v>
      </c>
      <c r="BK102" s="13">
        <v>308.60000000000002</v>
      </c>
      <c r="BL102" s="24">
        <v>5.8</v>
      </c>
      <c r="BM102" s="24">
        <v>6.32</v>
      </c>
      <c r="BN102" s="24">
        <v>5.5</v>
      </c>
      <c r="BO102" s="24">
        <v>6.1</v>
      </c>
      <c r="BP102" s="24">
        <v>5.5</v>
      </c>
      <c r="BQ102" s="24">
        <v>5.63</v>
      </c>
      <c r="BR102" s="24">
        <v>5.8</v>
      </c>
      <c r="BS102" s="24">
        <v>5.87</v>
      </c>
      <c r="BT102" s="25"/>
      <c r="BU102" s="25"/>
      <c r="BV102" s="25"/>
      <c r="BW102" s="25"/>
      <c r="BX102" s="25"/>
      <c r="BY102" s="25">
        <v>0.67800000000000005</v>
      </c>
      <c r="BZ102" s="25">
        <v>0.67400000000000004</v>
      </c>
      <c r="CA102" s="25">
        <v>0.72</v>
      </c>
      <c r="CB102" s="25">
        <v>0.67900000000000005</v>
      </c>
      <c r="CC102" s="25">
        <v>0.64</v>
      </c>
      <c r="CD102" s="25" t="s">
        <v>98</v>
      </c>
      <c r="CE102" s="25"/>
      <c r="CF102" s="25"/>
      <c r="CG102" s="25"/>
      <c r="CH102" s="25"/>
      <c r="CI102" s="25"/>
      <c r="CJ102" s="25"/>
      <c r="CK102" s="25"/>
      <c r="CL102" s="25"/>
      <c r="CM102" s="25"/>
    </row>
    <row r="103" spans="1:91">
      <c r="A103" s="15">
        <v>32009038</v>
      </c>
      <c r="B103" s="12" t="s">
        <v>242</v>
      </c>
      <c r="C103" s="14" t="s">
        <v>1399</v>
      </c>
      <c r="D103" s="15" t="s">
        <v>1400</v>
      </c>
      <c r="E103" s="14" t="s">
        <v>75</v>
      </c>
      <c r="F103" s="13">
        <v>2022</v>
      </c>
      <c r="G103" s="13"/>
      <c r="H103" s="13" t="s">
        <v>76</v>
      </c>
      <c r="I103" s="13" t="s">
        <v>715</v>
      </c>
      <c r="J103" s="13" t="str">
        <f>VLOOKUP(A103,Planilha1!A:I,9,)</f>
        <v>INTERMEDIÁRIO  TARDE</v>
      </c>
      <c r="K103" s="13" t="s">
        <v>453</v>
      </c>
      <c r="L103" s="13" t="s">
        <v>80</v>
      </c>
      <c r="M103" s="13" t="s">
        <v>81</v>
      </c>
      <c r="N103" s="13" t="s">
        <v>81</v>
      </c>
      <c r="O103" s="13" t="s">
        <v>81</v>
      </c>
      <c r="P103" s="13" t="s">
        <v>81</v>
      </c>
      <c r="Q103" s="13" t="s">
        <v>1401</v>
      </c>
      <c r="R103" s="13">
        <v>27998724586</v>
      </c>
      <c r="S103" s="13"/>
      <c r="T103" s="13" t="s">
        <v>1402</v>
      </c>
      <c r="U103" s="13">
        <v>27999376945</v>
      </c>
      <c r="V103" s="13" t="s">
        <v>1403</v>
      </c>
      <c r="W103" s="13">
        <v>27998432938</v>
      </c>
      <c r="X103" s="13" t="s">
        <v>1404</v>
      </c>
      <c r="Y103" s="19" t="s">
        <v>1405</v>
      </c>
      <c r="Z103" s="19" t="s">
        <v>111</v>
      </c>
      <c r="AA103" s="19">
        <v>29760000</v>
      </c>
      <c r="AB103" s="22" t="s">
        <v>1406</v>
      </c>
      <c r="AC103" s="22" t="s">
        <v>1407</v>
      </c>
      <c r="AD103" s="27">
        <v>-41.020299999999999</v>
      </c>
      <c r="AE103" s="27">
        <v>-19.056999999999999</v>
      </c>
      <c r="AF103" s="19" t="s">
        <v>1408</v>
      </c>
      <c r="AG103" s="13" t="s">
        <v>257</v>
      </c>
      <c r="AH103" s="13" t="s">
        <v>258</v>
      </c>
      <c r="AI103" s="13" t="s">
        <v>259</v>
      </c>
      <c r="AJ103" s="13" t="s">
        <v>260</v>
      </c>
      <c r="AK103" s="13" t="s">
        <v>261</v>
      </c>
      <c r="AL103" s="13" t="s">
        <v>262</v>
      </c>
      <c r="AM103" s="13" t="s">
        <v>1409</v>
      </c>
      <c r="AN103" s="13" t="s">
        <v>1410</v>
      </c>
      <c r="AO103" s="13" t="s">
        <v>1411</v>
      </c>
      <c r="AP103" s="13" t="s">
        <v>144</v>
      </c>
      <c r="AQ103" s="13">
        <v>40</v>
      </c>
      <c r="AR103" s="23">
        <v>259.7</v>
      </c>
      <c r="AS103" s="13"/>
      <c r="AT103" s="23">
        <v>262.3</v>
      </c>
      <c r="AU103" s="23">
        <v>247</v>
      </c>
      <c r="AV103" s="23">
        <v>266.8</v>
      </c>
      <c r="AW103" s="23">
        <v>243</v>
      </c>
      <c r="AX103" s="23">
        <v>300.8</v>
      </c>
      <c r="AY103" s="23">
        <v>293</v>
      </c>
      <c r="AZ103" s="23">
        <v>292.7</v>
      </c>
      <c r="BA103" s="23">
        <v>285</v>
      </c>
      <c r="BB103" s="23">
        <v>270.8</v>
      </c>
      <c r="BC103" s="13">
        <v>247</v>
      </c>
      <c r="BD103" s="13">
        <v>276</v>
      </c>
      <c r="BE103" s="13">
        <v>252</v>
      </c>
      <c r="BF103" s="13">
        <v>272</v>
      </c>
      <c r="BG103" s="13">
        <v>254</v>
      </c>
      <c r="BH103" s="13">
        <v>163.33333333333334</v>
      </c>
      <c r="BI103" s="13">
        <v>282.45999999999998</v>
      </c>
      <c r="BJ103" s="13">
        <v>163.33333333333334</v>
      </c>
      <c r="BK103" s="13">
        <v>266.2</v>
      </c>
      <c r="BL103" s="24">
        <v>5.4</v>
      </c>
      <c r="BM103" s="24">
        <v>5.45</v>
      </c>
      <c r="BN103" s="24">
        <v>5</v>
      </c>
      <c r="BO103" s="24">
        <v>5.04</v>
      </c>
      <c r="BP103" s="24">
        <v>5.3</v>
      </c>
      <c r="BQ103" s="24">
        <v>5.35</v>
      </c>
      <c r="BR103" s="24"/>
      <c r="BS103" s="24"/>
      <c r="BT103" s="25">
        <v>0.63100000000000001</v>
      </c>
      <c r="BU103" s="25">
        <v>0.751</v>
      </c>
      <c r="BV103" s="25">
        <v>0.61799999999999999</v>
      </c>
      <c r="BW103" s="25">
        <v>0.65</v>
      </c>
      <c r="BX103" s="25">
        <v>0.504</v>
      </c>
      <c r="BY103" s="25">
        <v>0.64500000000000002</v>
      </c>
      <c r="BZ103" s="25">
        <v>0.65700000000000003</v>
      </c>
      <c r="CA103" s="25">
        <v>0.67200000000000004</v>
      </c>
      <c r="CB103" s="25">
        <v>0.70699999999999996</v>
      </c>
      <c r="CC103" s="25">
        <v>0.54200000000000004</v>
      </c>
      <c r="CD103" s="25" t="s">
        <v>98</v>
      </c>
      <c r="CE103" s="25"/>
      <c r="CF103" s="25"/>
      <c r="CG103" s="25"/>
      <c r="CH103" s="25"/>
      <c r="CI103" s="25"/>
      <c r="CJ103" s="25"/>
      <c r="CK103" s="25"/>
      <c r="CL103" s="25"/>
      <c r="CM103" s="25"/>
    </row>
    <row r="104" spans="1:91">
      <c r="A104" s="15">
        <v>32058918</v>
      </c>
      <c r="B104" s="12" t="s">
        <v>146</v>
      </c>
      <c r="C104" s="14" t="s">
        <v>1412</v>
      </c>
      <c r="D104" s="15" t="s">
        <v>1413</v>
      </c>
      <c r="E104" s="14" t="s">
        <v>75</v>
      </c>
      <c r="F104" s="13">
        <v>2022</v>
      </c>
      <c r="G104" s="13"/>
      <c r="H104" s="13" t="s">
        <v>76</v>
      </c>
      <c r="I104" s="13" t="s">
        <v>715</v>
      </c>
      <c r="J104" s="13" t="str">
        <f>VLOOKUP(A104,Planilha1!A:I,9,)</f>
        <v>INTERMEDIÁRIO  MANHÃ</v>
      </c>
      <c r="K104" s="13" t="s">
        <v>380</v>
      </c>
      <c r="L104" s="13" t="s">
        <v>80</v>
      </c>
      <c r="M104" s="13" t="s">
        <v>81</v>
      </c>
      <c r="N104" s="13" t="s">
        <v>81</v>
      </c>
      <c r="O104" s="13" t="s">
        <v>81</v>
      </c>
      <c r="P104" s="13" t="s">
        <v>81</v>
      </c>
      <c r="Q104" s="13" t="s">
        <v>1414</v>
      </c>
      <c r="R104" s="13">
        <v>28999719740</v>
      </c>
      <c r="S104" s="13"/>
      <c r="T104" s="13" t="s">
        <v>1415</v>
      </c>
      <c r="U104" s="13">
        <v>28998825665</v>
      </c>
      <c r="V104" s="13" t="s">
        <v>1416</v>
      </c>
      <c r="W104" s="13">
        <v>28999553753</v>
      </c>
      <c r="X104" s="13" t="s">
        <v>1417</v>
      </c>
      <c r="Y104" s="19" t="s">
        <v>1418</v>
      </c>
      <c r="Z104" s="19" t="s">
        <v>111</v>
      </c>
      <c r="AA104" s="19">
        <v>29295000</v>
      </c>
      <c r="AB104" s="22" t="s">
        <v>1419</v>
      </c>
      <c r="AC104" s="22" t="s">
        <v>1420</v>
      </c>
      <c r="AD104" s="19">
        <v>-41.0107</v>
      </c>
      <c r="AE104" s="19">
        <v>-20.6723</v>
      </c>
      <c r="AF104" s="19" t="s">
        <v>1421</v>
      </c>
      <c r="AG104" s="13" t="s">
        <v>159</v>
      </c>
      <c r="AH104" s="13" t="s">
        <v>160</v>
      </c>
      <c r="AI104" s="13" t="s">
        <v>161</v>
      </c>
      <c r="AJ104" s="13" t="s">
        <v>162</v>
      </c>
      <c r="AK104" s="13" t="s">
        <v>163</v>
      </c>
      <c r="AL104" s="13" t="s">
        <v>164</v>
      </c>
      <c r="AM104" s="13" t="s">
        <v>1422</v>
      </c>
      <c r="AN104" s="13" t="s">
        <v>1423</v>
      </c>
      <c r="AO104" s="13" t="s">
        <v>1424</v>
      </c>
      <c r="AP104" s="13" t="s">
        <v>144</v>
      </c>
      <c r="AQ104" s="13">
        <v>40</v>
      </c>
      <c r="AR104" s="23">
        <v>293.7</v>
      </c>
      <c r="AS104" s="13">
        <v>288</v>
      </c>
      <c r="AT104" s="23">
        <v>282.39999999999998</v>
      </c>
      <c r="AU104" s="23">
        <v>273</v>
      </c>
      <c r="AV104" s="23">
        <v>288.3</v>
      </c>
      <c r="AW104" s="23">
        <v>273</v>
      </c>
      <c r="AX104" s="23">
        <v>327</v>
      </c>
      <c r="AY104" s="23">
        <v>312</v>
      </c>
      <c r="AZ104" s="23">
        <v>293.7</v>
      </c>
      <c r="BA104" s="23">
        <v>306</v>
      </c>
      <c r="BB104" s="23">
        <v>269</v>
      </c>
      <c r="BC104" s="13">
        <v>261</v>
      </c>
      <c r="BD104" s="13">
        <v>269.2</v>
      </c>
      <c r="BE104" s="13">
        <v>238</v>
      </c>
      <c r="BF104" s="13">
        <v>278</v>
      </c>
      <c r="BG104" s="13">
        <v>278</v>
      </c>
      <c r="BH104" s="13">
        <v>278</v>
      </c>
      <c r="BI104" s="13">
        <v>287.38</v>
      </c>
      <c r="BJ104" s="13">
        <v>278</v>
      </c>
      <c r="BK104" s="13">
        <v>279</v>
      </c>
      <c r="BL104" s="24">
        <v>5.5</v>
      </c>
      <c r="BM104" s="24">
        <v>6.53</v>
      </c>
      <c r="BN104" s="24">
        <v>5.0999999999999996</v>
      </c>
      <c r="BO104" s="24">
        <v>5.66</v>
      </c>
      <c r="BP104" s="24">
        <v>5.2</v>
      </c>
      <c r="BQ104" s="24">
        <v>5.65</v>
      </c>
      <c r="BR104" s="24"/>
      <c r="BS104" s="24"/>
      <c r="BT104" s="25">
        <v>0.63400000000000001</v>
      </c>
      <c r="BU104" s="25">
        <v>0.68799999999999994</v>
      </c>
      <c r="BV104" s="25">
        <v>0.67800000000000005</v>
      </c>
      <c r="BW104" s="25">
        <v>0.60599999999999998</v>
      </c>
      <c r="BX104" s="25">
        <v>0.56299999999999994</v>
      </c>
      <c r="BY104" s="25">
        <v>0.61099999999999999</v>
      </c>
      <c r="BZ104" s="25">
        <v>0.59799999999999998</v>
      </c>
      <c r="CA104" s="25">
        <v>0.66900000000000004</v>
      </c>
      <c r="CB104" s="25">
        <v>0.60199999999999998</v>
      </c>
      <c r="CC104" s="25">
        <v>0.57499999999999996</v>
      </c>
      <c r="CD104" s="25" t="s">
        <v>98</v>
      </c>
      <c r="CE104" s="25"/>
      <c r="CF104" s="25"/>
      <c r="CG104" s="25"/>
      <c r="CH104" s="25"/>
      <c r="CI104" s="25"/>
      <c r="CJ104" s="25"/>
      <c r="CK104" s="25"/>
      <c r="CL104" s="25"/>
      <c r="CM104" s="25"/>
    </row>
    <row r="105" spans="1:91">
      <c r="A105" s="15">
        <v>32040695</v>
      </c>
      <c r="B105" s="12" t="s">
        <v>72</v>
      </c>
      <c r="C105" s="14" t="s">
        <v>73</v>
      </c>
      <c r="D105" s="15" t="s">
        <v>1425</v>
      </c>
      <c r="E105" s="14" t="s">
        <v>75</v>
      </c>
      <c r="F105" s="13">
        <v>2022</v>
      </c>
      <c r="G105" s="13"/>
      <c r="H105" s="13" t="s">
        <v>551</v>
      </c>
      <c r="I105" s="13" t="s">
        <v>715</v>
      </c>
      <c r="J105" s="13" t="str">
        <f>VLOOKUP(A105,Planilha1!A:I,9,)</f>
        <v>INTERMEDIÁRIO  TARDE</v>
      </c>
      <c r="K105" s="13" t="s">
        <v>453</v>
      </c>
      <c r="L105" s="13" t="s">
        <v>245</v>
      </c>
      <c r="M105" s="13" t="s">
        <v>170</v>
      </c>
      <c r="N105" s="13" t="s">
        <v>246</v>
      </c>
      <c r="O105" s="13" t="s">
        <v>81</v>
      </c>
      <c r="P105" s="13" t="s">
        <v>81</v>
      </c>
      <c r="Q105" s="13" t="s">
        <v>1426</v>
      </c>
      <c r="R105" s="13">
        <v>27998005515</v>
      </c>
      <c r="S105" s="13"/>
      <c r="T105" s="13" t="s">
        <v>1427</v>
      </c>
      <c r="U105" s="13">
        <v>27992224164</v>
      </c>
      <c r="V105" s="13" t="s">
        <v>1428</v>
      </c>
      <c r="W105" s="13">
        <v>27999535008</v>
      </c>
      <c r="X105" s="13" t="s">
        <v>1429</v>
      </c>
      <c r="Y105" s="19" t="s">
        <v>1430</v>
      </c>
      <c r="Z105" s="19" t="s">
        <v>1431</v>
      </c>
      <c r="AA105" s="19">
        <v>29047170</v>
      </c>
      <c r="AB105" s="22" t="s">
        <v>1432</v>
      </c>
      <c r="AC105" s="22" t="s">
        <v>1433</v>
      </c>
      <c r="AD105" s="19">
        <v>-40.311300000000003</v>
      </c>
      <c r="AE105" s="19">
        <v>-20.2956</v>
      </c>
      <c r="AF105" s="19" t="s">
        <v>1434</v>
      </c>
      <c r="AG105" s="13" t="s">
        <v>91</v>
      </c>
      <c r="AH105" s="13" t="s">
        <v>92</v>
      </c>
      <c r="AI105" s="13" t="s">
        <v>93</v>
      </c>
      <c r="AJ105" s="13" t="s">
        <v>94</v>
      </c>
      <c r="AK105" s="13"/>
      <c r="AL105" s="13" t="s">
        <v>95</v>
      </c>
      <c r="AM105" s="13" t="s">
        <v>433</v>
      </c>
      <c r="AN105" s="13" t="s">
        <v>434</v>
      </c>
      <c r="AO105" s="13" t="s">
        <v>435</v>
      </c>
      <c r="AP105" s="13" t="s">
        <v>144</v>
      </c>
      <c r="AQ105" s="13">
        <v>40</v>
      </c>
      <c r="AR105" s="23">
        <v>252.5</v>
      </c>
      <c r="AS105" s="13">
        <v>230</v>
      </c>
      <c r="AT105" s="23">
        <v>243</v>
      </c>
      <c r="AU105" s="23">
        <v>234</v>
      </c>
      <c r="AV105" s="23">
        <v>247.4</v>
      </c>
      <c r="AW105" s="23">
        <v>238</v>
      </c>
      <c r="AX105" s="23">
        <v>266.8</v>
      </c>
      <c r="AY105" s="23">
        <v>257</v>
      </c>
      <c r="AZ105" s="23">
        <v>271.60000000000002</v>
      </c>
      <c r="BA105" s="23">
        <v>259</v>
      </c>
      <c r="BB105" s="23">
        <v>246.5</v>
      </c>
      <c r="BC105" s="13">
        <v>234</v>
      </c>
      <c r="BD105" s="13">
        <v>243.8</v>
      </c>
      <c r="BE105" s="13">
        <v>236</v>
      </c>
      <c r="BF105" s="13">
        <v>243.2</v>
      </c>
      <c r="BG105" s="13">
        <v>239</v>
      </c>
      <c r="BH105" s="13">
        <v>234</v>
      </c>
      <c r="BI105" s="13">
        <v>254.38000000000002</v>
      </c>
      <c r="BJ105" s="13">
        <v>234</v>
      </c>
      <c r="BK105" s="13">
        <v>245</v>
      </c>
      <c r="BL105" s="24"/>
      <c r="BM105" s="24"/>
      <c r="BN105" s="24"/>
      <c r="BO105" s="24"/>
      <c r="BP105" s="24">
        <v>3.1</v>
      </c>
      <c r="BQ105" s="24">
        <v>4.63</v>
      </c>
      <c r="BR105" s="24"/>
      <c r="BS105" s="24"/>
      <c r="BT105" s="25">
        <v>0.61299999999999999</v>
      </c>
      <c r="BU105" s="25">
        <v>0.71399999999999997</v>
      </c>
      <c r="BV105" s="25">
        <v>0.59299999999999997</v>
      </c>
      <c r="BW105" s="25">
        <v>0.61299999999999999</v>
      </c>
      <c r="BX105" s="25">
        <v>0.53100000000000003</v>
      </c>
      <c r="BY105" s="25">
        <v>0.59499999999999997</v>
      </c>
      <c r="BZ105" s="25">
        <v>0.70099999999999996</v>
      </c>
      <c r="CA105" s="25">
        <v>0.57399999999999995</v>
      </c>
      <c r="CB105" s="25">
        <v>0.60399999999999998</v>
      </c>
      <c r="CC105" s="25">
        <v>0.5</v>
      </c>
      <c r="CD105" s="25" t="s">
        <v>98</v>
      </c>
      <c r="CE105" s="25"/>
      <c r="CF105" s="25"/>
      <c r="CG105" s="25"/>
      <c r="CH105" s="25"/>
      <c r="CI105" s="25"/>
      <c r="CJ105" s="25"/>
      <c r="CK105" s="25"/>
      <c r="CL105" s="25"/>
      <c r="CM105" s="25"/>
    </row>
    <row r="106" spans="1:91">
      <c r="A106" s="15">
        <v>32031661</v>
      </c>
      <c r="B106" s="12" t="s">
        <v>356</v>
      </c>
      <c r="C106" s="14" t="s">
        <v>1435</v>
      </c>
      <c r="D106" s="15" t="s">
        <v>1436</v>
      </c>
      <c r="E106" s="14" t="s">
        <v>75</v>
      </c>
      <c r="F106" s="13">
        <v>2022</v>
      </c>
      <c r="G106" s="13"/>
      <c r="H106" s="13" t="s">
        <v>551</v>
      </c>
      <c r="I106" s="13" t="s">
        <v>715</v>
      </c>
      <c r="J106" s="13" t="str">
        <f>VLOOKUP(A106,Planilha1!A:I,9,)</f>
        <v>INTERMEDIÁRIO  MANHÃ</v>
      </c>
      <c r="K106" s="13" t="s">
        <v>453</v>
      </c>
      <c r="L106" s="13" t="s">
        <v>245</v>
      </c>
      <c r="M106" s="13" t="s">
        <v>395</v>
      </c>
      <c r="N106" s="13" t="s">
        <v>170</v>
      </c>
      <c r="O106" s="13" t="s">
        <v>81</v>
      </c>
      <c r="P106" s="13" t="s">
        <v>81</v>
      </c>
      <c r="Q106" s="13" t="s">
        <v>1437</v>
      </c>
      <c r="R106" s="13">
        <v>27999527641</v>
      </c>
      <c r="S106" s="13"/>
      <c r="T106" s="13" t="s">
        <v>1438</v>
      </c>
      <c r="U106" s="13">
        <v>27999036236</v>
      </c>
      <c r="V106" s="13" t="s">
        <v>1439</v>
      </c>
      <c r="W106" s="13">
        <v>27999772093</v>
      </c>
      <c r="X106" s="13" t="s">
        <v>1440</v>
      </c>
      <c r="Y106" s="19" t="s">
        <v>1441</v>
      </c>
      <c r="Z106" s="19" t="s">
        <v>111</v>
      </c>
      <c r="AA106" s="19">
        <v>29640000</v>
      </c>
      <c r="AB106" s="22" t="s">
        <v>1442</v>
      </c>
      <c r="AC106" s="22" t="s">
        <v>1443</v>
      </c>
      <c r="AD106" s="19">
        <v>-40.528599999999997</v>
      </c>
      <c r="AE106" s="19">
        <v>-20.101500000000001</v>
      </c>
      <c r="AF106" s="19" t="s">
        <v>1444</v>
      </c>
      <c r="AG106" s="13" t="s">
        <v>369</v>
      </c>
      <c r="AH106" s="13" t="s">
        <v>370</v>
      </c>
      <c r="AI106" s="13" t="s">
        <v>371</v>
      </c>
      <c r="AJ106" s="13" t="s">
        <v>372</v>
      </c>
      <c r="AK106" s="13" t="s">
        <v>373</v>
      </c>
      <c r="AL106" s="13" t="s">
        <v>374</v>
      </c>
      <c r="AM106" s="13" t="s">
        <v>491</v>
      </c>
      <c r="AN106" s="13" t="s">
        <v>492</v>
      </c>
      <c r="AO106" s="13" t="s">
        <v>493</v>
      </c>
      <c r="AP106" s="13" t="s">
        <v>144</v>
      </c>
      <c r="AQ106" s="13">
        <v>40</v>
      </c>
      <c r="AR106" s="23">
        <v>261.60000000000002</v>
      </c>
      <c r="AS106" s="13">
        <v>254</v>
      </c>
      <c r="AT106" s="23">
        <v>250.7</v>
      </c>
      <c r="AU106" s="23">
        <v>249</v>
      </c>
      <c r="AV106" s="23">
        <v>278.2</v>
      </c>
      <c r="AW106" s="23">
        <v>257</v>
      </c>
      <c r="AX106" s="23">
        <v>285.7</v>
      </c>
      <c r="AY106" s="23">
        <v>296</v>
      </c>
      <c r="AZ106" s="23">
        <v>274.3</v>
      </c>
      <c r="BA106" s="23">
        <v>292</v>
      </c>
      <c r="BB106" s="23">
        <v>270.3</v>
      </c>
      <c r="BC106" s="13">
        <v>271</v>
      </c>
      <c r="BD106" s="13">
        <v>254.8</v>
      </c>
      <c r="BE106" s="13">
        <v>273</v>
      </c>
      <c r="BF106" s="13">
        <v>251.7</v>
      </c>
      <c r="BG106" s="13">
        <v>281</v>
      </c>
      <c r="BH106" s="13">
        <v>253.33333333333334</v>
      </c>
      <c r="BI106" s="13">
        <v>267.36</v>
      </c>
      <c r="BJ106" s="13">
        <v>253.33333333333334</v>
      </c>
      <c r="BK106" s="13">
        <v>282.60000000000002</v>
      </c>
      <c r="BL106" s="24">
        <v>4.5</v>
      </c>
      <c r="BM106" s="24">
        <v>5.15</v>
      </c>
      <c r="BN106" s="24"/>
      <c r="BO106" s="24"/>
      <c r="BP106" s="24">
        <v>4.7</v>
      </c>
      <c r="BQ106" s="24">
        <v>5.01</v>
      </c>
      <c r="BR106" s="24"/>
      <c r="BS106" s="24"/>
      <c r="BT106" s="25">
        <v>0.53700000000000003</v>
      </c>
      <c r="BU106" s="25">
        <v>0.57799999999999996</v>
      </c>
      <c r="BV106" s="25">
        <v>0.504</v>
      </c>
      <c r="BW106" s="25">
        <v>0.56200000000000006</v>
      </c>
      <c r="BX106" s="25">
        <v>0.503</v>
      </c>
      <c r="BY106" s="25">
        <v>0.48899999999999999</v>
      </c>
      <c r="BZ106" s="25">
        <v>0.46700000000000003</v>
      </c>
      <c r="CA106" s="25">
        <v>0.51100000000000001</v>
      </c>
      <c r="CB106" s="25">
        <v>0.54100000000000004</v>
      </c>
      <c r="CC106" s="25">
        <v>0.435</v>
      </c>
      <c r="CD106" s="25" t="s">
        <v>98</v>
      </c>
      <c r="CE106" s="25"/>
      <c r="CF106" s="25"/>
      <c r="CG106" s="25"/>
      <c r="CH106" s="25"/>
      <c r="CI106" s="25"/>
      <c r="CJ106" s="25"/>
      <c r="CK106" s="25"/>
      <c r="CL106" s="25"/>
      <c r="CM106" s="25"/>
    </row>
    <row r="107" spans="1:91">
      <c r="A107" s="15">
        <v>32034016</v>
      </c>
      <c r="B107" s="12" t="s">
        <v>356</v>
      </c>
      <c r="C107" s="14" t="s">
        <v>357</v>
      </c>
      <c r="D107" s="15" t="s">
        <v>1445</v>
      </c>
      <c r="E107" s="14" t="s">
        <v>75</v>
      </c>
      <c r="F107" s="13">
        <v>2022</v>
      </c>
      <c r="G107" s="13"/>
      <c r="H107" s="13" t="s">
        <v>551</v>
      </c>
      <c r="I107" s="13" t="s">
        <v>715</v>
      </c>
      <c r="J107" s="13" t="str">
        <f>VLOOKUP(A107,Planilha1!A:I,9,)</f>
        <v>INTERMEDIÁRIO  TARDE</v>
      </c>
      <c r="K107" s="13" t="s">
        <v>453</v>
      </c>
      <c r="L107" s="13" t="s">
        <v>103</v>
      </c>
      <c r="M107" s="13" t="s">
        <v>766</v>
      </c>
      <c r="N107" s="13" t="s">
        <v>105</v>
      </c>
      <c r="O107" s="13" t="s">
        <v>81</v>
      </c>
      <c r="P107" s="13" t="s">
        <v>81</v>
      </c>
      <c r="Q107" s="13" t="s">
        <v>1446</v>
      </c>
      <c r="R107" s="13">
        <v>27988326054</v>
      </c>
      <c r="S107" s="13"/>
      <c r="T107" s="13" t="s">
        <v>1447</v>
      </c>
      <c r="U107" s="13">
        <v>27988080757</v>
      </c>
      <c r="V107" s="13" t="s">
        <v>186</v>
      </c>
      <c r="W107" s="13" t="s">
        <v>186</v>
      </c>
      <c r="X107" s="13" t="s">
        <v>1448</v>
      </c>
      <c r="Y107" s="19" t="s">
        <v>1449</v>
      </c>
      <c r="Z107" s="19" t="s">
        <v>1450</v>
      </c>
      <c r="AA107" s="19">
        <v>29155623</v>
      </c>
      <c r="AB107" s="22" t="s">
        <v>1451</v>
      </c>
      <c r="AC107" s="22" t="s">
        <v>1452</v>
      </c>
      <c r="AD107" s="19">
        <v>-40.378399999999999</v>
      </c>
      <c r="AE107" s="19">
        <v>-20.2898</v>
      </c>
      <c r="AF107" s="19" t="s">
        <v>1453</v>
      </c>
      <c r="AG107" s="13" t="s">
        <v>369</v>
      </c>
      <c r="AH107" s="13" t="s">
        <v>370</v>
      </c>
      <c r="AI107" s="13" t="s">
        <v>371</v>
      </c>
      <c r="AJ107" s="13" t="s">
        <v>372</v>
      </c>
      <c r="AK107" s="13" t="s">
        <v>373</v>
      </c>
      <c r="AL107" s="13" t="s">
        <v>374</v>
      </c>
      <c r="AM107" s="13" t="s">
        <v>802</v>
      </c>
      <c r="AN107" s="13" t="s">
        <v>803</v>
      </c>
      <c r="AO107" s="13" t="s">
        <v>804</v>
      </c>
      <c r="AP107" s="13" t="s">
        <v>144</v>
      </c>
      <c r="AQ107" s="13">
        <v>40</v>
      </c>
      <c r="AR107" s="23">
        <v>236.6</v>
      </c>
      <c r="AS107" s="13">
        <v>240</v>
      </c>
      <c r="AT107" s="23">
        <v>235.4</v>
      </c>
      <c r="AU107" s="23">
        <v>255</v>
      </c>
      <c r="AV107" s="23">
        <v>248.2</v>
      </c>
      <c r="AW107" s="23">
        <v>243</v>
      </c>
      <c r="AX107" s="23">
        <v>273</v>
      </c>
      <c r="AY107" s="23">
        <v>264</v>
      </c>
      <c r="AZ107" s="23">
        <v>274.2</v>
      </c>
      <c r="BA107" s="23">
        <v>259</v>
      </c>
      <c r="BB107" s="23">
        <v>241.7</v>
      </c>
      <c r="BC107" s="13">
        <v>227</v>
      </c>
      <c r="BD107" s="13">
        <v>246.2</v>
      </c>
      <c r="BE107" s="13">
        <v>235</v>
      </c>
      <c r="BF107" s="13">
        <v>240.1</v>
      </c>
      <c r="BG107" s="13">
        <v>234</v>
      </c>
      <c r="BH107" s="13">
        <v>246</v>
      </c>
      <c r="BI107" s="13">
        <v>255.04000000000002</v>
      </c>
      <c r="BJ107" s="13">
        <v>246</v>
      </c>
      <c r="BK107" s="13">
        <v>243.8</v>
      </c>
      <c r="BL107" s="24">
        <v>4.7</v>
      </c>
      <c r="BM107" s="24">
        <v>4.8899999999999997</v>
      </c>
      <c r="BN107" s="24">
        <v>4.8</v>
      </c>
      <c r="BO107" s="24">
        <v>4.8600000000000003</v>
      </c>
      <c r="BP107" s="24">
        <v>4</v>
      </c>
      <c r="BQ107" s="24">
        <v>4.68</v>
      </c>
      <c r="BR107" s="24"/>
      <c r="BS107" s="24"/>
      <c r="BT107" s="25"/>
      <c r="BU107" s="25"/>
      <c r="BV107" s="25"/>
      <c r="BW107" s="25"/>
      <c r="BX107" s="25"/>
      <c r="BY107" s="25">
        <v>0.64100000000000001</v>
      </c>
      <c r="BZ107" s="25">
        <v>0.65900000000000003</v>
      </c>
      <c r="CA107" s="25">
        <v>0.67400000000000004</v>
      </c>
      <c r="CB107" s="25">
        <v>0.66600000000000004</v>
      </c>
      <c r="CC107" s="25">
        <v>0.56499999999999995</v>
      </c>
      <c r="CD107" s="25" t="s">
        <v>98</v>
      </c>
      <c r="CE107" s="25"/>
      <c r="CF107" s="25"/>
      <c r="CG107" s="25"/>
      <c r="CH107" s="25"/>
      <c r="CI107" s="25"/>
      <c r="CJ107" s="25"/>
      <c r="CK107" s="25"/>
      <c r="CL107" s="25"/>
      <c r="CM107" s="25"/>
    </row>
    <row r="108" spans="1:91">
      <c r="A108" s="15">
        <v>32015070</v>
      </c>
      <c r="B108" s="12" t="s">
        <v>1871</v>
      </c>
      <c r="C108" s="14" t="s">
        <v>1454</v>
      </c>
      <c r="D108" s="16" t="s">
        <v>1455</v>
      </c>
      <c r="E108" s="14" t="s">
        <v>75</v>
      </c>
      <c r="F108" s="13">
        <v>2022</v>
      </c>
      <c r="G108" s="13"/>
      <c r="H108" s="13" t="s">
        <v>76</v>
      </c>
      <c r="I108" s="14" t="s">
        <v>715</v>
      </c>
      <c r="J108" s="13" t="str">
        <f>VLOOKUP(A108,Planilha1!A:I,9,)</f>
        <v>INTERMEDIÁRIO  MANHÃ</v>
      </c>
      <c r="K108" s="13" t="s">
        <v>359</v>
      </c>
      <c r="L108" s="13" t="s">
        <v>80</v>
      </c>
      <c r="M108" s="13" t="s">
        <v>81</v>
      </c>
      <c r="N108" s="13" t="s">
        <v>81</v>
      </c>
      <c r="O108" s="13" t="s">
        <v>81</v>
      </c>
      <c r="P108" s="13" t="s">
        <v>81</v>
      </c>
      <c r="Q108" s="13" t="s">
        <v>1456</v>
      </c>
      <c r="R108" s="13">
        <v>27999464056</v>
      </c>
      <c r="S108" s="13"/>
      <c r="T108" s="13" t="s">
        <v>1457</v>
      </c>
      <c r="U108" s="13">
        <v>27996285646</v>
      </c>
      <c r="V108" s="13" t="s">
        <v>1458</v>
      </c>
      <c r="W108" s="13">
        <v>27998781019</v>
      </c>
      <c r="X108" s="13" t="s">
        <v>1459</v>
      </c>
      <c r="Y108" s="19" t="s">
        <v>1460</v>
      </c>
      <c r="Z108" s="19" t="s">
        <v>386</v>
      </c>
      <c r="AA108" s="19">
        <v>29885000</v>
      </c>
      <c r="AB108" s="22" t="s">
        <v>1461</v>
      </c>
      <c r="AC108" s="22" t="s">
        <v>1462</v>
      </c>
      <c r="AD108" s="19">
        <v>-40.538600000000002</v>
      </c>
      <c r="AE108" s="19">
        <v>-18.128499999999999</v>
      </c>
      <c r="AF108" s="19" t="s">
        <v>1463</v>
      </c>
      <c r="AG108" s="13" t="s">
        <v>347</v>
      </c>
      <c r="AH108" s="13" t="s">
        <v>348</v>
      </c>
      <c r="AI108" s="13" t="s">
        <v>349</v>
      </c>
      <c r="AJ108" s="13" t="s">
        <v>350</v>
      </c>
      <c r="AK108" s="13" t="s">
        <v>351</v>
      </c>
      <c r="AL108" s="13" t="s">
        <v>352</v>
      </c>
      <c r="AM108" s="13" t="s">
        <v>1219</v>
      </c>
      <c r="AN108" s="13" t="s">
        <v>1220</v>
      </c>
      <c r="AO108" s="13" t="s">
        <v>1221</v>
      </c>
      <c r="AP108" s="13" t="s">
        <v>144</v>
      </c>
      <c r="AQ108" s="13">
        <v>40</v>
      </c>
      <c r="AR108" s="23">
        <v>244.2</v>
      </c>
      <c r="AS108" s="13"/>
      <c r="AT108" s="23">
        <v>251.3</v>
      </c>
      <c r="AU108" s="23">
        <v>240</v>
      </c>
      <c r="AV108" s="23">
        <v>261.60000000000002</v>
      </c>
      <c r="AW108" s="23">
        <v>244</v>
      </c>
      <c r="AX108" s="23">
        <v>272.5</v>
      </c>
      <c r="AY108" s="23">
        <v>276</v>
      </c>
      <c r="AZ108" s="23">
        <v>258</v>
      </c>
      <c r="BA108" s="23">
        <v>265</v>
      </c>
      <c r="BB108" s="23">
        <v>235.6</v>
      </c>
      <c r="BC108" s="13">
        <v>235</v>
      </c>
      <c r="BD108" s="13">
        <v>233.4</v>
      </c>
      <c r="BE108" s="13">
        <v>237</v>
      </c>
      <c r="BF108" s="13">
        <v>242.8</v>
      </c>
      <c r="BG108" s="13">
        <v>238</v>
      </c>
      <c r="BH108" s="13">
        <v>161.33333333333334</v>
      </c>
      <c r="BI108" s="13">
        <v>248.45999999999998</v>
      </c>
      <c r="BJ108" s="13">
        <v>161.33333333333334</v>
      </c>
      <c r="BK108" s="13">
        <v>250.2</v>
      </c>
      <c r="BL108" s="24">
        <v>4.9000000000000004</v>
      </c>
      <c r="BM108" s="24">
        <v>5.04</v>
      </c>
      <c r="BN108" s="24">
        <v>4.3</v>
      </c>
      <c r="BO108" s="24">
        <v>4.68</v>
      </c>
      <c r="BP108" s="24">
        <v>4.0999999999999996</v>
      </c>
      <c r="BQ108" s="24">
        <v>4.26</v>
      </c>
      <c r="BR108" s="24"/>
      <c r="BS108" s="24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 t="s">
        <v>378</v>
      </c>
      <c r="CE108" s="25"/>
      <c r="CF108" s="25"/>
      <c r="CG108" s="25"/>
      <c r="CH108" s="25"/>
      <c r="CI108" s="25"/>
      <c r="CJ108" s="25"/>
      <c r="CK108" s="25"/>
      <c r="CL108" s="25"/>
      <c r="CM108" s="25"/>
    </row>
    <row r="109" spans="1:91">
      <c r="A109" s="15">
        <v>32047720</v>
      </c>
      <c r="B109" s="12" t="s">
        <v>99</v>
      </c>
      <c r="C109" s="14" t="s">
        <v>1464</v>
      </c>
      <c r="D109" s="15" t="s">
        <v>1465</v>
      </c>
      <c r="E109" s="14" t="s">
        <v>75</v>
      </c>
      <c r="F109" s="13">
        <v>2022</v>
      </c>
      <c r="G109" s="13"/>
      <c r="H109" s="13" t="s">
        <v>76</v>
      </c>
      <c r="I109" s="13" t="s">
        <v>715</v>
      </c>
      <c r="J109" s="13" t="str">
        <f>VLOOKUP(A109,Planilha1!A:I,9,)</f>
        <v>INTERMEDIÁRIO  MANHÃ</v>
      </c>
      <c r="K109" s="13" t="s">
        <v>380</v>
      </c>
      <c r="L109" s="13" t="s">
        <v>80</v>
      </c>
      <c r="M109" s="13" t="s">
        <v>81</v>
      </c>
      <c r="N109" s="13" t="s">
        <v>81</v>
      </c>
      <c r="O109" s="13" t="s">
        <v>81</v>
      </c>
      <c r="P109" s="13" t="s">
        <v>81</v>
      </c>
      <c r="Q109" s="13" t="s">
        <v>1466</v>
      </c>
      <c r="R109" s="13">
        <v>28999686868</v>
      </c>
      <c r="S109" s="13"/>
      <c r="T109" s="13" t="s">
        <v>1467</v>
      </c>
      <c r="U109" s="13">
        <v>28999632548</v>
      </c>
      <c r="V109" s="13" t="s">
        <v>186</v>
      </c>
      <c r="W109" s="13" t="s">
        <v>186</v>
      </c>
      <c r="X109" s="13" t="s">
        <v>1468</v>
      </c>
      <c r="Y109" s="19" t="s">
        <v>1469</v>
      </c>
      <c r="Z109" s="19" t="s">
        <v>111</v>
      </c>
      <c r="AA109" s="19">
        <v>29395000</v>
      </c>
      <c r="AB109" s="22" t="s">
        <v>1470</v>
      </c>
      <c r="AC109" s="22" t="s">
        <v>1471</v>
      </c>
      <c r="AD109" s="19">
        <v>-41.508299999999998</v>
      </c>
      <c r="AE109" s="19">
        <v>-20.2348</v>
      </c>
      <c r="AF109" s="19" t="s">
        <v>1472</v>
      </c>
      <c r="AG109" s="13" t="s">
        <v>115</v>
      </c>
      <c r="AH109" s="13" t="s">
        <v>116</v>
      </c>
      <c r="AI109" s="13" t="s">
        <v>117</v>
      </c>
      <c r="AJ109" s="13" t="s">
        <v>118</v>
      </c>
      <c r="AK109" s="13" t="s">
        <v>119</v>
      </c>
      <c r="AL109" s="13" t="s">
        <v>120</v>
      </c>
      <c r="AM109" s="13" t="s">
        <v>1473</v>
      </c>
      <c r="AN109" s="13" t="s">
        <v>1474</v>
      </c>
      <c r="AO109" s="13" t="s">
        <v>1475</v>
      </c>
      <c r="AP109" s="13" t="s">
        <v>144</v>
      </c>
      <c r="AQ109" s="13">
        <v>40</v>
      </c>
      <c r="AR109" s="23">
        <v>292</v>
      </c>
      <c r="AS109" s="13">
        <v>286</v>
      </c>
      <c r="AT109" s="23">
        <v>272.7</v>
      </c>
      <c r="AU109" s="23">
        <v>270</v>
      </c>
      <c r="AV109" s="23">
        <v>287</v>
      </c>
      <c r="AW109" s="23">
        <v>280</v>
      </c>
      <c r="AX109" s="23">
        <v>330.4</v>
      </c>
      <c r="AY109" s="23">
        <v>311</v>
      </c>
      <c r="AZ109" s="23">
        <v>302.8</v>
      </c>
      <c r="BA109" s="23">
        <v>293</v>
      </c>
      <c r="BB109" s="23">
        <v>288.3</v>
      </c>
      <c r="BC109" s="13">
        <v>272</v>
      </c>
      <c r="BD109" s="13">
        <v>305.10000000000002</v>
      </c>
      <c r="BE109" s="13">
        <v>272</v>
      </c>
      <c r="BF109" s="13">
        <v>325.39999999999998</v>
      </c>
      <c r="BG109" s="13">
        <v>305</v>
      </c>
      <c r="BH109" s="13">
        <v>278.66666666666669</v>
      </c>
      <c r="BI109" s="13">
        <v>310.39999999999998</v>
      </c>
      <c r="BJ109" s="13">
        <v>278.66666666666669</v>
      </c>
      <c r="BK109" s="13">
        <v>290.60000000000002</v>
      </c>
      <c r="BL109" s="24">
        <v>5.6</v>
      </c>
      <c r="BM109" s="24">
        <v>6.15</v>
      </c>
      <c r="BN109" s="24">
        <v>5.7</v>
      </c>
      <c r="BO109" s="24">
        <v>5.77</v>
      </c>
      <c r="BP109" s="24">
        <v>5</v>
      </c>
      <c r="BQ109" s="24">
        <v>5.74</v>
      </c>
      <c r="BR109" s="24">
        <v>5</v>
      </c>
      <c r="BS109" s="24">
        <v>5.39</v>
      </c>
      <c r="BT109" s="25"/>
      <c r="BU109" s="25"/>
      <c r="BV109" s="25"/>
      <c r="BW109" s="25"/>
      <c r="BX109" s="25"/>
      <c r="BY109" s="25">
        <v>0.61799999999999999</v>
      </c>
      <c r="BZ109" s="25">
        <v>0.7</v>
      </c>
      <c r="CA109" s="25">
        <v>0.625</v>
      </c>
      <c r="CB109" s="25">
        <v>0.59699999999999998</v>
      </c>
      <c r="CC109" s="25">
        <v>0.54900000000000004</v>
      </c>
      <c r="CD109" s="25" t="s">
        <v>98</v>
      </c>
      <c r="CE109" s="25"/>
      <c r="CF109" s="25"/>
      <c r="CG109" s="25"/>
      <c r="CH109" s="25"/>
      <c r="CI109" s="25"/>
      <c r="CJ109" s="25"/>
      <c r="CK109" s="25"/>
      <c r="CL109" s="25"/>
      <c r="CM109" s="25"/>
    </row>
    <row r="110" spans="1:91">
      <c r="A110" s="15">
        <v>32052847</v>
      </c>
      <c r="B110" s="12" t="s">
        <v>146</v>
      </c>
      <c r="C110" s="14" t="s">
        <v>147</v>
      </c>
      <c r="D110" s="16" t="s">
        <v>1476</v>
      </c>
      <c r="E110" s="14" t="s">
        <v>75</v>
      </c>
      <c r="F110" s="13">
        <v>2022</v>
      </c>
      <c r="G110" s="13"/>
      <c r="H110" s="13" t="s">
        <v>76</v>
      </c>
      <c r="I110" s="14" t="s">
        <v>715</v>
      </c>
      <c r="J110" s="13" t="str">
        <f>VLOOKUP(A110,Planilha1!A:I,9,)</f>
        <v>INTERMEDIÁRIO  MANHÃ</v>
      </c>
      <c r="K110" s="13" t="s">
        <v>359</v>
      </c>
      <c r="L110" s="13" t="s">
        <v>80</v>
      </c>
      <c r="M110" s="13" t="s">
        <v>81</v>
      </c>
      <c r="N110" s="13" t="s">
        <v>81</v>
      </c>
      <c r="O110" s="13" t="s">
        <v>81</v>
      </c>
      <c r="P110" s="13" t="s">
        <v>81</v>
      </c>
      <c r="Q110" s="13" t="s">
        <v>1477</v>
      </c>
      <c r="R110" s="13">
        <v>28999860493</v>
      </c>
      <c r="S110" s="13"/>
      <c r="T110" s="13" t="s">
        <v>1478</v>
      </c>
      <c r="U110" s="13">
        <v>27998683748</v>
      </c>
      <c r="V110" s="13" t="s">
        <v>1479</v>
      </c>
      <c r="W110" s="13">
        <v>28999660976</v>
      </c>
      <c r="X110" s="13" t="s">
        <v>1480</v>
      </c>
      <c r="Y110" s="19" t="s">
        <v>1481</v>
      </c>
      <c r="Z110" s="19" t="s">
        <v>111</v>
      </c>
      <c r="AA110" s="19">
        <v>29325000</v>
      </c>
      <c r="AB110" s="22" t="s">
        <v>1482</v>
      </c>
      <c r="AC110" s="22" t="s">
        <v>1483</v>
      </c>
      <c r="AD110" s="19">
        <v>-41.1327</v>
      </c>
      <c r="AE110" s="19">
        <v>-20.728100000000001</v>
      </c>
      <c r="AF110" s="19" t="s">
        <v>1484</v>
      </c>
      <c r="AG110" s="13" t="s">
        <v>159</v>
      </c>
      <c r="AH110" s="13" t="s">
        <v>160</v>
      </c>
      <c r="AI110" s="13" t="s">
        <v>161</v>
      </c>
      <c r="AJ110" s="13" t="s">
        <v>162</v>
      </c>
      <c r="AK110" s="13" t="s">
        <v>163</v>
      </c>
      <c r="AL110" s="13" t="s">
        <v>164</v>
      </c>
      <c r="AM110" s="13" t="s">
        <v>1485</v>
      </c>
      <c r="AN110" s="13" t="s">
        <v>1486</v>
      </c>
      <c r="AO110" s="13" t="s">
        <v>1487</v>
      </c>
      <c r="AP110" s="13" t="s">
        <v>144</v>
      </c>
      <c r="AQ110" s="13" t="s">
        <v>145</v>
      </c>
      <c r="AR110" s="23">
        <v>255.4</v>
      </c>
      <c r="AS110" s="13">
        <v>251</v>
      </c>
      <c r="AT110" s="23">
        <v>242.9</v>
      </c>
      <c r="AU110" s="23">
        <v>247</v>
      </c>
      <c r="AV110" s="23">
        <v>238</v>
      </c>
      <c r="AW110" s="23">
        <v>243</v>
      </c>
      <c r="AX110" s="23">
        <v>302.89999999999998</v>
      </c>
      <c r="AY110" s="23">
        <v>290</v>
      </c>
      <c r="AZ110" s="23">
        <v>280.10000000000002</v>
      </c>
      <c r="BA110" s="23">
        <v>283</v>
      </c>
      <c r="BB110" s="23">
        <v>272.39999999999998</v>
      </c>
      <c r="BC110" s="13">
        <v>270</v>
      </c>
      <c r="BD110" s="13">
        <v>281.3</v>
      </c>
      <c r="BE110" s="13">
        <v>256</v>
      </c>
      <c r="BF110" s="13">
        <v>276.5</v>
      </c>
      <c r="BG110" s="13">
        <v>257</v>
      </c>
      <c r="BH110" s="13">
        <v>247</v>
      </c>
      <c r="BI110" s="13">
        <v>282.64</v>
      </c>
      <c r="BJ110" s="13">
        <v>247</v>
      </c>
      <c r="BK110" s="13">
        <v>271.2</v>
      </c>
      <c r="BL110" s="24">
        <v>4.4000000000000004</v>
      </c>
      <c r="BM110" s="24">
        <v>4.68</v>
      </c>
      <c r="BN110" s="24">
        <v>4.5999999999999996</v>
      </c>
      <c r="BO110" s="24">
        <v>4.87</v>
      </c>
      <c r="BP110" s="24">
        <v>5.2</v>
      </c>
      <c r="BQ110" s="24">
        <v>5.44</v>
      </c>
      <c r="BR110" s="24">
        <v>4.0999999999999996</v>
      </c>
      <c r="BS110" s="24">
        <v>4.6100000000000003</v>
      </c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 t="s">
        <v>378</v>
      </c>
      <c r="CE110" s="25"/>
      <c r="CF110" s="25"/>
      <c r="CG110" s="25"/>
      <c r="CH110" s="25"/>
      <c r="CI110" s="25"/>
      <c r="CJ110" s="25"/>
      <c r="CK110" s="25"/>
      <c r="CL110" s="25"/>
      <c r="CM110" s="25"/>
    </row>
    <row r="111" spans="1:91">
      <c r="A111" s="15">
        <v>32011717</v>
      </c>
      <c r="B111" s="12" t="s">
        <v>242</v>
      </c>
      <c r="C111" s="14" t="s">
        <v>1488</v>
      </c>
      <c r="D111" s="15" t="s">
        <v>1489</v>
      </c>
      <c r="E111" s="14" t="s">
        <v>75</v>
      </c>
      <c r="F111" s="13">
        <v>2022</v>
      </c>
      <c r="G111" s="13"/>
      <c r="H111" s="13" t="s">
        <v>76</v>
      </c>
      <c r="I111" s="13" t="s">
        <v>715</v>
      </c>
      <c r="J111" s="13" t="str">
        <f>VLOOKUP(A111,Planilha1!A:I,9,)</f>
        <v>INTERMEDIÁRIO  TARDE</v>
      </c>
      <c r="K111" s="13" t="s">
        <v>453</v>
      </c>
      <c r="L111" s="13" t="s">
        <v>80</v>
      </c>
      <c r="M111" s="13" t="s">
        <v>81</v>
      </c>
      <c r="N111" s="13" t="s">
        <v>81</v>
      </c>
      <c r="O111" s="13" t="s">
        <v>81</v>
      </c>
      <c r="P111" s="13" t="s">
        <v>81</v>
      </c>
      <c r="Q111" s="13" t="s">
        <v>1490</v>
      </c>
      <c r="R111" s="13">
        <v>27999887970</v>
      </c>
      <c r="S111" s="13"/>
      <c r="T111" s="13" t="s">
        <v>1491</v>
      </c>
      <c r="U111" s="13">
        <v>27999193571</v>
      </c>
      <c r="V111" s="13" t="s">
        <v>1492</v>
      </c>
      <c r="W111" s="13">
        <v>27999576427</v>
      </c>
      <c r="X111" s="13" t="s">
        <v>1493</v>
      </c>
      <c r="Y111" s="19" t="s">
        <v>1494</v>
      </c>
      <c r="Z111" s="19" t="s">
        <v>1488</v>
      </c>
      <c r="AA111" s="19">
        <v>29720000</v>
      </c>
      <c r="AB111" s="22" t="s">
        <v>1495</v>
      </c>
      <c r="AC111" s="22" t="s">
        <v>1496</v>
      </c>
      <c r="AD111" s="19">
        <v>-40.462600000000002</v>
      </c>
      <c r="AE111" s="19">
        <v>-19.252800000000001</v>
      </c>
      <c r="AF111" s="19" t="s">
        <v>1497</v>
      </c>
      <c r="AG111" s="13" t="s">
        <v>257</v>
      </c>
      <c r="AH111" s="13" t="s">
        <v>258</v>
      </c>
      <c r="AI111" s="13" t="s">
        <v>259</v>
      </c>
      <c r="AJ111" s="13" t="s">
        <v>260</v>
      </c>
      <c r="AK111" s="13" t="s">
        <v>261</v>
      </c>
      <c r="AL111" s="13" t="s">
        <v>262</v>
      </c>
      <c r="AM111" s="13" t="s">
        <v>1280</v>
      </c>
      <c r="AN111" s="13" t="s">
        <v>1281</v>
      </c>
      <c r="AO111" s="13" t="s">
        <v>1282</v>
      </c>
      <c r="AP111" s="13" t="s">
        <v>144</v>
      </c>
      <c r="AQ111" s="13" t="s">
        <v>145</v>
      </c>
      <c r="AR111" s="23">
        <v>266.7</v>
      </c>
      <c r="AS111" s="13"/>
      <c r="AT111" s="23">
        <v>246.7</v>
      </c>
      <c r="AU111" s="23">
        <v>265</v>
      </c>
      <c r="AV111" s="23">
        <v>258</v>
      </c>
      <c r="AW111" s="23">
        <v>252</v>
      </c>
      <c r="AX111" s="23">
        <v>305</v>
      </c>
      <c r="AY111" s="23">
        <v>313</v>
      </c>
      <c r="AZ111" s="23">
        <v>302.10000000000002</v>
      </c>
      <c r="BA111" s="23">
        <v>308</v>
      </c>
      <c r="BB111" s="23">
        <v>255.2</v>
      </c>
      <c r="BC111" s="13">
        <v>280</v>
      </c>
      <c r="BD111" s="13">
        <v>263.5</v>
      </c>
      <c r="BE111" s="13">
        <v>280</v>
      </c>
      <c r="BF111" s="13">
        <v>273.39999999999998</v>
      </c>
      <c r="BG111" s="13">
        <v>299</v>
      </c>
      <c r="BH111" s="13">
        <v>172.33333333333334</v>
      </c>
      <c r="BI111" s="13">
        <v>279.83999999999997</v>
      </c>
      <c r="BJ111" s="13">
        <v>172.33333333333334</v>
      </c>
      <c r="BK111" s="13">
        <v>296</v>
      </c>
      <c r="BL111" s="24">
        <v>4.8</v>
      </c>
      <c r="BM111" s="24">
        <v>5.14</v>
      </c>
      <c r="BN111" s="24"/>
      <c r="BO111" s="24"/>
      <c r="BP111" s="24">
        <v>5.5</v>
      </c>
      <c r="BQ111" s="24">
        <v>5.67</v>
      </c>
      <c r="BR111" s="24"/>
      <c r="BS111" s="24"/>
      <c r="BT111" s="25"/>
      <c r="BU111" s="25"/>
      <c r="BV111" s="25"/>
      <c r="BW111" s="25"/>
      <c r="BX111" s="25"/>
      <c r="BY111" s="25">
        <v>0.55800000000000005</v>
      </c>
      <c r="BZ111" s="25">
        <v>0.60399999999999998</v>
      </c>
      <c r="CA111" s="25">
        <v>0.56100000000000005</v>
      </c>
      <c r="CB111" s="25">
        <v>0.57799999999999996</v>
      </c>
      <c r="CC111" s="25">
        <v>0.49</v>
      </c>
      <c r="CD111" s="25" t="s">
        <v>98</v>
      </c>
      <c r="CE111" s="25"/>
      <c r="CF111" s="25"/>
      <c r="CG111" s="25"/>
      <c r="CH111" s="25"/>
      <c r="CI111" s="25"/>
      <c r="CJ111" s="25"/>
      <c r="CK111" s="25"/>
      <c r="CL111" s="25"/>
      <c r="CM111" s="25"/>
    </row>
    <row r="112" spans="1:91">
      <c r="A112" s="15">
        <v>32025149</v>
      </c>
      <c r="B112" s="12" t="s">
        <v>222</v>
      </c>
      <c r="C112" s="14" t="s">
        <v>1498</v>
      </c>
      <c r="D112" s="15" t="s">
        <v>1499</v>
      </c>
      <c r="E112" s="14" t="s">
        <v>75</v>
      </c>
      <c r="F112" s="13">
        <v>2022</v>
      </c>
      <c r="G112" s="13"/>
      <c r="H112" s="13" t="s">
        <v>551</v>
      </c>
      <c r="I112" s="13" t="s">
        <v>715</v>
      </c>
      <c r="J112" s="13" t="str">
        <f>VLOOKUP(A112,Planilha1!A:I,9,)</f>
        <v>INTERMEDIÁRIO  MANHÃ</v>
      </c>
      <c r="K112" s="13" t="s">
        <v>453</v>
      </c>
      <c r="L112" s="13" t="s">
        <v>245</v>
      </c>
      <c r="M112" s="13" t="s">
        <v>170</v>
      </c>
      <c r="N112" s="13" t="s">
        <v>395</v>
      </c>
      <c r="O112" s="13"/>
      <c r="P112" s="13"/>
      <c r="Q112" s="13" t="s">
        <v>1500</v>
      </c>
      <c r="R112" s="13">
        <v>999660433</v>
      </c>
      <c r="S112" s="13"/>
      <c r="T112" s="13" t="s">
        <v>1501</v>
      </c>
      <c r="U112" s="13">
        <v>28999523608</v>
      </c>
      <c r="V112" s="13" t="s">
        <v>1502</v>
      </c>
      <c r="W112" s="13">
        <v>27999363396</v>
      </c>
      <c r="X112" s="13" t="s">
        <v>1503</v>
      </c>
      <c r="Y112" s="19" t="s">
        <v>1504</v>
      </c>
      <c r="Z112" s="19" t="s">
        <v>111</v>
      </c>
      <c r="AA112" s="19">
        <v>29920000</v>
      </c>
      <c r="AB112" s="22" t="s">
        <v>1505</v>
      </c>
      <c r="AC112" s="22" t="s">
        <v>1506</v>
      </c>
      <c r="AD112" s="19">
        <v>-40.328400000000002</v>
      </c>
      <c r="AE112" s="19">
        <v>-19.271999999999998</v>
      </c>
      <c r="AF112" s="19" t="s">
        <v>1507</v>
      </c>
      <c r="AG112" s="13" t="s">
        <v>234</v>
      </c>
      <c r="AH112" s="13" t="s">
        <v>235</v>
      </c>
      <c r="AI112" s="13" t="s">
        <v>236</v>
      </c>
      <c r="AJ112" s="13" t="s">
        <v>237</v>
      </c>
      <c r="AK112" s="13" t="s">
        <v>238</v>
      </c>
      <c r="AL112" s="13" t="s">
        <v>239</v>
      </c>
      <c r="AM112" s="13" t="s">
        <v>240</v>
      </c>
      <c r="AN112" s="13">
        <v>998693198</v>
      </c>
      <c r="AO112" s="13" t="s">
        <v>241</v>
      </c>
      <c r="AP112" s="13" t="s">
        <v>144</v>
      </c>
      <c r="AQ112" s="13">
        <v>40</v>
      </c>
      <c r="AR112" s="23"/>
      <c r="AS112" s="13"/>
      <c r="AT112" s="23"/>
      <c r="AU112" s="23"/>
      <c r="AV112" s="23"/>
      <c r="AW112" s="23"/>
      <c r="AX112" s="23">
        <v>304.10000000000002</v>
      </c>
      <c r="AY112" s="23">
        <v>289</v>
      </c>
      <c r="AZ112" s="23">
        <v>293.2</v>
      </c>
      <c r="BA112" s="23">
        <v>289</v>
      </c>
      <c r="BB112" s="23">
        <v>276.8</v>
      </c>
      <c r="BC112" s="13">
        <v>248</v>
      </c>
      <c r="BD112" s="13">
        <v>260.8</v>
      </c>
      <c r="BE112" s="13">
        <v>263</v>
      </c>
      <c r="BF112" s="13">
        <v>268</v>
      </c>
      <c r="BG112" s="13">
        <v>268</v>
      </c>
      <c r="BH112" s="13"/>
      <c r="BI112" s="13">
        <v>280.58</v>
      </c>
      <c r="BJ112" s="13"/>
      <c r="BK112" s="13">
        <v>271.39999999999998</v>
      </c>
      <c r="BL112" s="24"/>
      <c r="BM112" s="24"/>
      <c r="BN112" s="24"/>
      <c r="BO112" s="24"/>
      <c r="BP112" s="24">
        <v>4.8</v>
      </c>
      <c r="BQ112" s="24">
        <v>5.29</v>
      </c>
      <c r="BR112" s="24"/>
      <c r="BS112" s="24"/>
      <c r="BT112" s="25"/>
      <c r="BU112" s="25"/>
      <c r="BV112" s="25"/>
      <c r="BW112" s="25"/>
      <c r="BX112" s="25"/>
      <c r="BY112" s="25">
        <v>0.53800000000000003</v>
      </c>
      <c r="BZ112" s="25">
        <v>0.505</v>
      </c>
      <c r="CA112" s="25">
        <v>0.53700000000000003</v>
      </c>
      <c r="CB112" s="25">
        <v>0.61499999999999999</v>
      </c>
      <c r="CC112" s="25">
        <v>0.49299999999999999</v>
      </c>
      <c r="CD112" s="25" t="s">
        <v>98</v>
      </c>
      <c r="CE112" s="25"/>
      <c r="CF112" s="25"/>
      <c r="CG112" s="25"/>
      <c r="CH112" s="25"/>
      <c r="CI112" s="25"/>
      <c r="CJ112" s="25"/>
      <c r="CK112" s="25"/>
      <c r="CL112" s="25"/>
      <c r="CM112" s="25"/>
    </row>
    <row r="113" spans="1:91">
      <c r="A113" s="15">
        <v>32044364</v>
      </c>
      <c r="B113" s="12" t="s">
        <v>146</v>
      </c>
      <c r="C113" s="14" t="s">
        <v>1508</v>
      </c>
      <c r="D113" s="15" t="s">
        <v>1509</v>
      </c>
      <c r="E113" s="14" t="s">
        <v>75</v>
      </c>
      <c r="F113" s="13">
        <v>2022</v>
      </c>
      <c r="G113" s="13"/>
      <c r="H113" s="13" t="s">
        <v>102</v>
      </c>
      <c r="I113" s="13" t="s">
        <v>715</v>
      </c>
      <c r="J113" s="13" t="str">
        <f>VLOOKUP(A113,Planilha1!A:I,9,)</f>
        <v>INTERMEDIÁRIO  MANHÃ</v>
      </c>
      <c r="K113" s="13" t="s">
        <v>380</v>
      </c>
      <c r="L113" s="13" t="s">
        <v>245</v>
      </c>
      <c r="M113" s="13" t="s">
        <v>170</v>
      </c>
      <c r="N113" s="13" t="s">
        <v>395</v>
      </c>
      <c r="O113" s="13"/>
      <c r="P113" s="13"/>
      <c r="Q113" s="13" t="s">
        <v>1510</v>
      </c>
      <c r="R113" s="13">
        <v>28999165958</v>
      </c>
      <c r="S113" s="13" t="s">
        <v>1511</v>
      </c>
      <c r="T113" s="13" t="s">
        <v>1512</v>
      </c>
      <c r="U113" s="13">
        <v>28999407689</v>
      </c>
      <c r="V113" s="13" t="s">
        <v>1513</v>
      </c>
      <c r="W113" s="13">
        <v>28999013427</v>
      </c>
      <c r="X113" s="13" t="s">
        <v>1514</v>
      </c>
      <c r="Y113" s="19" t="s">
        <v>1515</v>
      </c>
      <c r="Z113" s="19" t="s">
        <v>111</v>
      </c>
      <c r="AA113" s="19">
        <v>29280000</v>
      </c>
      <c r="AB113" s="22" t="s">
        <v>1516</v>
      </c>
      <c r="AC113" s="22" t="s">
        <v>1517</v>
      </c>
      <c r="AD113" s="19">
        <v>-40.815899999999999</v>
      </c>
      <c r="AE113" s="19">
        <v>-20.7896</v>
      </c>
      <c r="AF113" s="19" t="s">
        <v>1518</v>
      </c>
      <c r="AG113" s="13" t="s">
        <v>159</v>
      </c>
      <c r="AH113" s="13" t="s">
        <v>160</v>
      </c>
      <c r="AI113" s="13" t="s">
        <v>161</v>
      </c>
      <c r="AJ113" s="13" t="s">
        <v>162</v>
      </c>
      <c r="AK113" s="13" t="s">
        <v>163</v>
      </c>
      <c r="AL113" s="13" t="s">
        <v>164</v>
      </c>
      <c r="AM113" s="13" t="s">
        <v>651</v>
      </c>
      <c r="AN113" s="13" t="s">
        <v>1519</v>
      </c>
      <c r="AO113" s="13" t="s">
        <v>653</v>
      </c>
      <c r="AP113" s="13" t="s">
        <v>144</v>
      </c>
      <c r="AQ113" s="13">
        <v>40</v>
      </c>
      <c r="AR113" s="23">
        <v>279.2</v>
      </c>
      <c r="AS113" s="13">
        <v>294</v>
      </c>
      <c r="AT113" s="23">
        <v>276</v>
      </c>
      <c r="AU113" s="23">
        <v>291</v>
      </c>
      <c r="AV113" s="23">
        <v>290.5</v>
      </c>
      <c r="AW113" s="23">
        <v>295</v>
      </c>
      <c r="AX113" s="23">
        <v>326</v>
      </c>
      <c r="AY113" s="23">
        <v>314</v>
      </c>
      <c r="AZ113" s="23">
        <v>306.5</v>
      </c>
      <c r="BA113" s="23">
        <v>303</v>
      </c>
      <c r="BB113" s="23">
        <v>296</v>
      </c>
      <c r="BC113" s="13">
        <v>289</v>
      </c>
      <c r="BD113" s="13">
        <v>294.60000000000002</v>
      </c>
      <c r="BE113" s="13">
        <v>293</v>
      </c>
      <c r="BF113" s="13">
        <v>299.10000000000002</v>
      </c>
      <c r="BG113" s="13">
        <v>293</v>
      </c>
      <c r="BH113" s="13">
        <v>293.33333333333331</v>
      </c>
      <c r="BI113" s="13">
        <v>304.43999999999994</v>
      </c>
      <c r="BJ113" s="13">
        <v>293.33333333333331</v>
      </c>
      <c r="BK113" s="13">
        <v>298.39999999999998</v>
      </c>
      <c r="BL113" s="24">
        <v>5.6</v>
      </c>
      <c r="BM113" s="24">
        <v>6.11</v>
      </c>
      <c r="BN113" s="24">
        <v>6.2</v>
      </c>
      <c r="BO113" s="24">
        <v>6.39</v>
      </c>
      <c r="BP113" s="24">
        <v>5.5</v>
      </c>
      <c r="BQ113" s="24">
        <v>5.81</v>
      </c>
      <c r="BR113" s="24"/>
      <c r="BS113" s="24"/>
      <c r="BT113" s="25">
        <v>0.61499999999999999</v>
      </c>
      <c r="BU113" s="25">
        <v>0.625</v>
      </c>
      <c r="BV113" s="25">
        <v>0.627</v>
      </c>
      <c r="BW113" s="25">
        <v>0.622</v>
      </c>
      <c r="BX113" s="25">
        <v>0.375</v>
      </c>
      <c r="BY113" s="25"/>
      <c r="BZ113" s="25"/>
      <c r="CA113" s="25"/>
      <c r="CB113" s="25"/>
      <c r="CC113" s="25"/>
      <c r="CD113" s="25" t="s">
        <v>98</v>
      </c>
      <c r="CE113" s="25"/>
      <c r="CF113" s="25"/>
      <c r="CG113" s="25"/>
      <c r="CH113" s="25"/>
      <c r="CI113" s="25"/>
      <c r="CJ113" s="25"/>
      <c r="CK113" s="25"/>
      <c r="CL113" s="25"/>
      <c r="CM113" s="25"/>
    </row>
    <row r="114" spans="1:91">
      <c r="A114" s="15">
        <v>32029993</v>
      </c>
      <c r="B114" s="12" t="s">
        <v>356</v>
      </c>
      <c r="C114" s="14" t="s">
        <v>1520</v>
      </c>
      <c r="D114" s="15" t="s">
        <v>1521</v>
      </c>
      <c r="E114" s="14" t="s">
        <v>75</v>
      </c>
      <c r="F114" s="13">
        <v>2022</v>
      </c>
      <c r="G114" s="13"/>
      <c r="H114" s="13" t="s">
        <v>551</v>
      </c>
      <c r="I114" s="13" t="s">
        <v>715</v>
      </c>
      <c r="J114" s="13" t="str">
        <f>VLOOKUP(A114,Planilha1!A:I,9,)</f>
        <v>INTERMEDIÁRIO  MANHÃ</v>
      </c>
      <c r="K114" s="13" t="s">
        <v>453</v>
      </c>
      <c r="L114" s="13" t="s">
        <v>103</v>
      </c>
      <c r="M114" s="13" t="s">
        <v>183</v>
      </c>
      <c r="N114" s="13" t="s">
        <v>105</v>
      </c>
      <c r="O114" s="13"/>
      <c r="P114" s="13"/>
      <c r="Q114" s="13" t="s">
        <v>1522</v>
      </c>
      <c r="R114" s="13">
        <v>27996148160</v>
      </c>
      <c r="S114" s="13"/>
      <c r="T114" s="13" t="s">
        <v>1523</v>
      </c>
      <c r="U114" s="13">
        <v>27998961221</v>
      </c>
      <c r="V114" s="13" t="s">
        <v>1524</v>
      </c>
      <c r="W114" s="13">
        <v>27996451925</v>
      </c>
      <c r="X114" s="13" t="s">
        <v>1525</v>
      </c>
      <c r="Y114" s="19" t="s">
        <v>1526</v>
      </c>
      <c r="Z114" s="19" t="s">
        <v>111</v>
      </c>
      <c r="AA114" s="19">
        <v>29255000</v>
      </c>
      <c r="AB114" s="22" t="s">
        <v>1527</v>
      </c>
      <c r="AC114" s="22" t="s">
        <v>1528</v>
      </c>
      <c r="AD114" s="19">
        <v>-40.673299999999998</v>
      </c>
      <c r="AE114" s="19">
        <v>-20.412800000000001</v>
      </c>
      <c r="AF114" s="19" t="s">
        <v>1529</v>
      </c>
      <c r="AG114" s="13" t="s">
        <v>369</v>
      </c>
      <c r="AH114" s="13" t="s">
        <v>370</v>
      </c>
      <c r="AI114" s="13" t="s">
        <v>371</v>
      </c>
      <c r="AJ114" s="13" t="s">
        <v>372</v>
      </c>
      <c r="AK114" s="13" t="s">
        <v>373</v>
      </c>
      <c r="AL114" s="13" t="s">
        <v>374</v>
      </c>
      <c r="AM114" s="13" t="s">
        <v>1530</v>
      </c>
      <c r="AN114" s="13"/>
      <c r="AO114" s="13" t="s">
        <v>1531</v>
      </c>
      <c r="AP114" s="13" t="s">
        <v>144</v>
      </c>
      <c r="AQ114" s="13" t="s">
        <v>145</v>
      </c>
      <c r="AR114" s="23">
        <v>277.3</v>
      </c>
      <c r="AS114" s="13">
        <v>263</v>
      </c>
      <c r="AT114" s="23">
        <v>272.10000000000002</v>
      </c>
      <c r="AU114" s="23">
        <v>258</v>
      </c>
      <c r="AV114" s="23">
        <v>269.7</v>
      </c>
      <c r="AW114" s="23">
        <v>258</v>
      </c>
      <c r="AX114" s="23">
        <v>318.60000000000002</v>
      </c>
      <c r="AY114" s="23">
        <v>292</v>
      </c>
      <c r="AZ114" s="23">
        <v>300.2</v>
      </c>
      <c r="BA114" s="23">
        <v>280</v>
      </c>
      <c r="BB114" s="23">
        <v>274.8</v>
      </c>
      <c r="BC114" s="13">
        <v>249</v>
      </c>
      <c r="BD114" s="13">
        <v>294.5</v>
      </c>
      <c r="BE114" s="13">
        <v>248</v>
      </c>
      <c r="BF114" s="13">
        <v>289.7</v>
      </c>
      <c r="BG114" s="13">
        <v>255</v>
      </c>
      <c r="BH114" s="13">
        <v>259.66666666666669</v>
      </c>
      <c r="BI114" s="13">
        <v>295.56</v>
      </c>
      <c r="BJ114" s="13">
        <v>259.66666666666669</v>
      </c>
      <c r="BK114" s="13">
        <v>264.8</v>
      </c>
      <c r="BL114" s="24">
        <v>5.7</v>
      </c>
      <c r="BM114" s="24">
        <v>6.16</v>
      </c>
      <c r="BN114" s="24">
        <v>5.6</v>
      </c>
      <c r="BO114" s="24">
        <v>5.64</v>
      </c>
      <c r="BP114" s="24">
        <v>5.3</v>
      </c>
      <c r="BQ114" s="24">
        <v>5.83</v>
      </c>
      <c r="BR114" s="24">
        <v>5</v>
      </c>
      <c r="BS114" s="24">
        <v>4.97</v>
      </c>
      <c r="BT114" s="25"/>
      <c r="BU114" s="25"/>
      <c r="BV114" s="25"/>
      <c r="BW114" s="25"/>
      <c r="BX114" s="25"/>
      <c r="BY114" s="25">
        <v>0.55800000000000005</v>
      </c>
      <c r="BZ114" s="25">
        <v>0.55000000000000004</v>
      </c>
      <c r="CA114" s="25">
        <v>0.56299999999999994</v>
      </c>
      <c r="CB114" s="25">
        <v>0.60499999999999998</v>
      </c>
      <c r="CC114" s="25">
        <v>0.51300000000000001</v>
      </c>
      <c r="CD114" s="25" t="s">
        <v>98</v>
      </c>
      <c r="CE114" s="25"/>
      <c r="CF114" s="25"/>
      <c r="CG114" s="25"/>
      <c r="CH114" s="25"/>
      <c r="CI114" s="25"/>
      <c r="CJ114" s="25"/>
      <c r="CK114" s="25"/>
      <c r="CL114" s="25"/>
      <c r="CM114" s="25"/>
    </row>
    <row r="115" spans="1:91">
      <c r="A115" s="15">
        <v>32014236</v>
      </c>
      <c r="B115" s="12" t="s">
        <v>242</v>
      </c>
      <c r="C115" s="14" t="s">
        <v>1532</v>
      </c>
      <c r="D115" s="15" t="s">
        <v>1533</v>
      </c>
      <c r="E115" s="14" t="s">
        <v>75</v>
      </c>
      <c r="F115" s="13">
        <v>2022</v>
      </c>
      <c r="G115" s="13"/>
      <c r="H115" s="13" t="s">
        <v>76</v>
      </c>
      <c r="I115" s="13" t="s">
        <v>715</v>
      </c>
      <c r="J115" s="13" t="str">
        <f>VLOOKUP(A115,Planilha1!A:I,9,)</f>
        <v>INTERMEDIÁRIO  MANHÃ</v>
      </c>
      <c r="K115" s="13" t="s">
        <v>380</v>
      </c>
      <c r="L115" s="13" t="s">
        <v>80</v>
      </c>
      <c r="M115" s="13" t="s">
        <v>81</v>
      </c>
      <c r="N115" s="13" t="s">
        <v>81</v>
      </c>
      <c r="O115" s="13"/>
      <c r="P115" s="13"/>
      <c r="Q115" s="13" t="s">
        <v>1534</v>
      </c>
      <c r="R115" s="13">
        <v>27999036900</v>
      </c>
      <c r="S115" s="13"/>
      <c r="T115" s="13" t="s">
        <v>1535</v>
      </c>
      <c r="U115" s="13">
        <v>27999457987</v>
      </c>
      <c r="V115" s="13" t="s">
        <v>1536</v>
      </c>
      <c r="W115" s="13">
        <v>27998042998</v>
      </c>
      <c r="X115" s="13" t="s">
        <v>1537</v>
      </c>
      <c r="Y115" s="19" t="s">
        <v>1538</v>
      </c>
      <c r="Z115" s="19" t="s">
        <v>111</v>
      </c>
      <c r="AA115" s="19">
        <v>29745000</v>
      </c>
      <c r="AB115" s="22" t="s">
        <v>1539</v>
      </c>
      <c r="AC115" s="22" t="s">
        <v>1540</v>
      </c>
      <c r="AD115" s="19">
        <v>-40.622599999999998</v>
      </c>
      <c r="AE115" s="19">
        <v>-19.147500000000001</v>
      </c>
      <c r="AF115" s="19" t="s">
        <v>1541</v>
      </c>
      <c r="AG115" s="13" t="s">
        <v>257</v>
      </c>
      <c r="AH115" s="13" t="s">
        <v>258</v>
      </c>
      <c r="AI115" s="13" t="s">
        <v>259</v>
      </c>
      <c r="AJ115" s="13" t="s">
        <v>260</v>
      </c>
      <c r="AK115" s="13" t="s">
        <v>261</v>
      </c>
      <c r="AL115" s="13" t="s">
        <v>262</v>
      </c>
      <c r="AM115" s="13" t="s">
        <v>981</v>
      </c>
      <c r="AN115" s="13" t="s">
        <v>1542</v>
      </c>
      <c r="AO115" s="13" t="s">
        <v>983</v>
      </c>
      <c r="AP115" s="13" t="s">
        <v>144</v>
      </c>
      <c r="AQ115" s="13">
        <v>40</v>
      </c>
      <c r="AR115" s="23">
        <v>250.6</v>
      </c>
      <c r="AS115" s="13"/>
      <c r="AT115" s="23">
        <v>261.7</v>
      </c>
      <c r="AU115" s="23">
        <v>245</v>
      </c>
      <c r="AV115" s="23">
        <v>260.60000000000002</v>
      </c>
      <c r="AW115" s="23">
        <v>263</v>
      </c>
      <c r="AX115" s="23">
        <v>295.60000000000002</v>
      </c>
      <c r="AY115" s="23">
        <v>267</v>
      </c>
      <c r="AZ115" s="23">
        <v>281.3</v>
      </c>
      <c r="BA115" s="23">
        <v>274</v>
      </c>
      <c r="BB115" s="23">
        <v>251</v>
      </c>
      <c r="BC115" s="13">
        <v>247</v>
      </c>
      <c r="BD115" s="13">
        <v>253.3</v>
      </c>
      <c r="BE115" s="13">
        <v>255</v>
      </c>
      <c r="BF115" s="13">
        <v>263.5</v>
      </c>
      <c r="BG115" s="13">
        <v>253</v>
      </c>
      <c r="BH115" s="13">
        <v>169.33333333333334</v>
      </c>
      <c r="BI115" s="13">
        <v>268.94</v>
      </c>
      <c r="BJ115" s="13">
        <v>169.33333333333334</v>
      </c>
      <c r="BK115" s="13">
        <v>259.2</v>
      </c>
      <c r="BL115" s="24">
        <v>4.8</v>
      </c>
      <c r="BM115" s="24">
        <v>5.37</v>
      </c>
      <c r="BN115" s="24">
        <v>4.5999999999999996</v>
      </c>
      <c r="BO115" s="24">
        <v>4.9800000000000004</v>
      </c>
      <c r="BP115" s="24">
        <v>4.5</v>
      </c>
      <c r="BQ115" s="24">
        <v>4.8600000000000003</v>
      </c>
      <c r="BR115" s="24"/>
      <c r="BS115" s="24"/>
      <c r="BT115" s="25">
        <v>0.59799999999999998</v>
      </c>
      <c r="BU115" s="25">
        <v>0.63100000000000001</v>
      </c>
      <c r="BV115" s="25">
        <v>0.61699999999999999</v>
      </c>
      <c r="BW115" s="25">
        <v>0.60399999999999998</v>
      </c>
      <c r="BX115" s="25">
        <v>0.54100000000000004</v>
      </c>
      <c r="BY115" s="25">
        <v>0.61599999999999999</v>
      </c>
      <c r="BZ115" s="25">
        <v>0.64300000000000002</v>
      </c>
      <c r="CA115" s="25">
        <v>0.64100000000000001</v>
      </c>
      <c r="CB115" s="25">
        <v>0.621</v>
      </c>
      <c r="CC115" s="25">
        <v>0.55900000000000005</v>
      </c>
      <c r="CD115" s="25" t="s">
        <v>98</v>
      </c>
      <c r="CE115" s="25"/>
      <c r="CF115" s="25"/>
      <c r="CG115" s="25"/>
      <c r="CH115" s="25"/>
      <c r="CI115" s="25"/>
      <c r="CJ115" s="25"/>
      <c r="CK115" s="25"/>
      <c r="CL115" s="25"/>
      <c r="CM115" s="25"/>
    </row>
    <row r="116" spans="1:91">
      <c r="A116" s="15">
        <v>32026846</v>
      </c>
      <c r="B116" s="12" t="s">
        <v>180</v>
      </c>
      <c r="C116" s="14" t="s">
        <v>726</v>
      </c>
      <c r="D116" s="15" t="s">
        <v>1543</v>
      </c>
      <c r="E116" s="14" t="s">
        <v>75</v>
      </c>
      <c r="F116" s="13">
        <v>2022</v>
      </c>
      <c r="G116" s="13"/>
      <c r="H116" s="13" t="s">
        <v>76</v>
      </c>
      <c r="I116" s="13" t="s">
        <v>77</v>
      </c>
      <c r="J116" s="13" t="str">
        <f>VLOOKUP(A116,Planilha1!A:I,9,)</f>
        <v>INTEGRAL</v>
      </c>
      <c r="K116" s="13" t="s">
        <v>380</v>
      </c>
      <c r="L116" s="13" t="s">
        <v>80</v>
      </c>
      <c r="M116" s="13" t="s">
        <v>81</v>
      </c>
      <c r="N116" s="13" t="s">
        <v>81</v>
      </c>
      <c r="O116" s="13"/>
      <c r="P116" s="13"/>
      <c r="Q116" s="13" t="s">
        <v>1544</v>
      </c>
      <c r="R116" s="13">
        <v>27995137980</v>
      </c>
      <c r="S116" s="13"/>
      <c r="T116" s="13" t="s">
        <v>1545</v>
      </c>
      <c r="U116" s="13">
        <v>33999047292</v>
      </c>
      <c r="V116" s="13" t="s">
        <v>186</v>
      </c>
      <c r="W116" s="13" t="s">
        <v>186</v>
      </c>
      <c r="X116" s="13" t="s">
        <v>1546</v>
      </c>
      <c r="Y116" s="19" t="s">
        <v>1547</v>
      </c>
      <c r="Z116" s="19" t="s">
        <v>1548</v>
      </c>
      <c r="AA116" s="19">
        <v>29635000</v>
      </c>
      <c r="AB116" s="22" t="s">
        <v>1549</v>
      </c>
      <c r="AC116" s="22" t="s">
        <v>1550</v>
      </c>
      <c r="AD116" s="19">
        <v>-41.280299999999997</v>
      </c>
      <c r="AE116" s="19">
        <v>-19.9755</v>
      </c>
      <c r="AF116" s="19" t="s">
        <v>1551</v>
      </c>
      <c r="AG116" s="13" t="s">
        <v>193</v>
      </c>
      <c r="AH116" s="13" t="s">
        <v>194</v>
      </c>
      <c r="AI116" s="13" t="s">
        <v>195</v>
      </c>
      <c r="AJ116" s="13" t="s">
        <v>196</v>
      </c>
      <c r="AK116" s="13" t="s">
        <v>197</v>
      </c>
      <c r="AL116" s="13" t="s">
        <v>198</v>
      </c>
      <c r="AM116" s="13" t="s">
        <v>1552</v>
      </c>
      <c r="AN116" s="13" t="s">
        <v>1553</v>
      </c>
      <c r="AO116" s="13" t="s">
        <v>1554</v>
      </c>
      <c r="AP116" s="13" t="s">
        <v>144</v>
      </c>
      <c r="AQ116" s="13" t="s">
        <v>145</v>
      </c>
      <c r="AR116" s="23">
        <v>262.89999999999998</v>
      </c>
      <c r="AS116" s="13"/>
      <c r="AT116" s="23">
        <v>243.9</v>
      </c>
      <c r="AU116" s="23">
        <v>258</v>
      </c>
      <c r="AV116" s="23">
        <v>219.8</v>
      </c>
      <c r="AW116" s="23">
        <v>247</v>
      </c>
      <c r="AX116" s="23">
        <v>339.2</v>
      </c>
      <c r="AY116" s="23">
        <v>300</v>
      </c>
      <c r="AZ116" s="23">
        <v>275.7</v>
      </c>
      <c r="BA116" s="23">
        <v>292</v>
      </c>
      <c r="BB116" s="23">
        <v>290.7</v>
      </c>
      <c r="BC116" s="13">
        <v>241</v>
      </c>
      <c r="BD116" s="13">
        <v>279.5</v>
      </c>
      <c r="BE116" s="13">
        <v>261</v>
      </c>
      <c r="BF116" s="13">
        <v>291.60000000000002</v>
      </c>
      <c r="BG116" s="13">
        <v>249</v>
      </c>
      <c r="BH116" s="13">
        <v>168.33333333333334</v>
      </c>
      <c r="BI116" s="13">
        <v>295.33999999999997</v>
      </c>
      <c r="BJ116" s="13">
        <v>168.33333333333334</v>
      </c>
      <c r="BK116" s="13">
        <v>268.60000000000002</v>
      </c>
      <c r="BL116" s="24">
        <v>5.0999999999999996</v>
      </c>
      <c r="BM116" s="24">
        <v>5.18</v>
      </c>
      <c r="BN116" s="24">
        <v>5.3</v>
      </c>
      <c r="BO116" s="24">
        <v>5.63</v>
      </c>
      <c r="BP116" s="24">
        <v>4.9000000000000004</v>
      </c>
      <c r="BQ116" s="24">
        <v>5.04</v>
      </c>
      <c r="BR116" s="24">
        <v>4.5999999999999996</v>
      </c>
      <c r="BS116" s="24">
        <v>5.14</v>
      </c>
      <c r="BT116" s="25"/>
      <c r="BU116" s="25"/>
      <c r="BV116" s="25"/>
      <c r="BW116" s="25"/>
      <c r="BX116" s="25"/>
      <c r="BY116" s="25">
        <v>0.65200000000000002</v>
      </c>
      <c r="BZ116" s="25">
        <v>0.65400000000000003</v>
      </c>
      <c r="CA116" s="25">
        <v>0.68100000000000005</v>
      </c>
      <c r="CB116" s="25">
        <v>0.67800000000000005</v>
      </c>
      <c r="CC116" s="25">
        <v>0.59299999999999997</v>
      </c>
      <c r="CD116" s="25" t="s">
        <v>98</v>
      </c>
      <c r="CE116" s="25"/>
      <c r="CF116" s="25"/>
      <c r="CG116" s="25"/>
      <c r="CH116" s="25"/>
      <c r="CI116" s="25"/>
      <c r="CJ116" s="25"/>
      <c r="CK116" s="25"/>
      <c r="CL116" s="25"/>
      <c r="CM116" s="25"/>
    </row>
    <row r="117" spans="1:91">
      <c r="A117" s="15">
        <v>32030584</v>
      </c>
      <c r="B117" s="12" t="s">
        <v>242</v>
      </c>
      <c r="C117" s="14" t="s">
        <v>1555</v>
      </c>
      <c r="D117" s="15" t="s">
        <v>1556</v>
      </c>
      <c r="E117" s="14" t="s">
        <v>75</v>
      </c>
      <c r="F117" s="13">
        <v>2022</v>
      </c>
      <c r="G117" s="13"/>
      <c r="H117" s="13" t="s">
        <v>102</v>
      </c>
      <c r="I117" s="13" t="s">
        <v>715</v>
      </c>
      <c r="J117" s="13" t="str">
        <f>VLOOKUP(A117,Planilha1!A:I,9,)</f>
        <v>INTERMEDIÁRIO  MANHÃ</v>
      </c>
      <c r="K117" s="13" t="s">
        <v>380</v>
      </c>
      <c r="L117" s="13" t="s">
        <v>245</v>
      </c>
      <c r="M117" s="13" t="s">
        <v>170</v>
      </c>
      <c r="N117" s="13" t="s">
        <v>766</v>
      </c>
      <c r="O117" s="13"/>
      <c r="P117" s="13"/>
      <c r="Q117" s="13" t="s">
        <v>1557</v>
      </c>
      <c r="R117" s="13">
        <v>27996565256</v>
      </c>
      <c r="S117" s="13"/>
      <c r="T117" s="13" t="s">
        <v>1558</v>
      </c>
      <c r="U117" s="13">
        <v>27997286337</v>
      </c>
      <c r="V117" s="13" t="s">
        <v>1559</v>
      </c>
      <c r="W117" s="13">
        <v>27998340545</v>
      </c>
      <c r="X117" s="13" t="s">
        <v>1560</v>
      </c>
      <c r="Y117" s="19" t="s">
        <v>1561</v>
      </c>
      <c r="Z117" s="19" t="s">
        <v>111</v>
      </c>
      <c r="AA117" s="19">
        <v>29690000</v>
      </c>
      <c r="AB117" s="22" t="s">
        <v>1562</v>
      </c>
      <c r="AC117" s="22" t="s">
        <v>1563</v>
      </c>
      <c r="AD117" s="19">
        <v>-40.856099999999998</v>
      </c>
      <c r="AE117" s="19">
        <v>-19.803599999999999</v>
      </c>
      <c r="AF117" s="19" t="s">
        <v>1564</v>
      </c>
      <c r="AG117" s="13" t="s">
        <v>257</v>
      </c>
      <c r="AH117" s="13" t="s">
        <v>258</v>
      </c>
      <c r="AI117" s="13" t="s">
        <v>259</v>
      </c>
      <c r="AJ117" s="13" t="s">
        <v>260</v>
      </c>
      <c r="AK117" s="13" t="s">
        <v>261</v>
      </c>
      <c r="AL117" s="13" t="s">
        <v>262</v>
      </c>
      <c r="AM117" s="13" t="s">
        <v>1409</v>
      </c>
      <c r="AN117" s="13" t="s">
        <v>1410</v>
      </c>
      <c r="AO117" s="13" t="s">
        <v>1411</v>
      </c>
      <c r="AP117" s="13" t="s">
        <v>144</v>
      </c>
      <c r="AQ117" s="13">
        <v>40</v>
      </c>
      <c r="AR117" s="23">
        <v>275</v>
      </c>
      <c r="AS117" s="13">
        <v>270</v>
      </c>
      <c r="AT117" s="23">
        <v>269.7</v>
      </c>
      <c r="AU117" s="23">
        <v>267</v>
      </c>
      <c r="AV117" s="23">
        <v>291.3</v>
      </c>
      <c r="AW117" s="23">
        <v>269</v>
      </c>
      <c r="AX117" s="23">
        <v>293.60000000000002</v>
      </c>
      <c r="AY117" s="23">
        <v>299</v>
      </c>
      <c r="AZ117" s="23">
        <v>290.39999999999998</v>
      </c>
      <c r="BA117" s="23">
        <v>291</v>
      </c>
      <c r="BB117" s="23">
        <v>274.5</v>
      </c>
      <c r="BC117" s="13">
        <v>263</v>
      </c>
      <c r="BD117" s="13">
        <v>282</v>
      </c>
      <c r="BE117" s="13">
        <v>264</v>
      </c>
      <c r="BF117" s="13">
        <v>262.7</v>
      </c>
      <c r="BG117" s="13">
        <v>269</v>
      </c>
      <c r="BH117" s="13">
        <v>268.66666666666669</v>
      </c>
      <c r="BI117" s="13">
        <v>280.64</v>
      </c>
      <c r="BJ117" s="13">
        <v>268.66666666666669</v>
      </c>
      <c r="BK117" s="13">
        <v>277.2</v>
      </c>
      <c r="BL117" s="24">
        <v>5.8</v>
      </c>
      <c r="BM117" s="24">
        <v>6.04</v>
      </c>
      <c r="BN117" s="24">
        <v>4.7</v>
      </c>
      <c r="BO117" s="24">
        <v>4.83</v>
      </c>
      <c r="BP117" s="24">
        <v>5</v>
      </c>
      <c r="BQ117" s="24">
        <v>5.17</v>
      </c>
      <c r="BR117" s="24"/>
      <c r="BS117" s="24"/>
      <c r="BT117" s="25">
        <v>0.65800000000000003</v>
      </c>
      <c r="BU117" s="25">
        <v>0.78</v>
      </c>
      <c r="BV117" s="25">
        <v>0.65900000000000003</v>
      </c>
      <c r="BW117" s="25">
        <v>0.504</v>
      </c>
      <c r="BX117" s="25">
        <v>0.56100000000000005</v>
      </c>
      <c r="BY117" s="25">
        <v>0.63800000000000001</v>
      </c>
      <c r="BZ117" s="25">
        <v>0.627</v>
      </c>
      <c r="CA117" s="25">
        <v>0.68500000000000005</v>
      </c>
      <c r="CB117" s="25">
        <v>0.64</v>
      </c>
      <c r="CC117" s="25">
        <v>0.60099999999999998</v>
      </c>
      <c r="CD117" s="25" t="s">
        <v>98</v>
      </c>
      <c r="CE117" s="25"/>
      <c r="CF117" s="25"/>
      <c r="CG117" s="25"/>
      <c r="CH117" s="25"/>
      <c r="CI117" s="25"/>
      <c r="CJ117" s="25"/>
      <c r="CK117" s="25"/>
      <c r="CL117" s="25"/>
      <c r="CM117" s="25"/>
    </row>
    <row r="118" spans="1:91">
      <c r="A118" s="15">
        <v>32000057</v>
      </c>
      <c r="B118" s="12" t="s">
        <v>1744</v>
      </c>
      <c r="C118" s="14" t="s">
        <v>1565</v>
      </c>
      <c r="D118" s="16" t="s">
        <v>1566</v>
      </c>
      <c r="E118" s="14" t="s">
        <v>75</v>
      </c>
      <c r="F118" s="13">
        <v>2022</v>
      </c>
      <c r="G118" s="13"/>
      <c r="H118" s="13" t="s">
        <v>76</v>
      </c>
      <c r="I118" s="14" t="s">
        <v>715</v>
      </c>
      <c r="J118" s="13" t="str">
        <f>VLOOKUP(A118,Planilha1!A:I,9,)</f>
        <v>INTERMEDIÁRIO  MANHÃ</v>
      </c>
      <c r="K118" s="13" t="s">
        <v>359</v>
      </c>
      <c r="L118" s="13" t="s">
        <v>80</v>
      </c>
      <c r="M118" s="13" t="s">
        <v>81</v>
      </c>
      <c r="N118" s="13" t="s">
        <v>81</v>
      </c>
      <c r="O118" s="13"/>
      <c r="P118" s="13"/>
      <c r="Q118" s="13" t="s">
        <v>1567</v>
      </c>
      <c r="R118" s="13">
        <v>27998471806</v>
      </c>
      <c r="S118" s="13"/>
      <c r="T118" s="13" t="s">
        <v>1568</v>
      </c>
      <c r="U118" s="13">
        <v>27996898811</v>
      </c>
      <c r="V118" s="13" t="s">
        <v>1569</v>
      </c>
      <c r="W118" s="13">
        <v>27999671912</v>
      </c>
      <c r="X118" s="13" t="s">
        <v>1570</v>
      </c>
      <c r="Y118" s="19" t="s">
        <v>1571</v>
      </c>
      <c r="Z118" s="19" t="s">
        <v>111</v>
      </c>
      <c r="AA118" s="19">
        <v>29820000</v>
      </c>
      <c r="AB118" s="22" t="s">
        <v>1572</v>
      </c>
      <c r="AC118" s="22" t="s">
        <v>1573</v>
      </c>
      <c r="AD118" s="27">
        <v>-40.979500000000002</v>
      </c>
      <c r="AE118" s="27">
        <v>-18.5503</v>
      </c>
      <c r="AF118" s="19" t="s">
        <v>1574</v>
      </c>
      <c r="AG118" s="13" t="s">
        <v>136</v>
      </c>
      <c r="AH118" s="13" t="s">
        <v>137</v>
      </c>
      <c r="AI118" s="13" t="s">
        <v>138</v>
      </c>
      <c r="AJ118" s="13" t="s">
        <v>139</v>
      </c>
      <c r="AK118" s="13" t="s">
        <v>140</v>
      </c>
      <c r="AL118" s="13" t="s">
        <v>141</v>
      </c>
      <c r="AM118" s="13" t="s">
        <v>1575</v>
      </c>
      <c r="AN118" s="13" t="s">
        <v>1576</v>
      </c>
      <c r="AO118" s="13" t="s">
        <v>1577</v>
      </c>
      <c r="AP118" s="13" t="s">
        <v>144</v>
      </c>
      <c r="AQ118" s="13">
        <v>40</v>
      </c>
      <c r="AR118" s="23">
        <v>258.60000000000002</v>
      </c>
      <c r="AS118" s="13"/>
      <c r="AT118" s="23">
        <v>260.39999999999998</v>
      </c>
      <c r="AU118" s="23">
        <v>254</v>
      </c>
      <c r="AV118" s="23">
        <v>254.3</v>
      </c>
      <c r="AW118" s="23">
        <v>254</v>
      </c>
      <c r="AX118" s="23">
        <v>276.60000000000002</v>
      </c>
      <c r="AY118" s="23">
        <v>279</v>
      </c>
      <c r="AZ118" s="23">
        <v>271.3</v>
      </c>
      <c r="BA118" s="23">
        <v>280</v>
      </c>
      <c r="BB118" s="23">
        <v>237.6</v>
      </c>
      <c r="BC118" s="13">
        <v>240</v>
      </c>
      <c r="BD118" s="13">
        <v>233.7</v>
      </c>
      <c r="BE118" s="13">
        <v>253</v>
      </c>
      <c r="BF118" s="13">
        <v>244.3</v>
      </c>
      <c r="BG118" s="13">
        <v>254</v>
      </c>
      <c r="BH118" s="13">
        <v>169.33333333333334</v>
      </c>
      <c r="BI118" s="13">
        <v>252.7</v>
      </c>
      <c r="BJ118" s="13">
        <v>169.33333333333334</v>
      </c>
      <c r="BK118" s="13">
        <v>261.2</v>
      </c>
      <c r="BL118" s="24">
        <v>4.5</v>
      </c>
      <c r="BM118" s="24">
        <v>5.34</v>
      </c>
      <c r="BN118" s="24">
        <v>4.0999999999999996</v>
      </c>
      <c r="BO118" s="24">
        <v>4.87</v>
      </c>
      <c r="BP118" s="24">
        <v>4.3</v>
      </c>
      <c r="BQ118" s="24">
        <v>4.57</v>
      </c>
      <c r="BR118" s="24">
        <v>4.3</v>
      </c>
      <c r="BS118" s="24">
        <v>4.76</v>
      </c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 t="s">
        <v>378</v>
      </c>
      <c r="CE118" s="25"/>
      <c r="CF118" s="25"/>
      <c r="CG118" s="25"/>
      <c r="CH118" s="25"/>
      <c r="CI118" s="25"/>
      <c r="CJ118" s="25"/>
      <c r="CK118" s="25"/>
      <c r="CL118" s="25"/>
      <c r="CM118" s="25"/>
    </row>
    <row r="119" spans="1:91">
      <c r="A119" s="15">
        <v>32046103</v>
      </c>
      <c r="B119" s="12" t="s">
        <v>99</v>
      </c>
      <c r="C119" s="14" t="s">
        <v>409</v>
      </c>
      <c r="D119" s="16" t="s">
        <v>1578</v>
      </c>
      <c r="E119" s="14" t="s">
        <v>75</v>
      </c>
      <c r="F119" s="13">
        <v>2022</v>
      </c>
      <c r="G119" s="13"/>
      <c r="H119" s="13" t="s">
        <v>76</v>
      </c>
      <c r="I119" s="14" t="s">
        <v>715</v>
      </c>
      <c r="J119" s="13" t="str">
        <f>VLOOKUP(A119,Planilha1!A:I,9,)</f>
        <v>INTERMEDIÁRIO  MANHÃ</v>
      </c>
      <c r="K119" s="13" t="s">
        <v>359</v>
      </c>
      <c r="L119" s="13" t="s">
        <v>80</v>
      </c>
      <c r="M119" s="13" t="s">
        <v>81</v>
      </c>
      <c r="N119" s="13" t="s">
        <v>81</v>
      </c>
      <c r="O119" s="13"/>
      <c r="P119" s="13"/>
      <c r="Q119" s="13" t="s">
        <v>1579</v>
      </c>
      <c r="R119" s="13">
        <v>28999453934</v>
      </c>
      <c r="S119" s="13"/>
      <c r="T119" s="13" t="s">
        <v>1580</v>
      </c>
      <c r="U119" s="13">
        <v>28999656700</v>
      </c>
      <c r="V119" s="13" t="s">
        <v>1581</v>
      </c>
      <c r="W119" s="13">
        <v>28992538807</v>
      </c>
      <c r="X119" s="13" t="s">
        <v>1582</v>
      </c>
      <c r="Y119" s="19" t="s">
        <v>1583</v>
      </c>
      <c r="Z119" s="19" t="s">
        <v>1584</v>
      </c>
      <c r="AA119" s="19">
        <v>29510000</v>
      </c>
      <c r="AB119" s="22" t="s">
        <v>1585</v>
      </c>
      <c r="AC119" s="22" t="s">
        <v>1586</v>
      </c>
      <c r="AD119" s="19">
        <v>-41.592100000000002</v>
      </c>
      <c r="AE119" s="19">
        <v>-20.764800000000001</v>
      </c>
      <c r="AF119" s="19" t="s">
        <v>1587</v>
      </c>
      <c r="AG119" s="13" t="s">
        <v>115</v>
      </c>
      <c r="AH119" s="13" t="s">
        <v>116</v>
      </c>
      <c r="AI119" s="13" t="s">
        <v>117</v>
      </c>
      <c r="AJ119" s="13" t="s">
        <v>118</v>
      </c>
      <c r="AK119" s="13" t="s">
        <v>119</v>
      </c>
      <c r="AL119" s="13" t="s">
        <v>120</v>
      </c>
      <c r="AM119" s="13" t="s">
        <v>1588</v>
      </c>
      <c r="AN119" s="13" t="s">
        <v>1589</v>
      </c>
      <c r="AO119" s="13" t="s">
        <v>1590</v>
      </c>
      <c r="AP119" s="13" t="s">
        <v>144</v>
      </c>
      <c r="AQ119" s="13" t="s">
        <v>145</v>
      </c>
      <c r="AR119" s="23">
        <v>258.5</v>
      </c>
      <c r="AS119" s="13">
        <v>259</v>
      </c>
      <c r="AT119" s="23">
        <v>253.4</v>
      </c>
      <c r="AU119" s="23">
        <v>247</v>
      </c>
      <c r="AV119" s="23">
        <v>258.3</v>
      </c>
      <c r="AW119" s="23">
        <v>252</v>
      </c>
      <c r="AX119" s="23">
        <v>288.7</v>
      </c>
      <c r="AY119" s="23">
        <v>289</v>
      </c>
      <c r="AZ119" s="23">
        <v>282.8</v>
      </c>
      <c r="BA119" s="23">
        <v>280</v>
      </c>
      <c r="BB119" s="23">
        <v>247.8</v>
      </c>
      <c r="BC119" s="13">
        <v>272</v>
      </c>
      <c r="BD119" s="13">
        <v>269.2</v>
      </c>
      <c r="BE119" s="13">
        <v>271</v>
      </c>
      <c r="BF119" s="13">
        <v>250.8</v>
      </c>
      <c r="BG119" s="13">
        <v>291</v>
      </c>
      <c r="BH119" s="13">
        <v>252.66666666666666</v>
      </c>
      <c r="BI119" s="13">
        <v>267.86</v>
      </c>
      <c r="BJ119" s="13">
        <v>252.66666666666666</v>
      </c>
      <c r="BK119" s="13">
        <v>280.60000000000002</v>
      </c>
      <c r="BL119" s="24">
        <v>5.3</v>
      </c>
      <c r="BM119" s="24">
        <v>5.45</v>
      </c>
      <c r="BN119" s="24"/>
      <c r="BO119" s="24"/>
      <c r="BP119" s="24">
        <v>4.7</v>
      </c>
      <c r="BQ119" s="24">
        <v>4.84</v>
      </c>
      <c r="BR119" s="24">
        <v>4.8</v>
      </c>
      <c r="BS119" s="24">
        <v>5.01</v>
      </c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 t="s">
        <v>378</v>
      </c>
      <c r="CE119" s="25"/>
      <c r="CF119" s="25"/>
      <c r="CG119" s="25"/>
      <c r="CH119" s="25"/>
      <c r="CI119" s="25"/>
      <c r="CJ119" s="25"/>
      <c r="CK119" s="25"/>
      <c r="CL119" s="25"/>
      <c r="CM119" s="25"/>
    </row>
    <row r="120" spans="1:91">
      <c r="A120" s="15">
        <v>32010729</v>
      </c>
      <c r="B120" s="12" t="s">
        <v>242</v>
      </c>
      <c r="C120" s="14" t="s">
        <v>243</v>
      </c>
      <c r="D120" s="15" t="s">
        <v>1591</v>
      </c>
      <c r="E120" s="14" t="s">
        <v>75</v>
      </c>
      <c r="F120" s="13">
        <v>2022</v>
      </c>
      <c r="G120" s="13"/>
      <c r="H120" s="13" t="s">
        <v>551</v>
      </c>
      <c r="I120" s="13" t="s">
        <v>715</v>
      </c>
      <c r="J120" s="13" t="str">
        <f>VLOOKUP(A120,Planilha1!A:I,9,)</f>
        <v>INTERMEDIÁRIO  TARDE</v>
      </c>
      <c r="K120" s="13" t="s">
        <v>453</v>
      </c>
      <c r="L120" s="13" t="s">
        <v>103</v>
      </c>
      <c r="M120" s="13" t="s">
        <v>183</v>
      </c>
      <c r="N120" s="13" t="s">
        <v>105</v>
      </c>
      <c r="O120" s="13"/>
      <c r="P120" s="13"/>
      <c r="Q120" s="13" t="s">
        <v>1592</v>
      </c>
      <c r="R120" s="13">
        <v>27999194582</v>
      </c>
      <c r="S120" s="13"/>
      <c r="T120" s="13" t="s">
        <v>186</v>
      </c>
      <c r="U120" s="13" t="s">
        <v>186</v>
      </c>
      <c r="V120" s="13" t="s">
        <v>1593</v>
      </c>
      <c r="W120" s="13">
        <v>27999521212</v>
      </c>
      <c r="X120" s="13" t="s">
        <v>1594</v>
      </c>
      <c r="Y120" s="19" t="s">
        <v>1595</v>
      </c>
      <c r="Z120" s="19" t="s">
        <v>1596</v>
      </c>
      <c r="AA120" s="19">
        <v>29703270</v>
      </c>
      <c r="AB120" s="22" t="s">
        <v>1597</v>
      </c>
      <c r="AC120" s="22" t="s">
        <v>1598</v>
      </c>
      <c r="AD120" s="27">
        <v>-40.638399999999997</v>
      </c>
      <c r="AE120" s="27">
        <v>-19.522600000000001</v>
      </c>
      <c r="AF120" s="19" t="s">
        <v>1599</v>
      </c>
      <c r="AG120" s="13" t="s">
        <v>257</v>
      </c>
      <c r="AH120" s="13" t="s">
        <v>258</v>
      </c>
      <c r="AI120" s="13" t="s">
        <v>259</v>
      </c>
      <c r="AJ120" s="13" t="s">
        <v>260</v>
      </c>
      <c r="AK120" s="13" t="s">
        <v>261</v>
      </c>
      <c r="AL120" s="13" t="s">
        <v>262</v>
      </c>
      <c r="AM120" s="13" t="s">
        <v>1159</v>
      </c>
      <c r="AN120" s="13" t="s">
        <v>264</v>
      </c>
      <c r="AO120" s="13" t="s">
        <v>1160</v>
      </c>
      <c r="AP120" s="13" t="s">
        <v>144</v>
      </c>
      <c r="AQ120" s="13">
        <v>40</v>
      </c>
      <c r="AR120" s="23">
        <v>268.8</v>
      </c>
      <c r="AS120" s="13"/>
      <c r="AT120" s="23">
        <v>263.5</v>
      </c>
      <c r="AU120" s="23">
        <v>266</v>
      </c>
      <c r="AV120" s="23">
        <v>269.10000000000002</v>
      </c>
      <c r="AW120" s="23">
        <v>259</v>
      </c>
      <c r="AX120" s="23">
        <v>311.89999999999998</v>
      </c>
      <c r="AY120" s="23">
        <v>298</v>
      </c>
      <c r="AZ120" s="23">
        <v>305.60000000000002</v>
      </c>
      <c r="BA120" s="23">
        <v>288</v>
      </c>
      <c r="BB120" s="23">
        <v>279.89999999999998</v>
      </c>
      <c r="BC120" s="13">
        <v>262</v>
      </c>
      <c r="BD120" s="13">
        <v>286.3</v>
      </c>
      <c r="BE120" s="13">
        <v>258</v>
      </c>
      <c r="BF120" s="13">
        <v>297.89999999999998</v>
      </c>
      <c r="BG120" s="13">
        <v>281</v>
      </c>
      <c r="BH120" s="13">
        <v>175</v>
      </c>
      <c r="BI120" s="13">
        <v>296.32</v>
      </c>
      <c r="BJ120" s="13">
        <v>175</v>
      </c>
      <c r="BK120" s="13">
        <v>277.39999999999998</v>
      </c>
      <c r="BL120" s="24">
        <v>5.3</v>
      </c>
      <c r="BM120" s="24">
        <v>5.71</v>
      </c>
      <c r="BN120" s="24">
        <v>5.5</v>
      </c>
      <c r="BO120" s="24">
        <v>5.48</v>
      </c>
      <c r="BP120" s="24">
        <v>5.5</v>
      </c>
      <c r="BQ120" s="24">
        <v>5.81</v>
      </c>
      <c r="BR120" s="24">
        <v>5.0999999999999996</v>
      </c>
      <c r="BS120" s="24">
        <v>5.09</v>
      </c>
      <c r="BT120" s="25">
        <v>0.67800000000000005</v>
      </c>
      <c r="BU120" s="25">
        <v>0.72399999999999998</v>
      </c>
      <c r="BV120" s="25">
        <v>0.66500000000000004</v>
      </c>
      <c r="BW120" s="25">
        <v>0.7</v>
      </c>
      <c r="BX120" s="25">
        <v>0.625</v>
      </c>
      <c r="BY120" s="25">
        <v>0.69199999999999995</v>
      </c>
      <c r="BZ120" s="25">
        <v>0.72699999999999998</v>
      </c>
      <c r="CA120" s="25">
        <v>0.68</v>
      </c>
      <c r="CB120" s="25">
        <v>0.73899999999999999</v>
      </c>
      <c r="CC120" s="25">
        <v>0.623</v>
      </c>
      <c r="CD120" s="25" t="s">
        <v>98</v>
      </c>
      <c r="CE120" s="25"/>
      <c r="CF120" s="25"/>
      <c r="CG120" s="25"/>
      <c r="CH120" s="25"/>
      <c r="CI120" s="25"/>
      <c r="CJ120" s="25"/>
      <c r="CK120" s="25"/>
      <c r="CL120" s="25"/>
      <c r="CM120" s="25"/>
    </row>
    <row r="121" spans="1:91">
      <c r="A121" s="15">
        <v>32035039</v>
      </c>
      <c r="B121" s="12" t="s">
        <v>356</v>
      </c>
      <c r="C121" s="14" t="s">
        <v>357</v>
      </c>
      <c r="D121" s="15" t="s">
        <v>1600</v>
      </c>
      <c r="E121" s="14" t="s">
        <v>75</v>
      </c>
      <c r="F121" s="13">
        <v>2022</v>
      </c>
      <c r="G121" s="13"/>
      <c r="H121" s="13" t="s">
        <v>551</v>
      </c>
      <c r="I121" s="13" t="s">
        <v>715</v>
      </c>
      <c r="J121" s="13" t="str">
        <f>VLOOKUP(A121,Planilha1!A:I,9,)</f>
        <v>INTERMEDIÁRIO  TARDE</v>
      </c>
      <c r="K121" s="13" t="s">
        <v>453</v>
      </c>
      <c r="L121" s="13" t="s">
        <v>245</v>
      </c>
      <c r="M121" s="13" t="s">
        <v>170</v>
      </c>
      <c r="N121" s="13" t="s">
        <v>766</v>
      </c>
      <c r="O121" s="13"/>
      <c r="P121" s="13"/>
      <c r="Q121" s="13" t="s">
        <v>1601</v>
      </c>
      <c r="R121" s="13">
        <v>27996304979</v>
      </c>
      <c r="S121" s="13"/>
      <c r="T121" s="13" t="s">
        <v>1602</v>
      </c>
      <c r="U121" s="13">
        <v>27999947442</v>
      </c>
      <c r="V121" s="13" t="s">
        <v>1603</v>
      </c>
      <c r="W121" s="13">
        <v>27998432262</v>
      </c>
      <c r="X121" s="13" t="s">
        <v>1604</v>
      </c>
      <c r="Y121" s="19" t="s">
        <v>1605</v>
      </c>
      <c r="Z121" s="19" t="s">
        <v>1606</v>
      </c>
      <c r="AA121" s="19">
        <v>29144190</v>
      </c>
      <c r="AB121" s="22" t="s">
        <v>1607</v>
      </c>
      <c r="AC121" s="22" t="s">
        <v>1608</v>
      </c>
      <c r="AD121" s="19">
        <v>-40.387300000000003</v>
      </c>
      <c r="AE121" s="19">
        <v>-20.346900000000002</v>
      </c>
      <c r="AF121" s="19" t="s">
        <v>1609</v>
      </c>
      <c r="AG121" s="13" t="s">
        <v>369</v>
      </c>
      <c r="AH121" s="13" t="s">
        <v>370</v>
      </c>
      <c r="AI121" s="13" t="s">
        <v>371</v>
      </c>
      <c r="AJ121" s="13" t="s">
        <v>372</v>
      </c>
      <c r="AK121" s="13" t="s">
        <v>373</v>
      </c>
      <c r="AL121" s="13" t="s">
        <v>374</v>
      </c>
      <c r="AM121" s="13" t="s">
        <v>626</v>
      </c>
      <c r="AN121" s="13" t="s">
        <v>1610</v>
      </c>
      <c r="AO121" s="13" t="s">
        <v>628</v>
      </c>
      <c r="AP121" s="13" t="s">
        <v>144</v>
      </c>
      <c r="AQ121" s="13">
        <v>40</v>
      </c>
      <c r="AR121" s="23"/>
      <c r="AS121" s="13"/>
      <c r="AT121" s="23"/>
      <c r="AU121" s="23"/>
      <c r="AV121" s="23"/>
      <c r="AW121" s="23"/>
      <c r="AX121" s="23">
        <v>273.8</v>
      </c>
      <c r="AY121" s="23">
        <v>251</v>
      </c>
      <c r="AZ121" s="23">
        <v>281.39999999999998</v>
      </c>
      <c r="BA121" s="23">
        <v>260</v>
      </c>
      <c r="BB121" s="23">
        <v>253.2</v>
      </c>
      <c r="BC121" s="13">
        <v>225</v>
      </c>
      <c r="BD121" s="13">
        <v>248.6</v>
      </c>
      <c r="BE121" s="13">
        <v>227</v>
      </c>
      <c r="BF121" s="13">
        <v>258.60000000000002</v>
      </c>
      <c r="BG121" s="13">
        <v>229</v>
      </c>
      <c r="BH121" s="13"/>
      <c r="BI121" s="13">
        <v>263.12</v>
      </c>
      <c r="BJ121" s="13"/>
      <c r="BK121" s="13">
        <v>238.4</v>
      </c>
      <c r="BL121" s="24"/>
      <c r="BM121" s="24"/>
      <c r="BN121" s="24"/>
      <c r="BO121" s="24"/>
      <c r="BP121" s="24"/>
      <c r="BQ121" s="24"/>
      <c r="BR121" s="24"/>
      <c r="BS121" s="24"/>
      <c r="BT121" s="25"/>
      <c r="BU121" s="25"/>
      <c r="BV121" s="25"/>
      <c r="BW121" s="25"/>
      <c r="BX121" s="25"/>
      <c r="BY121" s="25">
        <v>0.53500000000000003</v>
      </c>
      <c r="BZ121" s="25">
        <v>0.48199999999999998</v>
      </c>
      <c r="CA121" s="25">
        <v>0.52400000000000002</v>
      </c>
      <c r="CB121" s="25">
        <v>0.57899999999999996</v>
      </c>
      <c r="CC121" s="25">
        <v>0.55300000000000005</v>
      </c>
      <c r="CD121" s="25" t="s">
        <v>98</v>
      </c>
      <c r="CE121" s="25"/>
      <c r="CF121" s="25"/>
      <c r="CG121" s="25"/>
      <c r="CH121" s="25"/>
      <c r="CI121" s="25"/>
      <c r="CJ121" s="25"/>
      <c r="CK121" s="25"/>
      <c r="CL121" s="25"/>
      <c r="CM121" s="25"/>
    </row>
    <row r="122" spans="1:91">
      <c r="A122" s="15">
        <v>32044950</v>
      </c>
      <c r="B122" s="12" t="s">
        <v>146</v>
      </c>
      <c r="C122" s="14" t="s">
        <v>1611</v>
      </c>
      <c r="D122" s="16" t="s">
        <v>1612</v>
      </c>
      <c r="E122" s="14" t="s">
        <v>75</v>
      </c>
      <c r="F122" s="13">
        <v>2022</v>
      </c>
      <c r="G122" s="13"/>
      <c r="H122" s="13" t="s">
        <v>76</v>
      </c>
      <c r="I122" s="14" t="s">
        <v>715</v>
      </c>
      <c r="J122" s="13" t="str">
        <f>VLOOKUP(A122,Planilha1!A:I,9,)</f>
        <v>INTERMEDIÁRIO  MANHÃ</v>
      </c>
      <c r="K122" s="13" t="s">
        <v>359</v>
      </c>
      <c r="L122" s="13" t="s">
        <v>80</v>
      </c>
      <c r="M122" s="13" t="s">
        <v>81</v>
      </c>
      <c r="N122" s="13" t="s">
        <v>81</v>
      </c>
      <c r="O122" s="13"/>
      <c r="P122" s="13"/>
      <c r="Q122" s="13" t="s">
        <v>1613</v>
      </c>
      <c r="R122" s="13">
        <v>27998341304</v>
      </c>
      <c r="S122" s="13"/>
      <c r="T122" s="13" t="s">
        <v>1614</v>
      </c>
      <c r="U122" s="13">
        <v>28999042339</v>
      </c>
      <c r="V122" s="13" t="s">
        <v>1615</v>
      </c>
      <c r="W122" s="13">
        <v>28981118684</v>
      </c>
      <c r="X122" s="13" t="s">
        <v>1616</v>
      </c>
      <c r="Y122" s="19" t="s">
        <v>1617</v>
      </c>
      <c r="Z122" s="19" t="s">
        <v>111</v>
      </c>
      <c r="AA122" s="19">
        <v>29290000</v>
      </c>
      <c r="AB122" s="22" t="s">
        <v>1618</v>
      </c>
      <c r="AC122" s="22" t="s">
        <v>1619</v>
      </c>
      <c r="AD122" s="19">
        <v>-40.932400000000001</v>
      </c>
      <c r="AE122" s="19">
        <v>-20.863700000000001</v>
      </c>
      <c r="AF122" s="19" t="s">
        <v>1620</v>
      </c>
      <c r="AG122" s="13" t="s">
        <v>159</v>
      </c>
      <c r="AH122" s="13" t="s">
        <v>160</v>
      </c>
      <c r="AI122" s="13" t="s">
        <v>161</v>
      </c>
      <c r="AJ122" s="13" t="s">
        <v>162</v>
      </c>
      <c r="AK122" s="13" t="s">
        <v>163</v>
      </c>
      <c r="AL122" s="13" t="s">
        <v>164</v>
      </c>
      <c r="AM122" s="13" t="s">
        <v>1485</v>
      </c>
      <c r="AN122" s="13" t="s">
        <v>1621</v>
      </c>
      <c r="AO122" s="13" t="s">
        <v>1487</v>
      </c>
      <c r="AP122" s="13" t="s">
        <v>144</v>
      </c>
      <c r="AQ122" s="13">
        <v>40</v>
      </c>
      <c r="AR122" s="23">
        <v>282</v>
      </c>
      <c r="AS122" s="13">
        <v>277</v>
      </c>
      <c r="AT122" s="23">
        <v>263.60000000000002</v>
      </c>
      <c r="AU122" s="23">
        <v>271</v>
      </c>
      <c r="AV122" s="23">
        <v>272.8</v>
      </c>
      <c r="AW122" s="23">
        <v>262</v>
      </c>
      <c r="AX122" s="23">
        <v>305.3</v>
      </c>
      <c r="AY122" s="23">
        <v>279</v>
      </c>
      <c r="AZ122" s="23">
        <v>295</v>
      </c>
      <c r="BA122" s="23">
        <v>273</v>
      </c>
      <c r="BB122" s="23">
        <v>271.39999999999998</v>
      </c>
      <c r="BC122" s="13">
        <v>245</v>
      </c>
      <c r="BD122" s="13">
        <v>285.60000000000002</v>
      </c>
      <c r="BE122" s="13">
        <v>252</v>
      </c>
      <c r="BF122" s="13">
        <v>282.5</v>
      </c>
      <c r="BG122" s="13">
        <v>253</v>
      </c>
      <c r="BH122" s="13">
        <v>270</v>
      </c>
      <c r="BI122" s="13">
        <v>287.95999999999998</v>
      </c>
      <c r="BJ122" s="13">
        <v>270</v>
      </c>
      <c r="BK122" s="13">
        <v>260.39999999999998</v>
      </c>
      <c r="BL122" s="24">
        <v>4.9000000000000004</v>
      </c>
      <c r="BM122" s="24">
        <v>5.8</v>
      </c>
      <c r="BN122" s="24">
        <v>4.9000000000000004</v>
      </c>
      <c r="BO122" s="24">
        <v>5.62</v>
      </c>
      <c r="BP122" s="24">
        <v>5</v>
      </c>
      <c r="BQ122" s="24">
        <v>5.29</v>
      </c>
      <c r="BR122" s="24"/>
      <c r="BS122" s="24"/>
      <c r="BT122" s="25"/>
      <c r="BU122" s="25"/>
      <c r="BV122" s="25"/>
      <c r="BW122" s="25"/>
      <c r="BX122" s="25"/>
      <c r="BY122" s="25">
        <v>0.59499999999999997</v>
      </c>
      <c r="BZ122" s="25">
        <v>0.57899999999999996</v>
      </c>
      <c r="CA122" s="25">
        <v>0.60799999999999998</v>
      </c>
      <c r="CB122" s="25">
        <v>0.61899999999999999</v>
      </c>
      <c r="CC122" s="25">
        <v>0.57499999999999996</v>
      </c>
      <c r="CD122" s="25" t="s">
        <v>98</v>
      </c>
      <c r="CE122" s="25"/>
      <c r="CF122" s="25"/>
      <c r="CG122" s="25"/>
      <c r="CH122" s="25"/>
      <c r="CI122" s="25"/>
      <c r="CJ122" s="25"/>
      <c r="CK122" s="25"/>
      <c r="CL122" s="25"/>
      <c r="CM122" s="25"/>
    </row>
    <row r="123" spans="1:91">
      <c r="A123" s="15">
        <v>32032951</v>
      </c>
      <c r="B123" s="12" t="s">
        <v>72</v>
      </c>
      <c r="C123" s="14" t="s">
        <v>1622</v>
      </c>
      <c r="D123" s="15" t="s">
        <v>1623</v>
      </c>
      <c r="E123" s="14" t="s">
        <v>75</v>
      </c>
      <c r="F123" s="13">
        <v>2022</v>
      </c>
      <c r="G123" s="13"/>
      <c r="H123" s="13" t="s">
        <v>551</v>
      </c>
      <c r="I123" s="13" t="s">
        <v>715</v>
      </c>
      <c r="J123" s="13" t="str">
        <f>VLOOKUP(A123,Planilha1!A:I,9,)</f>
        <v>INTERMEDIÁRIO  TARDE</v>
      </c>
      <c r="K123" s="13" t="s">
        <v>453</v>
      </c>
      <c r="L123" s="13" t="s">
        <v>103</v>
      </c>
      <c r="M123" s="13" t="s">
        <v>1624</v>
      </c>
      <c r="N123" s="13" t="s">
        <v>105</v>
      </c>
      <c r="O123" s="13"/>
      <c r="P123" s="13"/>
      <c r="Q123" s="13" t="s">
        <v>1625</v>
      </c>
      <c r="R123" s="13">
        <v>27998885626</v>
      </c>
      <c r="S123" s="13"/>
      <c r="T123" s="13" t="s">
        <v>1626</v>
      </c>
      <c r="U123" s="13">
        <v>27999655307</v>
      </c>
      <c r="V123" s="13" t="s">
        <v>186</v>
      </c>
      <c r="W123" s="13" t="s">
        <v>186</v>
      </c>
      <c r="X123" s="13" t="s">
        <v>1627</v>
      </c>
      <c r="Y123" s="19" t="s">
        <v>1628</v>
      </c>
      <c r="Z123" s="19" t="s">
        <v>386</v>
      </c>
      <c r="AA123" s="19">
        <v>29650000</v>
      </c>
      <c r="AB123" s="22" t="s">
        <v>1629</v>
      </c>
      <c r="AC123" s="22" t="s">
        <v>1630</v>
      </c>
      <c r="AD123" s="19">
        <v>-40.609299999999998</v>
      </c>
      <c r="AE123" s="19">
        <v>-19.939800000000002</v>
      </c>
      <c r="AF123" s="19" t="s">
        <v>291</v>
      </c>
      <c r="AG123" s="13" t="s">
        <v>91</v>
      </c>
      <c r="AH123" s="13" t="s">
        <v>92</v>
      </c>
      <c r="AI123" s="13" t="s">
        <v>93</v>
      </c>
      <c r="AJ123" s="13" t="s">
        <v>94</v>
      </c>
      <c r="AK123" s="13"/>
      <c r="AL123" s="13" t="s">
        <v>95</v>
      </c>
      <c r="AM123" s="13" t="s">
        <v>828</v>
      </c>
      <c r="AN123" s="13" t="s">
        <v>829</v>
      </c>
      <c r="AO123" s="13" t="s">
        <v>830</v>
      </c>
      <c r="AP123" s="13" t="s">
        <v>144</v>
      </c>
      <c r="AQ123" s="13">
        <v>40</v>
      </c>
      <c r="AR123" s="23">
        <v>298.89999999999998</v>
      </c>
      <c r="AS123" s="13">
        <v>274</v>
      </c>
      <c r="AT123" s="23">
        <v>283.60000000000002</v>
      </c>
      <c r="AU123" s="23">
        <v>279</v>
      </c>
      <c r="AV123" s="23">
        <v>307.5</v>
      </c>
      <c r="AW123" s="23">
        <v>275</v>
      </c>
      <c r="AX123" s="23">
        <v>335.2</v>
      </c>
      <c r="AY123" s="23">
        <v>340</v>
      </c>
      <c r="AZ123" s="23">
        <v>310.7</v>
      </c>
      <c r="BA123" s="23">
        <v>316</v>
      </c>
      <c r="BB123" s="23">
        <v>303.2</v>
      </c>
      <c r="BC123" s="13">
        <v>282</v>
      </c>
      <c r="BD123" s="13">
        <v>328.6</v>
      </c>
      <c r="BE123" s="13">
        <v>294</v>
      </c>
      <c r="BF123" s="13">
        <v>317.8</v>
      </c>
      <c r="BG123" s="13">
        <v>298</v>
      </c>
      <c r="BH123" s="13">
        <v>276</v>
      </c>
      <c r="BI123" s="13">
        <v>319.09999999999997</v>
      </c>
      <c r="BJ123" s="13">
        <v>276</v>
      </c>
      <c r="BK123" s="13">
        <v>306</v>
      </c>
      <c r="BL123" s="24">
        <v>6.3</v>
      </c>
      <c r="BM123" s="24">
        <v>6.72</v>
      </c>
      <c r="BN123" s="24"/>
      <c r="BO123" s="24"/>
      <c r="BP123" s="24">
        <v>5.0999999999999996</v>
      </c>
      <c r="BQ123" s="24">
        <v>6.19</v>
      </c>
      <c r="BR123" s="24"/>
      <c r="BS123" s="24"/>
      <c r="BT123" s="25"/>
      <c r="BU123" s="25"/>
      <c r="BV123" s="25"/>
      <c r="BW123" s="25"/>
      <c r="BX123" s="25"/>
      <c r="BY123" s="25">
        <v>0.57699999999999996</v>
      </c>
      <c r="BZ123" s="25">
        <v>0.55800000000000005</v>
      </c>
      <c r="CA123" s="25">
        <v>0.55200000000000005</v>
      </c>
      <c r="CB123" s="25">
        <v>0.57899999999999996</v>
      </c>
      <c r="CC123" s="25">
        <v>0.621</v>
      </c>
      <c r="CD123" s="25" t="s">
        <v>98</v>
      </c>
      <c r="CE123" s="25"/>
      <c r="CF123" s="25"/>
      <c r="CG123" s="25"/>
      <c r="CH123" s="25"/>
      <c r="CI123" s="25"/>
      <c r="CJ123" s="25"/>
      <c r="CK123" s="25"/>
      <c r="CL123" s="25"/>
      <c r="CM123" s="25"/>
    </row>
    <row r="124" spans="1:91">
      <c r="A124" s="15">
        <v>32033826</v>
      </c>
      <c r="B124" s="12" t="s">
        <v>356</v>
      </c>
      <c r="C124" s="14" t="s">
        <v>357</v>
      </c>
      <c r="D124" s="15" t="s">
        <v>1631</v>
      </c>
      <c r="E124" s="14" t="s">
        <v>75</v>
      </c>
      <c r="F124" s="13">
        <v>2022</v>
      </c>
      <c r="G124" s="13"/>
      <c r="H124" s="13" t="s">
        <v>551</v>
      </c>
      <c r="I124" s="13" t="s">
        <v>715</v>
      </c>
      <c r="J124" s="13" t="str">
        <f>VLOOKUP(A124,Planilha1!A:I,9,)</f>
        <v>INTERMEDIÁRIO  TARDE</v>
      </c>
      <c r="K124" s="13" t="s">
        <v>453</v>
      </c>
      <c r="L124" s="13" t="s">
        <v>103</v>
      </c>
      <c r="M124" s="13" t="s">
        <v>467</v>
      </c>
      <c r="N124" s="13" t="s">
        <v>105</v>
      </c>
      <c r="O124" s="13"/>
      <c r="P124" s="13"/>
      <c r="Q124" s="13" t="s">
        <v>1632</v>
      </c>
      <c r="R124" s="13">
        <v>27997873097</v>
      </c>
      <c r="S124" s="13"/>
      <c r="T124" s="13" t="s">
        <v>1633</v>
      </c>
      <c r="U124" s="13">
        <v>27999085343</v>
      </c>
      <c r="V124" s="13" t="s">
        <v>186</v>
      </c>
      <c r="W124" s="13" t="s">
        <v>186</v>
      </c>
      <c r="X124" s="13" t="s">
        <v>1634</v>
      </c>
      <c r="Y124" s="19" t="s">
        <v>1635</v>
      </c>
      <c r="Z124" s="19" t="s">
        <v>758</v>
      </c>
      <c r="AA124" s="19">
        <v>29156840</v>
      </c>
      <c r="AB124" s="22" t="s">
        <v>1636</v>
      </c>
      <c r="AC124" s="22" t="s">
        <v>1637</v>
      </c>
      <c r="AD124" s="19">
        <v>-40.405000000000001</v>
      </c>
      <c r="AE124" s="19">
        <v>-20.301200000000001</v>
      </c>
      <c r="AF124" s="19" t="s">
        <v>1638</v>
      </c>
      <c r="AG124" s="13" t="s">
        <v>369</v>
      </c>
      <c r="AH124" s="13" t="s">
        <v>370</v>
      </c>
      <c r="AI124" s="13" t="s">
        <v>371</v>
      </c>
      <c r="AJ124" s="13" t="s">
        <v>372</v>
      </c>
      <c r="AK124" s="13" t="s">
        <v>373</v>
      </c>
      <c r="AL124" s="13" t="s">
        <v>374</v>
      </c>
      <c r="AM124" s="13" t="s">
        <v>1639</v>
      </c>
      <c r="AN124" s="13"/>
      <c r="AO124" s="13" t="s">
        <v>1640</v>
      </c>
      <c r="AP124" s="13" t="s">
        <v>144</v>
      </c>
      <c r="AQ124" s="13" t="s">
        <v>145</v>
      </c>
      <c r="AR124" s="23">
        <v>262.2</v>
      </c>
      <c r="AS124" s="13">
        <v>249</v>
      </c>
      <c r="AT124" s="23">
        <v>275.5</v>
      </c>
      <c r="AU124" s="23">
        <v>252</v>
      </c>
      <c r="AV124" s="23">
        <v>270.5</v>
      </c>
      <c r="AW124" s="23">
        <v>245</v>
      </c>
      <c r="AX124" s="23"/>
      <c r="AY124" s="23"/>
      <c r="AZ124" s="23"/>
      <c r="BA124" s="23"/>
      <c r="BB124" s="23"/>
      <c r="BC124" s="13"/>
      <c r="BD124" s="13"/>
      <c r="BE124" s="13"/>
      <c r="BF124" s="13"/>
      <c r="BG124" s="13"/>
      <c r="BH124" s="13">
        <v>248.66666666666666</v>
      </c>
      <c r="BI124" s="13"/>
      <c r="BJ124" s="13">
        <v>248.66666666666666</v>
      </c>
      <c r="BK124" s="13"/>
      <c r="BL124" s="24">
        <v>5.5</v>
      </c>
      <c r="BM124" s="24">
        <v>5.68</v>
      </c>
      <c r="BN124" s="24">
        <v>5.2</v>
      </c>
      <c r="BO124" s="24">
        <v>5.23</v>
      </c>
      <c r="BP124" s="24"/>
      <c r="BQ124" s="24"/>
      <c r="BR124" s="24"/>
      <c r="BS124" s="24"/>
      <c r="BT124" s="25">
        <v>0.61799999999999999</v>
      </c>
      <c r="BU124" s="25">
        <v>0.65800000000000003</v>
      </c>
      <c r="BV124" s="25">
        <v>0.59099999999999997</v>
      </c>
      <c r="BW124" s="25">
        <v>0.54</v>
      </c>
      <c r="BX124" s="25">
        <v>0.60299999999999998</v>
      </c>
      <c r="BY124" s="25">
        <v>0.60899999999999999</v>
      </c>
      <c r="BZ124" s="25">
        <v>0.59199999999999997</v>
      </c>
      <c r="CA124" s="25">
        <v>0.61099999999999999</v>
      </c>
      <c r="CB124" s="25">
        <v>0.65900000000000003</v>
      </c>
      <c r="CC124" s="25">
        <v>0.57499999999999996</v>
      </c>
      <c r="CD124" s="25" t="s">
        <v>98</v>
      </c>
      <c r="CE124" s="25"/>
      <c r="CF124" s="25"/>
      <c r="CG124" s="25"/>
      <c r="CH124" s="25"/>
      <c r="CI124" s="25"/>
      <c r="CJ124" s="25"/>
      <c r="CK124" s="25"/>
      <c r="CL124" s="25"/>
      <c r="CM124" s="25"/>
    </row>
    <row r="125" spans="1:91">
      <c r="A125" s="15">
        <v>32033796</v>
      </c>
      <c r="B125" s="12" t="s">
        <v>356</v>
      </c>
      <c r="C125" s="14" t="s">
        <v>357</v>
      </c>
      <c r="D125" s="15" t="s">
        <v>1641</v>
      </c>
      <c r="E125" s="14" t="s">
        <v>75</v>
      </c>
      <c r="F125" s="13">
        <v>2022</v>
      </c>
      <c r="G125" s="13"/>
      <c r="H125" s="13" t="s">
        <v>551</v>
      </c>
      <c r="I125" s="13" t="s">
        <v>715</v>
      </c>
      <c r="J125" s="13" t="str">
        <f>VLOOKUP(A125,Planilha1!A:I,9,)</f>
        <v>INTERMEDIÁRIO  TARDE</v>
      </c>
      <c r="K125" s="13" t="s">
        <v>453</v>
      </c>
      <c r="L125" s="13" t="s">
        <v>245</v>
      </c>
      <c r="M125" s="13" t="s">
        <v>454</v>
      </c>
      <c r="N125" s="13" t="s">
        <v>641</v>
      </c>
      <c r="O125" s="13"/>
      <c r="P125" s="13"/>
      <c r="Q125" s="13" t="s">
        <v>1642</v>
      </c>
      <c r="R125" s="13">
        <v>27988654500</v>
      </c>
      <c r="S125" s="13"/>
      <c r="T125" s="13" t="s">
        <v>1643</v>
      </c>
      <c r="U125" s="13">
        <v>27992772681</v>
      </c>
      <c r="V125" s="13" t="s">
        <v>186</v>
      </c>
      <c r="W125" s="13" t="s">
        <v>186</v>
      </c>
      <c r="X125" s="13" t="s">
        <v>1644</v>
      </c>
      <c r="Y125" s="19" t="s">
        <v>1645</v>
      </c>
      <c r="Z125" s="19" t="s">
        <v>1646</v>
      </c>
      <c r="AA125" s="19">
        <v>29154407</v>
      </c>
      <c r="AB125" s="22" t="s">
        <v>1647</v>
      </c>
      <c r="AC125" s="22" t="s">
        <v>1648</v>
      </c>
      <c r="AD125" s="19">
        <v>-40.387599999999999</v>
      </c>
      <c r="AE125" s="19">
        <v>-20.367000000000001</v>
      </c>
      <c r="AF125" s="19" t="s">
        <v>1649</v>
      </c>
      <c r="AG125" s="13" t="s">
        <v>369</v>
      </c>
      <c r="AH125" s="13" t="s">
        <v>370</v>
      </c>
      <c r="AI125" s="13" t="s">
        <v>371</v>
      </c>
      <c r="AJ125" s="13" t="s">
        <v>372</v>
      </c>
      <c r="AK125" s="13" t="s">
        <v>373</v>
      </c>
      <c r="AL125" s="13" t="s">
        <v>374</v>
      </c>
      <c r="AM125" s="13" t="s">
        <v>1650</v>
      </c>
      <c r="AN125" s="13" t="s">
        <v>1651</v>
      </c>
      <c r="AO125" s="13" t="s">
        <v>1652</v>
      </c>
      <c r="AP125" s="13" t="s">
        <v>144</v>
      </c>
      <c r="AQ125" s="13">
        <v>40</v>
      </c>
      <c r="AR125" s="23">
        <v>239.4</v>
      </c>
      <c r="AS125" s="13">
        <v>241</v>
      </c>
      <c r="AT125" s="23">
        <v>232.4</v>
      </c>
      <c r="AU125" s="23">
        <v>231</v>
      </c>
      <c r="AV125" s="23">
        <v>239.5</v>
      </c>
      <c r="AW125" s="23">
        <v>234</v>
      </c>
      <c r="AX125" s="23">
        <v>259.60000000000002</v>
      </c>
      <c r="AY125" s="23">
        <v>261</v>
      </c>
      <c r="AZ125" s="23">
        <v>271.10000000000002</v>
      </c>
      <c r="BA125" s="23">
        <v>267</v>
      </c>
      <c r="BB125" s="23">
        <v>249.2</v>
      </c>
      <c r="BC125" s="13">
        <v>243</v>
      </c>
      <c r="BD125" s="13">
        <v>248.1</v>
      </c>
      <c r="BE125" s="13">
        <v>234</v>
      </c>
      <c r="BF125" s="13">
        <v>247.3</v>
      </c>
      <c r="BG125" s="13">
        <v>240</v>
      </c>
      <c r="BH125" s="13">
        <v>235.33333333333334</v>
      </c>
      <c r="BI125" s="13">
        <v>255.06</v>
      </c>
      <c r="BJ125" s="13">
        <v>235.33333333333334</v>
      </c>
      <c r="BK125" s="13">
        <v>249</v>
      </c>
      <c r="BL125" s="24">
        <v>4.5</v>
      </c>
      <c r="BM125" s="24">
        <v>4.76</v>
      </c>
      <c r="BN125" s="24"/>
      <c r="BO125" s="24"/>
      <c r="BP125" s="24">
        <v>3.7</v>
      </c>
      <c r="BQ125" s="24">
        <v>4.04</v>
      </c>
      <c r="BR125" s="24"/>
      <c r="BS125" s="24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 t="s">
        <v>378</v>
      </c>
      <c r="CE125" s="25"/>
      <c r="CF125" s="25"/>
      <c r="CG125" s="25"/>
      <c r="CH125" s="25"/>
      <c r="CI125" s="25"/>
      <c r="CJ125" s="25"/>
      <c r="CK125" s="25"/>
      <c r="CL125" s="25"/>
      <c r="CM125" s="25"/>
    </row>
    <row r="126" spans="1:91">
      <c r="A126" s="15">
        <v>32073445</v>
      </c>
      <c r="B126" s="12" t="s">
        <v>356</v>
      </c>
      <c r="C126" s="14" t="s">
        <v>357</v>
      </c>
      <c r="D126" s="15" t="s">
        <v>1653</v>
      </c>
      <c r="E126" s="14" t="s">
        <v>75</v>
      </c>
      <c r="F126" s="13">
        <v>2022</v>
      </c>
      <c r="G126" s="13"/>
      <c r="H126" s="13" t="s">
        <v>551</v>
      </c>
      <c r="I126" s="13" t="s">
        <v>715</v>
      </c>
      <c r="J126" s="13" t="str">
        <f>VLOOKUP(A126,Planilha1!A:I,9,)</f>
        <v>INTERMEDIÁRIO  TARDE</v>
      </c>
      <c r="K126" s="13" t="s">
        <v>453</v>
      </c>
      <c r="L126" s="13" t="s">
        <v>245</v>
      </c>
      <c r="M126" s="13" t="s">
        <v>467</v>
      </c>
      <c r="N126" s="13" t="s">
        <v>468</v>
      </c>
      <c r="O126" s="13"/>
      <c r="P126" s="13"/>
      <c r="Q126" s="13" t="s">
        <v>1654</v>
      </c>
      <c r="R126" s="13">
        <v>27992928389</v>
      </c>
      <c r="S126" s="13"/>
      <c r="T126" s="13" t="s">
        <v>1655</v>
      </c>
      <c r="U126" s="13">
        <v>27997326434</v>
      </c>
      <c r="V126" s="13" t="s">
        <v>186</v>
      </c>
      <c r="W126" s="13" t="s">
        <v>186</v>
      </c>
      <c r="X126" s="13" t="s">
        <v>1656</v>
      </c>
      <c r="Y126" s="19" t="s">
        <v>1657</v>
      </c>
      <c r="Z126" s="19" t="s">
        <v>1658</v>
      </c>
      <c r="AA126" s="19">
        <v>29142859</v>
      </c>
      <c r="AB126" s="22" t="s">
        <v>1659</v>
      </c>
      <c r="AC126" s="22" t="s">
        <v>1660</v>
      </c>
      <c r="AD126" s="19">
        <v>-40.374099999999999</v>
      </c>
      <c r="AE126" s="19">
        <v>-20.358599999999999</v>
      </c>
      <c r="AF126" s="19" t="s">
        <v>1661</v>
      </c>
      <c r="AG126" s="13" t="s">
        <v>369</v>
      </c>
      <c r="AH126" s="13" t="s">
        <v>370</v>
      </c>
      <c r="AI126" s="13" t="s">
        <v>371</v>
      </c>
      <c r="AJ126" s="13" t="s">
        <v>372</v>
      </c>
      <c r="AK126" s="13" t="s">
        <v>373</v>
      </c>
      <c r="AL126" s="13" t="s">
        <v>374</v>
      </c>
      <c r="AM126" s="13" t="s">
        <v>375</v>
      </c>
      <c r="AN126" s="13" t="s">
        <v>376</v>
      </c>
      <c r="AO126" s="13" t="s">
        <v>377</v>
      </c>
      <c r="AP126" s="13" t="s">
        <v>144</v>
      </c>
      <c r="AQ126" s="13">
        <v>40</v>
      </c>
      <c r="AR126" s="23">
        <v>243.5</v>
      </c>
      <c r="AS126" s="13">
        <v>259</v>
      </c>
      <c r="AT126" s="23">
        <v>247.9</v>
      </c>
      <c r="AU126" s="23">
        <v>257</v>
      </c>
      <c r="AV126" s="23">
        <v>245.6</v>
      </c>
      <c r="AW126" s="23">
        <v>253</v>
      </c>
      <c r="AX126" s="23">
        <v>270.89999999999998</v>
      </c>
      <c r="AY126" s="23">
        <v>259</v>
      </c>
      <c r="AZ126" s="23">
        <v>275.5</v>
      </c>
      <c r="BA126" s="23">
        <v>284</v>
      </c>
      <c r="BB126" s="23">
        <v>261.2</v>
      </c>
      <c r="BC126" s="13">
        <v>232</v>
      </c>
      <c r="BD126" s="13">
        <v>254.1</v>
      </c>
      <c r="BE126" s="13">
        <v>233</v>
      </c>
      <c r="BF126" s="13">
        <v>263.89999999999998</v>
      </c>
      <c r="BG126" s="13">
        <v>238</v>
      </c>
      <c r="BH126" s="13">
        <v>256.33333333333331</v>
      </c>
      <c r="BI126" s="13">
        <v>265.12</v>
      </c>
      <c r="BJ126" s="13">
        <v>256.33333333333331</v>
      </c>
      <c r="BK126" s="13">
        <v>249.2</v>
      </c>
      <c r="BL126" s="24">
        <v>4.3</v>
      </c>
      <c r="BM126" s="24">
        <v>4.91</v>
      </c>
      <c r="BN126" s="24">
        <v>5</v>
      </c>
      <c r="BO126" s="24">
        <v>5.04</v>
      </c>
      <c r="BP126" s="24">
        <v>3.9</v>
      </c>
      <c r="BQ126" s="24">
        <v>4.93</v>
      </c>
      <c r="BR126" s="24"/>
      <c r="BS126" s="24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 t="s">
        <v>378</v>
      </c>
      <c r="CE126" s="25"/>
      <c r="CF126" s="25"/>
      <c r="CG126" s="25"/>
      <c r="CH126" s="25"/>
      <c r="CI126" s="25"/>
      <c r="CJ126" s="25"/>
      <c r="CK126" s="25"/>
      <c r="CL126" s="25"/>
      <c r="CM126" s="25"/>
    </row>
    <row r="127" spans="1:91">
      <c r="A127" s="15">
        <v>32052529</v>
      </c>
      <c r="B127" s="12" t="s">
        <v>146</v>
      </c>
      <c r="C127" s="14" t="s">
        <v>147</v>
      </c>
      <c r="D127" s="15" t="s">
        <v>1662</v>
      </c>
      <c r="E127" s="14" t="s">
        <v>75</v>
      </c>
      <c r="F127" s="13">
        <v>2022</v>
      </c>
      <c r="G127" s="13"/>
      <c r="H127" s="13" t="s">
        <v>551</v>
      </c>
      <c r="I127" s="13" t="s">
        <v>715</v>
      </c>
      <c r="J127" s="13" t="str">
        <f>VLOOKUP(A127,Planilha1!A:I,9,)</f>
        <v>INTERMEDIÁRIO  TARDE</v>
      </c>
      <c r="K127" s="13" t="s">
        <v>453</v>
      </c>
      <c r="L127" s="13" t="s">
        <v>245</v>
      </c>
      <c r="M127" s="13" t="s">
        <v>641</v>
      </c>
      <c r="N127" s="13" t="s">
        <v>225</v>
      </c>
      <c r="O127" s="13"/>
      <c r="P127" s="13"/>
      <c r="Q127" s="13" t="s">
        <v>1663</v>
      </c>
      <c r="R127" s="13">
        <v>28999173811</v>
      </c>
      <c r="S127" s="13"/>
      <c r="T127" s="13" t="s">
        <v>1664</v>
      </c>
      <c r="U127" s="13">
        <v>28999044277</v>
      </c>
      <c r="V127" s="13" t="s">
        <v>1665</v>
      </c>
      <c r="W127" s="13">
        <v>27998478347</v>
      </c>
      <c r="X127" s="13" t="s">
        <v>1666</v>
      </c>
      <c r="Y127" s="19" t="s">
        <v>1667</v>
      </c>
      <c r="Z127" s="19" t="s">
        <v>1668</v>
      </c>
      <c r="AA127" s="19">
        <v>29309274</v>
      </c>
      <c r="AB127" s="22" t="s">
        <v>1669</v>
      </c>
      <c r="AC127" s="22" t="s">
        <v>1670</v>
      </c>
      <c r="AD127" s="19">
        <v>-41.114600000000003</v>
      </c>
      <c r="AE127" s="19">
        <v>-20.841899999999999</v>
      </c>
      <c r="AF127" s="19" t="s">
        <v>1671</v>
      </c>
      <c r="AG127" s="13" t="s">
        <v>159</v>
      </c>
      <c r="AH127" s="13" t="s">
        <v>160</v>
      </c>
      <c r="AI127" s="13" t="s">
        <v>161</v>
      </c>
      <c r="AJ127" s="13" t="s">
        <v>162</v>
      </c>
      <c r="AK127" s="13" t="s">
        <v>163</v>
      </c>
      <c r="AL127" s="13" t="s">
        <v>164</v>
      </c>
      <c r="AM127" s="13" t="s">
        <v>1422</v>
      </c>
      <c r="AN127" s="13" t="s">
        <v>1423</v>
      </c>
      <c r="AO127" s="13" t="s">
        <v>1424</v>
      </c>
      <c r="AP127" s="13" t="s">
        <v>144</v>
      </c>
      <c r="AQ127" s="13">
        <v>40</v>
      </c>
      <c r="AR127" s="23"/>
      <c r="AS127" s="13"/>
      <c r="AT127" s="23"/>
      <c r="AU127" s="23"/>
      <c r="AV127" s="23"/>
      <c r="AW127" s="23"/>
      <c r="AX127" s="23">
        <v>293.3</v>
      </c>
      <c r="AY127" s="23">
        <v>288</v>
      </c>
      <c r="AZ127" s="23">
        <v>293.7</v>
      </c>
      <c r="BA127" s="23">
        <v>289</v>
      </c>
      <c r="BB127" s="23">
        <v>270</v>
      </c>
      <c r="BC127" s="13">
        <v>256</v>
      </c>
      <c r="BD127" s="13">
        <v>276.60000000000002</v>
      </c>
      <c r="BE127" s="13">
        <v>250</v>
      </c>
      <c r="BF127" s="13">
        <v>272.5</v>
      </c>
      <c r="BG127" s="13">
        <v>260</v>
      </c>
      <c r="BH127" s="13"/>
      <c r="BI127" s="13">
        <v>281.21999999999997</v>
      </c>
      <c r="BJ127" s="13"/>
      <c r="BK127" s="13">
        <v>268.60000000000002</v>
      </c>
      <c r="BL127" s="24"/>
      <c r="BM127" s="24"/>
      <c r="BN127" s="24"/>
      <c r="BO127" s="24"/>
      <c r="BP127" s="24">
        <v>4.3</v>
      </c>
      <c r="BQ127" s="24">
        <v>5.45</v>
      </c>
      <c r="BR127" s="24"/>
      <c r="BS127" s="24"/>
      <c r="BT127" s="25">
        <v>0.56499999999999995</v>
      </c>
      <c r="BU127" s="25">
        <v>0.67</v>
      </c>
      <c r="BV127" s="25">
        <v>0.52900000000000003</v>
      </c>
      <c r="BW127" s="25">
        <v>0.61</v>
      </c>
      <c r="BX127" s="25">
        <v>0.45100000000000001</v>
      </c>
      <c r="BY127" s="25">
        <v>0.60599999999999998</v>
      </c>
      <c r="BZ127" s="25">
        <v>0.59</v>
      </c>
      <c r="CA127" s="25">
        <v>0.62</v>
      </c>
      <c r="CB127" s="25">
        <v>0.67300000000000004</v>
      </c>
      <c r="CC127" s="25">
        <v>0.54100000000000004</v>
      </c>
      <c r="CD127" s="25" t="s">
        <v>98</v>
      </c>
      <c r="CE127" s="25"/>
      <c r="CF127" s="25"/>
      <c r="CG127" s="25"/>
      <c r="CH127" s="25"/>
      <c r="CI127" s="25"/>
      <c r="CJ127" s="25"/>
      <c r="CK127" s="25"/>
      <c r="CL127" s="25"/>
      <c r="CM127" s="25"/>
    </row>
    <row r="128" spans="1:91">
      <c r="A128" s="15">
        <v>32060920</v>
      </c>
      <c r="B128" s="12" t="s">
        <v>146</v>
      </c>
      <c r="C128" s="14" t="s">
        <v>1672</v>
      </c>
      <c r="D128" s="15" t="s">
        <v>1673</v>
      </c>
      <c r="E128" s="14" t="s">
        <v>75</v>
      </c>
      <c r="F128" s="13">
        <v>2022</v>
      </c>
      <c r="G128" s="13"/>
      <c r="H128" s="13" t="s">
        <v>551</v>
      </c>
      <c r="I128" s="13" t="s">
        <v>715</v>
      </c>
      <c r="J128" s="13" t="str">
        <f>VLOOKUP(A128,Planilha1!A:I,9,)</f>
        <v>INTERMEDIÁRIO  MANHÃ</v>
      </c>
      <c r="K128" s="13" t="s">
        <v>453</v>
      </c>
      <c r="L128" s="13" t="s">
        <v>103</v>
      </c>
      <c r="M128" s="13" t="s">
        <v>395</v>
      </c>
      <c r="N128" s="13" t="s">
        <v>105</v>
      </c>
      <c r="O128" s="13"/>
      <c r="P128" s="13"/>
      <c r="Q128" s="13" t="s">
        <v>1674</v>
      </c>
      <c r="R128" s="13">
        <v>0</v>
      </c>
      <c r="S128" s="13"/>
      <c r="T128" s="13" t="s">
        <v>1675</v>
      </c>
      <c r="U128" s="13">
        <v>28992795799</v>
      </c>
      <c r="V128" s="13" t="s">
        <v>1676</v>
      </c>
      <c r="W128" s="13">
        <v>28999948216</v>
      </c>
      <c r="X128" s="13" t="s">
        <v>1677</v>
      </c>
      <c r="Y128" s="19" t="s">
        <v>1678</v>
      </c>
      <c r="Z128" s="19" t="s">
        <v>111</v>
      </c>
      <c r="AA128" s="19">
        <v>29350000</v>
      </c>
      <c r="AB128" s="22" t="s">
        <v>1679</v>
      </c>
      <c r="AC128" s="22" t="s">
        <v>1680</v>
      </c>
      <c r="AD128" s="19">
        <v>-41.045099999999998</v>
      </c>
      <c r="AE128" s="19">
        <v>-21.102</v>
      </c>
      <c r="AF128" s="19" t="s">
        <v>1681</v>
      </c>
      <c r="AG128" s="13" t="s">
        <v>159</v>
      </c>
      <c r="AH128" s="13" t="s">
        <v>160</v>
      </c>
      <c r="AI128" s="13" t="s">
        <v>161</v>
      </c>
      <c r="AJ128" s="13" t="s">
        <v>162</v>
      </c>
      <c r="AK128" s="13" t="s">
        <v>163</v>
      </c>
      <c r="AL128" s="13" t="s">
        <v>164</v>
      </c>
      <c r="AM128" s="13" t="s">
        <v>165</v>
      </c>
      <c r="AN128" s="13" t="s">
        <v>166</v>
      </c>
      <c r="AO128" s="13" t="s">
        <v>167</v>
      </c>
      <c r="AP128" s="13" t="s">
        <v>144</v>
      </c>
      <c r="AQ128" s="13">
        <v>40</v>
      </c>
      <c r="AR128" s="23"/>
      <c r="AS128" s="13"/>
      <c r="AT128" s="23"/>
      <c r="AU128" s="23"/>
      <c r="AV128" s="23"/>
      <c r="AW128" s="23"/>
      <c r="AX128" s="23">
        <v>291.89999999999998</v>
      </c>
      <c r="AY128" s="23">
        <v>288</v>
      </c>
      <c r="AZ128" s="23">
        <v>275.10000000000002</v>
      </c>
      <c r="BA128" s="23">
        <v>297</v>
      </c>
      <c r="BB128" s="23">
        <v>253.9</v>
      </c>
      <c r="BC128" s="13">
        <v>243</v>
      </c>
      <c r="BD128" s="13">
        <v>290.5</v>
      </c>
      <c r="BE128" s="13">
        <v>244</v>
      </c>
      <c r="BF128" s="13">
        <v>269.60000000000002</v>
      </c>
      <c r="BG128" s="13">
        <v>278</v>
      </c>
      <c r="BH128" s="13"/>
      <c r="BI128" s="13">
        <v>276.2</v>
      </c>
      <c r="BJ128" s="13"/>
      <c r="BK128" s="13">
        <v>270</v>
      </c>
      <c r="BL128" s="24"/>
      <c r="BM128" s="24"/>
      <c r="BN128" s="24"/>
      <c r="BO128" s="24"/>
      <c r="BP128" s="24"/>
      <c r="BQ128" s="24"/>
      <c r="BR128" s="24">
        <v>4</v>
      </c>
      <c r="BS128" s="24">
        <v>4.63</v>
      </c>
      <c r="BT128" s="25"/>
      <c r="BU128" s="25"/>
      <c r="BV128" s="25"/>
      <c r="BW128" s="25"/>
      <c r="BX128" s="25"/>
      <c r="BY128" s="25">
        <v>0.53300000000000003</v>
      </c>
      <c r="BZ128" s="25">
        <v>0.56100000000000005</v>
      </c>
      <c r="CA128" s="25">
        <v>0.52700000000000002</v>
      </c>
      <c r="CB128" s="25">
        <v>0.59099999999999997</v>
      </c>
      <c r="CC128" s="25">
        <v>0.45300000000000001</v>
      </c>
      <c r="CD128" s="25" t="s">
        <v>98</v>
      </c>
      <c r="CE128" s="25"/>
      <c r="CF128" s="25"/>
      <c r="CG128" s="25"/>
      <c r="CH128" s="25"/>
      <c r="CI128" s="25"/>
      <c r="CJ128" s="25"/>
      <c r="CK128" s="25"/>
      <c r="CL128" s="25"/>
      <c r="CM128" s="25"/>
    </row>
    <row r="129" spans="1:91">
      <c r="A129" s="15">
        <v>32028580</v>
      </c>
      <c r="B129" s="12" t="s">
        <v>180</v>
      </c>
      <c r="C129" s="14" t="s">
        <v>1682</v>
      </c>
      <c r="D129" s="15" t="s">
        <v>1683</v>
      </c>
      <c r="E129" s="14" t="s">
        <v>75</v>
      </c>
      <c r="F129" s="13">
        <v>2022</v>
      </c>
      <c r="G129" s="13"/>
      <c r="H129" s="13" t="s">
        <v>102</v>
      </c>
      <c r="I129" s="13" t="s">
        <v>715</v>
      </c>
      <c r="J129" s="13" t="str">
        <f>VLOOKUP(A129,Planilha1!A:I,9,)</f>
        <v>INTERMEDIÁRIO  MANHÃ</v>
      </c>
      <c r="K129" s="13" t="s">
        <v>380</v>
      </c>
      <c r="L129" s="13" t="s">
        <v>103</v>
      </c>
      <c r="M129" s="13" t="s">
        <v>183</v>
      </c>
      <c r="N129" s="13" t="s">
        <v>105</v>
      </c>
      <c r="O129" s="13"/>
      <c r="P129" s="13"/>
      <c r="Q129" s="13" t="s">
        <v>1684</v>
      </c>
      <c r="R129" s="13">
        <v>27997474912</v>
      </c>
      <c r="S129" s="13"/>
      <c r="T129" s="13" t="s">
        <v>1685</v>
      </c>
      <c r="U129" s="13">
        <v>27981480958</v>
      </c>
      <c r="V129" s="13" t="s">
        <v>1686</v>
      </c>
      <c r="W129" s="13">
        <v>27998498836</v>
      </c>
      <c r="X129" s="13" t="s">
        <v>1687</v>
      </c>
      <c r="Y129" s="19" t="s">
        <v>1688</v>
      </c>
      <c r="Z129" s="19" t="s">
        <v>111</v>
      </c>
      <c r="AA129" s="19">
        <v>29260000</v>
      </c>
      <c r="AB129" s="22" t="s">
        <v>1689</v>
      </c>
      <c r="AC129" s="22" t="s">
        <v>1690</v>
      </c>
      <c r="AD129" s="19">
        <v>-40.662700000000001</v>
      </c>
      <c r="AE129" s="19">
        <v>-20.368500000000001</v>
      </c>
      <c r="AF129" s="19" t="s">
        <v>1691</v>
      </c>
      <c r="AG129" s="13" t="s">
        <v>193</v>
      </c>
      <c r="AH129" s="13" t="s">
        <v>194</v>
      </c>
      <c r="AI129" s="13" t="s">
        <v>195</v>
      </c>
      <c r="AJ129" s="13" t="s">
        <v>196</v>
      </c>
      <c r="AK129" s="13" t="s">
        <v>197</v>
      </c>
      <c r="AL129" s="13" t="s">
        <v>198</v>
      </c>
      <c r="AM129" s="13" t="s">
        <v>1692</v>
      </c>
      <c r="AN129" s="13" t="s">
        <v>1693</v>
      </c>
      <c r="AO129" s="13" t="s">
        <v>1694</v>
      </c>
      <c r="AP129" s="13" t="s">
        <v>144</v>
      </c>
      <c r="AQ129" s="13">
        <v>40</v>
      </c>
      <c r="AR129" s="23">
        <v>304.39999999999998</v>
      </c>
      <c r="AS129" s="13"/>
      <c r="AT129" s="23">
        <v>291.10000000000002</v>
      </c>
      <c r="AU129" s="23">
        <v>259</v>
      </c>
      <c r="AV129" s="23">
        <v>294</v>
      </c>
      <c r="AW129" s="23">
        <v>268</v>
      </c>
      <c r="AX129" s="23">
        <v>330</v>
      </c>
      <c r="AY129" s="23">
        <v>303</v>
      </c>
      <c r="AZ129" s="23">
        <v>308.3</v>
      </c>
      <c r="BA129" s="23">
        <v>293</v>
      </c>
      <c r="BB129" s="23">
        <v>295.5</v>
      </c>
      <c r="BC129" s="13">
        <v>263</v>
      </c>
      <c r="BD129" s="13">
        <v>288.2</v>
      </c>
      <c r="BE129" s="13">
        <v>280</v>
      </c>
      <c r="BF129" s="13">
        <v>322</v>
      </c>
      <c r="BG129" s="13">
        <v>279</v>
      </c>
      <c r="BH129" s="13">
        <v>175.66666666666666</v>
      </c>
      <c r="BI129" s="13">
        <v>308.8</v>
      </c>
      <c r="BJ129" s="13">
        <v>175.66666666666666</v>
      </c>
      <c r="BK129" s="13">
        <v>283.60000000000002</v>
      </c>
      <c r="BL129" s="24">
        <v>6.2</v>
      </c>
      <c r="BM129" s="24">
        <v>6.75</v>
      </c>
      <c r="BN129" s="24">
        <v>5.9</v>
      </c>
      <c r="BO129" s="24">
        <v>6.08</v>
      </c>
      <c r="BP129" s="24">
        <v>5.5</v>
      </c>
      <c r="BQ129" s="24">
        <v>5.96</v>
      </c>
      <c r="BR129" s="24">
        <v>5.4</v>
      </c>
      <c r="BS129" s="24">
        <v>5.51</v>
      </c>
      <c r="BT129" s="25">
        <v>0.58599999999999997</v>
      </c>
      <c r="BU129" s="25">
        <v>0.67200000000000004</v>
      </c>
      <c r="BV129" s="25">
        <v>0.59</v>
      </c>
      <c r="BW129" s="25">
        <v>0.61699999999999999</v>
      </c>
      <c r="BX129" s="25">
        <v>0.46400000000000002</v>
      </c>
      <c r="BY129" s="25">
        <v>0.55700000000000005</v>
      </c>
      <c r="BZ129" s="25">
        <v>0.64</v>
      </c>
      <c r="CA129" s="25">
        <v>0.56499999999999995</v>
      </c>
      <c r="CB129" s="25">
        <v>0.56799999999999995</v>
      </c>
      <c r="CC129" s="25">
        <v>0.45400000000000001</v>
      </c>
      <c r="CD129" s="25" t="s">
        <v>98</v>
      </c>
      <c r="CE129" s="25"/>
      <c r="CF129" s="25"/>
      <c r="CG129" s="25"/>
      <c r="CH129" s="25"/>
      <c r="CI129" s="25"/>
      <c r="CJ129" s="25"/>
      <c r="CK129" s="25"/>
      <c r="CL129" s="25"/>
      <c r="CM129" s="25"/>
    </row>
    <row r="130" spans="1:91">
      <c r="A130" s="15">
        <v>32016700</v>
      </c>
      <c r="B130" s="12" t="s">
        <v>280</v>
      </c>
      <c r="C130" s="14" t="s">
        <v>1695</v>
      </c>
      <c r="D130" s="15" t="s">
        <v>1696</v>
      </c>
      <c r="E130" s="14" t="s">
        <v>75</v>
      </c>
      <c r="F130" s="13">
        <v>2022</v>
      </c>
      <c r="G130" s="13"/>
      <c r="H130" s="13" t="s">
        <v>76</v>
      </c>
      <c r="I130" s="13" t="s">
        <v>715</v>
      </c>
      <c r="J130" s="13" t="str">
        <f>VLOOKUP(A130,Planilha1!A:I,9,)</f>
        <v>INTERMEDIÁRIO  MANHÃ</v>
      </c>
      <c r="K130" s="13" t="s">
        <v>453</v>
      </c>
      <c r="L130" s="13" t="s">
        <v>80</v>
      </c>
      <c r="M130" s="13" t="s">
        <v>81</v>
      </c>
      <c r="N130" s="13" t="s">
        <v>81</v>
      </c>
      <c r="O130" s="13"/>
      <c r="P130" s="13"/>
      <c r="Q130" s="13" t="s">
        <v>1697</v>
      </c>
      <c r="R130" s="13">
        <v>27999154506</v>
      </c>
      <c r="S130" s="13"/>
      <c r="T130" s="13" t="s">
        <v>1698</v>
      </c>
      <c r="U130" s="13">
        <v>27998252828</v>
      </c>
      <c r="V130" s="13" t="s">
        <v>1699</v>
      </c>
      <c r="W130" s="13">
        <v>27999826270</v>
      </c>
      <c r="X130" s="13" t="s">
        <v>1700</v>
      </c>
      <c r="Y130" s="19" t="s">
        <v>1701</v>
      </c>
      <c r="Z130" s="19" t="s">
        <v>111</v>
      </c>
      <c r="AA130" s="19">
        <v>29950000</v>
      </c>
      <c r="AB130" s="22" t="s">
        <v>1702</v>
      </c>
      <c r="AC130" s="22" t="s">
        <v>1703</v>
      </c>
      <c r="AD130" s="19">
        <v>-40.073399999999999</v>
      </c>
      <c r="AE130" s="19">
        <v>-18.906600000000001</v>
      </c>
      <c r="AF130" s="19" t="s">
        <v>1704</v>
      </c>
      <c r="AG130" s="13" t="s">
        <v>292</v>
      </c>
      <c r="AH130" s="13" t="s">
        <v>293</v>
      </c>
      <c r="AI130" s="13" t="s">
        <v>294</v>
      </c>
      <c r="AJ130" s="13" t="s">
        <v>295</v>
      </c>
      <c r="AK130" s="13" t="s">
        <v>296</v>
      </c>
      <c r="AL130" s="13" t="s">
        <v>297</v>
      </c>
      <c r="AM130" s="13" t="s">
        <v>958</v>
      </c>
      <c r="AN130" s="13">
        <v>37677655</v>
      </c>
      <c r="AO130" s="13" t="s">
        <v>959</v>
      </c>
      <c r="AP130" s="13" t="s">
        <v>144</v>
      </c>
      <c r="AQ130" s="13">
        <v>40</v>
      </c>
      <c r="AR130" s="23"/>
      <c r="AS130" s="13"/>
      <c r="AT130" s="23"/>
      <c r="AU130" s="23"/>
      <c r="AV130" s="23"/>
      <c r="AW130" s="23"/>
      <c r="AX130" s="23">
        <v>297.8</v>
      </c>
      <c r="AY130" s="23">
        <v>285</v>
      </c>
      <c r="AZ130" s="23">
        <v>285.89999999999998</v>
      </c>
      <c r="BA130" s="23">
        <v>276</v>
      </c>
      <c r="BB130" s="23">
        <v>274.89999999999998</v>
      </c>
      <c r="BC130" s="13">
        <v>252</v>
      </c>
      <c r="BD130" s="13">
        <v>265.7</v>
      </c>
      <c r="BE130" s="13">
        <v>249</v>
      </c>
      <c r="BF130" s="13">
        <v>268.5</v>
      </c>
      <c r="BG130" s="13">
        <v>253</v>
      </c>
      <c r="BH130" s="13"/>
      <c r="BI130" s="13">
        <v>278.56</v>
      </c>
      <c r="BJ130" s="13"/>
      <c r="BK130" s="13">
        <v>263</v>
      </c>
      <c r="BL130" s="24"/>
      <c r="BM130" s="24"/>
      <c r="BN130" s="24"/>
      <c r="BO130" s="24"/>
      <c r="BP130" s="24">
        <v>4.5</v>
      </c>
      <c r="BQ130" s="24">
        <v>5.19</v>
      </c>
      <c r="BR130" s="24"/>
      <c r="BS130" s="24"/>
      <c r="BT130" s="25">
        <v>0.58299999999999996</v>
      </c>
      <c r="BU130" s="25">
        <v>0.58099999999999996</v>
      </c>
      <c r="BV130" s="25">
        <v>0.627</v>
      </c>
      <c r="BW130" s="25">
        <v>0.58899999999999997</v>
      </c>
      <c r="BX130" s="25">
        <v>0.53300000000000003</v>
      </c>
      <c r="BY130" s="25">
        <v>0.53600000000000003</v>
      </c>
      <c r="BZ130" s="25">
        <v>0.58699999999999997</v>
      </c>
      <c r="CA130" s="25">
        <v>0.54200000000000004</v>
      </c>
      <c r="CB130" s="25">
        <v>0.53100000000000003</v>
      </c>
      <c r="CC130" s="25">
        <v>0.48499999999999999</v>
      </c>
      <c r="CD130" s="25" t="s">
        <v>98</v>
      </c>
      <c r="CE130" s="25"/>
      <c r="CF130" s="25"/>
      <c r="CG130" s="25"/>
      <c r="CH130" s="25"/>
      <c r="CI130" s="25"/>
      <c r="CJ130" s="25"/>
      <c r="CK130" s="25"/>
      <c r="CL130" s="25"/>
      <c r="CM130" s="25"/>
    </row>
    <row r="131" spans="1:91">
      <c r="A131" s="15">
        <v>32043660</v>
      </c>
      <c r="B131" s="12" t="s">
        <v>202</v>
      </c>
      <c r="C131" s="14" t="s">
        <v>890</v>
      </c>
      <c r="D131" s="15" t="s">
        <v>1705</v>
      </c>
      <c r="E131" s="14" t="s">
        <v>75</v>
      </c>
      <c r="F131" s="13">
        <v>2022</v>
      </c>
      <c r="G131" s="13"/>
      <c r="H131" s="13" t="s">
        <v>551</v>
      </c>
      <c r="I131" s="13" t="s">
        <v>715</v>
      </c>
      <c r="J131" s="13" t="str">
        <f>VLOOKUP(A131,Planilha1!A:I,9,)</f>
        <v>INTERMEDIÁRIO  TARDE</v>
      </c>
      <c r="K131" s="13" t="s">
        <v>453</v>
      </c>
      <c r="L131" s="13" t="s">
        <v>245</v>
      </c>
      <c r="M131" s="13" t="s">
        <v>766</v>
      </c>
      <c r="N131" s="13" t="s">
        <v>535</v>
      </c>
      <c r="O131" s="13"/>
      <c r="P131" s="13"/>
      <c r="Q131" s="13" t="s">
        <v>1706</v>
      </c>
      <c r="R131" s="13">
        <v>27997631671</v>
      </c>
      <c r="S131" s="13"/>
      <c r="T131" s="13" t="s">
        <v>1707</v>
      </c>
      <c r="U131" s="13">
        <v>27998959699</v>
      </c>
      <c r="V131" s="13" t="s">
        <v>1708</v>
      </c>
      <c r="W131" s="13">
        <v>28999221320</v>
      </c>
      <c r="X131" s="13" t="s">
        <v>1709</v>
      </c>
      <c r="Y131" s="19" t="s">
        <v>1710</v>
      </c>
      <c r="Z131" s="19" t="s">
        <v>1711</v>
      </c>
      <c r="AA131" s="19">
        <v>29210190</v>
      </c>
      <c r="AB131" s="22" t="s">
        <v>1712</v>
      </c>
      <c r="AC131" s="22" t="s">
        <v>1713</v>
      </c>
      <c r="AD131" s="19">
        <v>-40.5077</v>
      </c>
      <c r="AE131" s="19">
        <v>-20.663799999999998</v>
      </c>
      <c r="AF131" s="19" t="s">
        <v>1714</v>
      </c>
      <c r="AG131" s="13" t="s">
        <v>214</v>
      </c>
      <c r="AH131" s="13"/>
      <c r="AI131" s="13" t="s">
        <v>215</v>
      </c>
      <c r="AJ131" s="13" t="s">
        <v>216</v>
      </c>
      <c r="AK131" s="13" t="s">
        <v>217</v>
      </c>
      <c r="AL131" s="13" t="s">
        <v>218</v>
      </c>
      <c r="AM131" s="13" t="s">
        <v>815</v>
      </c>
      <c r="AN131" s="13" t="s">
        <v>816</v>
      </c>
      <c r="AO131" s="13" t="s">
        <v>817</v>
      </c>
      <c r="AP131" s="13" t="s">
        <v>144</v>
      </c>
      <c r="AQ131" s="13" t="s">
        <v>145</v>
      </c>
      <c r="AR131" s="23">
        <v>270.7</v>
      </c>
      <c r="AS131" s="13">
        <v>255</v>
      </c>
      <c r="AT131" s="23">
        <v>259.8</v>
      </c>
      <c r="AU131" s="23">
        <v>257</v>
      </c>
      <c r="AV131" s="23">
        <v>280.60000000000002</v>
      </c>
      <c r="AW131" s="23">
        <v>255</v>
      </c>
      <c r="AX131" s="23"/>
      <c r="AY131" s="23"/>
      <c r="AZ131" s="23"/>
      <c r="BA131" s="23"/>
      <c r="BB131" s="23"/>
      <c r="BC131" s="13"/>
      <c r="BD131" s="13"/>
      <c r="BE131" s="13"/>
      <c r="BF131" s="13"/>
      <c r="BG131" s="13"/>
      <c r="BH131" s="13">
        <v>255.66666666666666</v>
      </c>
      <c r="BI131" s="13"/>
      <c r="BJ131" s="13">
        <v>255.66666666666666</v>
      </c>
      <c r="BK131" s="13"/>
      <c r="BL131" s="24">
        <v>4.8</v>
      </c>
      <c r="BM131" s="24">
        <v>5.53</v>
      </c>
      <c r="BN131" s="24">
        <v>4.5</v>
      </c>
      <c r="BO131" s="24">
        <v>5.14</v>
      </c>
      <c r="BP131" s="24"/>
      <c r="BQ131" s="24"/>
      <c r="BR131" s="24"/>
      <c r="BS131" s="24"/>
      <c r="BT131" s="25">
        <v>0.65900000000000003</v>
      </c>
      <c r="BU131" s="25">
        <v>0.74199999999999999</v>
      </c>
      <c r="BV131" s="25">
        <v>0.59599999999999997</v>
      </c>
      <c r="BW131" s="25">
        <v>0.67500000000000004</v>
      </c>
      <c r="BX131" s="25">
        <v>0.624</v>
      </c>
      <c r="BY131" s="25">
        <v>0.621</v>
      </c>
      <c r="BZ131" s="25">
        <v>0.68899999999999995</v>
      </c>
      <c r="CA131" s="25">
        <v>0.58899999999999997</v>
      </c>
      <c r="CB131" s="25">
        <v>0.59899999999999998</v>
      </c>
      <c r="CC131" s="25">
        <v>0.60699999999999998</v>
      </c>
      <c r="CD131" s="25" t="s">
        <v>98</v>
      </c>
      <c r="CE131" s="25"/>
      <c r="CF131" s="25"/>
      <c r="CG131" s="25"/>
      <c r="CH131" s="25"/>
      <c r="CI131" s="25"/>
      <c r="CJ131" s="25"/>
      <c r="CK131" s="25"/>
      <c r="CL131" s="25"/>
      <c r="CM131" s="25"/>
    </row>
    <row r="132" spans="1:91">
      <c r="A132" s="15">
        <v>32038941</v>
      </c>
      <c r="B132" s="12" t="s">
        <v>202</v>
      </c>
      <c r="C132" s="14" t="s">
        <v>203</v>
      </c>
      <c r="D132" s="15" t="s">
        <v>1715</v>
      </c>
      <c r="E132" s="14" t="s">
        <v>75</v>
      </c>
      <c r="F132" s="13">
        <v>2022</v>
      </c>
      <c r="G132" s="13"/>
      <c r="H132" s="13" t="s">
        <v>551</v>
      </c>
      <c r="I132" s="13" t="s">
        <v>715</v>
      </c>
      <c r="J132" s="13" t="str">
        <f>VLOOKUP(A132,Planilha1!A:I,9,)</f>
        <v>INTERMEDIÁRIO  TARDE</v>
      </c>
      <c r="K132" s="13" t="s">
        <v>453</v>
      </c>
      <c r="L132" s="13" t="s">
        <v>245</v>
      </c>
      <c r="M132" s="13" t="s">
        <v>467</v>
      </c>
      <c r="N132" s="13" t="s">
        <v>468</v>
      </c>
      <c r="O132" s="13" t="s">
        <v>535</v>
      </c>
      <c r="P132" s="13"/>
      <c r="Q132" s="13" t="s">
        <v>1716</v>
      </c>
      <c r="R132" s="13">
        <v>27998923356</v>
      </c>
      <c r="S132" s="13"/>
      <c r="T132" s="13" t="s">
        <v>1717</v>
      </c>
      <c r="U132" s="13">
        <v>27997312540</v>
      </c>
      <c r="V132" s="13" t="s">
        <v>1718</v>
      </c>
      <c r="W132" s="13">
        <v>27998633151</v>
      </c>
      <c r="X132" s="13" t="s">
        <v>1719</v>
      </c>
      <c r="Y132" s="19" t="s">
        <v>1720</v>
      </c>
      <c r="Z132" s="19" t="s">
        <v>1721</v>
      </c>
      <c r="AA132" s="19">
        <v>29115550</v>
      </c>
      <c r="AB132" s="22" t="s">
        <v>1722</v>
      </c>
      <c r="AC132" s="22" t="s">
        <v>1723</v>
      </c>
      <c r="AD132" s="19">
        <v>-40.332099999999997</v>
      </c>
      <c r="AE132" s="19">
        <v>-20.3354</v>
      </c>
      <c r="AF132" s="19" t="s">
        <v>1724</v>
      </c>
      <c r="AG132" s="13" t="s">
        <v>214</v>
      </c>
      <c r="AH132" s="13"/>
      <c r="AI132" s="13" t="s">
        <v>215</v>
      </c>
      <c r="AJ132" s="13" t="s">
        <v>216</v>
      </c>
      <c r="AK132" s="13" t="s">
        <v>217</v>
      </c>
      <c r="AL132" s="13" t="s">
        <v>218</v>
      </c>
      <c r="AM132" s="13" t="s">
        <v>390</v>
      </c>
      <c r="AN132" s="13" t="s">
        <v>391</v>
      </c>
      <c r="AO132" s="13" t="s">
        <v>392</v>
      </c>
      <c r="AP132" s="13" t="s">
        <v>144</v>
      </c>
      <c r="AQ132" s="13" t="s">
        <v>145</v>
      </c>
      <c r="AR132" s="23"/>
      <c r="AS132" s="13"/>
      <c r="AT132" s="23"/>
      <c r="AU132" s="23"/>
      <c r="AV132" s="23"/>
      <c r="AW132" s="23"/>
      <c r="AX132" s="23">
        <v>274.39999999999998</v>
      </c>
      <c r="AY132" s="23">
        <v>276</v>
      </c>
      <c r="AZ132" s="23">
        <v>282.10000000000002</v>
      </c>
      <c r="BA132" s="23">
        <v>286</v>
      </c>
      <c r="BB132" s="23">
        <v>250.9</v>
      </c>
      <c r="BC132" s="13">
        <v>252</v>
      </c>
      <c r="BD132" s="13">
        <v>237.8</v>
      </c>
      <c r="BE132" s="13">
        <v>238</v>
      </c>
      <c r="BF132" s="13">
        <v>247.5</v>
      </c>
      <c r="BG132" s="13">
        <v>246</v>
      </c>
      <c r="BH132" s="13"/>
      <c r="BI132" s="13">
        <v>258.54000000000002</v>
      </c>
      <c r="BJ132" s="13"/>
      <c r="BK132" s="13">
        <v>259.60000000000002</v>
      </c>
      <c r="BL132" s="24"/>
      <c r="BM132" s="24"/>
      <c r="BN132" s="24"/>
      <c r="BO132" s="24"/>
      <c r="BP132" s="24">
        <v>4.8</v>
      </c>
      <c r="BQ132" s="24">
        <v>5</v>
      </c>
      <c r="BR132" s="24"/>
      <c r="BS132" s="24"/>
      <c r="BT132" s="25">
        <v>0.62</v>
      </c>
      <c r="BU132" s="25">
        <v>0.68400000000000005</v>
      </c>
      <c r="BV132" s="25">
        <v>0.59499999999999997</v>
      </c>
      <c r="BW132" s="25">
        <v>0.63400000000000001</v>
      </c>
      <c r="BX132" s="25">
        <v>0.56699999999999995</v>
      </c>
      <c r="BY132" s="25">
        <v>0.58799999999999997</v>
      </c>
      <c r="BZ132" s="25">
        <v>0.60499999999999998</v>
      </c>
      <c r="CA132" s="25">
        <v>0.57599999999999996</v>
      </c>
      <c r="CB132" s="25">
        <v>0.60499999999999998</v>
      </c>
      <c r="CC132" s="25">
        <v>0.56599999999999995</v>
      </c>
      <c r="CD132" s="25" t="s">
        <v>98</v>
      </c>
      <c r="CE132" s="25"/>
      <c r="CF132" s="25"/>
      <c r="CG132" s="25"/>
      <c r="CH132" s="25"/>
      <c r="CI132" s="25"/>
      <c r="CJ132" s="25"/>
      <c r="CK132" s="25"/>
      <c r="CL132" s="25"/>
      <c r="CM132" s="25"/>
    </row>
    <row r="133" spans="1:91">
      <c r="A133" s="15">
        <v>32059868</v>
      </c>
      <c r="B133" s="12" t="s">
        <v>146</v>
      </c>
      <c r="C133" s="14" t="s">
        <v>1725</v>
      </c>
      <c r="D133" s="15" t="s">
        <v>1726</v>
      </c>
      <c r="E133" s="14" t="s">
        <v>75</v>
      </c>
      <c r="F133" s="13">
        <v>2022</v>
      </c>
      <c r="G133" s="13" t="s">
        <v>656</v>
      </c>
      <c r="H133" s="13" t="s">
        <v>551</v>
      </c>
      <c r="I133" s="13" t="s">
        <v>715</v>
      </c>
      <c r="J133" s="13" t="str">
        <f>VLOOKUP(A133,Planilha1!A:I,9,)</f>
        <v>INTERMEDIÁRIO  TARDE</v>
      </c>
      <c r="K133" s="13" t="s">
        <v>453</v>
      </c>
      <c r="L133" s="13" t="s">
        <v>103</v>
      </c>
      <c r="M133" s="13" t="s">
        <v>170</v>
      </c>
      <c r="N133" s="13" t="s">
        <v>105</v>
      </c>
      <c r="O133" s="13" t="s">
        <v>81</v>
      </c>
      <c r="P133" s="13" t="s">
        <v>81</v>
      </c>
      <c r="Q133" s="13" t="s">
        <v>1727</v>
      </c>
      <c r="R133" s="13">
        <v>28999852291</v>
      </c>
      <c r="S133" s="13"/>
      <c r="T133" s="13" t="s">
        <v>1728</v>
      </c>
      <c r="U133" s="13">
        <v>28998859394</v>
      </c>
      <c r="V133" s="13" t="s">
        <v>186</v>
      </c>
      <c r="W133" s="13" t="s">
        <v>186</v>
      </c>
      <c r="X133" s="13" t="s">
        <v>1729</v>
      </c>
      <c r="Y133" s="19" t="s">
        <v>1730</v>
      </c>
      <c r="Z133" s="19" t="s">
        <v>1731</v>
      </c>
      <c r="AA133" s="19">
        <v>29345000</v>
      </c>
      <c r="AB133" s="22" t="s">
        <v>1732</v>
      </c>
      <c r="AC133" s="22" t="s">
        <v>1733</v>
      </c>
      <c r="AD133" s="19">
        <v>-40.858400000000003</v>
      </c>
      <c r="AE133" s="19">
        <v>-21.0566</v>
      </c>
      <c r="AF133" s="19" t="s">
        <v>1734</v>
      </c>
      <c r="AG133" s="13" t="s">
        <v>159</v>
      </c>
      <c r="AH133" s="13" t="s">
        <v>160</v>
      </c>
      <c r="AI133" s="13" t="s">
        <v>161</v>
      </c>
      <c r="AJ133" s="13" t="s">
        <v>162</v>
      </c>
      <c r="AK133" s="13" t="s">
        <v>163</v>
      </c>
      <c r="AL133" s="13" t="s">
        <v>164</v>
      </c>
      <c r="AM133" s="13" t="s">
        <v>1422</v>
      </c>
      <c r="AN133" s="13" t="s">
        <v>1423</v>
      </c>
      <c r="AO133" s="13" t="s">
        <v>1424</v>
      </c>
      <c r="AP133" s="13" t="s">
        <v>144</v>
      </c>
      <c r="AQ133" s="13">
        <v>40</v>
      </c>
      <c r="AR133" s="23"/>
      <c r="AS133" s="13"/>
      <c r="AT133" s="23"/>
      <c r="AU133" s="23"/>
      <c r="AV133" s="23"/>
      <c r="AW133" s="23"/>
      <c r="AX133" s="23">
        <v>309.10000000000002</v>
      </c>
      <c r="AY133" s="23">
        <v>308</v>
      </c>
      <c r="AZ133" s="23">
        <v>307.5</v>
      </c>
      <c r="BA133" s="23">
        <v>309</v>
      </c>
      <c r="BB133" s="23">
        <v>272</v>
      </c>
      <c r="BC133" s="13">
        <v>267</v>
      </c>
      <c r="BD133" s="13">
        <v>275.3</v>
      </c>
      <c r="BE133" s="13">
        <v>262</v>
      </c>
      <c r="BF133" s="13">
        <v>279.39999999999998</v>
      </c>
      <c r="BG133" s="13">
        <v>279</v>
      </c>
      <c r="BH133" s="13"/>
      <c r="BI133" s="13">
        <v>288.66000000000003</v>
      </c>
      <c r="BJ133" s="13"/>
      <c r="BK133" s="13">
        <v>285</v>
      </c>
      <c r="BL133" s="24"/>
      <c r="BM133" s="24"/>
      <c r="BN133" s="24"/>
      <c r="BO133" s="24"/>
      <c r="BP133" s="24">
        <v>5.2</v>
      </c>
      <c r="BQ133" s="24">
        <v>5.48</v>
      </c>
      <c r="BR133" s="24">
        <v>5.2</v>
      </c>
      <c r="BS133" s="24">
        <v>5.52</v>
      </c>
      <c r="BT133" s="25"/>
      <c r="BU133" s="25"/>
      <c r="BV133" s="25"/>
      <c r="BW133" s="25"/>
      <c r="BX133" s="25"/>
      <c r="BY133" s="25">
        <v>0.69</v>
      </c>
      <c r="BZ133" s="25">
        <v>0.72799999999999998</v>
      </c>
      <c r="CA133" s="25">
        <v>0.69599999999999995</v>
      </c>
      <c r="CB133" s="25">
        <v>0.70299999999999996</v>
      </c>
      <c r="CC133" s="25">
        <v>0.63300000000000001</v>
      </c>
      <c r="CD133" s="25" t="s">
        <v>98</v>
      </c>
      <c r="CE133" s="25"/>
      <c r="CF133" s="25"/>
      <c r="CG133" s="25"/>
      <c r="CH133" s="25"/>
      <c r="CI133" s="25"/>
      <c r="CJ133" s="25"/>
      <c r="CK133" s="25"/>
      <c r="CL133" s="25"/>
      <c r="CM133" s="25"/>
    </row>
    <row r="134" spans="1:91">
      <c r="A134" s="15">
        <v>32028806</v>
      </c>
      <c r="B134" s="12" t="s">
        <v>180</v>
      </c>
      <c r="C134" s="14" t="s">
        <v>1682</v>
      </c>
      <c r="D134" s="15" t="s">
        <v>1736</v>
      </c>
      <c r="E134" s="14" t="s">
        <v>75</v>
      </c>
      <c r="F134" s="13">
        <v>2023</v>
      </c>
      <c r="G134" s="13"/>
      <c r="H134" s="13" t="s">
        <v>76</v>
      </c>
      <c r="I134" s="14" t="s">
        <v>715</v>
      </c>
      <c r="J134" s="13" t="str">
        <f>VLOOKUP(A134,Planilha1!A:I,9,)</f>
        <v>INTERMEDIÁRIO  MANHÃ</v>
      </c>
      <c r="K134" s="13" t="s">
        <v>380</v>
      </c>
      <c r="L134" s="13"/>
      <c r="M134" s="15"/>
      <c r="N134" s="12"/>
      <c r="O134" s="14"/>
      <c r="P134" s="15"/>
      <c r="Q134" s="13" t="s">
        <v>1737</v>
      </c>
      <c r="R134" s="13">
        <v>27995031260</v>
      </c>
      <c r="S134" s="15"/>
      <c r="T134" s="12"/>
      <c r="U134" s="14"/>
      <c r="V134" s="15"/>
      <c r="W134" s="13"/>
      <c r="X134" s="13" t="s">
        <v>1738</v>
      </c>
      <c r="Y134" s="19" t="s">
        <v>1739</v>
      </c>
      <c r="Z134" s="19" t="s">
        <v>1740</v>
      </c>
      <c r="AA134" s="19">
        <v>29278000</v>
      </c>
      <c r="AB134" s="22" t="s">
        <v>1741</v>
      </c>
      <c r="AC134" s="22" t="s">
        <v>1742</v>
      </c>
      <c r="AD134" s="19">
        <v>-41.031599999999997</v>
      </c>
      <c r="AE134" s="19">
        <v>-20.381699999999999</v>
      </c>
      <c r="AF134" s="19" t="s">
        <v>1743</v>
      </c>
      <c r="AG134" s="15"/>
      <c r="AH134" s="12"/>
      <c r="AI134" s="14"/>
      <c r="AJ134" s="15"/>
      <c r="AK134" s="13"/>
      <c r="AL134" s="13"/>
      <c r="AM134" s="15"/>
      <c r="AN134" s="12"/>
      <c r="AO134" s="14"/>
      <c r="AP134" s="13" t="s">
        <v>144</v>
      </c>
      <c r="AQ134" s="13">
        <v>40</v>
      </c>
      <c r="AR134" s="23">
        <v>302.5</v>
      </c>
      <c r="AS134" s="13"/>
      <c r="AT134" s="23">
        <v>281.60000000000002</v>
      </c>
      <c r="AU134" s="23">
        <v>247</v>
      </c>
      <c r="AV134" s="23">
        <v>285.8</v>
      </c>
      <c r="AW134" s="23">
        <v>257</v>
      </c>
      <c r="AX134" s="23">
        <v>311.7</v>
      </c>
      <c r="AY134" s="23">
        <v>314</v>
      </c>
      <c r="AZ134" s="23">
        <v>280.60000000000002</v>
      </c>
      <c r="BA134" s="23">
        <v>298</v>
      </c>
      <c r="BB134" s="23">
        <v>268.39999999999998</v>
      </c>
      <c r="BC134" s="13">
        <v>261</v>
      </c>
      <c r="BD134" s="13">
        <v>278.5</v>
      </c>
      <c r="BE134" s="13">
        <v>266</v>
      </c>
      <c r="BF134" s="13">
        <v>280.89999999999998</v>
      </c>
      <c r="BG134" s="13">
        <v>266</v>
      </c>
      <c r="BH134" s="13">
        <v>168</v>
      </c>
      <c r="BI134" s="13">
        <v>284.02</v>
      </c>
      <c r="BJ134" s="13">
        <v>168</v>
      </c>
      <c r="BK134" s="13">
        <v>281</v>
      </c>
      <c r="BL134" s="24">
        <v>6.4</v>
      </c>
      <c r="BM134" s="24">
        <v>6.68</v>
      </c>
      <c r="BN134" s="24">
        <v>5.7</v>
      </c>
      <c r="BO134" s="24">
        <v>5.71</v>
      </c>
      <c r="BP134" s="24">
        <v>5.3</v>
      </c>
      <c r="BQ134" s="24">
        <v>5.49</v>
      </c>
      <c r="BR134" s="24"/>
      <c r="BS134" s="24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 t="s">
        <v>378</v>
      </c>
      <c r="CE134" s="25"/>
      <c r="CF134" s="25"/>
      <c r="CG134" s="25"/>
      <c r="CH134" s="25"/>
      <c r="CI134" s="25"/>
      <c r="CJ134" s="25"/>
      <c r="CK134" s="25"/>
      <c r="CL134" s="25"/>
      <c r="CM134" s="25"/>
    </row>
    <row r="135" spans="1:91">
      <c r="A135" s="15">
        <v>32000499</v>
      </c>
      <c r="B135" s="12" t="s">
        <v>1744</v>
      </c>
      <c r="C135" s="14" t="s">
        <v>1565</v>
      </c>
      <c r="D135" s="15" t="s">
        <v>1745</v>
      </c>
      <c r="E135" s="14" t="s">
        <v>75</v>
      </c>
      <c r="F135" s="13">
        <v>2023</v>
      </c>
      <c r="G135" s="13"/>
      <c r="H135" s="13" t="s">
        <v>76</v>
      </c>
      <c r="I135" s="14" t="s">
        <v>715</v>
      </c>
      <c r="J135" s="13" t="str">
        <f>VLOOKUP(A135,Planilha1!A:I,9,)</f>
        <v>INTERMEDIÁRIO  MANHÃ</v>
      </c>
      <c r="K135" s="13" t="s">
        <v>380</v>
      </c>
      <c r="L135" s="13"/>
      <c r="M135" s="15"/>
      <c r="N135" s="12"/>
      <c r="O135" s="14"/>
      <c r="P135" s="15"/>
      <c r="Q135" s="13" t="s">
        <v>1746</v>
      </c>
      <c r="R135" s="13">
        <v>27998043649</v>
      </c>
      <c r="S135" s="15"/>
      <c r="T135" s="12"/>
      <c r="U135" s="14"/>
      <c r="V135" s="15"/>
      <c r="W135" s="13"/>
      <c r="X135" s="13" t="s">
        <v>1747</v>
      </c>
      <c r="Y135" s="19" t="s">
        <v>1748</v>
      </c>
      <c r="Z135" s="19" t="s">
        <v>1749</v>
      </c>
      <c r="AA135" s="19">
        <v>29820000</v>
      </c>
      <c r="AB135" s="22" t="s">
        <v>1750</v>
      </c>
      <c r="AC135" s="22" t="s">
        <v>1751</v>
      </c>
      <c r="AD135" s="19">
        <v>-41.031700000000001</v>
      </c>
      <c r="AE135" s="19">
        <v>-18.4162</v>
      </c>
      <c r="AF135" s="19" t="s">
        <v>1752</v>
      </c>
      <c r="AG135" s="15"/>
      <c r="AH135" s="12"/>
      <c r="AI135" s="14"/>
      <c r="AJ135" s="15"/>
      <c r="AK135" s="13"/>
      <c r="AL135" s="13"/>
      <c r="AM135" s="15"/>
      <c r="AN135" s="12"/>
      <c r="AO135" s="14"/>
      <c r="AP135" s="13" t="s">
        <v>144</v>
      </c>
      <c r="AQ135" s="13">
        <v>40</v>
      </c>
      <c r="AR135" s="23">
        <v>267.7</v>
      </c>
      <c r="AS135" s="13"/>
      <c r="AT135" s="23">
        <v>263.89999999999998</v>
      </c>
      <c r="AU135" s="23">
        <v>232</v>
      </c>
      <c r="AV135" s="23">
        <v>265.8</v>
      </c>
      <c r="AW135" s="23">
        <v>214</v>
      </c>
      <c r="AX135" s="23">
        <v>306.7</v>
      </c>
      <c r="AY135" s="23">
        <v>276</v>
      </c>
      <c r="AZ135" s="23">
        <v>287.60000000000002</v>
      </c>
      <c r="BA135" s="23">
        <v>285</v>
      </c>
      <c r="BB135" s="23">
        <v>348.2</v>
      </c>
      <c r="BC135" s="13">
        <v>251</v>
      </c>
      <c r="BD135" s="13">
        <v>283.3</v>
      </c>
      <c r="BE135" s="13">
        <v>237</v>
      </c>
      <c r="BF135" s="13">
        <v>280.39999999999998</v>
      </c>
      <c r="BG135" s="13">
        <v>241</v>
      </c>
      <c r="BH135" s="13">
        <v>148.66666666666666</v>
      </c>
      <c r="BI135" s="13">
        <v>301.23999999999995</v>
      </c>
      <c r="BJ135" s="13">
        <v>148.66666666666666</v>
      </c>
      <c r="BK135" s="13">
        <v>258</v>
      </c>
      <c r="BL135" s="24">
        <v>5</v>
      </c>
      <c r="BM135" s="24">
        <v>5.86</v>
      </c>
      <c r="BN135" s="24">
        <v>3.9</v>
      </c>
      <c r="BO135" s="24">
        <v>4.26</v>
      </c>
      <c r="BP135" s="24">
        <v>4.8</v>
      </c>
      <c r="BQ135" s="24">
        <v>5</v>
      </c>
      <c r="BR135" s="24"/>
      <c r="BS135" s="24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 t="s">
        <v>378</v>
      </c>
      <c r="CE135" s="25"/>
      <c r="CF135" s="25"/>
      <c r="CG135" s="25"/>
      <c r="CH135" s="25"/>
      <c r="CI135" s="25"/>
      <c r="CJ135" s="25"/>
      <c r="CK135" s="25"/>
      <c r="CL135" s="25"/>
      <c r="CM135" s="25"/>
    </row>
    <row r="136" spans="1:91">
      <c r="A136" s="15">
        <v>32001916</v>
      </c>
      <c r="B136" s="12" t="s">
        <v>1744</v>
      </c>
      <c r="C136" s="14" t="s">
        <v>1753</v>
      </c>
      <c r="D136" s="15" t="s">
        <v>1754</v>
      </c>
      <c r="E136" s="14" t="s">
        <v>75</v>
      </c>
      <c r="F136" s="13">
        <v>2023</v>
      </c>
      <c r="G136" s="13"/>
      <c r="H136" s="13" t="s">
        <v>76</v>
      </c>
      <c r="I136" s="14" t="s">
        <v>715</v>
      </c>
      <c r="J136" s="13" t="str">
        <f>VLOOKUP(A136,Planilha1!A:I,9,)</f>
        <v>INTERMEDIÁRIO  MANHÃ</v>
      </c>
      <c r="K136" s="13" t="s">
        <v>359</v>
      </c>
      <c r="L136" s="13"/>
      <c r="M136" s="15"/>
      <c r="N136" s="12"/>
      <c r="O136" s="14"/>
      <c r="P136" s="15"/>
      <c r="Q136" s="13" t="s">
        <v>1755</v>
      </c>
      <c r="R136" s="13">
        <v>27996330143</v>
      </c>
      <c r="S136" s="15">
        <v>37564684</v>
      </c>
      <c r="T136" s="12"/>
      <c r="U136" s="14"/>
      <c r="V136" s="15"/>
      <c r="W136" s="13"/>
      <c r="X136" s="13" t="s">
        <v>1756</v>
      </c>
      <c r="Y136" s="19" t="s">
        <v>1757</v>
      </c>
      <c r="Z136" s="19" t="s">
        <v>1758</v>
      </c>
      <c r="AA136" s="19">
        <v>29815000</v>
      </c>
      <c r="AB136" s="22" t="s">
        <v>1759</v>
      </c>
      <c r="AC136" s="22" t="s">
        <v>1760</v>
      </c>
      <c r="AD136" s="27">
        <v>-40.797600000000003</v>
      </c>
      <c r="AE136" s="27">
        <v>-18.663799999999998</v>
      </c>
      <c r="AF136" s="19" t="s">
        <v>1761</v>
      </c>
      <c r="AG136" s="15"/>
      <c r="AH136" s="12"/>
      <c r="AI136" s="14"/>
      <c r="AJ136" s="15"/>
      <c r="AK136" s="13"/>
      <c r="AL136" s="13"/>
      <c r="AM136" s="15"/>
      <c r="AN136" s="12"/>
      <c r="AO136" s="14"/>
      <c r="AP136" s="13" t="s">
        <v>144</v>
      </c>
      <c r="AQ136" s="13">
        <v>40</v>
      </c>
      <c r="AR136" s="23">
        <v>253.4</v>
      </c>
      <c r="AS136" s="13"/>
      <c r="AT136" s="23">
        <v>260.2</v>
      </c>
      <c r="AU136" s="23">
        <v>218</v>
      </c>
      <c r="AV136" s="23">
        <v>266.2</v>
      </c>
      <c r="AW136" s="23">
        <v>254</v>
      </c>
      <c r="AX136" s="23">
        <v>279.8</v>
      </c>
      <c r="AY136" s="23">
        <v>256</v>
      </c>
      <c r="AZ136" s="23">
        <v>284.60000000000002</v>
      </c>
      <c r="BA136" s="23">
        <v>255</v>
      </c>
      <c r="BB136" s="23">
        <v>257.7</v>
      </c>
      <c r="BC136" s="13">
        <v>251</v>
      </c>
      <c r="BD136" s="13">
        <v>253</v>
      </c>
      <c r="BE136" s="13">
        <v>242</v>
      </c>
      <c r="BF136" s="13">
        <v>262</v>
      </c>
      <c r="BG136" s="13">
        <v>252</v>
      </c>
      <c r="BH136" s="13">
        <v>157.33333333333334</v>
      </c>
      <c r="BI136" s="13">
        <v>267.42</v>
      </c>
      <c r="BJ136" s="13">
        <v>157.33333333333334</v>
      </c>
      <c r="BK136" s="13">
        <v>251.2</v>
      </c>
      <c r="BL136" s="24">
        <v>4.7</v>
      </c>
      <c r="BM136" s="24">
        <v>5.15</v>
      </c>
      <c r="BN136" s="24"/>
      <c r="BO136" s="24"/>
      <c r="BP136" s="24">
        <v>4.5999999999999996</v>
      </c>
      <c r="BQ136" s="24">
        <v>5</v>
      </c>
      <c r="BR136" s="24"/>
      <c r="BS136" s="24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 t="s">
        <v>378</v>
      </c>
      <c r="CE136" s="25"/>
      <c r="CF136" s="25"/>
      <c r="CG136" s="25"/>
      <c r="CH136" s="25"/>
      <c r="CI136" s="25"/>
      <c r="CJ136" s="25"/>
      <c r="CK136" s="25"/>
      <c r="CL136" s="25"/>
      <c r="CM136" s="25"/>
    </row>
    <row r="137" spans="1:91">
      <c r="A137" s="15">
        <v>32004532</v>
      </c>
      <c r="B137" s="12" t="s">
        <v>1744</v>
      </c>
      <c r="C137" s="14" t="s">
        <v>1762</v>
      </c>
      <c r="D137" s="15" t="s">
        <v>1763</v>
      </c>
      <c r="E137" s="14" t="s">
        <v>75</v>
      </c>
      <c r="F137" s="13">
        <v>2023</v>
      </c>
      <c r="G137" s="13"/>
      <c r="H137" s="13" t="s">
        <v>76</v>
      </c>
      <c r="I137" s="14" t="s">
        <v>715</v>
      </c>
      <c r="J137" s="13" t="str">
        <f>VLOOKUP(A137,Planilha1!A:I,9,)</f>
        <v>INTERMEDIÁRIO  MANHÃ</v>
      </c>
      <c r="K137" s="13" t="s">
        <v>359</v>
      </c>
      <c r="L137" s="13"/>
      <c r="M137" s="15"/>
      <c r="N137" s="12"/>
      <c r="O137" s="14"/>
      <c r="P137" s="15"/>
      <c r="Q137" s="13" t="s">
        <v>1764</v>
      </c>
      <c r="R137" s="13">
        <v>27988609376</v>
      </c>
      <c r="S137" s="15"/>
      <c r="T137" s="12"/>
      <c r="U137" s="14"/>
      <c r="V137" s="15"/>
      <c r="W137" s="13"/>
      <c r="X137" s="13" t="s">
        <v>1765</v>
      </c>
      <c r="Y137" s="19" t="s">
        <v>1766</v>
      </c>
      <c r="Z137" s="19" t="s">
        <v>1767</v>
      </c>
      <c r="AA137" s="19">
        <v>29772000</v>
      </c>
      <c r="AB137" s="22" t="s">
        <v>1768</v>
      </c>
      <c r="AC137" s="22" t="s">
        <v>1769</v>
      </c>
      <c r="AD137" s="27">
        <v>-41.1051</v>
      </c>
      <c r="AE137" s="27">
        <v>-18.874300000000002</v>
      </c>
      <c r="AF137" s="19" t="s">
        <v>1770</v>
      </c>
      <c r="AG137" s="15"/>
      <c r="AH137" s="12"/>
      <c r="AI137" s="14"/>
      <c r="AJ137" s="15"/>
      <c r="AK137" s="13"/>
      <c r="AL137" s="13"/>
      <c r="AM137" s="15"/>
      <c r="AN137" s="12"/>
      <c r="AO137" s="14"/>
      <c r="AP137" s="13" t="s">
        <v>144</v>
      </c>
      <c r="AQ137" s="13" t="s">
        <v>145</v>
      </c>
      <c r="AR137" s="23">
        <v>262.10000000000002</v>
      </c>
      <c r="AS137" s="13"/>
      <c r="AT137" s="23">
        <v>265.10000000000002</v>
      </c>
      <c r="AU137" s="23">
        <v>247</v>
      </c>
      <c r="AV137" s="23">
        <v>273.2</v>
      </c>
      <c r="AW137" s="23">
        <v>261</v>
      </c>
      <c r="AX137" s="23">
        <v>281.10000000000002</v>
      </c>
      <c r="AY137" s="23">
        <v>281</v>
      </c>
      <c r="AZ137" s="23">
        <v>246.2</v>
      </c>
      <c r="BA137" s="23">
        <v>286</v>
      </c>
      <c r="BB137" s="23">
        <v>215.8</v>
      </c>
      <c r="BC137" s="13">
        <v>252</v>
      </c>
      <c r="BD137" s="13">
        <v>222.9</v>
      </c>
      <c r="BE137" s="13">
        <v>247</v>
      </c>
      <c r="BF137" s="13">
        <v>238</v>
      </c>
      <c r="BG137" s="13">
        <v>255</v>
      </c>
      <c r="BH137" s="13">
        <v>169.33333333333334</v>
      </c>
      <c r="BI137" s="13">
        <v>240.8</v>
      </c>
      <c r="BJ137" s="13">
        <v>169.33333333333334</v>
      </c>
      <c r="BK137" s="13">
        <v>264.2</v>
      </c>
      <c r="BL137" s="24">
        <v>5.2</v>
      </c>
      <c r="BM137" s="24">
        <v>5.74</v>
      </c>
      <c r="BN137" s="24">
        <v>4.8</v>
      </c>
      <c r="BO137" s="24">
        <v>5.2</v>
      </c>
      <c r="BP137" s="24">
        <v>3.9</v>
      </c>
      <c r="BQ137" s="24">
        <v>3.98</v>
      </c>
      <c r="BR137" s="24">
        <v>4.5</v>
      </c>
      <c r="BS137" s="24">
        <v>5.22</v>
      </c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 t="s">
        <v>378</v>
      </c>
      <c r="CE137" s="25"/>
      <c r="CF137" s="25"/>
      <c r="CG137" s="25"/>
      <c r="CH137" s="25"/>
      <c r="CI137" s="25"/>
      <c r="CJ137" s="25"/>
      <c r="CK137" s="25"/>
      <c r="CL137" s="25"/>
      <c r="CM137" s="25"/>
    </row>
    <row r="138" spans="1:91">
      <c r="A138" s="15">
        <v>32052103</v>
      </c>
      <c r="B138" s="12" t="s">
        <v>146</v>
      </c>
      <c r="C138" s="14" t="s">
        <v>147</v>
      </c>
      <c r="D138" s="15" t="s">
        <v>1771</v>
      </c>
      <c r="E138" s="14" t="s">
        <v>75</v>
      </c>
      <c r="F138" s="13">
        <v>2023</v>
      </c>
      <c r="G138" s="13"/>
      <c r="H138" s="13" t="s">
        <v>102</v>
      </c>
      <c r="I138" s="14" t="s">
        <v>715</v>
      </c>
      <c r="J138" s="13" t="str">
        <f>VLOOKUP(A138,Planilha1!A:I,9,)</f>
        <v>INTERMEDIÁRIO  TARDE</v>
      </c>
      <c r="K138" s="13" t="s">
        <v>453</v>
      </c>
      <c r="L138" s="13"/>
      <c r="M138" s="15"/>
      <c r="N138" s="12"/>
      <c r="O138" s="14"/>
      <c r="P138" s="15"/>
      <c r="Q138" s="13" t="s">
        <v>1772</v>
      </c>
      <c r="R138" s="13">
        <v>2835186600</v>
      </c>
      <c r="S138" s="15">
        <v>999331969</v>
      </c>
      <c r="T138" s="12"/>
      <c r="U138" s="14"/>
      <c r="V138" s="15"/>
      <c r="W138" s="13"/>
      <c r="X138" s="13" t="s">
        <v>1773</v>
      </c>
      <c r="Y138" s="19" t="s">
        <v>1774</v>
      </c>
      <c r="Z138" s="19" t="s">
        <v>1775</v>
      </c>
      <c r="AA138" s="19">
        <v>29301080</v>
      </c>
      <c r="AB138" s="22" t="s">
        <v>1776</v>
      </c>
      <c r="AC138" s="22" t="s">
        <v>1777</v>
      </c>
      <c r="AD138" s="19">
        <v>-41.128799999999998</v>
      </c>
      <c r="AE138" s="19">
        <v>-20.842199999999998</v>
      </c>
      <c r="AF138" s="19" t="s">
        <v>1778</v>
      </c>
      <c r="AG138" s="15"/>
      <c r="AH138" s="12"/>
      <c r="AI138" s="14"/>
      <c r="AJ138" s="15"/>
      <c r="AK138" s="13"/>
      <c r="AL138" s="13"/>
      <c r="AM138" s="15"/>
      <c r="AN138" s="12"/>
      <c r="AO138" s="14"/>
      <c r="AP138" s="13" t="s">
        <v>144</v>
      </c>
      <c r="AQ138" s="13">
        <v>40</v>
      </c>
      <c r="AR138" s="23"/>
      <c r="AS138" s="13"/>
      <c r="AT138" s="23"/>
      <c r="AU138" s="23"/>
      <c r="AV138" s="23"/>
      <c r="AW138" s="23"/>
      <c r="AX138" s="23">
        <v>296.7</v>
      </c>
      <c r="AY138" s="23">
        <v>284</v>
      </c>
      <c r="AZ138" s="23">
        <v>287.2</v>
      </c>
      <c r="BA138" s="23">
        <v>287</v>
      </c>
      <c r="BB138" s="23">
        <v>263.60000000000002</v>
      </c>
      <c r="BC138" s="13">
        <v>248</v>
      </c>
      <c r="BD138" s="13">
        <v>270.2</v>
      </c>
      <c r="BE138" s="13">
        <v>249</v>
      </c>
      <c r="BF138" s="13">
        <v>276.3</v>
      </c>
      <c r="BG138" s="13">
        <v>254</v>
      </c>
      <c r="BH138" s="13"/>
      <c r="BI138" s="13">
        <v>278.8</v>
      </c>
      <c r="BJ138" s="13"/>
      <c r="BK138" s="13">
        <v>264.39999999999998</v>
      </c>
      <c r="BL138" s="24"/>
      <c r="BM138" s="24"/>
      <c r="BN138" s="24"/>
      <c r="BO138" s="24"/>
      <c r="BP138" s="24">
        <v>4.9000000000000004</v>
      </c>
      <c r="BQ138" s="24">
        <v>5.2</v>
      </c>
      <c r="BR138" s="24"/>
      <c r="BS138" s="24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 t="s">
        <v>378</v>
      </c>
      <c r="CE138" s="25"/>
      <c r="CF138" s="25"/>
      <c r="CG138" s="25"/>
      <c r="CH138" s="25"/>
      <c r="CI138" s="25"/>
      <c r="CJ138" s="25"/>
      <c r="CK138" s="25"/>
      <c r="CL138" s="25"/>
      <c r="CM138" s="25"/>
    </row>
    <row r="139" spans="1:91">
      <c r="A139" s="15">
        <v>32041560</v>
      </c>
      <c r="B139" s="12" t="s">
        <v>72</v>
      </c>
      <c r="C139" s="14" t="s">
        <v>1779</v>
      </c>
      <c r="D139" s="15" t="s">
        <v>1780</v>
      </c>
      <c r="E139" s="14" t="s">
        <v>75</v>
      </c>
      <c r="F139" s="13">
        <v>2023</v>
      </c>
      <c r="G139" s="13"/>
      <c r="H139" s="13" t="s">
        <v>102</v>
      </c>
      <c r="I139" s="14" t="s">
        <v>715</v>
      </c>
      <c r="J139" s="13" t="str">
        <f>VLOOKUP(A139,Planilha1!A:I,9,)</f>
        <v>INTERMEDIÁRIO  TARDE</v>
      </c>
      <c r="K139" s="13" t="s">
        <v>453</v>
      </c>
      <c r="L139" s="13"/>
      <c r="M139" s="15"/>
      <c r="N139" s="12"/>
      <c r="O139" s="14"/>
      <c r="P139" s="15"/>
      <c r="Q139" s="13" t="s">
        <v>1781</v>
      </c>
      <c r="R139" s="13">
        <v>27988039196</v>
      </c>
      <c r="S139" s="15"/>
      <c r="T139" s="12"/>
      <c r="U139" s="14"/>
      <c r="V139" s="15"/>
      <c r="W139" s="13"/>
      <c r="X139" s="13" t="s">
        <v>1782</v>
      </c>
      <c r="Y139" s="19" t="s">
        <v>1783</v>
      </c>
      <c r="Z139" s="19" t="s">
        <v>1784</v>
      </c>
      <c r="AA139" s="19">
        <v>29075180</v>
      </c>
      <c r="AB139" s="22" t="s">
        <v>1785</v>
      </c>
      <c r="AC139" s="22" t="s">
        <v>1786</v>
      </c>
      <c r="AD139" s="19">
        <v>-40.299500000000002</v>
      </c>
      <c r="AE139" s="19">
        <v>-20.2669</v>
      </c>
      <c r="AF139" s="19" t="s">
        <v>1787</v>
      </c>
      <c r="AG139" s="15"/>
      <c r="AH139" s="12"/>
      <c r="AI139" s="14"/>
      <c r="AJ139" s="15"/>
      <c r="AK139" s="13"/>
      <c r="AL139" s="13"/>
      <c r="AM139" s="15"/>
      <c r="AN139" s="12"/>
      <c r="AO139" s="14"/>
      <c r="AP139" s="13" t="s">
        <v>144</v>
      </c>
      <c r="AQ139" s="13">
        <v>40</v>
      </c>
      <c r="AR139" s="23"/>
      <c r="AS139" s="13"/>
      <c r="AT139" s="23"/>
      <c r="AU139" s="23"/>
      <c r="AV139" s="23"/>
      <c r="AW139" s="23"/>
      <c r="AX139" s="23">
        <v>280</v>
      </c>
      <c r="AY139" s="23">
        <v>268</v>
      </c>
      <c r="AZ139" s="23">
        <v>286.60000000000002</v>
      </c>
      <c r="BA139" s="23">
        <v>277</v>
      </c>
      <c r="BB139" s="23">
        <v>258.39999999999998</v>
      </c>
      <c r="BC139" s="13">
        <v>239</v>
      </c>
      <c r="BD139" s="13">
        <v>246.1</v>
      </c>
      <c r="BE139" s="13">
        <v>234</v>
      </c>
      <c r="BF139" s="13">
        <v>256</v>
      </c>
      <c r="BG139" s="13">
        <v>250</v>
      </c>
      <c r="BH139" s="13"/>
      <c r="BI139" s="13">
        <v>265.41999999999996</v>
      </c>
      <c r="BJ139" s="13"/>
      <c r="BK139" s="13">
        <v>253.6</v>
      </c>
      <c r="BL139" s="24"/>
      <c r="BM139" s="24"/>
      <c r="BN139" s="24"/>
      <c r="BO139" s="24"/>
      <c r="BP139" s="24"/>
      <c r="BQ139" s="24"/>
      <c r="BR139" s="24"/>
      <c r="BS139" s="24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 t="s">
        <v>378</v>
      </c>
      <c r="CE139" s="25"/>
      <c r="CF139" s="25"/>
      <c r="CG139" s="25"/>
      <c r="CH139" s="25"/>
      <c r="CI139" s="25"/>
      <c r="CJ139" s="25"/>
      <c r="CK139" s="25"/>
      <c r="CL139" s="25"/>
      <c r="CM139" s="25"/>
    </row>
    <row r="140" spans="1:91">
      <c r="A140" s="15">
        <v>32036531</v>
      </c>
      <c r="B140" s="12" t="s">
        <v>72</v>
      </c>
      <c r="C140" s="14" t="s">
        <v>168</v>
      </c>
      <c r="D140" s="15" t="s">
        <v>1788</v>
      </c>
      <c r="E140" s="14" t="s">
        <v>75</v>
      </c>
      <c r="F140" s="13">
        <v>2023</v>
      </c>
      <c r="G140" s="13"/>
      <c r="H140" s="13" t="s">
        <v>102</v>
      </c>
      <c r="I140" s="14" t="s">
        <v>715</v>
      </c>
      <c r="J140" s="13" t="str">
        <f>VLOOKUP(A140,Planilha1!A:I,9,)</f>
        <v>INTERMEDIÁRIO  TARDE</v>
      </c>
      <c r="K140" s="13" t="s">
        <v>453</v>
      </c>
      <c r="L140" s="13"/>
      <c r="M140" s="15"/>
      <c r="N140" s="12"/>
      <c r="O140" s="14"/>
      <c r="P140" s="15"/>
      <c r="Q140" s="13" t="s">
        <v>1789</v>
      </c>
      <c r="R140" s="13">
        <v>27999092440</v>
      </c>
      <c r="S140" s="15"/>
      <c r="T140" s="12"/>
      <c r="U140" s="14"/>
      <c r="V140" s="15"/>
      <c r="W140" s="13"/>
      <c r="X140" s="13" t="s">
        <v>1790</v>
      </c>
      <c r="Y140" s="19" t="s">
        <v>1791</v>
      </c>
      <c r="Z140" s="19" t="s">
        <v>1792</v>
      </c>
      <c r="AA140" s="19">
        <v>29166027</v>
      </c>
      <c r="AB140" s="22" t="s">
        <v>1793</v>
      </c>
      <c r="AC140" s="22" t="s">
        <v>1794</v>
      </c>
      <c r="AD140" s="19">
        <v>-40.258200000000002</v>
      </c>
      <c r="AE140" s="19">
        <v>-20.171099999999999</v>
      </c>
      <c r="AF140" s="19" t="s">
        <v>1795</v>
      </c>
      <c r="AG140" s="15"/>
      <c r="AH140" s="12"/>
      <c r="AI140" s="14"/>
      <c r="AJ140" s="15"/>
      <c r="AK140" s="13"/>
      <c r="AL140" s="13"/>
      <c r="AM140" s="15"/>
      <c r="AN140" s="12"/>
      <c r="AO140" s="14"/>
      <c r="AP140" s="13" t="s">
        <v>144</v>
      </c>
      <c r="AQ140" s="13">
        <v>40</v>
      </c>
      <c r="AR140" s="23"/>
      <c r="AS140" s="13"/>
      <c r="AT140" s="23"/>
      <c r="AU140" s="23"/>
      <c r="AV140" s="23"/>
      <c r="AW140" s="23"/>
      <c r="AX140" s="23">
        <v>278.3</v>
      </c>
      <c r="AY140" s="23">
        <v>281</v>
      </c>
      <c r="AZ140" s="23">
        <v>292.10000000000002</v>
      </c>
      <c r="BA140" s="23">
        <v>293</v>
      </c>
      <c r="BB140" s="23">
        <v>271</v>
      </c>
      <c r="BC140" s="13">
        <v>253</v>
      </c>
      <c r="BD140" s="13">
        <v>272.10000000000002</v>
      </c>
      <c r="BE140" s="13">
        <v>250</v>
      </c>
      <c r="BF140" s="13">
        <v>272.10000000000002</v>
      </c>
      <c r="BG140" s="13">
        <v>263</v>
      </c>
      <c r="BH140" s="13"/>
      <c r="BI140" s="13">
        <v>277.12</v>
      </c>
      <c r="BJ140" s="13"/>
      <c r="BK140" s="13">
        <v>268</v>
      </c>
      <c r="BL140" s="24"/>
      <c r="BM140" s="24"/>
      <c r="BN140" s="24"/>
      <c r="BO140" s="24"/>
      <c r="BP140" s="24"/>
      <c r="BQ140" s="24"/>
      <c r="BR140" s="24"/>
      <c r="BS140" s="24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 t="s">
        <v>378</v>
      </c>
      <c r="CE140" s="25"/>
      <c r="CF140" s="25"/>
      <c r="CG140" s="25"/>
      <c r="CH140" s="25"/>
      <c r="CI140" s="25"/>
      <c r="CJ140" s="25"/>
      <c r="CK140" s="25"/>
      <c r="CL140" s="25"/>
      <c r="CM140" s="25"/>
    </row>
    <row r="141" spans="1:91">
      <c r="A141" s="15">
        <v>32034679</v>
      </c>
      <c r="B141" s="12" t="s">
        <v>356</v>
      </c>
      <c r="C141" s="14" t="s">
        <v>357</v>
      </c>
      <c r="D141" s="15" t="s">
        <v>1796</v>
      </c>
      <c r="E141" s="14" t="s">
        <v>75</v>
      </c>
      <c r="F141" s="13">
        <v>2023</v>
      </c>
      <c r="G141" s="13"/>
      <c r="H141" s="13" t="s">
        <v>102</v>
      </c>
      <c r="I141" s="14" t="s">
        <v>715</v>
      </c>
      <c r="J141" s="13" t="str">
        <f>VLOOKUP(A141,Planilha1!A:I,9,)</f>
        <v>INTERMEDIÁRIO  TARDE</v>
      </c>
      <c r="K141" s="13" t="s">
        <v>453</v>
      </c>
      <c r="L141" s="13"/>
      <c r="M141" s="15"/>
      <c r="N141" s="12"/>
      <c r="O141" s="14"/>
      <c r="P141" s="15"/>
      <c r="Q141" s="13" t="s">
        <v>1797</v>
      </c>
      <c r="R141" s="13">
        <v>27999275353</v>
      </c>
      <c r="S141" s="15"/>
      <c r="T141" s="12"/>
      <c r="U141" s="14"/>
      <c r="V141" s="15"/>
      <c r="W141" s="13"/>
      <c r="X141" s="13" t="s">
        <v>1798</v>
      </c>
      <c r="Y141" s="19" t="s">
        <v>1799</v>
      </c>
      <c r="Z141" s="19" t="s">
        <v>365</v>
      </c>
      <c r="AA141" s="19">
        <v>29153580</v>
      </c>
      <c r="AB141" s="22" t="s">
        <v>1800</v>
      </c>
      <c r="AC141" s="22" t="s">
        <v>1801</v>
      </c>
      <c r="AD141" s="19">
        <v>-40.3675</v>
      </c>
      <c r="AE141" s="19">
        <v>-20.3126</v>
      </c>
      <c r="AF141" s="19" t="s">
        <v>1802</v>
      </c>
      <c r="AG141" s="15"/>
      <c r="AH141" s="12"/>
      <c r="AI141" s="14"/>
      <c r="AJ141" s="15"/>
      <c r="AK141" s="13"/>
      <c r="AL141" s="13"/>
      <c r="AM141" s="15"/>
      <c r="AN141" s="12"/>
      <c r="AO141" s="14"/>
      <c r="AP141" s="13" t="s">
        <v>144</v>
      </c>
      <c r="AQ141" s="13">
        <v>40</v>
      </c>
      <c r="AR141" s="23">
        <v>244.9</v>
      </c>
      <c r="AS141" s="13">
        <v>242</v>
      </c>
      <c r="AT141" s="23">
        <v>247.7</v>
      </c>
      <c r="AU141" s="23">
        <v>241</v>
      </c>
      <c r="AV141" s="23">
        <v>247.7</v>
      </c>
      <c r="AW141" s="23">
        <v>238</v>
      </c>
      <c r="AX141" s="23">
        <v>280.60000000000002</v>
      </c>
      <c r="AY141" s="23">
        <v>259</v>
      </c>
      <c r="AZ141" s="23">
        <v>276.5</v>
      </c>
      <c r="BA141" s="23">
        <v>267</v>
      </c>
      <c r="BB141" s="23">
        <v>258.3</v>
      </c>
      <c r="BC141" s="13">
        <v>232</v>
      </c>
      <c r="BD141" s="13">
        <v>258.60000000000002</v>
      </c>
      <c r="BE141" s="13">
        <v>226</v>
      </c>
      <c r="BF141" s="13">
        <v>255.7</v>
      </c>
      <c r="BG141" s="13">
        <v>240</v>
      </c>
      <c r="BH141" s="13">
        <v>240.33333333333334</v>
      </c>
      <c r="BI141" s="13">
        <v>265.94</v>
      </c>
      <c r="BJ141" s="13">
        <v>240.33333333333334</v>
      </c>
      <c r="BK141" s="13">
        <v>244.8</v>
      </c>
      <c r="BL141" s="24">
        <v>4.5</v>
      </c>
      <c r="BM141" s="24">
        <v>5.05</v>
      </c>
      <c r="BN141" s="24">
        <v>4</v>
      </c>
      <c r="BO141" s="24">
        <v>4.0199999999999996</v>
      </c>
      <c r="BP141" s="24"/>
      <c r="BQ141" s="24"/>
      <c r="BR141" s="24"/>
      <c r="BS141" s="24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 t="s">
        <v>378</v>
      </c>
      <c r="CE141" s="25"/>
      <c r="CF141" s="25"/>
      <c r="CG141" s="25"/>
      <c r="CH141" s="25"/>
      <c r="CI141" s="25"/>
      <c r="CJ141" s="25"/>
      <c r="CK141" s="25"/>
      <c r="CL141" s="25"/>
      <c r="CM141" s="25"/>
    </row>
    <row r="142" spans="1:91">
      <c r="A142" s="15">
        <v>32034652</v>
      </c>
      <c r="B142" s="12" t="s">
        <v>356</v>
      </c>
      <c r="C142" s="14" t="s">
        <v>357</v>
      </c>
      <c r="D142" s="15" t="s">
        <v>1803</v>
      </c>
      <c r="E142" s="14" t="s">
        <v>75</v>
      </c>
      <c r="F142" s="13">
        <v>2023</v>
      </c>
      <c r="G142" s="13"/>
      <c r="H142" s="13" t="s">
        <v>102</v>
      </c>
      <c r="I142" s="14" t="s">
        <v>715</v>
      </c>
      <c r="J142" s="13" t="str">
        <f>VLOOKUP(A142,Planilha1!A:I,9,)</f>
        <v>INTERMEDIÁRIO  TARDE</v>
      </c>
      <c r="K142" s="13" t="s">
        <v>453</v>
      </c>
      <c r="L142" s="13"/>
      <c r="M142" s="15"/>
      <c r="N142" s="12"/>
      <c r="O142" s="14"/>
      <c r="P142" s="15"/>
      <c r="Q142" s="13" t="s">
        <v>1804</v>
      </c>
      <c r="R142" s="13" t="s">
        <v>1805</v>
      </c>
      <c r="S142" s="15"/>
      <c r="T142" s="12"/>
      <c r="U142" s="14"/>
      <c r="V142" s="15"/>
      <c r="W142" s="13"/>
      <c r="X142" s="13" t="s">
        <v>1806</v>
      </c>
      <c r="Y142" s="19" t="s">
        <v>1807</v>
      </c>
      <c r="Z142" s="19" t="s">
        <v>647</v>
      </c>
      <c r="AA142" s="19">
        <v>29145405</v>
      </c>
      <c r="AB142" s="22" t="s">
        <v>1808</v>
      </c>
      <c r="AC142" s="22" t="s">
        <v>1809</v>
      </c>
      <c r="AD142" s="19">
        <v>-40.406300000000002</v>
      </c>
      <c r="AE142" s="19">
        <v>-20.349299999999999</v>
      </c>
      <c r="AF142" s="19" t="s">
        <v>1810</v>
      </c>
      <c r="AG142" s="15"/>
      <c r="AH142" s="12"/>
      <c r="AI142" s="14"/>
      <c r="AJ142" s="15"/>
      <c r="AK142" s="13"/>
      <c r="AL142" s="13"/>
      <c r="AM142" s="15"/>
      <c r="AN142" s="12"/>
      <c r="AO142" s="14"/>
      <c r="AP142" s="13" t="s">
        <v>144</v>
      </c>
      <c r="AQ142" s="13">
        <v>40</v>
      </c>
      <c r="AR142" s="23">
        <v>250.7</v>
      </c>
      <c r="AS142" s="13">
        <v>245</v>
      </c>
      <c r="AT142" s="23">
        <v>250.7</v>
      </c>
      <c r="AU142" s="23">
        <v>247</v>
      </c>
      <c r="AV142" s="23">
        <v>260</v>
      </c>
      <c r="AW142" s="23">
        <v>247</v>
      </c>
      <c r="AX142" s="23">
        <v>267.10000000000002</v>
      </c>
      <c r="AY142" s="23">
        <v>267</v>
      </c>
      <c r="AZ142" s="23">
        <v>273.3</v>
      </c>
      <c r="BA142" s="23">
        <v>281</v>
      </c>
      <c r="BB142" s="23">
        <v>250.1</v>
      </c>
      <c r="BC142" s="13">
        <v>240</v>
      </c>
      <c r="BD142" s="13">
        <v>242</v>
      </c>
      <c r="BE142" s="13">
        <v>239</v>
      </c>
      <c r="BF142" s="13">
        <v>248.3</v>
      </c>
      <c r="BG142" s="13">
        <v>235</v>
      </c>
      <c r="BH142" s="13">
        <v>246.33333333333334</v>
      </c>
      <c r="BI142" s="13">
        <v>256.15999999999997</v>
      </c>
      <c r="BJ142" s="13">
        <v>246.33333333333334</v>
      </c>
      <c r="BK142" s="13">
        <v>252.4</v>
      </c>
      <c r="BL142" s="24">
        <v>4.0999999999999996</v>
      </c>
      <c r="BM142" s="24">
        <v>5.25</v>
      </c>
      <c r="BN142" s="24"/>
      <c r="BO142" s="24"/>
      <c r="BP142" s="24">
        <v>4.5999999999999996</v>
      </c>
      <c r="BQ142" s="24">
        <v>5.01</v>
      </c>
      <c r="BR142" s="24"/>
      <c r="BS142" s="24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 t="s">
        <v>378</v>
      </c>
      <c r="CE142" s="25"/>
      <c r="CF142" s="25"/>
      <c r="CG142" s="25"/>
      <c r="CH142" s="25"/>
      <c r="CI142" s="25"/>
      <c r="CJ142" s="25"/>
      <c r="CK142" s="25"/>
      <c r="CL142" s="25"/>
      <c r="CM142" s="25"/>
    </row>
    <row r="143" spans="1:91">
      <c r="A143" s="15">
        <v>32035063</v>
      </c>
      <c r="B143" s="12" t="s">
        <v>356</v>
      </c>
      <c r="C143" s="14" t="s">
        <v>357</v>
      </c>
      <c r="D143" s="15" t="s">
        <v>1811</v>
      </c>
      <c r="E143" s="14" t="s">
        <v>75</v>
      </c>
      <c r="F143" s="13">
        <v>2023</v>
      </c>
      <c r="G143" s="13"/>
      <c r="H143" s="13" t="s">
        <v>76</v>
      </c>
      <c r="I143" s="14" t="s">
        <v>715</v>
      </c>
      <c r="J143" s="13" t="str">
        <f>VLOOKUP(A143,Planilha1!A:I,9,)</f>
        <v>INTERMEDIÁRIO  TARDE</v>
      </c>
      <c r="K143" s="13" t="s">
        <v>453</v>
      </c>
      <c r="L143" s="13"/>
      <c r="M143" s="15"/>
      <c r="N143" s="12"/>
      <c r="O143" s="14"/>
      <c r="P143" s="15"/>
      <c r="Q143" s="13" t="s">
        <v>1812</v>
      </c>
      <c r="R143" s="13">
        <v>27998234961</v>
      </c>
      <c r="S143" s="15">
        <v>988017391</v>
      </c>
      <c r="T143" s="12"/>
      <c r="U143" s="14"/>
      <c r="V143" s="15"/>
      <c r="W143" s="13"/>
      <c r="X143" s="13" t="s">
        <v>1813</v>
      </c>
      <c r="Y143" s="19" t="s">
        <v>1814</v>
      </c>
      <c r="Z143" s="19" t="s">
        <v>1815</v>
      </c>
      <c r="AA143" s="19">
        <v>29151340</v>
      </c>
      <c r="AB143" s="22" t="s">
        <v>1816</v>
      </c>
      <c r="AC143" s="22" t="s">
        <v>1817</v>
      </c>
      <c r="AD143" s="19">
        <v>-40.368299999999998</v>
      </c>
      <c r="AE143" s="19">
        <v>-20.329599999999999</v>
      </c>
      <c r="AF143" s="19" t="s">
        <v>1818</v>
      </c>
      <c r="AG143" s="15"/>
      <c r="AH143" s="12"/>
      <c r="AI143" s="14"/>
      <c r="AJ143" s="15"/>
      <c r="AK143" s="13"/>
      <c r="AL143" s="13"/>
      <c r="AM143" s="15"/>
      <c r="AN143" s="12"/>
      <c r="AO143" s="14"/>
      <c r="AP143" s="13" t="s">
        <v>144</v>
      </c>
      <c r="AQ143" s="13">
        <v>40</v>
      </c>
      <c r="AR143" s="23">
        <v>268.60000000000002</v>
      </c>
      <c r="AS143" s="13">
        <v>253</v>
      </c>
      <c r="AT143" s="23">
        <v>261.10000000000002</v>
      </c>
      <c r="AU143" s="23">
        <v>269</v>
      </c>
      <c r="AV143" s="23">
        <v>254.7</v>
      </c>
      <c r="AW143" s="23">
        <v>257</v>
      </c>
      <c r="AX143" s="23">
        <v>264.3</v>
      </c>
      <c r="AY143" s="23">
        <v>276</v>
      </c>
      <c r="AZ143" s="23">
        <v>283.10000000000002</v>
      </c>
      <c r="BA143" s="23">
        <v>281</v>
      </c>
      <c r="BB143" s="23">
        <v>257</v>
      </c>
      <c r="BC143" s="13">
        <v>244</v>
      </c>
      <c r="BD143" s="13">
        <v>259.39999999999998</v>
      </c>
      <c r="BE143" s="13">
        <v>240</v>
      </c>
      <c r="BF143" s="13">
        <v>260</v>
      </c>
      <c r="BG143" s="13">
        <v>273</v>
      </c>
      <c r="BH143" s="13">
        <v>259.66666666666669</v>
      </c>
      <c r="BI143" s="13">
        <v>264.76000000000005</v>
      </c>
      <c r="BJ143" s="13">
        <v>259.66666666666669</v>
      </c>
      <c r="BK143" s="13">
        <v>262.8</v>
      </c>
      <c r="BL143" s="24">
        <v>5</v>
      </c>
      <c r="BM143" s="24">
        <v>5.28</v>
      </c>
      <c r="BN143" s="24"/>
      <c r="BO143" s="24"/>
      <c r="BP143" s="24"/>
      <c r="BQ143" s="24"/>
      <c r="BR143" s="24"/>
      <c r="BS143" s="24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 t="s">
        <v>378</v>
      </c>
      <c r="CE143" s="25"/>
      <c r="CF143" s="25"/>
      <c r="CG143" s="25"/>
      <c r="CH143" s="25"/>
      <c r="CI143" s="25"/>
      <c r="CJ143" s="25"/>
      <c r="CK143" s="25"/>
      <c r="CL143" s="25"/>
      <c r="CM143" s="25"/>
    </row>
    <row r="144" spans="1:91">
      <c r="A144" s="15">
        <v>32033540</v>
      </c>
      <c r="B144" s="12" t="s">
        <v>242</v>
      </c>
      <c r="C144" s="14" t="s">
        <v>1819</v>
      </c>
      <c r="D144" s="15" t="s">
        <v>1820</v>
      </c>
      <c r="E144" s="14" t="s">
        <v>75</v>
      </c>
      <c r="F144" s="13">
        <v>2023</v>
      </c>
      <c r="G144" s="13"/>
      <c r="H144" s="13" t="s">
        <v>76</v>
      </c>
      <c r="I144" s="14" t="s">
        <v>715</v>
      </c>
      <c r="J144" s="13" t="str">
        <f>VLOOKUP(A144,Planilha1!A:I,9,)</f>
        <v>INTERMEDIÁRIO  MANHÃ</v>
      </c>
      <c r="K144" s="13" t="s">
        <v>453</v>
      </c>
      <c r="L144" s="13"/>
      <c r="M144" s="15"/>
      <c r="N144" s="12"/>
      <c r="O144" s="14"/>
      <c r="P144" s="15"/>
      <c r="Q144" s="13" t="s">
        <v>1821</v>
      </c>
      <c r="R144" s="13">
        <v>27997779228</v>
      </c>
      <c r="S144" s="15"/>
      <c r="T144" s="12"/>
      <c r="U144" s="14"/>
      <c r="V144" s="15"/>
      <c r="W144" s="13"/>
      <c r="X144" s="13" t="s">
        <v>1822</v>
      </c>
      <c r="Y144" s="19" t="s">
        <v>1823</v>
      </c>
      <c r="Z144" s="19" t="s">
        <v>1824</v>
      </c>
      <c r="AA144" s="19">
        <v>29665000</v>
      </c>
      <c r="AB144" s="22" t="s">
        <v>1825</v>
      </c>
      <c r="AC144" s="22" t="s">
        <v>1826</v>
      </c>
      <c r="AD144" s="19">
        <v>-40.657499999999999</v>
      </c>
      <c r="AE144" s="19">
        <v>-19.751899999999999</v>
      </c>
      <c r="AF144" s="19" t="s">
        <v>1827</v>
      </c>
      <c r="AG144" s="15"/>
      <c r="AH144" s="12"/>
      <c r="AI144" s="14"/>
      <c r="AJ144" s="15"/>
      <c r="AK144" s="13"/>
      <c r="AL144" s="13"/>
      <c r="AM144" s="15"/>
      <c r="AN144" s="12"/>
      <c r="AO144" s="14"/>
      <c r="AP144" s="13" t="s">
        <v>144</v>
      </c>
      <c r="AQ144" s="13">
        <v>40</v>
      </c>
      <c r="AR144" s="23">
        <v>262</v>
      </c>
      <c r="AS144" s="13"/>
      <c r="AT144" s="23">
        <v>263.39999999999998</v>
      </c>
      <c r="AU144" s="23">
        <v>269</v>
      </c>
      <c r="AV144" s="23">
        <v>261.10000000000002</v>
      </c>
      <c r="AW144" s="23">
        <v>258</v>
      </c>
      <c r="AX144" s="23">
        <v>282.60000000000002</v>
      </c>
      <c r="AY144" s="23">
        <v>274</v>
      </c>
      <c r="AZ144" s="23">
        <v>291.5</v>
      </c>
      <c r="BA144" s="23">
        <v>278</v>
      </c>
      <c r="BB144" s="23">
        <v>272.8</v>
      </c>
      <c r="BC144" s="13">
        <v>257</v>
      </c>
      <c r="BD144" s="13">
        <v>264.10000000000002</v>
      </c>
      <c r="BE144" s="13">
        <v>254</v>
      </c>
      <c r="BF144" s="13">
        <v>257.39999999999998</v>
      </c>
      <c r="BG144" s="13">
        <v>270</v>
      </c>
      <c r="BH144" s="13">
        <v>175.66666666666666</v>
      </c>
      <c r="BI144" s="13">
        <v>273.68</v>
      </c>
      <c r="BJ144" s="13">
        <v>175.66666666666666</v>
      </c>
      <c r="BK144" s="13">
        <v>266.60000000000002</v>
      </c>
      <c r="BL144" s="24">
        <v>5</v>
      </c>
      <c r="BM144" s="24">
        <v>5.01</v>
      </c>
      <c r="BN144" s="24">
        <v>5.4</v>
      </c>
      <c r="BO144" s="24">
        <v>5.44</v>
      </c>
      <c r="BP144" s="24">
        <v>5.2</v>
      </c>
      <c r="BQ144" s="24">
        <v>5.23</v>
      </c>
      <c r="BR144" s="24"/>
      <c r="BS144" s="24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 t="s">
        <v>378</v>
      </c>
      <c r="CE144" s="25"/>
      <c r="CF144" s="25"/>
      <c r="CG144" s="25"/>
      <c r="CH144" s="25"/>
      <c r="CI144" s="25"/>
      <c r="CJ144" s="25"/>
      <c r="CK144" s="25"/>
      <c r="CL144" s="25"/>
      <c r="CM144" s="25"/>
    </row>
    <row r="145" spans="1:91">
      <c r="A145" s="15">
        <v>32078587</v>
      </c>
      <c r="B145" s="12" t="s">
        <v>99</v>
      </c>
      <c r="C145" s="14" t="s">
        <v>1828</v>
      </c>
      <c r="D145" s="15" t="s">
        <v>1829</v>
      </c>
      <c r="E145" s="14" t="s">
        <v>75</v>
      </c>
      <c r="F145" s="13">
        <v>2023</v>
      </c>
      <c r="G145" s="13"/>
      <c r="H145" s="13" t="s">
        <v>76</v>
      </c>
      <c r="I145" s="14" t="s">
        <v>715</v>
      </c>
      <c r="J145" s="13" t="str">
        <f>VLOOKUP(A145,Planilha1!A:I,9,)</f>
        <v>INTERMEDIÁRIO  MANHÃ</v>
      </c>
      <c r="K145" s="13" t="s">
        <v>380</v>
      </c>
      <c r="L145" s="13"/>
      <c r="M145" s="15"/>
      <c r="N145" s="12"/>
      <c r="O145" s="14"/>
      <c r="P145" s="15"/>
      <c r="Q145" s="13" t="s">
        <v>1830</v>
      </c>
      <c r="R145" s="13">
        <v>28999852622</v>
      </c>
      <c r="S145" s="15"/>
      <c r="T145" s="12"/>
      <c r="U145" s="14"/>
      <c r="V145" s="15"/>
      <c r="W145" s="13"/>
      <c r="X145" s="13" t="s">
        <v>1831</v>
      </c>
      <c r="Y145" s="19" t="s">
        <v>1832</v>
      </c>
      <c r="Z145" s="19" t="s">
        <v>1833</v>
      </c>
      <c r="AA145" s="19">
        <v>29393000</v>
      </c>
      <c r="AB145" s="22" t="s">
        <v>1834</v>
      </c>
      <c r="AC145" s="22" t="s">
        <v>1835</v>
      </c>
      <c r="AD145" s="19">
        <v>-41.590499999999999</v>
      </c>
      <c r="AE145" s="19">
        <v>-20.466000000000001</v>
      </c>
      <c r="AF145" s="19" t="s">
        <v>291</v>
      </c>
      <c r="AG145" s="15"/>
      <c r="AH145" s="12"/>
      <c r="AI145" s="14"/>
      <c r="AJ145" s="15"/>
      <c r="AK145" s="13"/>
      <c r="AL145" s="13"/>
      <c r="AM145" s="15"/>
      <c r="AN145" s="12"/>
      <c r="AO145" s="14"/>
      <c r="AP145" s="13" t="s">
        <v>144</v>
      </c>
      <c r="AQ145" s="13">
        <v>40</v>
      </c>
      <c r="AR145" s="23">
        <v>280.60000000000002</v>
      </c>
      <c r="AS145" s="13">
        <v>278</v>
      </c>
      <c r="AT145" s="23">
        <v>271.10000000000002</v>
      </c>
      <c r="AU145" s="23">
        <v>272</v>
      </c>
      <c r="AV145" s="23">
        <v>266.2</v>
      </c>
      <c r="AW145" s="23">
        <v>267</v>
      </c>
      <c r="AX145" s="23">
        <v>309.60000000000002</v>
      </c>
      <c r="AY145" s="23">
        <v>309</v>
      </c>
      <c r="AZ145" s="23">
        <v>302</v>
      </c>
      <c r="BA145" s="23">
        <v>306</v>
      </c>
      <c r="BB145" s="23">
        <v>266.3</v>
      </c>
      <c r="BC145" s="13">
        <v>266</v>
      </c>
      <c r="BD145" s="13">
        <v>259.60000000000002</v>
      </c>
      <c r="BE145" s="13">
        <v>264</v>
      </c>
      <c r="BF145" s="13">
        <v>295.7</v>
      </c>
      <c r="BG145" s="13">
        <v>290</v>
      </c>
      <c r="BH145" s="13">
        <v>272.33333333333331</v>
      </c>
      <c r="BI145" s="13">
        <v>286.64</v>
      </c>
      <c r="BJ145" s="13">
        <v>272.33333333333331</v>
      </c>
      <c r="BK145" s="13">
        <v>287</v>
      </c>
      <c r="BL145" s="24">
        <v>5.7</v>
      </c>
      <c r="BM145" s="24">
        <v>6.14</v>
      </c>
      <c r="BN145" s="24">
        <v>5.9</v>
      </c>
      <c r="BO145" s="24">
        <v>5.95</v>
      </c>
      <c r="BP145" s="24">
        <v>5.4</v>
      </c>
      <c r="BQ145" s="24">
        <v>5.72</v>
      </c>
      <c r="BR145" s="24">
        <v>5.5</v>
      </c>
      <c r="BS145" s="24">
        <v>5.72</v>
      </c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 t="s">
        <v>378</v>
      </c>
      <c r="CE145" s="25"/>
      <c r="CF145" s="25"/>
      <c r="CG145" s="25"/>
      <c r="CH145" s="25"/>
      <c r="CI145" s="25"/>
      <c r="CJ145" s="25"/>
      <c r="CK145" s="25"/>
      <c r="CL145" s="25"/>
      <c r="CM145" s="25"/>
    </row>
    <row r="146" spans="1:91">
      <c r="A146" s="15">
        <v>32045360</v>
      </c>
      <c r="B146" s="12" t="s">
        <v>99</v>
      </c>
      <c r="C146" s="14" t="s">
        <v>409</v>
      </c>
      <c r="D146" s="15" t="s">
        <v>1836</v>
      </c>
      <c r="E146" s="14" t="s">
        <v>75</v>
      </c>
      <c r="F146" s="13">
        <v>2023</v>
      </c>
      <c r="G146" s="13"/>
      <c r="H146" s="13" t="s">
        <v>76</v>
      </c>
      <c r="I146" s="14" t="s">
        <v>715</v>
      </c>
      <c r="J146" s="13" t="str">
        <f>VLOOKUP(A146,Planilha1!A:I,9,)</f>
        <v>INTERMEDIÁRIO  MANHÃ</v>
      </c>
      <c r="K146" s="13" t="s">
        <v>359</v>
      </c>
      <c r="L146" s="13"/>
      <c r="M146" s="15"/>
      <c r="N146" s="12"/>
      <c r="O146" s="14"/>
      <c r="P146" s="15"/>
      <c r="Q146" s="13" t="s">
        <v>1837</v>
      </c>
      <c r="R146" s="13">
        <v>28999851721</v>
      </c>
      <c r="S146" s="15"/>
      <c r="T146" s="12"/>
      <c r="U146" s="14"/>
      <c r="V146" s="15"/>
      <c r="W146" s="13"/>
      <c r="X146" s="13" t="s">
        <v>1838</v>
      </c>
      <c r="Y146" s="19" t="s">
        <v>1839</v>
      </c>
      <c r="Z146" s="19" t="s">
        <v>1840</v>
      </c>
      <c r="AA146" s="19">
        <v>29500000</v>
      </c>
      <c r="AB146" s="22" t="s">
        <v>1841</v>
      </c>
      <c r="AC146" s="22" t="s">
        <v>1842</v>
      </c>
      <c r="AD146" s="19">
        <v>-41.534700000000001</v>
      </c>
      <c r="AE146" s="19">
        <v>-20.772300000000001</v>
      </c>
      <c r="AF146" s="19" t="s">
        <v>1843</v>
      </c>
      <c r="AG146" s="15"/>
      <c r="AH146" s="12"/>
      <c r="AI146" s="14"/>
      <c r="AJ146" s="15"/>
      <c r="AK146" s="13"/>
      <c r="AL146" s="13"/>
      <c r="AM146" s="15"/>
      <c r="AN146" s="12"/>
      <c r="AO146" s="14"/>
      <c r="AP146" s="13" t="s">
        <v>144</v>
      </c>
      <c r="AQ146" s="13">
        <v>40</v>
      </c>
      <c r="AR146" s="23">
        <v>238</v>
      </c>
      <c r="AS146" s="13">
        <v>262</v>
      </c>
      <c r="AT146" s="23">
        <v>242.7</v>
      </c>
      <c r="AU146" s="23">
        <v>251</v>
      </c>
      <c r="AV146" s="23">
        <v>247.8</v>
      </c>
      <c r="AW146" s="23">
        <v>258</v>
      </c>
      <c r="AX146" s="23">
        <v>299</v>
      </c>
      <c r="AY146" s="23">
        <v>264</v>
      </c>
      <c r="AZ146" s="23">
        <v>292</v>
      </c>
      <c r="BA146" s="23">
        <v>258</v>
      </c>
      <c r="BB146" s="23">
        <v>269.39999999999998</v>
      </c>
      <c r="BC146" s="13">
        <v>239</v>
      </c>
      <c r="BD146" s="13">
        <v>284.39999999999998</v>
      </c>
      <c r="BE146" s="13">
        <v>225</v>
      </c>
      <c r="BF146" s="13">
        <v>274.10000000000002</v>
      </c>
      <c r="BG146" s="13">
        <v>238</v>
      </c>
      <c r="BH146" s="13">
        <v>257</v>
      </c>
      <c r="BI146" s="13">
        <v>283.78000000000003</v>
      </c>
      <c r="BJ146" s="13">
        <v>257</v>
      </c>
      <c r="BK146" s="13">
        <v>244.8</v>
      </c>
      <c r="BL146" s="24">
        <v>4.7</v>
      </c>
      <c r="BM146" s="24">
        <v>5.03</v>
      </c>
      <c r="BN146" s="24">
        <v>5</v>
      </c>
      <c r="BO146" s="24">
        <v>4.96</v>
      </c>
      <c r="BP146" s="24">
        <v>5.0999999999999996</v>
      </c>
      <c r="BQ146" s="24">
        <v>5.27</v>
      </c>
      <c r="BR146" s="24">
        <v>3.9</v>
      </c>
      <c r="BS146" s="24">
        <v>3.94</v>
      </c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 t="s">
        <v>378</v>
      </c>
      <c r="CE146" s="25"/>
      <c r="CF146" s="25"/>
      <c r="CG146" s="25"/>
      <c r="CH146" s="25"/>
      <c r="CI146" s="25"/>
      <c r="CJ146" s="25"/>
      <c r="CK146" s="25"/>
      <c r="CL146" s="25"/>
      <c r="CM146" s="25"/>
    </row>
    <row r="147" spans="1:91">
      <c r="A147" s="15">
        <v>32046901</v>
      </c>
      <c r="B147" s="12" t="s">
        <v>99</v>
      </c>
      <c r="C147" s="14" t="s">
        <v>1844</v>
      </c>
      <c r="D147" s="15" t="s">
        <v>1845</v>
      </c>
      <c r="E147" s="14" t="s">
        <v>75</v>
      </c>
      <c r="F147" s="13">
        <v>2023</v>
      </c>
      <c r="G147" s="13"/>
      <c r="H147" s="13" t="s">
        <v>76</v>
      </c>
      <c r="I147" s="14" t="s">
        <v>715</v>
      </c>
      <c r="J147" s="13" t="str">
        <f>VLOOKUP(A147,Planilha1!A:I,9,)</f>
        <v>INTERMEDIÁRIO  MANHÃ</v>
      </c>
      <c r="K147" s="13" t="s">
        <v>453</v>
      </c>
      <c r="L147" s="13"/>
      <c r="M147" s="15"/>
      <c r="N147" s="12"/>
      <c r="O147" s="14"/>
      <c r="P147" s="15"/>
      <c r="Q147" s="13" t="s">
        <v>1846</v>
      </c>
      <c r="R147" s="13" t="s">
        <v>1847</v>
      </c>
      <c r="S147" s="15"/>
      <c r="T147" s="12"/>
      <c r="U147" s="14"/>
      <c r="V147" s="15"/>
      <c r="W147" s="13"/>
      <c r="X147" s="13" t="s">
        <v>1848</v>
      </c>
      <c r="Y147" s="19" t="s">
        <v>1849</v>
      </c>
      <c r="Z147" s="19" t="s">
        <v>1850</v>
      </c>
      <c r="AA147" s="19">
        <v>29560000</v>
      </c>
      <c r="AB147" s="22" t="s">
        <v>1851</v>
      </c>
      <c r="AC147" s="22" t="s">
        <v>1852</v>
      </c>
      <c r="AD147" s="19">
        <v>-41.678400000000003</v>
      </c>
      <c r="AE147" s="19">
        <v>-20.770499999999998</v>
      </c>
      <c r="AF147" s="19" t="s">
        <v>1853</v>
      </c>
      <c r="AG147" s="15"/>
      <c r="AH147" s="12"/>
      <c r="AI147" s="14"/>
      <c r="AJ147" s="15"/>
      <c r="AK147" s="13"/>
      <c r="AL147" s="13"/>
      <c r="AM147" s="15"/>
      <c r="AN147" s="12"/>
      <c r="AO147" s="14"/>
      <c r="AP147" s="13" t="s">
        <v>144</v>
      </c>
      <c r="AQ147" s="13">
        <v>40</v>
      </c>
      <c r="AR147" s="23">
        <v>269.89999999999998</v>
      </c>
      <c r="AS147" s="13">
        <v>286</v>
      </c>
      <c r="AT147" s="23">
        <v>261.7</v>
      </c>
      <c r="AU147" s="23">
        <v>268</v>
      </c>
      <c r="AV147" s="23">
        <v>288.8</v>
      </c>
      <c r="AW147" s="23">
        <v>302</v>
      </c>
      <c r="AX147" s="23">
        <v>315.60000000000002</v>
      </c>
      <c r="AY147" s="23">
        <v>346</v>
      </c>
      <c r="AZ147" s="23">
        <v>299.3</v>
      </c>
      <c r="BA147" s="23">
        <v>308</v>
      </c>
      <c r="BB147" s="23">
        <v>278.39999999999998</v>
      </c>
      <c r="BC147" s="13">
        <v>309</v>
      </c>
      <c r="BD147" s="13">
        <v>292</v>
      </c>
      <c r="BE147" s="13">
        <v>383</v>
      </c>
      <c r="BF147" s="13">
        <v>287.60000000000002</v>
      </c>
      <c r="BG147" s="13">
        <v>351</v>
      </c>
      <c r="BH147" s="13">
        <v>285.33333333333331</v>
      </c>
      <c r="BI147" s="13">
        <v>294.58000000000004</v>
      </c>
      <c r="BJ147" s="13">
        <v>285.33333333333331</v>
      </c>
      <c r="BK147" s="13">
        <v>339.4</v>
      </c>
      <c r="BL147" s="24">
        <v>5.5</v>
      </c>
      <c r="BM147" s="24">
        <v>5.62</v>
      </c>
      <c r="BN147" s="24"/>
      <c r="BO147" s="24"/>
      <c r="BP147" s="24">
        <v>5.2</v>
      </c>
      <c r="BQ147" s="24">
        <v>5.74</v>
      </c>
      <c r="BR147" s="24"/>
      <c r="BS147" s="24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 t="s">
        <v>378</v>
      </c>
      <c r="CE147" s="25"/>
      <c r="CF147" s="25"/>
      <c r="CG147" s="25"/>
      <c r="CH147" s="25"/>
      <c r="CI147" s="25"/>
      <c r="CJ147" s="25"/>
      <c r="CK147" s="25"/>
      <c r="CL147" s="25"/>
      <c r="CM147" s="25"/>
    </row>
    <row r="148" spans="1:91">
      <c r="A148" s="15">
        <v>32022212</v>
      </c>
      <c r="B148" s="12" t="s">
        <v>222</v>
      </c>
      <c r="C148" s="14" t="s">
        <v>223</v>
      </c>
      <c r="D148" s="15" t="s">
        <v>1854</v>
      </c>
      <c r="E148" s="14" t="s">
        <v>75</v>
      </c>
      <c r="F148" s="13">
        <v>2023</v>
      </c>
      <c r="G148" s="13"/>
      <c r="H148" s="13" t="s">
        <v>76</v>
      </c>
      <c r="I148" s="14" t="s">
        <v>715</v>
      </c>
      <c r="J148" s="13" t="str">
        <f>VLOOKUP(A148,Planilha1!A:I,9,)</f>
        <v>INTERMEDIÁRIO  MANHÃ</v>
      </c>
      <c r="K148" s="13" t="s">
        <v>380</v>
      </c>
      <c r="L148" s="13"/>
      <c r="M148" s="15"/>
      <c r="N148" s="12"/>
      <c r="O148" s="14"/>
      <c r="P148" s="15"/>
      <c r="Q148" s="13" t="s">
        <v>1855</v>
      </c>
      <c r="R148" s="13" t="s">
        <v>1856</v>
      </c>
      <c r="S148" s="15"/>
      <c r="T148" s="12"/>
      <c r="U148" s="14"/>
      <c r="V148" s="15"/>
      <c r="W148" s="13"/>
      <c r="X148" s="13" t="s">
        <v>1857</v>
      </c>
      <c r="Y148" s="19" t="s">
        <v>1858</v>
      </c>
      <c r="Z148" s="19" t="s">
        <v>429</v>
      </c>
      <c r="AA148" s="19">
        <v>29903350</v>
      </c>
      <c r="AB148" s="22" t="s">
        <v>1859</v>
      </c>
      <c r="AC148" s="22" t="s">
        <v>1860</v>
      </c>
      <c r="AD148" s="19">
        <v>-40.060400000000001</v>
      </c>
      <c r="AE148" s="19">
        <v>-19.3809</v>
      </c>
      <c r="AF148" s="19" t="s">
        <v>1861</v>
      </c>
      <c r="AG148" s="15"/>
      <c r="AH148" s="12"/>
      <c r="AI148" s="14"/>
      <c r="AJ148" s="15"/>
      <c r="AK148" s="13"/>
      <c r="AL148" s="13"/>
      <c r="AM148" s="15"/>
      <c r="AN148" s="12"/>
      <c r="AO148" s="14"/>
      <c r="AP148" s="13" t="s">
        <v>144</v>
      </c>
      <c r="AQ148" s="13">
        <v>60</v>
      </c>
      <c r="AR148" s="23">
        <v>257.5</v>
      </c>
      <c r="AS148" s="13"/>
      <c r="AT148" s="23">
        <v>266.2</v>
      </c>
      <c r="AU148" s="23">
        <v>232</v>
      </c>
      <c r="AV148" s="23">
        <v>253.5</v>
      </c>
      <c r="AW148" s="23">
        <v>228</v>
      </c>
      <c r="AX148" s="23">
        <v>284.89999999999998</v>
      </c>
      <c r="AY148" s="23">
        <v>284</v>
      </c>
      <c r="AZ148" s="23">
        <v>292.5</v>
      </c>
      <c r="BA148" s="23">
        <v>281</v>
      </c>
      <c r="BB148" s="23">
        <v>265.60000000000002</v>
      </c>
      <c r="BC148" s="13">
        <v>245</v>
      </c>
      <c r="BD148" s="13">
        <v>258.60000000000002</v>
      </c>
      <c r="BE148" s="13">
        <v>244</v>
      </c>
      <c r="BF148" s="13">
        <v>264.3</v>
      </c>
      <c r="BG148" s="13">
        <v>249</v>
      </c>
      <c r="BH148" s="13">
        <v>153.33333333333334</v>
      </c>
      <c r="BI148" s="13">
        <v>273.17999999999995</v>
      </c>
      <c r="BJ148" s="13">
        <v>153.33333333333334</v>
      </c>
      <c r="BK148" s="13">
        <v>260.60000000000002</v>
      </c>
      <c r="BL148" s="24">
        <v>4.2</v>
      </c>
      <c r="BM148" s="24">
        <v>5.48</v>
      </c>
      <c r="BN148" s="24">
        <v>3.8</v>
      </c>
      <c r="BO148" s="24">
        <v>4.53</v>
      </c>
      <c r="BP148" s="24">
        <v>3.9</v>
      </c>
      <c r="BQ148" s="24">
        <v>5.0999999999999996</v>
      </c>
      <c r="BR148" s="24"/>
      <c r="BS148" s="24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 t="s">
        <v>378</v>
      </c>
      <c r="CE148" s="25"/>
      <c r="CF148" s="25"/>
      <c r="CG148" s="25"/>
      <c r="CH148" s="25"/>
      <c r="CI148" s="25"/>
      <c r="CJ148" s="25"/>
      <c r="CK148" s="25"/>
      <c r="CL148" s="25"/>
      <c r="CM148" s="25"/>
    </row>
    <row r="149" spans="1:91">
      <c r="A149" s="15">
        <v>32022158</v>
      </c>
      <c r="B149" s="12" t="s">
        <v>222</v>
      </c>
      <c r="C149" s="14" t="s">
        <v>223</v>
      </c>
      <c r="D149" s="15" t="s">
        <v>1862</v>
      </c>
      <c r="E149" s="14" t="s">
        <v>75</v>
      </c>
      <c r="F149" s="13">
        <v>2023</v>
      </c>
      <c r="G149" s="13"/>
      <c r="H149" s="13" t="s">
        <v>102</v>
      </c>
      <c r="I149" s="14" t="s">
        <v>715</v>
      </c>
      <c r="J149" s="13" t="str">
        <f>VLOOKUP(A149,Planilha1!A:I,9,)</f>
        <v>INTERMEDIÁRIO  MANHÃ</v>
      </c>
      <c r="K149" s="13" t="s">
        <v>380</v>
      </c>
      <c r="L149" s="13"/>
      <c r="M149" s="15"/>
      <c r="N149" s="12"/>
      <c r="O149" s="14"/>
      <c r="P149" s="15"/>
      <c r="Q149" s="13" t="s">
        <v>1863</v>
      </c>
      <c r="R149" s="13" t="s">
        <v>1864</v>
      </c>
      <c r="S149" s="15"/>
      <c r="T149" s="12"/>
      <c r="U149" s="14"/>
      <c r="V149" s="15"/>
      <c r="W149" s="13"/>
      <c r="X149" s="13" t="s">
        <v>1865</v>
      </c>
      <c r="Y149" s="19" t="s">
        <v>1866</v>
      </c>
      <c r="Z149" s="19" t="s">
        <v>1867</v>
      </c>
      <c r="AA149" s="19">
        <v>29905360</v>
      </c>
      <c r="AB149" s="22" t="s">
        <v>1868</v>
      </c>
      <c r="AC149" s="22" t="s">
        <v>1869</v>
      </c>
      <c r="AD149" s="19">
        <v>-40.052399999999999</v>
      </c>
      <c r="AE149" s="19">
        <v>-19.3599</v>
      </c>
      <c r="AF149" s="19" t="s">
        <v>1870</v>
      </c>
      <c r="AG149" s="15"/>
      <c r="AH149" s="12"/>
      <c r="AI149" s="14"/>
      <c r="AJ149" s="15"/>
      <c r="AK149" s="13"/>
      <c r="AL149" s="13"/>
      <c r="AM149" s="15"/>
      <c r="AN149" s="12"/>
      <c r="AO149" s="14"/>
      <c r="AP149" s="13" t="s">
        <v>144</v>
      </c>
      <c r="AQ149" s="13">
        <v>40</v>
      </c>
      <c r="AR149" s="23">
        <v>272.2</v>
      </c>
      <c r="AS149" s="13"/>
      <c r="AT149" s="23">
        <v>259.89999999999998</v>
      </c>
      <c r="AU149" s="23">
        <v>249</v>
      </c>
      <c r="AV149" s="23">
        <v>266.2</v>
      </c>
      <c r="AW149" s="23">
        <v>256</v>
      </c>
      <c r="AX149" s="23">
        <v>288.2</v>
      </c>
      <c r="AY149" s="23">
        <v>278</v>
      </c>
      <c r="AZ149" s="23">
        <v>287.5</v>
      </c>
      <c r="BA149" s="23">
        <v>279</v>
      </c>
      <c r="BB149" s="23">
        <v>259.5</v>
      </c>
      <c r="BC149" s="13">
        <v>242</v>
      </c>
      <c r="BD149" s="13">
        <v>252.5</v>
      </c>
      <c r="BE149" s="13">
        <v>248</v>
      </c>
      <c r="BF149" s="13">
        <v>254.9</v>
      </c>
      <c r="BG149" s="13">
        <v>246</v>
      </c>
      <c r="BH149" s="13">
        <v>168.33333333333334</v>
      </c>
      <c r="BI149" s="13">
        <v>268.52000000000004</v>
      </c>
      <c r="BJ149" s="13">
        <v>168.33333333333334</v>
      </c>
      <c r="BK149" s="13">
        <v>258.60000000000002</v>
      </c>
      <c r="BL149" s="24">
        <v>5.3</v>
      </c>
      <c r="BM149" s="24">
        <v>5.65</v>
      </c>
      <c r="BN149" s="24">
        <v>3.6</v>
      </c>
      <c r="BO149" s="24">
        <v>4.75</v>
      </c>
      <c r="BP149" s="24">
        <v>4.9000000000000004</v>
      </c>
      <c r="BQ149" s="24">
        <v>5.21</v>
      </c>
      <c r="BR149" s="24"/>
      <c r="BS149" s="24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 t="s">
        <v>378</v>
      </c>
      <c r="CE149" s="25"/>
      <c r="CF149" s="25"/>
      <c r="CG149" s="25"/>
      <c r="CH149" s="25"/>
      <c r="CI149" s="25"/>
      <c r="CJ149" s="25"/>
      <c r="CK149" s="25"/>
      <c r="CL149" s="25"/>
      <c r="CM149" s="25"/>
    </row>
    <row r="150" spans="1:91">
      <c r="A150" s="15">
        <v>32005652</v>
      </c>
      <c r="B150" s="12" t="s">
        <v>1871</v>
      </c>
      <c r="C150" s="14" t="s">
        <v>1872</v>
      </c>
      <c r="D150" s="15" t="s">
        <v>1873</v>
      </c>
      <c r="E150" s="14" t="s">
        <v>75</v>
      </c>
      <c r="F150" s="13">
        <v>2023</v>
      </c>
      <c r="G150" s="13"/>
      <c r="H150" s="13" t="s">
        <v>76</v>
      </c>
      <c r="I150" s="14" t="s">
        <v>715</v>
      </c>
      <c r="J150" s="13" t="str">
        <f>VLOOKUP(A150,Planilha1!A:I,9,)</f>
        <v>INTERMEDIÁRIO  MANHÃ</v>
      </c>
      <c r="K150" s="13" t="s">
        <v>380</v>
      </c>
      <c r="L150" s="13"/>
      <c r="M150" s="15"/>
      <c r="N150" s="12"/>
      <c r="O150" s="14"/>
      <c r="P150" s="15"/>
      <c r="Q150" s="13" t="s">
        <v>1874</v>
      </c>
      <c r="R150" s="13" t="s">
        <v>1875</v>
      </c>
      <c r="S150" s="15"/>
      <c r="T150" s="12"/>
      <c r="U150" s="14"/>
      <c r="V150" s="15"/>
      <c r="W150" s="13"/>
      <c r="X150" s="13" t="s">
        <v>1876</v>
      </c>
      <c r="Y150" s="19" t="s">
        <v>1877</v>
      </c>
      <c r="Z150" s="19" t="s">
        <v>111</v>
      </c>
      <c r="AA150" s="19">
        <v>29845000</v>
      </c>
      <c r="AB150" s="22" t="s">
        <v>1878</v>
      </c>
      <c r="AC150" s="22" t="s">
        <v>1879</v>
      </c>
      <c r="AD150" s="19">
        <v>-40.298400000000001</v>
      </c>
      <c r="AE150" s="19">
        <v>-18.541</v>
      </c>
      <c r="AF150" s="19" t="s">
        <v>1880</v>
      </c>
      <c r="AG150" s="15"/>
      <c r="AH150" s="12"/>
      <c r="AI150" s="14"/>
      <c r="AJ150" s="15"/>
      <c r="AK150" s="13"/>
      <c r="AL150" s="13"/>
      <c r="AM150" s="15"/>
      <c r="AN150" s="12"/>
      <c r="AO150" s="14"/>
      <c r="AP150" s="13" t="s">
        <v>144</v>
      </c>
      <c r="AQ150" s="13">
        <v>40</v>
      </c>
      <c r="AR150" s="23">
        <v>261.5</v>
      </c>
      <c r="AS150" s="13"/>
      <c r="AT150" s="23">
        <v>258.3</v>
      </c>
      <c r="AU150" s="23">
        <v>257</v>
      </c>
      <c r="AV150" s="23">
        <v>265.39999999999998</v>
      </c>
      <c r="AW150" s="23">
        <v>259</v>
      </c>
      <c r="AX150" s="23">
        <v>283.5</v>
      </c>
      <c r="AY150" s="23">
        <v>284</v>
      </c>
      <c r="AZ150" s="23">
        <v>288.2</v>
      </c>
      <c r="BA150" s="23">
        <v>278</v>
      </c>
      <c r="BB150" s="23">
        <v>259.7</v>
      </c>
      <c r="BC150" s="13">
        <v>256</v>
      </c>
      <c r="BD150" s="13">
        <v>266</v>
      </c>
      <c r="BE150" s="13">
        <v>254</v>
      </c>
      <c r="BF150" s="13">
        <v>268.8</v>
      </c>
      <c r="BG150" s="13">
        <v>252</v>
      </c>
      <c r="BH150" s="13">
        <v>172</v>
      </c>
      <c r="BI150" s="13">
        <v>273.24</v>
      </c>
      <c r="BJ150" s="13">
        <v>172</v>
      </c>
      <c r="BK150" s="13">
        <v>264.8</v>
      </c>
      <c r="BL150" s="24">
        <v>5.2</v>
      </c>
      <c r="BM150" s="24">
        <v>5.78</v>
      </c>
      <c r="BN150" s="24"/>
      <c r="BO150" s="24"/>
      <c r="BP150" s="24">
        <v>4.5</v>
      </c>
      <c r="BQ150" s="24">
        <v>5.17</v>
      </c>
      <c r="BR150" s="24"/>
      <c r="BS150" s="24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 t="s">
        <v>378</v>
      </c>
      <c r="CE150" s="25"/>
      <c r="CF150" s="25"/>
      <c r="CG150" s="25"/>
      <c r="CH150" s="25"/>
      <c r="CI150" s="25"/>
      <c r="CJ150" s="25"/>
      <c r="CK150" s="25"/>
      <c r="CL150" s="25"/>
      <c r="CM150" s="25"/>
    </row>
    <row r="151" spans="1:91">
      <c r="A151" s="15">
        <v>32014775</v>
      </c>
      <c r="B151" s="12" t="s">
        <v>1871</v>
      </c>
      <c r="C151" s="14" t="s">
        <v>338</v>
      </c>
      <c r="D151" s="15" t="s">
        <v>1881</v>
      </c>
      <c r="E151" s="14" t="s">
        <v>75</v>
      </c>
      <c r="F151" s="13">
        <v>2023</v>
      </c>
      <c r="G151" s="13"/>
      <c r="H151" s="13" t="s">
        <v>76</v>
      </c>
      <c r="I151" s="13" t="s">
        <v>77</v>
      </c>
      <c r="J151" s="13" t="str">
        <f>VLOOKUP(A151,Planilha1!A:I,9,)</f>
        <v>INTEGRAL</v>
      </c>
      <c r="K151" s="13"/>
      <c r="L151" s="13"/>
      <c r="M151" s="15"/>
      <c r="N151" s="12"/>
      <c r="O151" s="14"/>
      <c r="P151" s="15"/>
      <c r="Q151" s="13" t="s">
        <v>1882</v>
      </c>
      <c r="R151" s="13" t="s">
        <v>1883</v>
      </c>
      <c r="S151" s="15">
        <v>27998311110</v>
      </c>
      <c r="T151" s="12"/>
      <c r="U151" s="14"/>
      <c r="V151" s="15"/>
      <c r="W151" s="13"/>
      <c r="X151" s="13" t="s">
        <v>1884</v>
      </c>
      <c r="Y151" s="19" t="s">
        <v>1885</v>
      </c>
      <c r="Z151" s="19" t="s">
        <v>111</v>
      </c>
      <c r="AA151" s="19">
        <v>29894000</v>
      </c>
      <c r="AB151" s="22" t="s">
        <v>1886</v>
      </c>
      <c r="AC151" s="22" t="s">
        <v>1887</v>
      </c>
      <c r="AD151" s="19">
        <v>-40.2652</v>
      </c>
      <c r="AE151" s="19">
        <v>-18.196000000000002</v>
      </c>
      <c r="AF151" s="19" t="s">
        <v>1888</v>
      </c>
      <c r="AG151" s="15"/>
      <c r="AH151" s="12"/>
      <c r="AI151" s="14"/>
      <c r="AJ151" s="15"/>
      <c r="AK151" s="13"/>
      <c r="AL151" s="13"/>
      <c r="AM151" s="15"/>
      <c r="AN151" s="12"/>
      <c r="AO151" s="14"/>
      <c r="AP151" s="13" t="s">
        <v>144</v>
      </c>
      <c r="AQ151" s="13" t="s">
        <v>145</v>
      </c>
      <c r="AR151" s="23">
        <v>242.9</v>
      </c>
      <c r="AS151" s="13"/>
      <c r="AT151" s="23">
        <v>251.4</v>
      </c>
      <c r="AU151" s="23">
        <v>236</v>
      </c>
      <c r="AV151" s="23">
        <v>249.4</v>
      </c>
      <c r="AW151" s="23">
        <v>235</v>
      </c>
      <c r="AX151" s="23">
        <v>251.2</v>
      </c>
      <c r="AY151" s="23">
        <v>262</v>
      </c>
      <c r="AZ151" s="23">
        <v>288.2</v>
      </c>
      <c r="BA151" s="23">
        <v>258</v>
      </c>
      <c r="BB151" s="23">
        <v>223.2</v>
      </c>
      <c r="BC151" s="13">
        <v>225</v>
      </c>
      <c r="BD151" s="13">
        <v>273.2</v>
      </c>
      <c r="BE151" s="13">
        <v>248</v>
      </c>
      <c r="BF151" s="13">
        <v>222.9</v>
      </c>
      <c r="BG151" s="13">
        <v>248</v>
      </c>
      <c r="BH151" s="13">
        <v>157</v>
      </c>
      <c r="BI151" s="13">
        <v>251.74</v>
      </c>
      <c r="BJ151" s="13">
        <v>157</v>
      </c>
      <c r="BK151" s="13">
        <v>248.2</v>
      </c>
      <c r="BL151" s="24">
        <v>4</v>
      </c>
      <c r="BM151" s="24">
        <v>4.8</v>
      </c>
      <c r="BN151" s="24">
        <v>4.3</v>
      </c>
      <c r="BO151" s="24">
        <v>4.58</v>
      </c>
      <c r="BP151" s="24"/>
      <c r="BQ151" s="24"/>
      <c r="BR151" s="24"/>
      <c r="BS151" s="24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 t="s">
        <v>378</v>
      </c>
      <c r="CE151" s="25"/>
      <c r="CF151" s="25"/>
      <c r="CG151" s="25"/>
      <c r="CH151" s="25"/>
      <c r="CI151" s="25"/>
      <c r="CJ151" s="25"/>
      <c r="CK151" s="25"/>
      <c r="CL151" s="25"/>
      <c r="CM151" s="25"/>
    </row>
    <row r="152" spans="1:91">
      <c r="A152" s="15">
        <v>32017529</v>
      </c>
      <c r="B152" s="12" t="s">
        <v>280</v>
      </c>
      <c r="C152" s="14" t="s">
        <v>1889</v>
      </c>
      <c r="D152" s="15" t="s">
        <v>1890</v>
      </c>
      <c r="E152" s="14" t="s">
        <v>75</v>
      </c>
      <c r="F152" s="13">
        <v>2023</v>
      </c>
      <c r="G152" s="13"/>
      <c r="H152" s="13" t="s">
        <v>76</v>
      </c>
      <c r="I152" s="14" t="s">
        <v>715</v>
      </c>
      <c r="J152" s="13" t="str">
        <f>VLOOKUP(A152,Planilha1!A:I,9,)</f>
        <v>INTERMEDIÁRIO  MANHÃ</v>
      </c>
      <c r="K152" s="13" t="s">
        <v>359</v>
      </c>
      <c r="L152" s="13"/>
      <c r="M152" s="15"/>
      <c r="N152" s="12"/>
      <c r="O152" s="14"/>
      <c r="P152" s="15"/>
      <c r="Q152" s="13" t="s">
        <v>1891</v>
      </c>
      <c r="R152" s="13" t="s">
        <v>1892</v>
      </c>
      <c r="S152" s="15"/>
      <c r="T152" s="12"/>
      <c r="U152" s="14"/>
      <c r="V152" s="15"/>
      <c r="W152" s="13"/>
      <c r="X152" s="13" t="s">
        <v>1893</v>
      </c>
      <c r="Y152" s="19" t="s">
        <v>1894</v>
      </c>
      <c r="Z152" s="19" t="s">
        <v>1895</v>
      </c>
      <c r="AA152" s="19">
        <v>29978000</v>
      </c>
      <c r="AB152" s="22" t="s">
        <v>1896</v>
      </c>
      <c r="AC152" s="22" t="s">
        <v>1897</v>
      </c>
      <c r="AD152" s="19">
        <v>-40.107399999999998</v>
      </c>
      <c r="AE152" s="19">
        <v>-18.088000000000001</v>
      </c>
      <c r="AF152" s="19" t="s">
        <v>1898</v>
      </c>
      <c r="AG152" s="15"/>
      <c r="AH152" s="12"/>
      <c r="AI152" s="14"/>
      <c r="AJ152" s="15"/>
      <c r="AK152" s="13"/>
      <c r="AL152" s="13"/>
      <c r="AM152" s="15"/>
      <c r="AN152" s="12"/>
      <c r="AO152" s="14"/>
      <c r="AP152" s="13" t="s">
        <v>144</v>
      </c>
      <c r="AQ152" s="13" t="s">
        <v>145</v>
      </c>
      <c r="AR152" s="23">
        <v>275</v>
      </c>
      <c r="AS152" s="13"/>
      <c r="AT152" s="23">
        <v>259.60000000000002</v>
      </c>
      <c r="AU152" s="23">
        <v>254</v>
      </c>
      <c r="AV152" s="23">
        <v>289.7</v>
      </c>
      <c r="AW152" s="23">
        <v>257</v>
      </c>
      <c r="AX152" s="23">
        <v>298.3</v>
      </c>
      <c r="AY152" s="23">
        <v>297</v>
      </c>
      <c r="AZ152" s="23">
        <v>280</v>
      </c>
      <c r="BA152" s="23">
        <v>280</v>
      </c>
      <c r="BB152" s="23">
        <v>315.10000000000002</v>
      </c>
      <c r="BC152" s="13">
        <v>256</v>
      </c>
      <c r="BD152" s="13">
        <v>242.2</v>
      </c>
      <c r="BE152" s="13">
        <v>246</v>
      </c>
      <c r="BF152" s="13">
        <v>237.7</v>
      </c>
      <c r="BG152" s="13">
        <v>245</v>
      </c>
      <c r="BH152" s="13">
        <v>170.33333333333334</v>
      </c>
      <c r="BI152" s="13">
        <v>274.65999999999997</v>
      </c>
      <c r="BJ152" s="13">
        <v>170.33333333333334</v>
      </c>
      <c r="BK152" s="13">
        <v>264.8</v>
      </c>
      <c r="BL152" s="24">
        <v>4.5</v>
      </c>
      <c r="BM152" s="24">
        <v>5.17</v>
      </c>
      <c r="BN152" s="24">
        <v>4.5999999999999996</v>
      </c>
      <c r="BO152" s="24">
        <v>4.9000000000000004</v>
      </c>
      <c r="BP152" s="24">
        <v>3.8</v>
      </c>
      <c r="BQ152" s="24">
        <v>4.21</v>
      </c>
      <c r="BR152" s="24"/>
      <c r="BS152" s="24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 t="s">
        <v>378</v>
      </c>
      <c r="CE152" s="25"/>
      <c r="CF152" s="25"/>
      <c r="CG152" s="25"/>
      <c r="CH152" s="25"/>
      <c r="CI152" s="25"/>
      <c r="CJ152" s="25"/>
      <c r="CK152" s="25"/>
      <c r="CL152" s="25"/>
      <c r="CM152" s="25"/>
    </row>
    <row r="153" spans="1:91">
      <c r="A153" s="15">
        <v>32041756</v>
      </c>
      <c r="B153" s="12" t="s">
        <v>202</v>
      </c>
      <c r="C153" s="14" t="s">
        <v>1899</v>
      </c>
      <c r="D153" s="15" t="s">
        <v>1900</v>
      </c>
      <c r="E153" s="14" t="s">
        <v>75</v>
      </c>
      <c r="F153" s="13">
        <v>2023</v>
      </c>
      <c r="G153" s="13"/>
      <c r="H153" s="13" t="s">
        <v>102</v>
      </c>
      <c r="I153" s="14" t="s">
        <v>715</v>
      </c>
      <c r="J153" s="13" t="str">
        <f>VLOOKUP(A153,Planilha1!A:I,9,)</f>
        <v>INTERMEDIÁRIO  MANHÃ</v>
      </c>
      <c r="K153" s="13" t="s">
        <v>380</v>
      </c>
      <c r="L153" s="13"/>
      <c r="M153" s="15"/>
      <c r="N153" s="12"/>
      <c r="O153" s="14"/>
      <c r="P153" s="15"/>
      <c r="Q153" s="13" t="s">
        <v>1901</v>
      </c>
      <c r="R153" s="13" t="s">
        <v>1902</v>
      </c>
      <c r="S153" s="15"/>
      <c r="T153" s="12"/>
      <c r="U153" s="14"/>
      <c r="V153" s="15"/>
      <c r="W153" s="13"/>
      <c r="X153" s="13" t="s">
        <v>1903</v>
      </c>
      <c r="Y153" s="19" t="s">
        <v>1904</v>
      </c>
      <c r="Z153" s="19" t="s">
        <v>1905</v>
      </c>
      <c r="AA153" s="19">
        <v>29240000</v>
      </c>
      <c r="AB153" s="22" t="s">
        <v>1906</v>
      </c>
      <c r="AC153" s="22" t="s">
        <v>1907</v>
      </c>
      <c r="AD153" s="19">
        <v>-40.746200000000002</v>
      </c>
      <c r="AE153" s="19">
        <v>-20.638100000000001</v>
      </c>
      <c r="AF153" s="19" t="s">
        <v>1908</v>
      </c>
      <c r="AG153" s="15"/>
      <c r="AH153" s="12"/>
      <c r="AI153" s="14"/>
      <c r="AJ153" s="15"/>
      <c r="AK153" s="13"/>
      <c r="AL153" s="13"/>
      <c r="AM153" s="15"/>
      <c r="AN153" s="12"/>
      <c r="AO153" s="14"/>
      <c r="AP153" s="13" t="s">
        <v>144</v>
      </c>
      <c r="AQ153" s="13">
        <v>40</v>
      </c>
      <c r="AR153" s="23">
        <v>269.60000000000002</v>
      </c>
      <c r="AS153" s="13">
        <v>272</v>
      </c>
      <c r="AT153" s="23">
        <v>264</v>
      </c>
      <c r="AU153" s="23">
        <v>256</v>
      </c>
      <c r="AV153" s="23">
        <v>259.60000000000002</v>
      </c>
      <c r="AW153" s="23">
        <v>273</v>
      </c>
      <c r="AX153" s="23">
        <v>300.89999999999998</v>
      </c>
      <c r="AY153" s="23">
        <v>300</v>
      </c>
      <c r="AZ153" s="23">
        <v>286.7</v>
      </c>
      <c r="BA153" s="23">
        <v>290</v>
      </c>
      <c r="BB153" s="23">
        <v>264.2</v>
      </c>
      <c r="BC153" s="13">
        <v>248</v>
      </c>
      <c r="BD153" s="13">
        <v>263.5</v>
      </c>
      <c r="BE153" s="13">
        <v>255</v>
      </c>
      <c r="BF153" s="13">
        <v>276.3</v>
      </c>
      <c r="BG153" s="13">
        <v>261</v>
      </c>
      <c r="BH153" s="13">
        <v>267</v>
      </c>
      <c r="BI153" s="13">
        <v>278.32</v>
      </c>
      <c r="BJ153" s="13">
        <v>267</v>
      </c>
      <c r="BK153" s="13">
        <v>270.8</v>
      </c>
      <c r="BL153" s="24">
        <v>4.3</v>
      </c>
      <c r="BM153" s="24">
        <v>5.0999999999999996</v>
      </c>
      <c r="BN153" s="24">
        <v>5.4</v>
      </c>
      <c r="BO153" s="24">
        <v>5.6</v>
      </c>
      <c r="BP153" s="24">
        <v>4.7</v>
      </c>
      <c r="BQ153" s="24">
        <v>5.36</v>
      </c>
      <c r="BR153" s="24"/>
      <c r="BS153" s="24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 t="s">
        <v>378</v>
      </c>
      <c r="CE153" s="25"/>
      <c r="CF153" s="25"/>
      <c r="CG153" s="25"/>
      <c r="CH153" s="25"/>
      <c r="CI153" s="25"/>
      <c r="CJ153" s="25"/>
      <c r="CK153" s="25"/>
      <c r="CL153" s="25"/>
      <c r="CM153" s="25"/>
    </row>
    <row r="154" spans="1:91">
      <c r="A154" s="15">
        <v>32044747</v>
      </c>
      <c r="B154" s="12" t="s">
        <v>202</v>
      </c>
      <c r="C154" s="14" t="s">
        <v>1909</v>
      </c>
      <c r="D154" s="15" t="s">
        <v>1910</v>
      </c>
      <c r="E154" s="14" t="s">
        <v>75</v>
      </c>
      <c r="F154" s="13">
        <v>2023</v>
      </c>
      <c r="G154" s="13"/>
      <c r="H154" s="13" t="s">
        <v>76</v>
      </c>
      <c r="I154" s="14" t="s">
        <v>715</v>
      </c>
      <c r="J154" s="13" t="str">
        <f>VLOOKUP(A154,Planilha1!A:I,9,)</f>
        <v>INTERMEDIÁRIO  MANHÃ</v>
      </c>
      <c r="K154" s="13" t="s">
        <v>380</v>
      </c>
      <c r="L154" s="13"/>
      <c r="M154" s="15"/>
      <c r="N154" s="12"/>
      <c r="O154" s="14"/>
      <c r="P154" s="15"/>
      <c r="Q154" s="13" t="s">
        <v>1911</v>
      </c>
      <c r="R154" s="13" t="s">
        <v>1912</v>
      </c>
      <c r="S154" s="15"/>
      <c r="T154" s="12"/>
      <c r="U154" s="14"/>
      <c r="V154" s="15"/>
      <c r="W154" s="13"/>
      <c r="X154" s="13" t="s">
        <v>1913</v>
      </c>
      <c r="Y154" s="19" t="s">
        <v>1914</v>
      </c>
      <c r="Z154" s="19" t="s">
        <v>111</v>
      </c>
      <c r="AA154" s="19">
        <v>29285000</v>
      </c>
      <c r="AB154" s="22" t="s">
        <v>1915</v>
      </c>
      <c r="AC154" s="22" t="s">
        <v>1916</v>
      </c>
      <c r="AD154" s="19">
        <v>-40.726599999999998</v>
      </c>
      <c r="AE154" s="19">
        <v>-20.837800000000001</v>
      </c>
      <c r="AF154" s="19" t="s">
        <v>1917</v>
      </c>
      <c r="AG154" s="15"/>
      <c r="AH154" s="12"/>
      <c r="AI154" s="14"/>
      <c r="AJ154" s="15"/>
      <c r="AK154" s="13"/>
      <c r="AL154" s="13"/>
      <c r="AM154" s="15"/>
      <c r="AN154" s="12"/>
      <c r="AO154" s="14"/>
      <c r="AP154" s="13" t="s">
        <v>144</v>
      </c>
      <c r="AQ154" s="13">
        <v>40</v>
      </c>
      <c r="AR154" s="23">
        <v>277</v>
      </c>
      <c r="AS154" s="13">
        <v>258</v>
      </c>
      <c r="AT154" s="23">
        <v>271.60000000000002</v>
      </c>
      <c r="AU154" s="23">
        <v>251</v>
      </c>
      <c r="AV154" s="23">
        <v>270.8</v>
      </c>
      <c r="AW154" s="23">
        <v>256</v>
      </c>
      <c r="AX154" s="23">
        <v>279.39999999999998</v>
      </c>
      <c r="AY154" s="23">
        <v>284</v>
      </c>
      <c r="AZ154" s="23">
        <v>280.5</v>
      </c>
      <c r="BA154" s="23">
        <v>290</v>
      </c>
      <c r="BB154" s="23">
        <v>262.60000000000002</v>
      </c>
      <c r="BC154" s="13">
        <v>250</v>
      </c>
      <c r="BD154" s="13">
        <v>256.60000000000002</v>
      </c>
      <c r="BE154" s="13">
        <v>240</v>
      </c>
      <c r="BF154" s="13">
        <v>254.3</v>
      </c>
      <c r="BG154" s="13">
        <v>259</v>
      </c>
      <c r="BH154" s="13">
        <v>255</v>
      </c>
      <c r="BI154" s="13">
        <v>266.67999999999995</v>
      </c>
      <c r="BJ154" s="13">
        <v>255</v>
      </c>
      <c r="BK154" s="13">
        <v>264.60000000000002</v>
      </c>
      <c r="BL154" s="24">
        <v>5.3</v>
      </c>
      <c r="BM154" s="24">
        <v>5.99</v>
      </c>
      <c r="BN154" s="24"/>
      <c r="BO154" s="24"/>
      <c r="BP154" s="24"/>
      <c r="BQ154" s="24"/>
      <c r="BR154" s="24"/>
      <c r="BS154" s="24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 t="s">
        <v>378</v>
      </c>
      <c r="CE154" s="25"/>
      <c r="CF154" s="25"/>
      <c r="CG154" s="25"/>
      <c r="CH154" s="25"/>
      <c r="CI154" s="25"/>
      <c r="CJ154" s="25"/>
      <c r="CK154" s="25"/>
      <c r="CL154" s="25"/>
      <c r="CM154" s="25"/>
    </row>
    <row r="155" spans="1:91">
      <c r="A155" s="15">
        <v>32039085</v>
      </c>
      <c r="B155" s="12" t="s">
        <v>202</v>
      </c>
      <c r="C155" s="14" t="s">
        <v>203</v>
      </c>
      <c r="D155" s="15" t="s">
        <v>1918</v>
      </c>
      <c r="E155" s="14" t="s">
        <v>75</v>
      </c>
      <c r="F155" s="13">
        <v>2023</v>
      </c>
      <c r="G155" s="13"/>
      <c r="H155" s="13" t="s">
        <v>102</v>
      </c>
      <c r="I155" s="14" t="s">
        <v>715</v>
      </c>
      <c r="J155" s="13" t="str">
        <f>VLOOKUP(A155,Planilha1!A:I,9,)</f>
        <v>INTERMEDIÁRIO  TARDE</v>
      </c>
      <c r="K155" s="13" t="s">
        <v>453</v>
      </c>
      <c r="L155" s="13"/>
      <c r="M155" s="15"/>
      <c r="N155" s="12"/>
      <c r="O155" s="14"/>
      <c r="P155" s="15"/>
      <c r="Q155" s="13" t="s">
        <v>1919</v>
      </c>
      <c r="R155" s="13" t="s">
        <v>1920</v>
      </c>
      <c r="S155" s="15"/>
      <c r="T155" s="12"/>
      <c r="U155" s="14"/>
      <c r="V155" s="15"/>
      <c r="W155" s="13"/>
      <c r="X155" s="13" t="s">
        <v>1921</v>
      </c>
      <c r="Y155" s="19" t="s">
        <v>1922</v>
      </c>
      <c r="Z155" s="19" t="s">
        <v>1923</v>
      </c>
      <c r="AA155" s="19">
        <v>29113300</v>
      </c>
      <c r="AB155" s="22" t="s">
        <v>1924</v>
      </c>
      <c r="AC155" s="22" t="s">
        <v>1925</v>
      </c>
      <c r="AD155" s="19">
        <v>-40.3506</v>
      </c>
      <c r="AE155" s="19">
        <v>-20.373699999999999</v>
      </c>
      <c r="AF155" s="19" t="s">
        <v>1926</v>
      </c>
      <c r="AG155" s="15"/>
      <c r="AH155" s="12"/>
      <c r="AI155" s="14"/>
      <c r="AJ155" s="15"/>
      <c r="AK155" s="13"/>
      <c r="AL155" s="13"/>
      <c r="AM155" s="15"/>
      <c r="AN155" s="12"/>
      <c r="AO155" s="14"/>
      <c r="AP155" s="13" t="s">
        <v>144</v>
      </c>
      <c r="AQ155" s="13">
        <v>40</v>
      </c>
      <c r="AR155" s="23"/>
      <c r="AS155" s="13"/>
      <c r="AT155" s="23"/>
      <c r="AU155" s="23"/>
      <c r="AV155" s="23"/>
      <c r="AW155" s="23"/>
      <c r="AX155" s="23">
        <v>277.89999999999998</v>
      </c>
      <c r="AY155" s="23">
        <v>284</v>
      </c>
      <c r="AZ155" s="23">
        <v>288.39999999999998</v>
      </c>
      <c r="BA155" s="23">
        <v>293</v>
      </c>
      <c r="BB155" s="23">
        <v>252.3</v>
      </c>
      <c r="BC155" s="13">
        <v>256</v>
      </c>
      <c r="BD155" s="13">
        <v>256.3</v>
      </c>
      <c r="BE155" s="13">
        <v>249</v>
      </c>
      <c r="BF155" s="13">
        <v>267.60000000000002</v>
      </c>
      <c r="BG155" s="13">
        <v>264</v>
      </c>
      <c r="BH155" s="13"/>
      <c r="BI155" s="13">
        <v>268.5</v>
      </c>
      <c r="BJ155" s="13"/>
      <c r="BK155" s="13">
        <v>269.2</v>
      </c>
      <c r="BL155" s="24"/>
      <c r="BM155" s="24"/>
      <c r="BN155" s="24"/>
      <c r="BO155" s="24"/>
      <c r="BP155" s="24">
        <v>4.8</v>
      </c>
      <c r="BQ155" s="24">
        <v>5.0599999999999996</v>
      </c>
      <c r="BR155" s="24"/>
      <c r="BS155" s="24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 t="s">
        <v>378</v>
      </c>
      <c r="CE155" s="25"/>
      <c r="CF155" s="25"/>
      <c r="CG155" s="25"/>
      <c r="CH155" s="25"/>
      <c r="CI155" s="25"/>
      <c r="CJ155" s="25"/>
      <c r="CK155" s="25"/>
      <c r="CL155" s="25"/>
      <c r="CM155" s="25"/>
    </row>
    <row r="156" spans="1:91">
      <c r="A156" s="15">
        <v>32038488</v>
      </c>
      <c r="B156" s="12" t="s">
        <v>202</v>
      </c>
      <c r="C156" s="14" t="s">
        <v>203</v>
      </c>
      <c r="D156" s="15" t="s">
        <v>1927</v>
      </c>
      <c r="E156" s="14" t="s">
        <v>75</v>
      </c>
      <c r="F156" s="13">
        <v>2023</v>
      </c>
      <c r="G156" s="13"/>
      <c r="H156" s="13" t="s">
        <v>76</v>
      </c>
      <c r="I156" s="14" t="s">
        <v>715</v>
      </c>
      <c r="J156" s="13" t="str">
        <f>VLOOKUP(A156,Planilha1!A:I,9,)</f>
        <v>INTERMEDIÁRIO  MANHÃ</v>
      </c>
      <c r="K156" s="13" t="s">
        <v>380</v>
      </c>
      <c r="L156" s="13"/>
      <c r="M156" s="15"/>
      <c r="N156" s="12"/>
      <c r="O156" s="14"/>
      <c r="P156" s="15"/>
      <c r="Q156" s="13" t="s">
        <v>1928</v>
      </c>
      <c r="R156" s="13" t="s">
        <v>1929</v>
      </c>
      <c r="S156" s="15"/>
      <c r="T156" s="12"/>
      <c r="U156" s="14"/>
      <c r="V156" s="15"/>
      <c r="W156" s="13"/>
      <c r="X156" s="13" t="s">
        <v>1930</v>
      </c>
      <c r="Y156" s="19" t="s">
        <v>1931</v>
      </c>
      <c r="Z156" s="19" t="s">
        <v>1932</v>
      </c>
      <c r="AA156" s="19">
        <v>29107240</v>
      </c>
      <c r="AB156" s="22" t="s">
        <v>1933</v>
      </c>
      <c r="AC156" s="22" t="s">
        <v>1934</v>
      </c>
      <c r="AD156" s="19">
        <v>-40.298499999999997</v>
      </c>
      <c r="AE156" s="19">
        <v>-20.346299999999999</v>
      </c>
      <c r="AF156" s="19" t="s">
        <v>1935</v>
      </c>
      <c r="AG156" s="15"/>
      <c r="AH156" s="12"/>
      <c r="AI156" s="14"/>
      <c r="AJ156" s="15"/>
      <c r="AK156" s="13"/>
      <c r="AL156" s="13"/>
      <c r="AM156" s="15"/>
      <c r="AN156" s="12"/>
      <c r="AO156" s="14"/>
      <c r="AP156" s="13" t="s">
        <v>144</v>
      </c>
      <c r="AQ156" s="13">
        <v>40</v>
      </c>
      <c r="AR156" s="23">
        <v>241.2</v>
      </c>
      <c r="AS156" s="13">
        <v>251</v>
      </c>
      <c r="AT156" s="23">
        <v>262.5</v>
      </c>
      <c r="AU156" s="23">
        <v>256</v>
      </c>
      <c r="AV156" s="23">
        <v>259.60000000000002</v>
      </c>
      <c r="AW156" s="23">
        <v>245</v>
      </c>
      <c r="AX156" s="23">
        <v>285.5</v>
      </c>
      <c r="AY156" s="23">
        <v>287</v>
      </c>
      <c r="AZ156" s="23">
        <v>284.5</v>
      </c>
      <c r="BA156" s="23">
        <v>289</v>
      </c>
      <c r="BB156" s="23">
        <v>266.39999999999998</v>
      </c>
      <c r="BC156" s="13">
        <v>245</v>
      </c>
      <c r="BD156" s="13">
        <v>257</v>
      </c>
      <c r="BE156" s="13">
        <v>253</v>
      </c>
      <c r="BF156" s="13">
        <v>267.60000000000002</v>
      </c>
      <c r="BG156" s="13">
        <v>254</v>
      </c>
      <c r="BH156" s="13">
        <v>250.66666666666666</v>
      </c>
      <c r="BI156" s="13">
        <v>272.2</v>
      </c>
      <c r="BJ156" s="13">
        <v>250.66666666666666</v>
      </c>
      <c r="BK156" s="13">
        <v>265.60000000000002</v>
      </c>
      <c r="BL156" s="24">
        <v>4.3</v>
      </c>
      <c r="BM156" s="24">
        <v>5.28</v>
      </c>
      <c r="BN156" s="24">
        <v>4.0999999999999996</v>
      </c>
      <c r="BO156" s="24">
        <v>5.32</v>
      </c>
      <c r="BP156" s="24"/>
      <c r="BQ156" s="24"/>
      <c r="BR156" s="24"/>
      <c r="BS156" s="24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 t="s">
        <v>378</v>
      </c>
      <c r="CE156" s="25"/>
      <c r="CF156" s="25"/>
      <c r="CG156" s="25"/>
      <c r="CH156" s="25"/>
      <c r="CI156" s="25"/>
      <c r="CJ156" s="25"/>
      <c r="CK156" s="25"/>
      <c r="CL156" s="25"/>
      <c r="CM156" s="25"/>
    </row>
    <row r="157" spans="1:91">
      <c r="A157" s="15">
        <v>32043830</v>
      </c>
      <c r="B157" s="12" t="s">
        <v>202</v>
      </c>
      <c r="C157" s="14" t="s">
        <v>890</v>
      </c>
      <c r="D157" s="15" t="s">
        <v>1936</v>
      </c>
      <c r="E157" s="14" t="s">
        <v>75</v>
      </c>
      <c r="F157" s="13">
        <v>2023</v>
      </c>
      <c r="G157" s="13"/>
      <c r="H157" s="13" t="s">
        <v>76</v>
      </c>
      <c r="I157" s="14" t="s">
        <v>715</v>
      </c>
      <c r="J157" s="13" t="str">
        <f>VLOOKUP(A157,Planilha1!A:I,9,)</f>
        <v>INTERMEDIÁRIO  TARDE</v>
      </c>
      <c r="K157" s="13" t="s">
        <v>453</v>
      </c>
      <c r="L157" s="13"/>
      <c r="M157" s="15"/>
      <c r="N157" s="12"/>
      <c r="O157" s="14"/>
      <c r="P157" s="15"/>
      <c r="Q157" s="13" t="s">
        <v>1937</v>
      </c>
      <c r="R157" s="13">
        <v>27992415049</v>
      </c>
      <c r="S157" s="15">
        <v>981432662</v>
      </c>
      <c r="T157" s="12"/>
      <c r="U157" s="14"/>
      <c r="V157" s="15"/>
      <c r="W157" s="13"/>
      <c r="X157" s="13" t="s">
        <v>1938</v>
      </c>
      <c r="Y157" s="19" t="s">
        <v>1939</v>
      </c>
      <c r="Z157" s="19" t="s">
        <v>111</v>
      </c>
      <c r="AA157" s="19">
        <v>29200260</v>
      </c>
      <c r="AB157" s="22" t="s">
        <v>1940</v>
      </c>
      <c r="AC157" s="22" t="s">
        <v>1941</v>
      </c>
      <c r="AD157" s="19">
        <v>-40.497500000000002</v>
      </c>
      <c r="AE157" s="19">
        <v>-20.671299999999999</v>
      </c>
      <c r="AF157" s="19" t="s">
        <v>1942</v>
      </c>
      <c r="AG157" s="15"/>
      <c r="AH157" s="12"/>
      <c r="AI157" s="14"/>
      <c r="AJ157" s="15"/>
      <c r="AK157" s="13"/>
      <c r="AL157" s="13"/>
      <c r="AM157" s="15"/>
      <c r="AN157" s="12"/>
      <c r="AO157" s="14"/>
      <c r="AP157" s="13" t="s">
        <v>144</v>
      </c>
      <c r="AQ157" s="13" t="s">
        <v>145</v>
      </c>
      <c r="AR157" s="23"/>
      <c r="AS157" s="13"/>
      <c r="AT157" s="23"/>
      <c r="AU157" s="23"/>
      <c r="AV157" s="23"/>
      <c r="AW157" s="23"/>
      <c r="AX157" s="23">
        <v>315.3</v>
      </c>
      <c r="AY157" s="23">
        <v>300</v>
      </c>
      <c r="AZ157" s="23">
        <v>313.8</v>
      </c>
      <c r="BA157" s="23">
        <v>301</v>
      </c>
      <c r="BB157" s="23">
        <v>285.2</v>
      </c>
      <c r="BC157" s="13">
        <v>267</v>
      </c>
      <c r="BD157" s="13">
        <v>274.3</v>
      </c>
      <c r="BE157" s="13">
        <v>262</v>
      </c>
      <c r="BF157" s="13">
        <v>296.39999999999998</v>
      </c>
      <c r="BG157" s="13">
        <v>281</v>
      </c>
      <c r="BH157" s="13"/>
      <c r="BI157" s="13">
        <v>297</v>
      </c>
      <c r="BJ157" s="13"/>
      <c r="BK157" s="13">
        <v>282.2</v>
      </c>
      <c r="BL157" s="24"/>
      <c r="BM157" s="24"/>
      <c r="BN157" s="24"/>
      <c r="BO157" s="24"/>
      <c r="BP157" s="24">
        <v>4.9000000000000004</v>
      </c>
      <c r="BQ157" s="24">
        <v>5.62</v>
      </c>
      <c r="BR157" s="24">
        <v>4.4000000000000004</v>
      </c>
      <c r="BS157" s="24">
        <v>5.24</v>
      </c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 t="s">
        <v>378</v>
      </c>
      <c r="CE157" s="25"/>
      <c r="CF157" s="25"/>
      <c r="CG157" s="25"/>
      <c r="CH157" s="25"/>
      <c r="CI157" s="25"/>
      <c r="CJ157" s="25"/>
      <c r="CK157" s="25"/>
      <c r="CL157" s="25"/>
      <c r="CM157" s="25"/>
    </row>
  </sheetData>
  <pageMargins left="0.25" right="0.25" top="0.75" bottom="0.75" header="0.3" footer="0.3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6063-3516-4311-8BEF-3E5996DD478D}">
  <dimension ref="A1:I157"/>
  <sheetViews>
    <sheetView workbookViewId="0">
      <selection activeCell="C11" sqref="C11"/>
    </sheetView>
  </sheetViews>
  <sheetFormatPr defaultRowHeight="15"/>
  <cols>
    <col min="1" max="1" width="10.140625" bestFit="1" customWidth="1"/>
    <col min="2" max="2" width="41" bestFit="1" customWidth="1"/>
    <col min="3" max="3" width="28.7109375" bestFit="1" customWidth="1"/>
    <col min="4" max="4" width="51.140625" bestFit="1" customWidth="1"/>
    <col min="5" max="5" width="8.85546875" bestFit="1" customWidth="1"/>
    <col min="6" max="6" width="9" bestFit="1" customWidth="1"/>
    <col min="7" max="7" width="7.7109375" bestFit="1" customWidth="1"/>
    <col min="8" max="8" width="14.5703125" bestFit="1" customWidth="1"/>
    <col min="9" max="9" width="34" bestFit="1" customWidth="1"/>
  </cols>
  <sheetData>
    <row r="1" spans="1:9" ht="11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9" t="s">
        <v>6</v>
      </c>
      <c r="H1" s="28" t="s">
        <v>7</v>
      </c>
      <c r="I1" s="28" t="s">
        <v>8</v>
      </c>
    </row>
    <row r="2" spans="1:9">
      <c r="A2" s="30">
        <v>32081391</v>
      </c>
      <c r="B2" s="31" t="s">
        <v>72</v>
      </c>
      <c r="C2" s="32" t="s">
        <v>73</v>
      </c>
      <c r="D2" s="30" t="s">
        <v>74</v>
      </c>
      <c r="E2" s="32" t="s">
        <v>75</v>
      </c>
      <c r="F2" s="19">
        <v>2015</v>
      </c>
      <c r="G2" s="19"/>
      <c r="H2" s="19" t="s">
        <v>76</v>
      </c>
      <c r="I2" s="19" t="s">
        <v>78</v>
      </c>
    </row>
    <row r="3" spans="1:9">
      <c r="A3" s="30">
        <v>32049536</v>
      </c>
      <c r="B3" s="31" t="s">
        <v>99</v>
      </c>
      <c r="C3" s="32" t="s">
        <v>100</v>
      </c>
      <c r="D3" s="30" t="s">
        <v>101</v>
      </c>
      <c r="E3" s="32" t="s">
        <v>75</v>
      </c>
      <c r="F3" s="19">
        <v>2016</v>
      </c>
      <c r="G3" s="19"/>
      <c r="H3" s="19" t="s">
        <v>102</v>
      </c>
      <c r="I3" s="19" t="s">
        <v>78</v>
      </c>
    </row>
    <row r="4" spans="1:9">
      <c r="A4" s="30">
        <v>32002939</v>
      </c>
      <c r="B4" s="31" t="s">
        <v>124</v>
      </c>
      <c r="C4" s="32" t="s">
        <v>125</v>
      </c>
      <c r="D4" s="30" t="s">
        <v>126</v>
      </c>
      <c r="E4" s="32" t="s">
        <v>75</v>
      </c>
      <c r="F4" s="19">
        <v>2016</v>
      </c>
      <c r="G4" s="19"/>
      <c r="H4" s="19" t="s">
        <v>76</v>
      </c>
      <c r="I4" s="19" t="s">
        <v>78</v>
      </c>
    </row>
    <row r="5" spans="1:9">
      <c r="A5" s="30">
        <v>32052308</v>
      </c>
      <c r="B5" s="31" t="s">
        <v>146</v>
      </c>
      <c r="C5" s="32" t="s">
        <v>147</v>
      </c>
      <c r="D5" s="30" t="s">
        <v>148</v>
      </c>
      <c r="E5" s="32" t="s">
        <v>75</v>
      </c>
      <c r="F5" s="19">
        <v>2016</v>
      </c>
      <c r="G5" s="19"/>
      <c r="H5" s="19" t="s">
        <v>76</v>
      </c>
      <c r="I5" s="19" t="s">
        <v>149</v>
      </c>
    </row>
    <row r="6" spans="1:9">
      <c r="A6" s="30">
        <v>32081618</v>
      </c>
      <c r="B6" s="31" t="s">
        <v>72</v>
      </c>
      <c r="C6" s="32" t="s">
        <v>168</v>
      </c>
      <c r="D6" s="30" t="s">
        <v>169</v>
      </c>
      <c r="E6" s="32" t="s">
        <v>75</v>
      </c>
      <c r="F6" s="19">
        <v>2016</v>
      </c>
      <c r="G6" s="19"/>
      <c r="H6" s="19" t="s">
        <v>102</v>
      </c>
      <c r="I6" s="19" t="s">
        <v>78</v>
      </c>
    </row>
    <row r="7" spans="1:9">
      <c r="A7" s="30">
        <v>32025920</v>
      </c>
      <c r="B7" s="31" t="s">
        <v>180</v>
      </c>
      <c r="C7" s="32" t="s">
        <v>181</v>
      </c>
      <c r="D7" s="30" t="s">
        <v>182</v>
      </c>
      <c r="E7" s="32" t="s">
        <v>75</v>
      </c>
      <c r="F7" s="19">
        <v>2017</v>
      </c>
      <c r="G7" s="19"/>
      <c r="H7" s="19" t="s">
        <v>102</v>
      </c>
      <c r="I7" s="19" t="s">
        <v>78</v>
      </c>
    </row>
    <row r="8" spans="1:9">
      <c r="A8" s="30">
        <v>32039352</v>
      </c>
      <c r="B8" s="31" t="s">
        <v>202</v>
      </c>
      <c r="C8" s="32" t="s">
        <v>203</v>
      </c>
      <c r="D8" s="30" t="s">
        <v>204</v>
      </c>
      <c r="E8" s="32" t="s">
        <v>75</v>
      </c>
      <c r="F8" s="19">
        <v>2017</v>
      </c>
      <c r="G8" s="19"/>
      <c r="H8" s="19" t="s">
        <v>102</v>
      </c>
      <c r="I8" s="19" t="s">
        <v>78</v>
      </c>
    </row>
    <row r="9" spans="1:9">
      <c r="A9" s="30">
        <v>32021933</v>
      </c>
      <c r="B9" s="31" t="s">
        <v>222</v>
      </c>
      <c r="C9" s="32" t="s">
        <v>223</v>
      </c>
      <c r="D9" s="30" t="s">
        <v>224</v>
      </c>
      <c r="E9" s="32" t="s">
        <v>75</v>
      </c>
      <c r="F9" s="19">
        <v>2017</v>
      </c>
      <c r="G9" s="19"/>
      <c r="H9" s="19" t="s">
        <v>102</v>
      </c>
      <c r="I9" s="19" t="s">
        <v>78</v>
      </c>
    </row>
    <row r="10" spans="1:9">
      <c r="A10" s="30">
        <v>32010702</v>
      </c>
      <c r="B10" s="31" t="s">
        <v>242</v>
      </c>
      <c r="C10" s="32" t="s">
        <v>243</v>
      </c>
      <c r="D10" s="30" t="s">
        <v>244</v>
      </c>
      <c r="E10" s="32" t="s">
        <v>75</v>
      </c>
      <c r="F10" s="19">
        <v>2017</v>
      </c>
      <c r="G10" s="19"/>
      <c r="H10" s="19" t="s">
        <v>76</v>
      </c>
      <c r="I10" s="19" t="s">
        <v>78</v>
      </c>
    </row>
    <row r="11" spans="1:9">
      <c r="A11" s="30">
        <v>32048920</v>
      </c>
      <c r="B11" s="31" t="s">
        <v>99</v>
      </c>
      <c r="C11" s="32" t="s">
        <v>266</v>
      </c>
      <c r="D11" s="30" t="s">
        <v>267</v>
      </c>
      <c r="E11" s="32" t="s">
        <v>75</v>
      </c>
      <c r="F11" s="19">
        <v>2017</v>
      </c>
      <c r="G11" s="19"/>
      <c r="H11" s="19" t="s">
        <v>102</v>
      </c>
      <c r="I11" s="19" t="s">
        <v>149</v>
      </c>
    </row>
    <row r="12" spans="1:9">
      <c r="A12" s="30">
        <v>32017391</v>
      </c>
      <c r="B12" s="31" t="s">
        <v>280</v>
      </c>
      <c r="C12" s="32" t="s">
        <v>281</v>
      </c>
      <c r="D12" s="30" t="s">
        <v>282</v>
      </c>
      <c r="E12" s="32" t="s">
        <v>75</v>
      </c>
      <c r="F12" s="19">
        <v>2017</v>
      </c>
      <c r="G12" s="19"/>
      <c r="H12" s="19" t="s">
        <v>76</v>
      </c>
      <c r="I12" s="19" t="s">
        <v>78</v>
      </c>
    </row>
    <row r="13" spans="1:9">
      <c r="A13" s="30">
        <v>32018100</v>
      </c>
      <c r="B13" s="31" t="s">
        <v>280</v>
      </c>
      <c r="C13" s="32" t="s">
        <v>300</v>
      </c>
      <c r="D13" s="30" t="s">
        <v>301</v>
      </c>
      <c r="E13" s="32" t="s">
        <v>75</v>
      </c>
      <c r="F13" s="19">
        <v>2017</v>
      </c>
      <c r="G13" s="19"/>
      <c r="H13" s="19" t="s">
        <v>76</v>
      </c>
      <c r="I13" s="19" t="s">
        <v>78</v>
      </c>
    </row>
    <row r="14" spans="1:9">
      <c r="A14" s="30">
        <v>32047002</v>
      </c>
      <c r="B14" s="31" t="s">
        <v>99</v>
      </c>
      <c r="C14" s="32" t="s">
        <v>310</v>
      </c>
      <c r="D14" s="30" t="s">
        <v>311</v>
      </c>
      <c r="E14" s="32" t="s">
        <v>75</v>
      </c>
      <c r="F14" s="19">
        <v>2017</v>
      </c>
      <c r="G14" s="19"/>
      <c r="H14" s="19" t="s">
        <v>76</v>
      </c>
      <c r="I14" s="19" t="s">
        <v>78</v>
      </c>
    </row>
    <row r="15" spans="1:9">
      <c r="A15" s="30">
        <v>32081634</v>
      </c>
      <c r="B15" s="31" t="s">
        <v>202</v>
      </c>
      <c r="C15" s="32" t="s">
        <v>203</v>
      </c>
      <c r="D15" s="30" t="s">
        <v>325</v>
      </c>
      <c r="E15" s="32" t="s">
        <v>75</v>
      </c>
      <c r="F15" s="19">
        <v>2017</v>
      </c>
      <c r="G15" s="19"/>
      <c r="H15" s="19" t="s">
        <v>76</v>
      </c>
      <c r="I15" s="19" t="s">
        <v>78</v>
      </c>
    </row>
    <row r="16" spans="1:9">
      <c r="A16" s="30">
        <v>32014627</v>
      </c>
      <c r="B16" s="31" t="s">
        <v>1962</v>
      </c>
      <c r="C16" s="32" t="s">
        <v>338</v>
      </c>
      <c r="D16" s="30" t="s">
        <v>339</v>
      </c>
      <c r="E16" s="32" t="s">
        <v>75</v>
      </c>
      <c r="F16" s="19">
        <v>2017</v>
      </c>
      <c r="G16" s="19"/>
      <c r="H16" s="19" t="s">
        <v>76</v>
      </c>
      <c r="I16" s="19" t="s">
        <v>78</v>
      </c>
    </row>
    <row r="17" spans="1:9">
      <c r="A17" s="30">
        <v>32034814</v>
      </c>
      <c r="B17" s="31" t="s">
        <v>356</v>
      </c>
      <c r="C17" s="32" t="s">
        <v>357</v>
      </c>
      <c r="D17" s="33" t="s">
        <v>358</v>
      </c>
      <c r="E17" s="32" t="s">
        <v>75</v>
      </c>
      <c r="F17" s="19">
        <v>2017</v>
      </c>
      <c r="G17" s="19"/>
      <c r="H17" s="19" t="s">
        <v>76</v>
      </c>
      <c r="I17" s="19" t="s">
        <v>78</v>
      </c>
    </row>
    <row r="18" spans="1:9">
      <c r="A18" s="30">
        <v>32039417</v>
      </c>
      <c r="B18" s="31" t="s">
        <v>202</v>
      </c>
      <c r="C18" s="32" t="s">
        <v>203</v>
      </c>
      <c r="D18" s="30" t="s">
        <v>379</v>
      </c>
      <c r="E18" s="32" t="s">
        <v>75</v>
      </c>
      <c r="F18" s="19">
        <v>2017</v>
      </c>
      <c r="G18" s="19"/>
      <c r="H18" s="19" t="s">
        <v>76</v>
      </c>
      <c r="I18" s="19" t="s">
        <v>78</v>
      </c>
    </row>
    <row r="19" spans="1:9">
      <c r="A19" s="30">
        <v>32055820</v>
      </c>
      <c r="B19" s="31" t="s">
        <v>146</v>
      </c>
      <c r="C19" s="32" t="s">
        <v>393</v>
      </c>
      <c r="D19" s="30" t="s">
        <v>394</v>
      </c>
      <c r="E19" s="32" t="s">
        <v>75</v>
      </c>
      <c r="F19" s="19">
        <v>2018</v>
      </c>
      <c r="G19" s="19"/>
      <c r="H19" s="19" t="s">
        <v>102</v>
      </c>
      <c r="I19" s="19" t="s">
        <v>149</v>
      </c>
    </row>
    <row r="20" spans="1:9">
      <c r="A20" s="30">
        <v>32045379</v>
      </c>
      <c r="B20" s="31" t="s">
        <v>99</v>
      </c>
      <c r="C20" s="32" t="s">
        <v>409</v>
      </c>
      <c r="D20" s="30" t="s">
        <v>410</v>
      </c>
      <c r="E20" s="32" t="s">
        <v>75</v>
      </c>
      <c r="F20" s="19">
        <v>2018</v>
      </c>
      <c r="G20" s="19"/>
      <c r="H20" s="19" t="s">
        <v>102</v>
      </c>
      <c r="I20" s="19" t="s">
        <v>78</v>
      </c>
    </row>
    <row r="21" spans="1:9">
      <c r="A21" s="30">
        <v>32082223</v>
      </c>
      <c r="B21" s="31" t="s">
        <v>72</v>
      </c>
      <c r="C21" s="32" t="s">
        <v>168</v>
      </c>
      <c r="D21" s="30" t="s">
        <v>423</v>
      </c>
      <c r="E21" s="32" t="s">
        <v>75</v>
      </c>
      <c r="F21" s="19">
        <v>2018</v>
      </c>
      <c r="G21" s="19"/>
      <c r="H21" s="19" t="s">
        <v>76</v>
      </c>
      <c r="I21" s="19" t="s">
        <v>78</v>
      </c>
    </row>
    <row r="22" spans="1:9">
      <c r="A22" s="30">
        <v>32007876</v>
      </c>
      <c r="B22" s="31" t="s">
        <v>1962</v>
      </c>
      <c r="C22" s="32" t="s">
        <v>436</v>
      </c>
      <c r="D22" s="30" t="s">
        <v>437</v>
      </c>
      <c r="E22" s="32" t="s">
        <v>75</v>
      </c>
      <c r="F22" s="19">
        <v>2018</v>
      </c>
      <c r="G22" s="19"/>
      <c r="H22" s="19" t="s">
        <v>102</v>
      </c>
      <c r="I22" s="19" t="s">
        <v>78</v>
      </c>
    </row>
    <row r="23" spans="1:9">
      <c r="A23" s="30">
        <v>32000987</v>
      </c>
      <c r="B23" s="31" t="s">
        <v>124</v>
      </c>
      <c r="C23" s="32" t="s">
        <v>451</v>
      </c>
      <c r="D23" s="30" t="s">
        <v>452</v>
      </c>
      <c r="E23" s="32" t="s">
        <v>75</v>
      </c>
      <c r="F23" s="19">
        <v>2018</v>
      </c>
      <c r="G23" s="19"/>
      <c r="H23" s="19" t="s">
        <v>102</v>
      </c>
      <c r="I23" s="19" t="s">
        <v>78</v>
      </c>
    </row>
    <row r="24" spans="1:9">
      <c r="A24" s="30">
        <v>32052731</v>
      </c>
      <c r="B24" s="31" t="s">
        <v>146</v>
      </c>
      <c r="C24" s="32" t="s">
        <v>147</v>
      </c>
      <c r="D24" s="30" t="s">
        <v>564</v>
      </c>
      <c r="E24" s="32" t="s">
        <v>75</v>
      </c>
      <c r="F24" s="19">
        <v>2018</v>
      </c>
      <c r="G24" s="19"/>
      <c r="H24" s="19" t="s">
        <v>102</v>
      </c>
      <c r="I24" s="19" t="s">
        <v>149</v>
      </c>
    </row>
    <row r="25" spans="1:9">
      <c r="A25" s="30">
        <v>32035098</v>
      </c>
      <c r="B25" s="31" t="s">
        <v>356</v>
      </c>
      <c r="C25" s="32" t="s">
        <v>357</v>
      </c>
      <c r="D25" s="30" t="s">
        <v>466</v>
      </c>
      <c r="E25" s="32" t="s">
        <v>75</v>
      </c>
      <c r="F25" s="19">
        <v>2018</v>
      </c>
      <c r="G25" s="19"/>
      <c r="H25" s="19" t="s">
        <v>76</v>
      </c>
      <c r="I25" s="19" t="s">
        <v>78</v>
      </c>
    </row>
    <row r="26" spans="1:9">
      <c r="A26" s="30">
        <v>32034857</v>
      </c>
      <c r="B26" s="31" t="s">
        <v>356</v>
      </c>
      <c r="C26" s="32" t="s">
        <v>357</v>
      </c>
      <c r="D26" s="30" t="s">
        <v>481</v>
      </c>
      <c r="E26" s="32" t="s">
        <v>75</v>
      </c>
      <c r="F26" s="19">
        <v>2018</v>
      </c>
      <c r="G26" s="19"/>
      <c r="H26" s="19" t="s">
        <v>76</v>
      </c>
      <c r="I26" s="19" t="s">
        <v>78</v>
      </c>
    </row>
    <row r="27" spans="1:9">
      <c r="A27" s="30">
        <v>32059965</v>
      </c>
      <c r="B27" s="31" t="s">
        <v>146</v>
      </c>
      <c r="C27" s="32" t="s">
        <v>494</v>
      </c>
      <c r="D27" s="30" t="s">
        <v>495</v>
      </c>
      <c r="E27" s="32" t="s">
        <v>75</v>
      </c>
      <c r="F27" s="19">
        <v>2018</v>
      </c>
      <c r="G27" s="19"/>
      <c r="H27" s="19" t="s">
        <v>102</v>
      </c>
      <c r="I27" s="19" t="s">
        <v>78</v>
      </c>
    </row>
    <row r="28" spans="1:9">
      <c r="A28" s="30">
        <v>32039727</v>
      </c>
      <c r="B28" s="31" t="s">
        <v>202</v>
      </c>
      <c r="C28" s="32" t="s">
        <v>203</v>
      </c>
      <c r="D28" s="33" t="s">
        <v>506</v>
      </c>
      <c r="E28" s="32" t="s">
        <v>75</v>
      </c>
      <c r="F28" s="19">
        <v>2018</v>
      </c>
      <c r="G28" s="19"/>
      <c r="H28" s="19" t="s">
        <v>76</v>
      </c>
      <c r="I28" s="19" t="s">
        <v>78</v>
      </c>
    </row>
    <row r="29" spans="1:9">
      <c r="A29" s="30">
        <v>32034636</v>
      </c>
      <c r="B29" s="31" t="s">
        <v>356</v>
      </c>
      <c r="C29" s="32" t="s">
        <v>357</v>
      </c>
      <c r="D29" s="30" t="s">
        <v>519</v>
      </c>
      <c r="E29" s="32" t="s">
        <v>75</v>
      </c>
      <c r="F29" s="19">
        <v>2018</v>
      </c>
      <c r="G29" s="19"/>
      <c r="H29" s="19" t="s">
        <v>76</v>
      </c>
      <c r="I29" s="19" t="s">
        <v>78</v>
      </c>
    </row>
    <row r="30" spans="1:9">
      <c r="A30" s="30">
        <v>32080867</v>
      </c>
      <c r="B30" s="31" t="s">
        <v>242</v>
      </c>
      <c r="C30" s="32" t="s">
        <v>549</v>
      </c>
      <c r="D30" s="30" t="s">
        <v>550</v>
      </c>
      <c r="E30" s="32" t="s">
        <v>75</v>
      </c>
      <c r="F30" s="19">
        <v>2018</v>
      </c>
      <c r="G30" s="19"/>
      <c r="H30" s="19" t="s">
        <v>551</v>
      </c>
      <c r="I30" s="19" t="s">
        <v>78</v>
      </c>
    </row>
    <row r="31" spans="1:9">
      <c r="A31" s="30">
        <v>32019807</v>
      </c>
      <c r="B31" s="31" t="s">
        <v>222</v>
      </c>
      <c r="C31" s="32" t="s">
        <v>578</v>
      </c>
      <c r="D31" s="30" t="s">
        <v>579</v>
      </c>
      <c r="E31" s="32" t="s">
        <v>75</v>
      </c>
      <c r="F31" s="19">
        <v>2018</v>
      </c>
      <c r="G31" s="19"/>
      <c r="H31" s="19" t="s">
        <v>76</v>
      </c>
      <c r="I31" s="19" t="s">
        <v>1963</v>
      </c>
    </row>
    <row r="32" spans="1:9">
      <c r="A32" s="30">
        <v>32082231</v>
      </c>
      <c r="B32" s="31" t="s">
        <v>202</v>
      </c>
      <c r="C32" s="32" t="s">
        <v>531</v>
      </c>
      <c r="D32" s="33" t="s">
        <v>532</v>
      </c>
      <c r="E32" s="32" t="s">
        <v>75</v>
      </c>
      <c r="F32" s="19">
        <v>2018</v>
      </c>
      <c r="G32" s="19"/>
      <c r="H32" s="19" t="s">
        <v>102</v>
      </c>
      <c r="I32" s="19" t="s">
        <v>1963</v>
      </c>
    </row>
    <row r="33" spans="1:9">
      <c r="A33" s="30">
        <v>32040784</v>
      </c>
      <c r="B33" s="31">
        <v>32002939</v>
      </c>
      <c r="C33" s="32" t="s">
        <v>73</v>
      </c>
      <c r="D33" s="30" t="s">
        <v>591</v>
      </c>
      <c r="E33" s="32" t="s">
        <v>75</v>
      </c>
      <c r="F33" s="19">
        <v>2018</v>
      </c>
      <c r="G33" s="19"/>
      <c r="H33" s="19" t="s">
        <v>102</v>
      </c>
      <c r="I33" s="19" t="s">
        <v>592</v>
      </c>
    </row>
    <row r="34" spans="1:9">
      <c r="A34" s="30">
        <v>32082533</v>
      </c>
      <c r="B34" s="31" t="s">
        <v>180</v>
      </c>
      <c r="C34" s="32" t="s">
        <v>602</v>
      </c>
      <c r="D34" s="30" t="s">
        <v>603</v>
      </c>
      <c r="E34" s="32" t="s">
        <v>75</v>
      </c>
      <c r="F34" s="19">
        <v>2019</v>
      </c>
      <c r="G34" s="19"/>
      <c r="H34" s="19" t="s">
        <v>76</v>
      </c>
      <c r="I34" s="19" t="s">
        <v>78</v>
      </c>
    </row>
    <row r="35" spans="1:9">
      <c r="A35" s="30">
        <v>32065043</v>
      </c>
      <c r="B35" s="31" t="s">
        <v>356</v>
      </c>
      <c r="C35" s="32" t="s">
        <v>615</v>
      </c>
      <c r="D35" s="30" t="s">
        <v>616</v>
      </c>
      <c r="E35" s="32" t="s">
        <v>75</v>
      </c>
      <c r="F35" s="19">
        <v>2019</v>
      </c>
      <c r="G35" s="19"/>
      <c r="H35" s="19" t="s">
        <v>76</v>
      </c>
      <c r="I35" s="19" t="s">
        <v>78</v>
      </c>
    </row>
    <row r="36" spans="1:9">
      <c r="A36" s="30">
        <v>32020910</v>
      </c>
      <c r="B36" s="31" t="s">
        <v>72</v>
      </c>
      <c r="C36" s="32" t="s">
        <v>629</v>
      </c>
      <c r="D36" s="30" t="s">
        <v>630</v>
      </c>
      <c r="E36" s="32" t="s">
        <v>75</v>
      </c>
      <c r="F36" s="19">
        <v>2019</v>
      </c>
      <c r="G36" s="19"/>
      <c r="H36" s="19" t="s">
        <v>102</v>
      </c>
      <c r="I36" s="19" t="s">
        <v>78</v>
      </c>
    </row>
    <row r="37" spans="1:9">
      <c r="A37" s="30">
        <v>32057504</v>
      </c>
      <c r="B37" s="31" t="s">
        <v>146</v>
      </c>
      <c r="C37" s="32" t="s">
        <v>639</v>
      </c>
      <c r="D37" s="30" t="s">
        <v>640</v>
      </c>
      <c r="E37" s="32" t="s">
        <v>75</v>
      </c>
      <c r="F37" s="19">
        <v>2019</v>
      </c>
      <c r="G37" s="19"/>
      <c r="H37" s="19" t="s">
        <v>102</v>
      </c>
      <c r="I37" s="19" t="s">
        <v>78</v>
      </c>
    </row>
    <row r="38" spans="1:9">
      <c r="A38" s="30">
        <v>32005067</v>
      </c>
      <c r="B38" s="31" t="s">
        <v>124</v>
      </c>
      <c r="C38" s="32" t="s">
        <v>654</v>
      </c>
      <c r="D38" s="30" t="s">
        <v>655</v>
      </c>
      <c r="E38" s="32" t="s">
        <v>75</v>
      </c>
      <c r="F38" s="19">
        <v>2020</v>
      </c>
      <c r="G38" s="19" t="s">
        <v>656</v>
      </c>
      <c r="H38" s="19" t="s">
        <v>102</v>
      </c>
      <c r="I38" s="19" t="s">
        <v>78</v>
      </c>
    </row>
    <row r="39" spans="1:9">
      <c r="A39" s="30">
        <v>32005601</v>
      </c>
      <c r="B39" s="31" t="s">
        <v>1962</v>
      </c>
      <c r="C39" s="32" t="s">
        <v>669</v>
      </c>
      <c r="D39" s="30" t="s">
        <v>670</v>
      </c>
      <c r="E39" s="32" t="s">
        <v>75</v>
      </c>
      <c r="F39" s="19">
        <v>2020</v>
      </c>
      <c r="G39" s="19" t="s">
        <v>656</v>
      </c>
      <c r="H39" s="19" t="s">
        <v>102</v>
      </c>
      <c r="I39" s="19" t="s">
        <v>78</v>
      </c>
    </row>
    <row r="40" spans="1:9">
      <c r="A40" s="30">
        <v>32007000</v>
      </c>
      <c r="B40" s="31" t="s">
        <v>1962</v>
      </c>
      <c r="C40" s="32" t="s">
        <v>682</v>
      </c>
      <c r="D40" s="30" t="s">
        <v>683</v>
      </c>
      <c r="E40" s="32" t="s">
        <v>75</v>
      </c>
      <c r="F40" s="19">
        <v>2020</v>
      </c>
      <c r="G40" s="19" t="s">
        <v>656</v>
      </c>
      <c r="H40" s="19" t="s">
        <v>102</v>
      </c>
      <c r="I40" s="19" t="s">
        <v>78</v>
      </c>
    </row>
    <row r="41" spans="1:9">
      <c r="A41" s="30">
        <v>32036167</v>
      </c>
      <c r="B41" s="31" t="s">
        <v>72</v>
      </c>
      <c r="C41" s="32" t="s">
        <v>168</v>
      </c>
      <c r="D41" s="33" t="s">
        <v>702</v>
      </c>
      <c r="E41" s="32" t="s">
        <v>75</v>
      </c>
      <c r="F41" s="19">
        <v>2020</v>
      </c>
      <c r="G41" s="19"/>
      <c r="H41" s="19" t="s">
        <v>76</v>
      </c>
      <c r="I41" s="19" t="s">
        <v>78</v>
      </c>
    </row>
    <row r="42" spans="1:9">
      <c r="A42" s="30">
        <v>32052189</v>
      </c>
      <c r="B42" s="31" t="s">
        <v>146</v>
      </c>
      <c r="C42" s="32" t="s">
        <v>147</v>
      </c>
      <c r="D42" s="30" t="s">
        <v>714</v>
      </c>
      <c r="E42" s="32" t="s">
        <v>75</v>
      </c>
      <c r="F42" s="19">
        <v>2020</v>
      </c>
      <c r="G42" s="19"/>
      <c r="H42" s="19" t="s">
        <v>551</v>
      </c>
      <c r="I42" s="19" t="s">
        <v>592</v>
      </c>
    </row>
    <row r="43" spans="1:9">
      <c r="A43" s="30">
        <v>32026552</v>
      </c>
      <c r="B43" s="31" t="s">
        <v>180</v>
      </c>
      <c r="C43" s="32" t="s">
        <v>726</v>
      </c>
      <c r="D43" s="30" t="s">
        <v>727</v>
      </c>
      <c r="E43" s="32" t="s">
        <v>75</v>
      </c>
      <c r="F43" s="19">
        <v>2020</v>
      </c>
      <c r="G43" s="19"/>
      <c r="H43" s="19" t="s">
        <v>102</v>
      </c>
      <c r="I43" s="19" t="s">
        <v>149</v>
      </c>
    </row>
    <row r="44" spans="1:9">
      <c r="A44" s="30">
        <v>32035012</v>
      </c>
      <c r="B44" s="31" t="s">
        <v>356</v>
      </c>
      <c r="C44" s="32" t="s">
        <v>357</v>
      </c>
      <c r="D44" s="30" t="s">
        <v>740</v>
      </c>
      <c r="E44" s="32" t="s">
        <v>75</v>
      </c>
      <c r="F44" s="19">
        <v>2020</v>
      </c>
      <c r="G44" s="19"/>
      <c r="H44" s="19" t="s">
        <v>551</v>
      </c>
      <c r="I44" s="19" t="s">
        <v>592</v>
      </c>
    </row>
    <row r="45" spans="1:9">
      <c r="A45" s="30">
        <v>32036116</v>
      </c>
      <c r="B45" s="31" t="s">
        <v>72</v>
      </c>
      <c r="C45" s="32" t="s">
        <v>168</v>
      </c>
      <c r="D45" s="30" t="s">
        <v>850</v>
      </c>
      <c r="E45" s="32" t="s">
        <v>75</v>
      </c>
      <c r="F45" s="19">
        <v>2020</v>
      </c>
      <c r="G45" s="19"/>
      <c r="H45" s="19" t="s">
        <v>76</v>
      </c>
      <c r="I45" s="19" t="s">
        <v>78</v>
      </c>
    </row>
    <row r="46" spans="1:9">
      <c r="A46" s="30">
        <v>32030142</v>
      </c>
      <c r="B46" s="31" t="s">
        <v>180</v>
      </c>
      <c r="C46" s="32" t="s">
        <v>690</v>
      </c>
      <c r="D46" s="30" t="s">
        <v>691</v>
      </c>
      <c r="E46" s="32" t="s">
        <v>75</v>
      </c>
      <c r="F46" s="19">
        <v>2020</v>
      </c>
      <c r="G46" s="19"/>
      <c r="H46" s="19" t="s">
        <v>76</v>
      </c>
      <c r="I46" s="19" t="s">
        <v>78</v>
      </c>
    </row>
    <row r="47" spans="1:9">
      <c r="A47" s="30">
        <v>32009402</v>
      </c>
      <c r="B47" s="31" t="s">
        <v>242</v>
      </c>
      <c r="C47" s="32" t="s">
        <v>549</v>
      </c>
      <c r="D47" s="33" t="s">
        <v>859</v>
      </c>
      <c r="E47" s="32" t="s">
        <v>75</v>
      </c>
      <c r="F47" s="19">
        <v>2020</v>
      </c>
      <c r="G47" s="19"/>
      <c r="H47" s="19" t="s">
        <v>76</v>
      </c>
      <c r="I47" s="19" t="s">
        <v>78</v>
      </c>
    </row>
    <row r="48" spans="1:9">
      <c r="A48" s="30">
        <v>32039409</v>
      </c>
      <c r="B48" s="31" t="s">
        <v>202</v>
      </c>
      <c r="C48" s="32" t="s">
        <v>203</v>
      </c>
      <c r="D48" s="30" t="s">
        <v>765</v>
      </c>
      <c r="E48" s="32" t="s">
        <v>75</v>
      </c>
      <c r="F48" s="19">
        <v>2020</v>
      </c>
      <c r="G48" s="19"/>
      <c r="H48" s="19" t="s">
        <v>551</v>
      </c>
      <c r="I48" s="19" t="s">
        <v>592</v>
      </c>
    </row>
    <row r="49" spans="1:9">
      <c r="A49" s="30">
        <v>32004303</v>
      </c>
      <c r="B49" s="31" t="s">
        <v>124</v>
      </c>
      <c r="C49" s="32" t="s">
        <v>902</v>
      </c>
      <c r="D49" s="30" t="s">
        <v>903</v>
      </c>
      <c r="E49" s="32" t="s">
        <v>75</v>
      </c>
      <c r="F49" s="19">
        <v>2020</v>
      </c>
      <c r="G49" s="19"/>
      <c r="H49" s="19" t="s">
        <v>76</v>
      </c>
      <c r="I49" s="19" t="s">
        <v>78</v>
      </c>
    </row>
    <row r="50" spans="1:9">
      <c r="A50" s="30">
        <v>32043694</v>
      </c>
      <c r="B50" s="31" t="s">
        <v>202</v>
      </c>
      <c r="C50" s="32" t="s">
        <v>890</v>
      </c>
      <c r="D50" s="30" t="s">
        <v>914</v>
      </c>
      <c r="E50" s="32" t="s">
        <v>75</v>
      </c>
      <c r="F50" s="19">
        <v>2020</v>
      </c>
      <c r="G50" s="19"/>
      <c r="H50" s="19" t="s">
        <v>76</v>
      </c>
      <c r="I50" s="19" t="s">
        <v>78</v>
      </c>
    </row>
    <row r="51" spans="1:9">
      <c r="A51" s="30">
        <v>32040725</v>
      </c>
      <c r="B51" s="31" t="s">
        <v>72</v>
      </c>
      <c r="C51" s="32" t="s">
        <v>73</v>
      </c>
      <c r="D51" s="30" t="s">
        <v>779</v>
      </c>
      <c r="E51" s="32" t="s">
        <v>75</v>
      </c>
      <c r="F51" s="19">
        <v>2020</v>
      </c>
      <c r="G51" s="19"/>
      <c r="H51" s="19" t="s">
        <v>551</v>
      </c>
      <c r="I51" s="19" t="s">
        <v>592</v>
      </c>
    </row>
    <row r="52" spans="1:9">
      <c r="A52" s="30">
        <v>32037791</v>
      </c>
      <c r="B52" s="31" t="s">
        <v>356</v>
      </c>
      <c r="C52" s="32" t="s">
        <v>615</v>
      </c>
      <c r="D52" s="30" t="s">
        <v>792</v>
      </c>
      <c r="E52" s="32" t="s">
        <v>75</v>
      </c>
      <c r="F52" s="19">
        <v>2020</v>
      </c>
      <c r="G52" s="19"/>
      <c r="H52" s="19" t="s">
        <v>551</v>
      </c>
      <c r="I52" s="19" t="s">
        <v>592</v>
      </c>
    </row>
    <row r="53" spans="1:9">
      <c r="A53" s="30">
        <v>32018061</v>
      </c>
      <c r="B53" s="31" t="s">
        <v>280</v>
      </c>
      <c r="C53" s="32" t="s">
        <v>300</v>
      </c>
      <c r="D53" s="33" t="s">
        <v>927</v>
      </c>
      <c r="E53" s="32" t="s">
        <v>75</v>
      </c>
      <c r="F53" s="19">
        <v>2020</v>
      </c>
      <c r="G53" s="19"/>
      <c r="H53" s="19" t="s">
        <v>76</v>
      </c>
      <c r="I53" s="19" t="s">
        <v>78</v>
      </c>
    </row>
    <row r="54" spans="1:9">
      <c r="A54" s="30">
        <v>32038534</v>
      </c>
      <c r="B54" s="31" t="s">
        <v>202</v>
      </c>
      <c r="C54" s="32" t="s">
        <v>203</v>
      </c>
      <c r="D54" s="30" t="s">
        <v>805</v>
      </c>
      <c r="E54" s="32" t="s">
        <v>75</v>
      </c>
      <c r="F54" s="19">
        <v>2020</v>
      </c>
      <c r="G54" s="19"/>
      <c r="H54" s="19" t="s">
        <v>551</v>
      </c>
      <c r="I54" s="19" t="s">
        <v>592</v>
      </c>
    </row>
    <row r="55" spans="1:9">
      <c r="A55" s="30">
        <v>32036582</v>
      </c>
      <c r="B55" s="31" t="s">
        <v>72</v>
      </c>
      <c r="C55" s="32" t="s">
        <v>168</v>
      </c>
      <c r="D55" s="30" t="s">
        <v>818</v>
      </c>
      <c r="E55" s="32" t="s">
        <v>75</v>
      </c>
      <c r="F55" s="19">
        <v>2020</v>
      </c>
      <c r="G55" s="19"/>
      <c r="H55" s="19" t="s">
        <v>551</v>
      </c>
      <c r="I55" s="19" t="s">
        <v>592</v>
      </c>
    </row>
    <row r="56" spans="1:9">
      <c r="A56" s="30">
        <v>32010745</v>
      </c>
      <c r="B56" s="31" t="s">
        <v>242</v>
      </c>
      <c r="C56" s="32" t="s">
        <v>243</v>
      </c>
      <c r="D56" s="30" t="s">
        <v>938</v>
      </c>
      <c r="E56" s="32" t="s">
        <v>75</v>
      </c>
      <c r="F56" s="19">
        <v>2020</v>
      </c>
      <c r="G56" s="19"/>
      <c r="H56" s="19" t="s">
        <v>76</v>
      </c>
      <c r="I56" s="19" t="s">
        <v>939</v>
      </c>
    </row>
    <row r="57" spans="1:9">
      <c r="A57" s="30">
        <v>32075936</v>
      </c>
      <c r="B57" s="31" t="s">
        <v>222</v>
      </c>
      <c r="C57" s="32" t="s">
        <v>223</v>
      </c>
      <c r="D57" s="30" t="s">
        <v>831</v>
      </c>
      <c r="E57" s="32" t="s">
        <v>75</v>
      </c>
      <c r="F57" s="19">
        <v>2020</v>
      </c>
      <c r="G57" s="19"/>
      <c r="H57" s="19" t="s">
        <v>551</v>
      </c>
      <c r="I57" s="19" t="s">
        <v>592</v>
      </c>
    </row>
    <row r="58" spans="1:9">
      <c r="A58" s="30">
        <v>32036523</v>
      </c>
      <c r="B58" s="31" t="s">
        <v>72</v>
      </c>
      <c r="C58" s="32" t="s">
        <v>168</v>
      </c>
      <c r="D58" s="30" t="s">
        <v>840</v>
      </c>
      <c r="E58" s="32" t="s">
        <v>75</v>
      </c>
      <c r="F58" s="19">
        <v>2020</v>
      </c>
      <c r="G58" s="19"/>
      <c r="H58" s="19" t="s">
        <v>551</v>
      </c>
      <c r="I58" s="19" t="s">
        <v>592</v>
      </c>
    </row>
    <row r="59" spans="1:9">
      <c r="A59" s="30">
        <v>32033940</v>
      </c>
      <c r="B59" s="31" t="s">
        <v>356</v>
      </c>
      <c r="C59" s="32" t="s">
        <v>357</v>
      </c>
      <c r="D59" s="30" t="s">
        <v>872</v>
      </c>
      <c r="E59" s="32" t="s">
        <v>75</v>
      </c>
      <c r="F59" s="19">
        <v>2020</v>
      </c>
      <c r="G59" s="19"/>
      <c r="H59" s="19" t="s">
        <v>551</v>
      </c>
      <c r="I59" s="19" t="s">
        <v>592</v>
      </c>
    </row>
    <row r="60" spans="1:9">
      <c r="A60" s="30">
        <v>32034954</v>
      </c>
      <c r="B60" s="31" t="s">
        <v>356</v>
      </c>
      <c r="C60" s="32" t="s">
        <v>357</v>
      </c>
      <c r="D60" s="30" t="s">
        <v>881</v>
      </c>
      <c r="E60" s="32" t="s">
        <v>75</v>
      </c>
      <c r="F60" s="19">
        <v>2020</v>
      </c>
      <c r="G60" s="19"/>
      <c r="H60" s="19" t="s">
        <v>551</v>
      </c>
      <c r="I60" s="19" t="s">
        <v>592</v>
      </c>
    </row>
    <row r="61" spans="1:9">
      <c r="A61" s="30">
        <v>32035527</v>
      </c>
      <c r="B61" s="31" t="s">
        <v>72</v>
      </c>
      <c r="C61" s="32" t="s">
        <v>168</v>
      </c>
      <c r="D61" s="30" t="s">
        <v>752</v>
      </c>
      <c r="E61" s="32" t="s">
        <v>75</v>
      </c>
      <c r="F61" s="19">
        <v>2020</v>
      </c>
      <c r="G61" s="19"/>
      <c r="H61" s="19" t="s">
        <v>551</v>
      </c>
      <c r="I61" s="19" t="s">
        <v>592</v>
      </c>
    </row>
    <row r="62" spans="1:9">
      <c r="A62" s="30">
        <v>32043686</v>
      </c>
      <c r="B62" s="31" t="s">
        <v>202</v>
      </c>
      <c r="C62" s="32" t="s">
        <v>890</v>
      </c>
      <c r="D62" s="30" t="s">
        <v>891</v>
      </c>
      <c r="E62" s="32" t="s">
        <v>75</v>
      </c>
      <c r="F62" s="19">
        <v>2020</v>
      </c>
      <c r="G62" s="19"/>
      <c r="H62" s="19" t="s">
        <v>551</v>
      </c>
      <c r="I62" s="19" t="s">
        <v>592</v>
      </c>
    </row>
    <row r="63" spans="1:9">
      <c r="A63" s="30">
        <v>32035004</v>
      </c>
      <c r="B63" s="31" t="s">
        <v>356</v>
      </c>
      <c r="C63" s="32" t="s">
        <v>357</v>
      </c>
      <c r="D63" s="30" t="s">
        <v>1041</v>
      </c>
      <c r="E63" s="32" t="s">
        <v>75</v>
      </c>
      <c r="F63" s="19">
        <v>2021</v>
      </c>
      <c r="G63" s="19"/>
      <c r="H63" s="19" t="s">
        <v>551</v>
      </c>
      <c r="I63" s="19" t="s">
        <v>592</v>
      </c>
    </row>
    <row r="64" spans="1:9">
      <c r="A64" s="30">
        <v>32017952</v>
      </c>
      <c r="B64" s="31" t="s">
        <v>280</v>
      </c>
      <c r="C64" s="32" t="s">
        <v>300</v>
      </c>
      <c r="D64" s="33" t="s">
        <v>949</v>
      </c>
      <c r="E64" s="32" t="s">
        <v>75</v>
      </c>
      <c r="F64" s="19">
        <v>2021</v>
      </c>
      <c r="G64" s="19"/>
      <c r="H64" s="19" t="s">
        <v>76</v>
      </c>
      <c r="I64" s="19" t="s">
        <v>78</v>
      </c>
    </row>
    <row r="65" spans="1:9">
      <c r="A65" s="30">
        <v>32036051</v>
      </c>
      <c r="B65" s="31" t="s">
        <v>72</v>
      </c>
      <c r="C65" s="32" t="s">
        <v>168</v>
      </c>
      <c r="D65" s="33" t="s">
        <v>960</v>
      </c>
      <c r="E65" s="32" t="s">
        <v>75</v>
      </c>
      <c r="F65" s="19">
        <v>2021</v>
      </c>
      <c r="G65" s="19"/>
      <c r="H65" s="19" t="s">
        <v>76</v>
      </c>
      <c r="I65" s="19" t="s">
        <v>78</v>
      </c>
    </row>
    <row r="66" spans="1:9">
      <c r="A66" s="30">
        <v>32013272</v>
      </c>
      <c r="B66" s="31" t="s">
        <v>242</v>
      </c>
      <c r="C66" s="32" t="s">
        <v>970</v>
      </c>
      <c r="D66" s="30" t="s">
        <v>971</v>
      </c>
      <c r="E66" s="32" t="s">
        <v>75</v>
      </c>
      <c r="F66" s="19">
        <v>2021</v>
      </c>
      <c r="G66" s="19"/>
      <c r="H66" s="19" t="s">
        <v>102</v>
      </c>
      <c r="I66" s="19" t="s">
        <v>78</v>
      </c>
    </row>
    <row r="67" spans="1:9">
      <c r="A67" s="30">
        <v>32037368</v>
      </c>
      <c r="B67" s="31" t="s">
        <v>72</v>
      </c>
      <c r="C67" s="32" t="s">
        <v>168</v>
      </c>
      <c r="D67" s="30" t="s">
        <v>1051</v>
      </c>
      <c r="E67" s="32" t="s">
        <v>75</v>
      </c>
      <c r="F67" s="19">
        <v>2021</v>
      </c>
      <c r="G67" s="19"/>
      <c r="H67" s="19" t="s">
        <v>551</v>
      </c>
      <c r="I67" s="19" t="s">
        <v>592</v>
      </c>
    </row>
    <row r="68" spans="1:9">
      <c r="A68" s="30">
        <v>32096801</v>
      </c>
      <c r="B68" s="31" t="s">
        <v>280</v>
      </c>
      <c r="C68" s="32" t="s">
        <v>984</v>
      </c>
      <c r="D68" s="30" t="s">
        <v>985</v>
      </c>
      <c r="E68" s="32" t="s">
        <v>75</v>
      </c>
      <c r="F68" s="19">
        <v>2021</v>
      </c>
      <c r="G68" s="19"/>
      <c r="H68" s="19" t="s">
        <v>76</v>
      </c>
      <c r="I68" s="19" t="s">
        <v>78</v>
      </c>
    </row>
    <row r="69" spans="1:9">
      <c r="A69" s="30">
        <v>32048459</v>
      </c>
      <c r="B69" s="31" t="s">
        <v>99</v>
      </c>
      <c r="C69" s="32" t="s">
        <v>995</v>
      </c>
      <c r="D69" s="30" t="s">
        <v>996</v>
      </c>
      <c r="E69" s="32" t="s">
        <v>75</v>
      </c>
      <c r="F69" s="19">
        <v>2021</v>
      </c>
      <c r="G69" s="19"/>
      <c r="H69" s="19" t="s">
        <v>76</v>
      </c>
      <c r="I69" s="19" t="s">
        <v>939</v>
      </c>
    </row>
    <row r="70" spans="1:9">
      <c r="A70" s="30">
        <v>32050984</v>
      </c>
      <c r="B70" s="31" t="s">
        <v>99</v>
      </c>
      <c r="C70" s="32" t="s">
        <v>1005</v>
      </c>
      <c r="D70" s="30" t="s">
        <v>1006</v>
      </c>
      <c r="E70" s="32" t="s">
        <v>75</v>
      </c>
      <c r="F70" s="19">
        <v>2021</v>
      </c>
      <c r="G70" s="19"/>
      <c r="H70" s="19" t="s">
        <v>76</v>
      </c>
      <c r="I70" s="19" t="s">
        <v>939</v>
      </c>
    </row>
    <row r="71" spans="1:9">
      <c r="A71" s="30">
        <v>32020333</v>
      </c>
      <c r="B71" s="31" t="s">
        <v>222</v>
      </c>
      <c r="C71" s="32" t="s">
        <v>578</v>
      </c>
      <c r="D71" s="30" t="s">
        <v>1018</v>
      </c>
      <c r="E71" s="32" t="s">
        <v>75</v>
      </c>
      <c r="F71" s="19">
        <v>2021</v>
      </c>
      <c r="G71" s="19"/>
      <c r="H71" s="19" t="s">
        <v>76</v>
      </c>
      <c r="I71" s="19" t="s">
        <v>939</v>
      </c>
    </row>
    <row r="72" spans="1:9">
      <c r="A72" s="30">
        <v>32032579</v>
      </c>
      <c r="B72" s="31" t="s">
        <v>180</v>
      </c>
      <c r="C72" s="32" t="s">
        <v>1028</v>
      </c>
      <c r="D72" s="30" t="s">
        <v>1029</v>
      </c>
      <c r="E72" s="32" t="s">
        <v>75</v>
      </c>
      <c r="F72" s="19">
        <v>2021</v>
      </c>
      <c r="G72" s="19" t="s">
        <v>656</v>
      </c>
      <c r="H72" s="19" t="s">
        <v>102</v>
      </c>
      <c r="I72" s="19" t="s">
        <v>78</v>
      </c>
    </row>
    <row r="73" spans="1:9">
      <c r="A73" s="30">
        <v>32051328</v>
      </c>
      <c r="B73" s="31" t="s">
        <v>146</v>
      </c>
      <c r="C73" s="32" t="s">
        <v>1061</v>
      </c>
      <c r="D73" s="30" t="s">
        <v>1062</v>
      </c>
      <c r="E73" s="32" t="s">
        <v>75</v>
      </c>
      <c r="F73" s="19">
        <v>2021</v>
      </c>
      <c r="G73" s="19"/>
      <c r="H73" s="19" t="s">
        <v>551</v>
      </c>
      <c r="I73" s="19" t="s">
        <v>592</v>
      </c>
    </row>
    <row r="74" spans="1:9">
      <c r="A74" s="30">
        <v>32065264</v>
      </c>
      <c r="B74" s="31" t="s">
        <v>72</v>
      </c>
      <c r="C74" s="32" t="s">
        <v>168</v>
      </c>
      <c r="D74" s="30" t="s">
        <v>1072</v>
      </c>
      <c r="E74" s="32" t="s">
        <v>75</v>
      </c>
      <c r="F74" s="19">
        <v>2021</v>
      </c>
      <c r="G74" s="19"/>
      <c r="H74" s="19" t="s">
        <v>551</v>
      </c>
      <c r="I74" s="19" t="s">
        <v>592</v>
      </c>
    </row>
    <row r="75" spans="1:9">
      <c r="A75" s="30">
        <v>32054092</v>
      </c>
      <c r="B75" s="31" t="s">
        <v>146</v>
      </c>
      <c r="C75" s="32" t="s">
        <v>1081</v>
      </c>
      <c r="D75" s="30" t="s">
        <v>1082</v>
      </c>
      <c r="E75" s="32" t="s">
        <v>75</v>
      </c>
      <c r="F75" s="19">
        <v>2021</v>
      </c>
      <c r="G75" s="19"/>
      <c r="H75" s="19" t="s">
        <v>102</v>
      </c>
      <c r="I75" s="19" t="s">
        <v>565</v>
      </c>
    </row>
    <row r="76" spans="1:9">
      <c r="A76" s="30">
        <v>32021550</v>
      </c>
      <c r="B76" s="31" t="s">
        <v>222</v>
      </c>
      <c r="C76" s="32" t="s">
        <v>1093</v>
      </c>
      <c r="D76" s="30" t="s">
        <v>1094</v>
      </c>
      <c r="E76" s="32" t="s">
        <v>75</v>
      </c>
      <c r="F76" s="19">
        <v>2021</v>
      </c>
      <c r="G76" s="19"/>
      <c r="H76" s="19" t="s">
        <v>551</v>
      </c>
      <c r="I76" s="19" t="s">
        <v>592</v>
      </c>
    </row>
    <row r="77" spans="1:9">
      <c r="A77" s="30">
        <v>32038500</v>
      </c>
      <c r="B77" s="31" t="s">
        <v>202</v>
      </c>
      <c r="C77" s="32" t="s">
        <v>203</v>
      </c>
      <c r="D77" s="30" t="s">
        <v>1106</v>
      </c>
      <c r="E77" s="32" t="s">
        <v>75</v>
      </c>
      <c r="F77" s="19">
        <v>2021</v>
      </c>
      <c r="G77" s="19"/>
      <c r="H77" s="19" t="s">
        <v>551</v>
      </c>
      <c r="I77" s="19" t="s">
        <v>592</v>
      </c>
    </row>
    <row r="78" spans="1:9">
      <c r="A78" s="30">
        <v>32058268</v>
      </c>
      <c r="B78" s="31" t="s">
        <v>99</v>
      </c>
      <c r="C78" s="32" t="s">
        <v>1161</v>
      </c>
      <c r="D78" s="30" t="s">
        <v>1162</v>
      </c>
      <c r="E78" s="32" t="s">
        <v>75</v>
      </c>
      <c r="F78" s="19">
        <v>2021</v>
      </c>
      <c r="G78" s="19"/>
      <c r="H78" s="19" t="s">
        <v>76</v>
      </c>
      <c r="I78" s="19" t="s">
        <v>939</v>
      </c>
    </row>
    <row r="79" spans="1:9">
      <c r="A79" s="30">
        <v>32021194</v>
      </c>
      <c r="B79" s="31" t="s">
        <v>222</v>
      </c>
      <c r="C79" s="32" t="s">
        <v>1171</v>
      </c>
      <c r="D79" s="30" t="s">
        <v>1172</v>
      </c>
      <c r="E79" s="32" t="s">
        <v>75</v>
      </c>
      <c r="F79" s="19">
        <v>2021</v>
      </c>
      <c r="G79" s="19"/>
      <c r="H79" s="19" t="s">
        <v>76</v>
      </c>
      <c r="I79" s="19" t="s">
        <v>939</v>
      </c>
    </row>
    <row r="80" spans="1:9">
      <c r="A80" s="30">
        <v>32012713</v>
      </c>
      <c r="B80" s="31" t="s">
        <v>242</v>
      </c>
      <c r="C80" s="32" t="s">
        <v>1120</v>
      </c>
      <c r="D80" s="30" t="s">
        <v>1121</v>
      </c>
      <c r="E80" s="32" t="s">
        <v>75</v>
      </c>
      <c r="F80" s="19">
        <v>2021</v>
      </c>
      <c r="G80" s="19"/>
      <c r="H80" s="19" t="s">
        <v>551</v>
      </c>
      <c r="I80" s="19" t="s">
        <v>592</v>
      </c>
    </row>
    <row r="81" spans="1:9">
      <c r="A81" s="30">
        <v>32046634</v>
      </c>
      <c r="B81" s="31" t="s">
        <v>99</v>
      </c>
      <c r="C81" s="32" t="s">
        <v>1222</v>
      </c>
      <c r="D81" s="30" t="s">
        <v>1223</v>
      </c>
      <c r="E81" s="32" t="s">
        <v>75</v>
      </c>
      <c r="F81" s="19">
        <v>2021</v>
      </c>
      <c r="G81" s="19"/>
      <c r="H81" s="19" t="s">
        <v>76</v>
      </c>
      <c r="I81" s="19" t="s">
        <v>939</v>
      </c>
    </row>
    <row r="82" spans="1:9">
      <c r="A82" s="30">
        <v>32052545</v>
      </c>
      <c r="B82" s="31" t="s">
        <v>146</v>
      </c>
      <c r="C82" s="32" t="s">
        <v>147</v>
      </c>
      <c r="D82" s="30" t="s">
        <v>1130</v>
      </c>
      <c r="E82" s="32" t="s">
        <v>75</v>
      </c>
      <c r="F82" s="19">
        <v>2021</v>
      </c>
      <c r="G82" s="19"/>
      <c r="H82" s="19" t="s">
        <v>551</v>
      </c>
      <c r="I82" s="19" t="s">
        <v>592</v>
      </c>
    </row>
    <row r="83" spans="1:9">
      <c r="A83" s="30">
        <v>32035080</v>
      </c>
      <c r="B83" s="31" t="s">
        <v>356</v>
      </c>
      <c r="C83" s="32" t="s">
        <v>357</v>
      </c>
      <c r="D83" s="34" t="s">
        <v>1140</v>
      </c>
      <c r="E83" s="32" t="s">
        <v>75</v>
      </c>
      <c r="F83" s="19">
        <v>2021</v>
      </c>
      <c r="G83" s="19"/>
      <c r="H83" s="19" t="s">
        <v>551</v>
      </c>
      <c r="I83" s="19" t="s">
        <v>592</v>
      </c>
    </row>
    <row r="84" spans="1:9">
      <c r="A84" s="30">
        <v>32031289</v>
      </c>
      <c r="B84" s="31" t="s">
        <v>242</v>
      </c>
      <c r="C84" s="32" t="s">
        <v>1271</v>
      </c>
      <c r="D84" s="30" t="s">
        <v>1272</v>
      </c>
      <c r="E84" s="32" t="s">
        <v>75</v>
      </c>
      <c r="F84" s="19">
        <v>2021</v>
      </c>
      <c r="G84" s="19"/>
      <c r="H84" s="19" t="s">
        <v>76</v>
      </c>
      <c r="I84" s="19" t="s">
        <v>939</v>
      </c>
    </row>
    <row r="85" spans="1:9">
      <c r="A85" s="30">
        <v>32005105</v>
      </c>
      <c r="B85" s="31" t="s">
        <v>124</v>
      </c>
      <c r="C85" s="32" t="s">
        <v>654</v>
      </c>
      <c r="D85" s="30" t="s">
        <v>1283</v>
      </c>
      <c r="E85" s="32" t="s">
        <v>75</v>
      </c>
      <c r="F85" s="19">
        <v>2021</v>
      </c>
      <c r="G85" s="19"/>
      <c r="H85" s="19" t="s">
        <v>76</v>
      </c>
      <c r="I85" s="19" t="s">
        <v>939</v>
      </c>
    </row>
    <row r="86" spans="1:9">
      <c r="A86" s="30">
        <v>32010753</v>
      </c>
      <c r="B86" s="31" t="s">
        <v>242</v>
      </c>
      <c r="C86" s="32" t="s">
        <v>243</v>
      </c>
      <c r="D86" s="30" t="s">
        <v>1150</v>
      </c>
      <c r="E86" s="32" t="s">
        <v>75</v>
      </c>
      <c r="F86" s="19">
        <v>2021</v>
      </c>
      <c r="G86" s="19"/>
      <c r="H86" s="19" t="s">
        <v>551</v>
      </c>
      <c r="I86" s="19" t="s">
        <v>592</v>
      </c>
    </row>
    <row r="87" spans="1:9">
      <c r="A87" s="30">
        <v>32039883</v>
      </c>
      <c r="B87" s="31" t="s">
        <v>202</v>
      </c>
      <c r="C87" s="32" t="s">
        <v>203</v>
      </c>
      <c r="D87" s="30" t="s">
        <v>1294</v>
      </c>
      <c r="E87" s="32" t="s">
        <v>75</v>
      </c>
      <c r="F87" s="19">
        <v>2021</v>
      </c>
      <c r="G87" s="19"/>
      <c r="H87" s="19" t="s">
        <v>76</v>
      </c>
      <c r="I87" s="19" t="s">
        <v>78</v>
      </c>
    </row>
    <row r="88" spans="1:9">
      <c r="A88" s="30">
        <v>32006349</v>
      </c>
      <c r="B88" s="31" t="s">
        <v>1962</v>
      </c>
      <c r="C88" s="32" t="s">
        <v>1184</v>
      </c>
      <c r="D88" s="30" t="s">
        <v>1185</v>
      </c>
      <c r="E88" s="32" t="s">
        <v>75</v>
      </c>
      <c r="F88" s="19">
        <v>2021</v>
      </c>
      <c r="G88" s="19"/>
      <c r="H88" s="19" t="s">
        <v>551</v>
      </c>
      <c r="I88" s="19" t="s">
        <v>592</v>
      </c>
    </row>
    <row r="89" spans="1:9">
      <c r="A89" s="30">
        <v>32079230</v>
      </c>
      <c r="B89" s="31" t="s">
        <v>202</v>
      </c>
      <c r="C89" s="32" t="s">
        <v>203</v>
      </c>
      <c r="D89" s="30" t="s">
        <v>1199</v>
      </c>
      <c r="E89" s="32" t="s">
        <v>75</v>
      </c>
      <c r="F89" s="19">
        <v>2021</v>
      </c>
      <c r="G89" s="19"/>
      <c r="H89" s="19" t="s">
        <v>551</v>
      </c>
      <c r="I89" s="19" t="s">
        <v>592</v>
      </c>
    </row>
    <row r="90" spans="1:9">
      <c r="A90" s="30">
        <v>32015631</v>
      </c>
      <c r="B90" s="31" t="s">
        <v>1962</v>
      </c>
      <c r="C90" s="32" t="s">
        <v>1209</v>
      </c>
      <c r="D90" s="30" t="s">
        <v>1210</v>
      </c>
      <c r="E90" s="32" t="s">
        <v>75</v>
      </c>
      <c r="F90" s="19">
        <v>2021</v>
      </c>
      <c r="G90" s="19"/>
      <c r="H90" s="19" t="s">
        <v>102</v>
      </c>
      <c r="I90" s="19" t="s">
        <v>939</v>
      </c>
    </row>
    <row r="91" spans="1:9">
      <c r="A91" s="30">
        <v>32039867</v>
      </c>
      <c r="B91" s="31" t="s">
        <v>202</v>
      </c>
      <c r="C91" s="32" t="s">
        <v>203</v>
      </c>
      <c r="D91" s="30" t="s">
        <v>1235</v>
      </c>
      <c r="E91" s="32" t="s">
        <v>75</v>
      </c>
      <c r="F91" s="19">
        <v>2021</v>
      </c>
      <c r="G91" s="19"/>
      <c r="H91" s="19" t="s">
        <v>551</v>
      </c>
      <c r="I91" s="19" t="s">
        <v>592</v>
      </c>
    </row>
    <row r="92" spans="1:9">
      <c r="A92" s="30">
        <v>32079338</v>
      </c>
      <c r="B92" s="31" t="s">
        <v>72</v>
      </c>
      <c r="C92" s="32" t="s">
        <v>73</v>
      </c>
      <c r="D92" s="30" t="s">
        <v>1245</v>
      </c>
      <c r="E92" s="32" t="s">
        <v>75</v>
      </c>
      <c r="F92" s="19">
        <v>2021</v>
      </c>
      <c r="G92" s="19"/>
      <c r="H92" s="19" t="s">
        <v>551</v>
      </c>
      <c r="I92" s="19" t="s">
        <v>592</v>
      </c>
    </row>
    <row r="93" spans="1:9">
      <c r="A93" s="30">
        <v>32062648</v>
      </c>
      <c r="B93" s="31" t="s">
        <v>202</v>
      </c>
      <c r="C93" s="32" t="s">
        <v>203</v>
      </c>
      <c r="D93" s="30" t="s">
        <v>1258</v>
      </c>
      <c r="E93" s="32" t="s">
        <v>75</v>
      </c>
      <c r="F93" s="19">
        <v>2021</v>
      </c>
      <c r="G93" s="19"/>
      <c r="H93" s="19" t="s">
        <v>551</v>
      </c>
      <c r="I93" s="19" t="s">
        <v>592</v>
      </c>
    </row>
    <row r="94" spans="1:9">
      <c r="A94" s="30">
        <v>32040695</v>
      </c>
      <c r="B94" s="31" t="s">
        <v>72</v>
      </c>
      <c r="C94" s="32" t="s">
        <v>73</v>
      </c>
      <c r="D94" s="30" t="s">
        <v>1425</v>
      </c>
      <c r="E94" s="32" t="s">
        <v>75</v>
      </c>
      <c r="F94" s="19">
        <v>2022</v>
      </c>
      <c r="G94" s="19"/>
      <c r="H94" s="19" t="s">
        <v>551</v>
      </c>
      <c r="I94" s="19" t="s">
        <v>592</v>
      </c>
    </row>
    <row r="95" spans="1:9">
      <c r="A95" s="30">
        <v>32031661</v>
      </c>
      <c r="B95" s="31" t="s">
        <v>356</v>
      </c>
      <c r="C95" s="32" t="s">
        <v>1435</v>
      </c>
      <c r="D95" s="30" t="s">
        <v>1436</v>
      </c>
      <c r="E95" s="32" t="s">
        <v>75</v>
      </c>
      <c r="F95" s="19">
        <v>2022</v>
      </c>
      <c r="G95" s="19"/>
      <c r="H95" s="19" t="s">
        <v>551</v>
      </c>
      <c r="I95" s="19" t="s">
        <v>939</v>
      </c>
    </row>
    <row r="96" spans="1:9">
      <c r="A96" s="30">
        <v>32034016</v>
      </c>
      <c r="B96" s="31" t="s">
        <v>356</v>
      </c>
      <c r="C96" s="32" t="s">
        <v>357</v>
      </c>
      <c r="D96" s="30" t="s">
        <v>1445</v>
      </c>
      <c r="E96" s="32" t="s">
        <v>75</v>
      </c>
      <c r="F96" s="19">
        <v>2022</v>
      </c>
      <c r="G96" s="19"/>
      <c r="H96" s="19" t="s">
        <v>551</v>
      </c>
      <c r="I96" s="19" t="s">
        <v>592</v>
      </c>
    </row>
    <row r="97" spans="1:9">
      <c r="A97" s="30">
        <v>32048092</v>
      </c>
      <c r="B97" s="31" t="s">
        <v>99</v>
      </c>
      <c r="C97" s="32" t="s">
        <v>1304</v>
      </c>
      <c r="D97" s="33" t="s">
        <v>1305</v>
      </c>
      <c r="E97" s="32" t="s">
        <v>75</v>
      </c>
      <c r="F97" s="19">
        <v>2022</v>
      </c>
      <c r="G97" s="19"/>
      <c r="H97" s="19" t="s">
        <v>76</v>
      </c>
      <c r="I97" s="19" t="s">
        <v>939</v>
      </c>
    </row>
    <row r="98" spans="1:9">
      <c r="A98" s="30">
        <v>32008503</v>
      </c>
      <c r="B98" s="31" t="s">
        <v>1962</v>
      </c>
      <c r="C98" s="32" t="s">
        <v>1314</v>
      </c>
      <c r="D98" s="30" t="s">
        <v>1315</v>
      </c>
      <c r="E98" s="32" t="s">
        <v>75</v>
      </c>
      <c r="F98" s="19">
        <v>2022</v>
      </c>
      <c r="G98" s="19"/>
      <c r="H98" s="19" t="s">
        <v>76</v>
      </c>
      <c r="I98" s="19" t="s">
        <v>939</v>
      </c>
    </row>
    <row r="99" spans="1:9">
      <c r="A99" s="30">
        <v>32025149</v>
      </c>
      <c r="B99" s="31" t="s">
        <v>222</v>
      </c>
      <c r="C99" s="32" t="s">
        <v>1498</v>
      </c>
      <c r="D99" s="30" t="s">
        <v>1499</v>
      </c>
      <c r="E99" s="32" t="s">
        <v>75</v>
      </c>
      <c r="F99" s="19">
        <v>2022</v>
      </c>
      <c r="G99" s="19"/>
      <c r="H99" s="19" t="s">
        <v>551</v>
      </c>
      <c r="I99" s="19" t="s">
        <v>939</v>
      </c>
    </row>
    <row r="100" spans="1:9">
      <c r="A100" s="30">
        <v>32079842</v>
      </c>
      <c r="B100" s="31" t="s">
        <v>222</v>
      </c>
      <c r="C100" s="32" t="s">
        <v>1324</v>
      </c>
      <c r="D100" s="33" t="s">
        <v>1325</v>
      </c>
      <c r="E100" s="32" t="s">
        <v>75</v>
      </c>
      <c r="F100" s="19">
        <v>2022</v>
      </c>
      <c r="G100" s="19" t="s">
        <v>656</v>
      </c>
      <c r="H100" s="19" t="s">
        <v>76</v>
      </c>
      <c r="I100" s="19" t="s">
        <v>939</v>
      </c>
    </row>
    <row r="101" spans="1:9">
      <c r="A101" s="30">
        <v>32044364</v>
      </c>
      <c r="B101" s="31" t="s">
        <v>146</v>
      </c>
      <c r="C101" s="32" t="s">
        <v>1508</v>
      </c>
      <c r="D101" s="30" t="s">
        <v>1509</v>
      </c>
      <c r="E101" s="32" t="s">
        <v>75</v>
      </c>
      <c r="F101" s="19">
        <v>2022</v>
      </c>
      <c r="G101" s="19"/>
      <c r="H101" s="19" t="s">
        <v>102</v>
      </c>
      <c r="I101" s="19" t="s">
        <v>939</v>
      </c>
    </row>
    <row r="102" spans="1:9">
      <c r="A102" s="30">
        <v>32015089</v>
      </c>
      <c r="B102" s="31" t="s">
        <v>1962</v>
      </c>
      <c r="C102" s="32" t="s">
        <v>1334</v>
      </c>
      <c r="D102" s="33" t="s">
        <v>1335</v>
      </c>
      <c r="E102" s="32" t="s">
        <v>75</v>
      </c>
      <c r="F102" s="19">
        <v>2022</v>
      </c>
      <c r="G102" s="19"/>
      <c r="H102" s="19" t="s">
        <v>76</v>
      </c>
      <c r="I102" s="19" t="s">
        <v>939</v>
      </c>
    </row>
    <row r="103" spans="1:9">
      <c r="A103" s="30">
        <v>32020180</v>
      </c>
      <c r="B103" s="31" t="s">
        <v>222</v>
      </c>
      <c r="C103" s="32" t="s">
        <v>578</v>
      </c>
      <c r="D103" s="30" t="s">
        <v>1348</v>
      </c>
      <c r="E103" s="32" t="s">
        <v>75</v>
      </c>
      <c r="F103" s="19">
        <v>2022</v>
      </c>
      <c r="G103" s="19"/>
      <c r="H103" s="19" t="s">
        <v>76</v>
      </c>
      <c r="I103" s="19" t="s">
        <v>939</v>
      </c>
    </row>
    <row r="104" spans="1:9">
      <c r="A104" s="30">
        <v>32029993</v>
      </c>
      <c r="B104" s="31" t="s">
        <v>356</v>
      </c>
      <c r="C104" s="32" t="s">
        <v>1520</v>
      </c>
      <c r="D104" s="30" t="s">
        <v>1521</v>
      </c>
      <c r="E104" s="32" t="s">
        <v>75</v>
      </c>
      <c r="F104" s="19">
        <v>2022</v>
      </c>
      <c r="G104" s="19"/>
      <c r="H104" s="19" t="s">
        <v>551</v>
      </c>
      <c r="I104" s="19" t="s">
        <v>939</v>
      </c>
    </row>
    <row r="105" spans="1:9">
      <c r="A105" s="30">
        <v>32030584</v>
      </c>
      <c r="B105" s="31" t="s">
        <v>242</v>
      </c>
      <c r="C105" s="32" t="s">
        <v>1555</v>
      </c>
      <c r="D105" s="30" t="s">
        <v>1556</v>
      </c>
      <c r="E105" s="32" t="s">
        <v>75</v>
      </c>
      <c r="F105" s="19">
        <v>2022</v>
      </c>
      <c r="G105" s="19"/>
      <c r="H105" s="19" t="s">
        <v>102</v>
      </c>
      <c r="I105" s="19" t="s">
        <v>939</v>
      </c>
    </row>
    <row r="106" spans="1:9">
      <c r="A106" s="30">
        <v>32010729</v>
      </c>
      <c r="B106" s="31" t="s">
        <v>242</v>
      </c>
      <c r="C106" s="32" t="s">
        <v>243</v>
      </c>
      <c r="D106" s="30" t="s">
        <v>1591</v>
      </c>
      <c r="E106" s="32" t="s">
        <v>75</v>
      </c>
      <c r="F106" s="19">
        <v>2022</v>
      </c>
      <c r="G106" s="19"/>
      <c r="H106" s="19" t="s">
        <v>551</v>
      </c>
      <c r="I106" s="19" t="s">
        <v>592</v>
      </c>
    </row>
    <row r="107" spans="1:9">
      <c r="A107" s="30">
        <v>32051840</v>
      </c>
      <c r="B107" s="31" t="s">
        <v>99</v>
      </c>
      <c r="C107" s="32" t="s">
        <v>1359</v>
      </c>
      <c r="D107" s="30" t="s">
        <v>1360</v>
      </c>
      <c r="E107" s="32" t="s">
        <v>75</v>
      </c>
      <c r="F107" s="19">
        <v>2022</v>
      </c>
      <c r="G107" s="19"/>
      <c r="H107" s="19" t="s">
        <v>76</v>
      </c>
      <c r="I107" s="19" t="s">
        <v>939</v>
      </c>
    </row>
    <row r="108" spans="1:9">
      <c r="A108" s="30">
        <v>32035039</v>
      </c>
      <c r="B108" s="31" t="s">
        <v>356</v>
      </c>
      <c r="C108" s="32" t="s">
        <v>357</v>
      </c>
      <c r="D108" s="30" t="s">
        <v>1600</v>
      </c>
      <c r="E108" s="32" t="s">
        <v>75</v>
      </c>
      <c r="F108" s="19">
        <v>2022</v>
      </c>
      <c r="G108" s="19"/>
      <c r="H108" s="19" t="s">
        <v>551</v>
      </c>
      <c r="I108" s="19" t="s">
        <v>592</v>
      </c>
    </row>
    <row r="109" spans="1:9">
      <c r="A109" s="30">
        <v>32055510</v>
      </c>
      <c r="B109" s="31" t="s">
        <v>146</v>
      </c>
      <c r="C109" s="32" t="s">
        <v>1369</v>
      </c>
      <c r="D109" s="30" t="s">
        <v>1370</v>
      </c>
      <c r="E109" s="32" t="s">
        <v>75</v>
      </c>
      <c r="F109" s="19">
        <v>2022</v>
      </c>
      <c r="G109" s="19"/>
      <c r="H109" s="19" t="s">
        <v>76</v>
      </c>
      <c r="I109" s="19" t="s">
        <v>939</v>
      </c>
    </row>
    <row r="110" spans="1:9">
      <c r="A110" s="30">
        <v>32032951</v>
      </c>
      <c r="B110" s="31" t="s">
        <v>72</v>
      </c>
      <c r="C110" s="32" t="s">
        <v>1622</v>
      </c>
      <c r="D110" s="30" t="s">
        <v>1623</v>
      </c>
      <c r="E110" s="32" t="s">
        <v>75</v>
      </c>
      <c r="F110" s="19">
        <v>2022</v>
      </c>
      <c r="G110" s="19"/>
      <c r="H110" s="19" t="s">
        <v>551</v>
      </c>
      <c r="I110" s="19" t="s">
        <v>592</v>
      </c>
    </row>
    <row r="111" spans="1:9">
      <c r="A111" s="30">
        <v>32033826</v>
      </c>
      <c r="B111" s="31" t="s">
        <v>356</v>
      </c>
      <c r="C111" s="32" t="s">
        <v>357</v>
      </c>
      <c r="D111" s="30" t="s">
        <v>1631</v>
      </c>
      <c r="E111" s="32" t="s">
        <v>75</v>
      </c>
      <c r="F111" s="19">
        <v>2022</v>
      </c>
      <c r="G111" s="19"/>
      <c r="H111" s="19" t="s">
        <v>551</v>
      </c>
      <c r="I111" s="19" t="s">
        <v>592</v>
      </c>
    </row>
    <row r="112" spans="1:9">
      <c r="A112" s="30">
        <v>32046383</v>
      </c>
      <c r="B112" s="31" t="s">
        <v>99</v>
      </c>
      <c r="C112" s="32" t="s">
        <v>1379</v>
      </c>
      <c r="D112" s="33" t="s">
        <v>1380</v>
      </c>
      <c r="E112" s="32" t="s">
        <v>75</v>
      </c>
      <c r="F112" s="19">
        <v>2022</v>
      </c>
      <c r="G112" s="19"/>
      <c r="H112" s="19" t="s">
        <v>76</v>
      </c>
      <c r="I112" s="19" t="s">
        <v>939</v>
      </c>
    </row>
    <row r="113" spans="1:9">
      <c r="A113" s="30">
        <v>32029438</v>
      </c>
      <c r="B113" s="31" t="s">
        <v>180</v>
      </c>
      <c r="C113" s="32" t="s">
        <v>1389</v>
      </c>
      <c r="D113" s="30" t="s">
        <v>1390</v>
      </c>
      <c r="E113" s="32" t="s">
        <v>75</v>
      </c>
      <c r="F113" s="19">
        <v>2022</v>
      </c>
      <c r="G113" s="19"/>
      <c r="H113" s="19" t="s">
        <v>76</v>
      </c>
      <c r="I113" s="19" t="s">
        <v>939</v>
      </c>
    </row>
    <row r="114" spans="1:9">
      <c r="A114" s="30">
        <v>32033796</v>
      </c>
      <c r="B114" s="31" t="s">
        <v>356</v>
      </c>
      <c r="C114" s="32" t="s">
        <v>357</v>
      </c>
      <c r="D114" s="30" t="s">
        <v>1641</v>
      </c>
      <c r="E114" s="32" t="s">
        <v>75</v>
      </c>
      <c r="F114" s="19">
        <v>2022</v>
      </c>
      <c r="G114" s="19"/>
      <c r="H114" s="19" t="s">
        <v>551</v>
      </c>
      <c r="I114" s="19" t="s">
        <v>592</v>
      </c>
    </row>
    <row r="115" spans="1:9">
      <c r="A115" s="30">
        <v>32073445</v>
      </c>
      <c r="B115" s="31" t="s">
        <v>356</v>
      </c>
      <c r="C115" s="32" t="s">
        <v>357</v>
      </c>
      <c r="D115" s="30" t="s">
        <v>1653</v>
      </c>
      <c r="E115" s="32" t="s">
        <v>75</v>
      </c>
      <c r="F115" s="19">
        <v>2022</v>
      </c>
      <c r="G115" s="19"/>
      <c r="H115" s="19" t="s">
        <v>551</v>
      </c>
      <c r="I115" s="19" t="s">
        <v>592</v>
      </c>
    </row>
    <row r="116" spans="1:9">
      <c r="A116" s="30">
        <v>32009038</v>
      </c>
      <c r="B116" s="31" t="s">
        <v>242</v>
      </c>
      <c r="C116" s="32" t="s">
        <v>1399</v>
      </c>
      <c r="D116" s="30" t="s">
        <v>1400</v>
      </c>
      <c r="E116" s="32" t="s">
        <v>75</v>
      </c>
      <c r="F116" s="19">
        <v>2022</v>
      </c>
      <c r="G116" s="19"/>
      <c r="H116" s="19" t="s">
        <v>76</v>
      </c>
      <c r="I116" s="19" t="s">
        <v>592</v>
      </c>
    </row>
    <row r="117" spans="1:9">
      <c r="A117" s="30">
        <v>32052529</v>
      </c>
      <c r="B117" s="31" t="s">
        <v>146</v>
      </c>
      <c r="C117" s="32" t="s">
        <v>147</v>
      </c>
      <c r="D117" s="30" t="s">
        <v>1662</v>
      </c>
      <c r="E117" s="32" t="s">
        <v>75</v>
      </c>
      <c r="F117" s="19">
        <v>2022</v>
      </c>
      <c r="G117" s="19"/>
      <c r="H117" s="19" t="s">
        <v>551</v>
      </c>
      <c r="I117" s="19" t="s">
        <v>592</v>
      </c>
    </row>
    <row r="118" spans="1:9">
      <c r="A118" s="30">
        <v>32060920</v>
      </c>
      <c r="B118" s="31" t="s">
        <v>146</v>
      </c>
      <c r="C118" s="32" t="s">
        <v>1672</v>
      </c>
      <c r="D118" s="30" t="s">
        <v>1673</v>
      </c>
      <c r="E118" s="32" t="s">
        <v>75</v>
      </c>
      <c r="F118" s="19">
        <v>2022</v>
      </c>
      <c r="G118" s="19"/>
      <c r="H118" s="19" t="s">
        <v>551</v>
      </c>
      <c r="I118" s="19" t="s">
        <v>939</v>
      </c>
    </row>
    <row r="119" spans="1:9">
      <c r="A119" s="30">
        <v>32058918</v>
      </c>
      <c r="B119" s="31" t="s">
        <v>146</v>
      </c>
      <c r="C119" s="32" t="s">
        <v>1412</v>
      </c>
      <c r="D119" s="30" t="s">
        <v>1413</v>
      </c>
      <c r="E119" s="32" t="s">
        <v>75</v>
      </c>
      <c r="F119" s="19">
        <v>2022</v>
      </c>
      <c r="G119" s="19"/>
      <c r="H119" s="19" t="s">
        <v>76</v>
      </c>
      <c r="I119" s="19" t="s">
        <v>939</v>
      </c>
    </row>
    <row r="120" spans="1:9">
      <c r="A120" s="30">
        <v>32015070</v>
      </c>
      <c r="B120" s="31" t="s">
        <v>1962</v>
      </c>
      <c r="C120" s="32" t="s">
        <v>1454</v>
      </c>
      <c r="D120" s="33" t="s">
        <v>1455</v>
      </c>
      <c r="E120" s="32" t="s">
        <v>75</v>
      </c>
      <c r="F120" s="19">
        <v>2022</v>
      </c>
      <c r="G120" s="19"/>
      <c r="H120" s="19" t="s">
        <v>76</v>
      </c>
      <c r="I120" s="19" t="s">
        <v>939</v>
      </c>
    </row>
    <row r="121" spans="1:9">
      <c r="A121" s="30">
        <v>32047720</v>
      </c>
      <c r="B121" s="31" t="s">
        <v>99</v>
      </c>
      <c r="C121" s="32" t="s">
        <v>1464</v>
      </c>
      <c r="D121" s="30" t="s">
        <v>1465</v>
      </c>
      <c r="E121" s="32" t="s">
        <v>75</v>
      </c>
      <c r="F121" s="19">
        <v>2022</v>
      </c>
      <c r="G121" s="19"/>
      <c r="H121" s="19" t="s">
        <v>76</v>
      </c>
      <c r="I121" s="19" t="s">
        <v>939</v>
      </c>
    </row>
    <row r="122" spans="1:9">
      <c r="A122" s="30">
        <v>32052847</v>
      </c>
      <c r="B122" s="31" t="s">
        <v>146</v>
      </c>
      <c r="C122" s="32" t="s">
        <v>147</v>
      </c>
      <c r="D122" s="33" t="s">
        <v>1476</v>
      </c>
      <c r="E122" s="32" t="s">
        <v>75</v>
      </c>
      <c r="F122" s="19">
        <v>2022</v>
      </c>
      <c r="G122" s="19"/>
      <c r="H122" s="19" t="s">
        <v>76</v>
      </c>
      <c r="I122" s="19" t="s">
        <v>939</v>
      </c>
    </row>
    <row r="123" spans="1:9">
      <c r="A123" s="30">
        <v>32011717</v>
      </c>
      <c r="B123" s="31" t="s">
        <v>242</v>
      </c>
      <c r="C123" s="32" t="s">
        <v>1488</v>
      </c>
      <c r="D123" s="30" t="s">
        <v>1489</v>
      </c>
      <c r="E123" s="32" t="s">
        <v>75</v>
      </c>
      <c r="F123" s="19">
        <v>2022</v>
      </c>
      <c r="G123" s="19"/>
      <c r="H123" s="19" t="s">
        <v>76</v>
      </c>
      <c r="I123" s="19" t="s">
        <v>592</v>
      </c>
    </row>
    <row r="124" spans="1:9">
      <c r="A124" s="30">
        <v>32014236</v>
      </c>
      <c r="B124" s="31" t="s">
        <v>242</v>
      </c>
      <c r="C124" s="32" t="s">
        <v>1532</v>
      </c>
      <c r="D124" s="30" t="s">
        <v>1533</v>
      </c>
      <c r="E124" s="32" t="s">
        <v>75</v>
      </c>
      <c r="F124" s="19">
        <v>2022</v>
      </c>
      <c r="G124" s="19"/>
      <c r="H124" s="19" t="s">
        <v>76</v>
      </c>
      <c r="I124" s="19" t="s">
        <v>939</v>
      </c>
    </row>
    <row r="125" spans="1:9">
      <c r="A125" s="30">
        <v>32026846</v>
      </c>
      <c r="B125" s="31" t="s">
        <v>180</v>
      </c>
      <c r="C125" s="32" t="s">
        <v>726</v>
      </c>
      <c r="D125" s="30" t="s">
        <v>1543</v>
      </c>
      <c r="E125" s="32" t="s">
        <v>75</v>
      </c>
      <c r="F125" s="19">
        <v>2022</v>
      </c>
      <c r="G125" s="19"/>
      <c r="H125" s="19" t="s">
        <v>76</v>
      </c>
      <c r="I125" s="19" t="s">
        <v>78</v>
      </c>
    </row>
    <row r="126" spans="1:9">
      <c r="A126" s="30">
        <v>32000057</v>
      </c>
      <c r="B126" s="31" t="s">
        <v>124</v>
      </c>
      <c r="C126" s="32" t="s">
        <v>1565</v>
      </c>
      <c r="D126" s="33" t="s">
        <v>1566</v>
      </c>
      <c r="E126" s="32" t="s">
        <v>75</v>
      </c>
      <c r="F126" s="19">
        <v>2022</v>
      </c>
      <c r="G126" s="19"/>
      <c r="H126" s="19" t="s">
        <v>76</v>
      </c>
      <c r="I126" s="19" t="s">
        <v>939</v>
      </c>
    </row>
    <row r="127" spans="1:9">
      <c r="A127" s="30">
        <v>32046103</v>
      </c>
      <c r="B127" s="31" t="s">
        <v>99</v>
      </c>
      <c r="C127" s="32" t="s">
        <v>409</v>
      </c>
      <c r="D127" s="33" t="s">
        <v>1578</v>
      </c>
      <c r="E127" s="32" t="s">
        <v>75</v>
      </c>
      <c r="F127" s="19">
        <v>2022</v>
      </c>
      <c r="G127" s="19"/>
      <c r="H127" s="19" t="s">
        <v>76</v>
      </c>
      <c r="I127" s="19" t="s">
        <v>939</v>
      </c>
    </row>
    <row r="128" spans="1:9">
      <c r="A128" s="30">
        <v>32028580</v>
      </c>
      <c r="B128" s="31" t="s">
        <v>180</v>
      </c>
      <c r="C128" s="32" t="s">
        <v>1682</v>
      </c>
      <c r="D128" s="30" t="s">
        <v>1683</v>
      </c>
      <c r="E128" s="32" t="s">
        <v>75</v>
      </c>
      <c r="F128" s="19">
        <v>2022</v>
      </c>
      <c r="G128" s="19"/>
      <c r="H128" s="19" t="s">
        <v>102</v>
      </c>
      <c r="I128" s="19" t="s">
        <v>939</v>
      </c>
    </row>
    <row r="129" spans="1:9">
      <c r="A129" s="30">
        <v>32044950</v>
      </c>
      <c r="B129" s="31" t="s">
        <v>146</v>
      </c>
      <c r="C129" s="32" t="s">
        <v>1611</v>
      </c>
      <c r="D129" s="33" t="s">
        <v>1612</v>
      </c>
      <c r="E129" s="32" t="s">
        <v>75</v>
      </c>
      <c r="F129" s="19">
        <v>2022</v>
      </c>
      <c r="G129" s="19"/>
      <c r="H129" s="19" t="s">
        <v>76</v>
      </c>
      <c r="I129" s="19" t="s">
        <v>939</v>
      </c>
    </row>
    <row r="130" spans="1:9">
      <c r="A130" s="30">
        <v>32043660</v>
      </c>
      <c r="B130" s="31" t="s">
        <v>202</v>
      </c>
      <c r="C130" s="32" t="s">
        <v>890</v>
      </c>
      <c r="D130" s="30" t="s">
        <v>1705</v>
      </c>
      <c r="E130" s="32" t="s">
        <v>75</v>
      </c>
      <c r="F130" s="19">
        <v>2022</v>
      </c>
      <c r="G130" s="19"/>
      <c r="H130" s="19" t="s">
        <v>551</v>
      </c>
      <c r="I130" s="19" t="s">
        <v>592</v>
      </c>
    </row>
    <row r="131" spans="1:9">
      <c r="A131" s="30">
        <v>32038941</v>
      </c>
      <c r="B131" s="31" t="s">
        <v>202</v>
      </c>
      <c r="C131" s="32" t="s">
        <v>203</v>
      </c>
      <c r="D131" s="30" t="s">
        <v>1715</v>
      </c>
      <c r="E131" s="32" t="s">
        <v>75</v>
      </c>
      <c r="F131" s="19">
        <v>2022</v>
      </c>
      <c r="G131" s="19"/>
      <c r="H131" s="19" t="s">
        <v>551</v>
      </c>
      <c r="I131" s="19" t="s">
        <v>592</v>
      </c>
    </row>
    <row r="132" spans="1:9">
      <c r="A132" s="30">
        <v>32016700</v>
      </c>
      <c r="B132" s="31" t="s">
        <v>280</v>
      </c>
      <c r="C132" s="32" t="s">
        <v>1695</v>
      </c>
      <c r="D132" s="30" t="s">
        <v>1696</v>
      </c>
      <c r="E132" s="32" t="s">
        <v>75</v>
      </c>
      <c r="F132" s="19">
        <v>2022</v>
      </c>
      <c r="G132" s="19"/>
      <c r="H132" s="19" t="s">
        <v>76</v>
      </c>
      <c r="I132" s="19" t="s">
        <v>939</v>
      </c>
    </row>
    <row r="133" spans="1:9">
      <c r="A133" s="30">
        <v>32059868</v>
      </c>
      <c r="B133" s="31" t="s">
        <v>146</v>
      </c>
      <c r="C133" s="32" t="s">
        <v>1725</v>
      </c>
      <c r="D133" s="30" t="s">
        <v>1726</v>
      </c>
      <c r="E133" s="32" t="s">
        <v>75</v>
      </c>
      <c r="F133" s="19">
        <v>2022</v>
      </c>
      <c r="G133" s="19" t="s">
        <v>656</v>
      </c>
      <c r="H133" s="19" t="s">
        <v>551</v>
      </c>
      <c r="I133" s="19" t="s">
        <v>592</v>
      </c>
    </row>
    <row r="134" spans="1:9">
      <c r="A134" s="30">
        <v>32038488</v>
      </c>
      <c r="B134" s="31" t="s">
        <v>202</v>
      </c>
      <c r="C134" s="32" t="s">
        <v>203</v>
      </c>
      <c r="D134" s="30" t="s">
        <v>1927</v>
      </c>
      <c r="E134" s="32" t="s">
        <v>75</v>
      </c>
      <c r="F134" s="19">
        <v>2023</v>
      </c>
      <c r="G134" s="19"/>
      <c r="H134" s="19" t="s">
        <v>76</v>
      </c>
      <c r="I134" s="19" t="s">
        <v>939</v>
      </c>
    </row>
    <row r="135" spans="1:9">
      <c r="A135" s="30">
        <v>32041560</v>
      </c>
      <c r="B135" s="31" t="s">
        <v>72</v>
      </c>
      <c r="C135" s="32" t="s">
        <v>1779</v>
      </c>
      <c r="D135" s="30" t="s">
        <v>1780</v>
      </c>
      <c r="E135" s="32" t="s">
        <v>75</v>
      </c>
      <c r="F135" s="19">
        <v>2023</v>
      </c>
      <c r="G135" s="19"/>
      <c r="H135" s="19" t="s">
        <v>102</v>
      </c>
      <c r="I135" s="19" t="s">
        <v>592</v>
      </c>
    </row>
    <row r="136" spans="1:9">
      <c r="A136" s="30">
        <v>32046901</v>
      </c>
      <c r="B136" s="31" t="s">
        <v>99</v>
      </c>
      <c r="C136" s="32" t="s">
        <v>1844</v>
      </c>
      <c r="D136" s="30" t="s">
        <v>1845</v>
      </c>
      <c r="E136" s="32" t="s">
        <v>75</v>
      </c>
      <c r="F136" s="19">
        <v>2023</v>
      </c>
      <c r="G136" s="19"/>
      <c r="H136" s="19" t="s">
        <v>76</v>
      </c>
      <c r="I136" s="19" t="s">
        <v>939</v>
      </c>
    </row>
    <row r="137" spans="1:9">
      <c r="A137" s="30">
        <v>32005652</v>
      </c>
      <c r="B137" s="31" t="s">
        <v>1871</v>
      </c>
      <c r="C137" s="32" t="s">
        <v>1872</v>
      </c>
      <c r="D137" s="30" t="s">
        <v>1873</v>
      </c>
      <c r="E137" s="32" t="s">
        <v>75</v>
      </c>
      <c r="F137" s="19">
        <v>2023</v>
      </c>
      <c r="G137" s="19"/>
      <c r="H137" s="19" t="s">
        <v>76</v>
      </c>
      <c r="I137" s="19" t="s">
        <v>939</v>
      </c>
    </row>
    <row r="138" spans="1:9">
      <c r="A138" s="30">
        <v>32041756</v>
      </c>
      <c r="B138" s="31" t="s">
        <v>202</v>
      </c>
      <c r="C138" s="32" t="s">
        <v>1899</v>
      </c>
      <c r="D138" s="30" t="s">
        <v>1900</v>
      </c>
      <c r="E138" s="32" t="s">
        <v>75</v>
      </c>
      <c r="F138" s="19">
        <v>2023</v>
      </c>
      <c r="G138" s="19"/>
      <c r="H138" s="19" t="s">
        <v>102</v>
      </c>
      <c r="I138" s="19" t="s">
        <v>939</v>
      </c>
    </row>
    <row r="139" spans="1:9">
      <c r="A139" s="30">
        <v>32033540</v>
      </c>
      <c r="B139" s="31" t="s">
        <v>242</v>
      </c>
      <c r="C139" s="32" t="s">
        <v>1819</v>
      </c>
      <c r="D139" s="30" t="s">
        <v>1820</v>
      </c>
      <c r="E139" s="32" t="s">
        <v>75</v>
      </c>
      <c r="F139" s="19">
        <v>2023</v>
      </c>
      <c r="G139" s="19"/>
      <c r="H139" s="19" t="s">
        <v>76</v>
      </c>
      <c r="I139" s="19" t="s">
        <v>939</v>
      </c>
    </row>
    <row r="140" spans="1:9">
      <c r="A140" s="30">
        <v>32000499</v>
      </c>
      <c r="B140" s="31" t="s">
        <v>1744</v>
      </c>
      <c r="C140" s="32" t="s">
        <v>1565</v>
      </c>
      <c r="D140" s="30" t="s">
        <v>1745</v>
      </c>
      <c r="E140" s="32" t="s">
        <v>75</v>
      </c>
      <c r="F140" s="19">
        <v>2023</v>
      </c>
      <c r="G140" s="19"/>
      <c r="H140" s="19" t="s">
        <v>76</v>
      </c>
      <c r="I140" s="19" t="s">
        <v>939</v>
      </c>
    </row>
    <row r="141" spans="1:9">
      <c r="A141" s="30">
        <v>32034652</v>
      </c>
      <c r="B141" s="31" t="s">
        <v>356</v>
      </c>
      <c r="C141" s="32" t="s">
        <v>357</v>
      </c>
      <c r="D141" s="30" t="s">
        <v>1803</v>
      </c>
      <c r="E141" s="32" t="s">
        <v>75</v>
      </c>
      <c r="F141" s="19">
        <v>2023</v>
      </c>
      <c r="G141" s="19"/>
      <c r="H141" s="19" t="s">
        <v>102</v>
      </c>
      <c r="I141" s="19" t="s">
        <v>592</v>
      </c>
    </row>
    <row r="142" spans="1:9">
      <c r="A142" s="30">
        <v>32034679</v>
      </c>
      <c r="B142" s="31" t="s">
        <v>356</v>
      </c>
      <c r="C142" s="32" t="s">
        <v>357</v>
      </c>
      <c r="D142" s="30" t="s">
        <v>1796</v>
      </c>
      <c r="E142" s="32" t="s">
        <v>75</v>
      </c>
      <c r="F142" s="19">
        <v>2023</v>
      </c>
      <c r="G142" s="19"/>
      <c r="H142" s="19" t="s">
        <v>102</v>
      </c>
      <c r="I142" s="19" t="s">
        <v>592</v>
      </c>
    </row>
    <row r="143" spans="1:9">
      <c r="A143" s="30">
        <v>32014775</v>
      </c>
      <c r="B143" s="31" t="s">
        <v>1871</v>
      </c>
      <c r="C143" s="32" t="s">
        <v>338</v>
      </c>
      <c r="D143" s="30" t="s">
        <v>1881</v>
      </c>
      <c r="E143" s="32" t="s">
        <v>75</v>
      </c>
      <c r="F143" s="19">
        <v>2023</v>
      </c>
      <c r="G143" s="19"/>
      <c r="H143" s="19" t="s">
        <v>76</v>
      </c>
      <c r="I143" s="19" t="s">
        <v>78</v>
      </c>
    </row>
    <row r="144" spans="1:9">
      <c r="A144" s="30">
        <v>32004532</v>
      </c>
      <c r="B144" s="31" t="s">
        <v>1744</v>
      </c>
      <c r="C144" s="32" t="s">
        <v>1762</v>
      </c>
      <c r="D144" s="30" t="s">
        <v>1763</v>
      </c>
      <c r="E144" s="32" t="s">
        <v>75</v>
      </c>
      <c r="F144" s="19">
        <v>2023</v>
      </c>
      <c r="G144" s="19"/>
      <c r="H144" s="19" t="s">
        <v>76</v>
      </c>
      <c r="I144" s="19" t="s">
        <v>939</v>
      </c>
    </row>
    <row r="145" spans="1:9">
      <c r="A145" s="30">
        <v>32028806</v>
      </c>
      <c r="B145" s="31" t="s">
        <v>1735</v>
      </c>
      <c r="C145" s="32" t="s">
        <v>1682</v>
      </c>
      <c r="D145" s="30" t="s">
        <v>1736</v>
      </c>
      <c r="E145" s="32" t="s">
        <v>75</v>
      </c>
      <c r="F145" s="19">
        <v>2023</v>
      </c>
      <c r="G145" s="19"/>
      <c r="H145" s="19" t="s">
        <v>76</v>
      </c>
      <c r="I145" s="19" t="s">
        <v>939</v>
      </c>
    </row>
    <row r="146" spans="1:9">
      <c r="A146" s="30">
        <v>32022212</v>
      </c>
      <c r="B146" s="31" t="s">
        <v>222</v>
      </c>
      <c r="C146" s="32" t="s">
        <v>223</v>
      </c>
      <c r="D146" s="30" t="s">
        <v>1854</v>
      </c>
      <c r="E146" s="32" t="s">
        <v>75</v>
      </c>
      <c r="F146" s="19">
        <v>2023</v>
      </c>
      <c r="G146" s="19"/>
      <c r="H146" s="19" t="s">
        <v>76</v>
      </c>
      <c r="I146" s="19" t="s">
        <v>939</v>
      </c>
    </row>
    <row r="147" spans="1:9">
      <c r="A147" s="30">
        <v>32001916</v>
      </c>
      <c r="B147" s="31" t="s">
        <v>1744</v>
      </c>
      <c r="C147" s="32" t="s">
        <v>1753</v>
      </c>
      <c r="D147" s="30" t="s">
        <v>1754</v>
      </c>
      <c r="E147" s="32" t="s">
        <v>75</v>
      </c>
      <c r="F147" s="19">
        <v>2023</v>
      </c>
      <c r="G147" s="19"/>
      <c r="H147" s="19" t="s">
        <v>76</v>
      </c>
      <c r="I147" s="19" t="s">
        <v>939</v>
      </c>
    </row>
    <row r="148" spans="1:9">
      <c r="A148" s="30">
        <v>32017529</v>
      </c>
      <c r="B148" s="31" t="s">
        <v>1964</v>
      </c>
      <c r="C148" s="32" t="s">
        <v>1889</v>
      </c>
      <c r="D148" s="30" t="s">
        <v>1890</v>
      </c>
      <c r="E148" s="32" t="s">
        <v>75</v>
      </c>
      <c r="F148" s="19">
        <v>2023</v>
      </c>
      <c r="G148" s="19"/>
      <c r="H148" s="19" t="s">
        <v>76</v>
      </c>
      <c r="I148" s="19" t="s">
        <v>939</v>
      </c>
    </row>
    <row r="149" spans="1:9">
      <c r="A149" s="30">
        <v>32035063</v>
      </c>
      <c r="B149" s="31" t="s">
        <v>356</v>
      </c>
      <c r="C149" s="32" t="s">
        <v>357</v>
      </c>
      <c r="D149" s="30" t="s">
        <v>1811</v>
      </c>
      <c r="E149" s="32" t="s">
        <v>75</v>
      </c>
      <c r="F149" s="19">
        <v>2023</v>
      </c>
      <c r="G149" s="19"/>
      <c r="H149" s="19" t="s">
        <v>76</v>
      </c>
      <c r="I149" s="19" t="s">
        <v>592</v>
      </c>
    </row>
    <row r="150" spans="1:9">
      <c r="A150" s="30">
        <v>32045360</v>
      </c>
      <c r="B150" s="31" t="s">
        <v>99</v>
      </c>
      <c r="C150" s="32" t="s">
        <v>409</v>
      </c>
      <c r="D150" s="30" t="s">
        <v>1836</v>
      </c>
      <c r="E150" s="32" t="s">
        <v>75</v>
      </c>
      <c r="F150" s="19">
        <v>2023</v>
      </c>
      <c r="G150" s="19"/>
      <c r="H150" s="19" t="s">
        <v>76</v>
      </c>
      <c r="I150" s="19" t="s">
        <v>939</v>
      </c>
    </row>
    <row r="151" spans="1:9">
      <c r="A151" s="30">
        <v>32044747</v>
      </c>
      <c r="B151" s="31" t="s">
        <v>202</v>
      </c>
      <c r="C151" s="32" t="s">
        <v>1909</v>
      </c>
      <c r="D151" s="30" t="s">
        <v>1910</v>
      </c>
      <c r="E151" s="32" t="s">
        <v>75</v>
      </c>
      <c r="F151" s="19">
        <v>2023</v>
      </c>
      <c r="G151" s="19"/>
      <c r="H151" s="19" t="s">
        <v>76</v>
      </c>
      <c r="I151" s="19" t="s">
        <v>939</v>
      </c>
    </row>
    <row r="152" spans="1:9">
      <c r="A152" s="30">
        <v>32022158</v>
      </c>
      <c r="B152" s="31" t="s">
        <v>222</v>
      </c>
      <c r="C152" s="32" t="s">
        <v>223</v>
      </c>
      <c r="D152" s="30" t="s">
        <v>1862</v>
      </c>
      <c r="E152" s="32" t="s">
        <v>75</v>
      </c>
      <c r="F152" s="19">
        <v>2023</v>
      </c>
      <c r="G152" s="19"/>
      <c r="H152" s="19" t="s">
        <v>102</v>
      </c>
      <c r="I152" s="19" t="s">
        <v>939</v>
      </c>
    </row>
    <row r="153" spans="1:9">
      <c r="A153" s="30">
        <v>32078587</v>
      </c>
      <c r="B153" s="31" t="s">
        <v>99</v>
      </c>
      <c r="C153" s="32" t="s">
        <v>1828</v>
      </c>
      <c r="D153" s="30" t="s">
        <v>1829</v>
      </c>
      <c r="E153" s="32" t="s">
        <v>75</v>
      </c>
      <c r="F153" s="19">
        <v>2023</v>
      </c>
      <c r="G153" s="19"/>
      <c r="H153" s="19" t="s">
        <v>76</v>
      </c>
      <c r="I153" s="19" t="s">
        <v>939</v>
      </c>
    </row>
    <row r="154" spans="1:9">
      <c r="A154" s="30">
        <v>32036531</v>
      </c>
      <c r="B154" s="31" t="s">
        <v>72</v>
      </c>
      <c r="C154" s="32" t="s">
        <v>168</v>
      </c>
      <c r="D154" s="30" t="s">
        <v>1788</v>
      </c>
      <c r="E154" s="32" t="s">
        <v>75</v>
      </c>
      <c r="F154" s="19">
        <v>2023</v>
      </c>
      <c r="G154" s="19"/>
      <c r="H154" s="19" t="s">
        <v>102</v>
      </c>
      <c r="I154" s="19" t="s">
        <v>592</v>
      </c>
    </row>
    <row r="155" spans="1:9">
      <c r="A155" s="30">
        <v>32039085</v>
      </c>
      <c r="B155" s="31" t="s">
        <v>202</v>
      </c>
      <c r="C155" s="32" t="s">
        <v>203</v>
      </c>
      <c r="D155" s="30" t="s">
        <v>1918</v>
      </c>
      <c r="E155" s="32" t="s">
        <v>75</v>
      </c>
      <c r="F155" s="19">
        <v>2023</v>
      </c>
      <c r="G155" s="19"/>
      <c r="H155" s="19" t="s">
        <v>102</v>
      </c>
      <c r="I155" s="19" t="s">
        <v>592</v>
      </c>
    </row>
    <row r="156" spans="1:9">
      <c r="A156" s="30">
        <v>32052103</v>
      </c>
      <c r="B156" s="31" t="s">
        <v>146</v>
      </c>
      <c r="C156" s="32" t="s">
        <v>147</v>
      </c>
      <c r="D156" s="30" t="s">
        <v>1771</v>
      </c>
      <c r="E156" s="32" t="s">
        <v>75</v>
      </c>
      <c r="F156" s="19">
        <v>2023</v>
      </c>
      <c r="G156" s="19"/>
      <c r="H156" s="19" t="s">
        <v>102</v>
      </c>
      <c r="I156" s="19" t="s">
        <v>592</v>
      </c>
    </row>
    <row r="157" spans="1:9">
      <c r="A157" s="30">
        <v>32043830</v>
      </c>
      <c r="B157" s="31" t="s">
        <v>202</v>
      </c>
      <c r="C157" s="32" t="s">
        <v>890</v>
      </c>
      <c r="D157" s="30" t="s">
        <v>1936</v>
      </c>
      <c r="E157" s="32" t="s">
        <v>75</v>
      </c>
      <c r="F157" s="19">
        <v>2023</v>
      </c>
      <c r="G157" s="19"/>
      <c r="H157" s="19" t="s">
        <v>76</v>
      </c>
      <c r="I157" s="19" t="s">
        <v>592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33"/>
  <sheetViews>
    <sheetView workbookViewId="0">
      <selection activeCell="M5" sqref="M5"/>
    </sheetView>
  </sheetViews>
  <sheetFormatPr defaultRowHeight="15"/>
  <cols>
    <col min="1" max="1" width="51.85546875" bestFit="1" customWidth="1"/>
    <col min="6" max="6" width="9" bestFit="1" customWidth="1"/>
    <col min="10" max="10" width="9.85546875" bestFit="1" customWidth="1"/>
    <col min="11" max="11" width="13.85546875" bestFit="1" customWidth="1"/>
  </cols>
  <sheetData>
    <row r="1" spans="1:11" ht="31.5">
      <c r="A1" s="2"/>
      <c r="B1" s="2" t="s">
        <v>1944</v>
      </c>
      <c r="C1" s="2" t="s">
        <v>1945</v>
      </c>
      <c r="D1" s="2" t="s">
        <v>1946</v>
      </c>
      <c r="E1" s="2" t="s">
        <v>1947</v>
      </c>
      <c r="F1" s="6" t="s">
        <v>1948</v>
      </c>
      <c r="G1" s="2" t="s">
        <v>1949</v>
      </c>
      <c r="H1" s="2" t="s">
        <v>1950</v>
      </c>
      <c r="I1" s="2" t="s">
        <v>1951</v>
      </c>
      <c r="J1" s="6" t="s">
        <v>1952</v>
      </c>
      <c r="K1" s="6" t="s">
        <v>1953</v>
      </c>
    </row>
    <row r="2" spans="1:11">
      <c r="A2" t="s">
        <v>182</v>
      </c>
      <c r="B2" t="e">
        <f>SUMIFS(#REF!,#REF!,'Vagas ofertadas contagem seges'!$A2,#REF!,'Vagas ofertadas contagem seges'!B$1)</f>
        <v>#REF!</v>
      </c>
      <c r="C2" t="e">
        <f>SUMIFS(#REF!,#REF!,'Vagas ofertadas contagem seges'!$A2,#REF!,'Vagas ofertadas contagem seges'!C$1)</f>
        <v>#REF!</v>
      </c>
      <c r="D2" t="e">
        <f>SUMIFS(#REF!,#REF!,'Vagas ofertadas contagem seges'!$A2,#REF!,'Vagas ofertadas contagem seges'!D$1)</f>
        <v>#REF!</v>
      </c>
      <c r="E2" t="e">
        <f>SUMIFS(#REF!,#REF!,'Vagas ofertadas contagem seges'!$A2,#REF!,'Vagas ofertadas contagem seges'!E$1)</f>
        <v>#REF!</v>
      </c>
      <c r="F2" t="e">
        <f>SUM(B2:E2)</f>
        <v>#REF!</v>
      </c>
      <c r="G2" t="e">
        <f>SUMIFS(#REF!,#REF!,'Vagas ofertadas contagem seges'!$A2,#REF!,'Vagas ofertadas contagem seges'!G$1)</f>
        <v>#REF!</v>
      </c>
      <c r="H2" t="e">
        <f>SUMIFS(#REF!,#REF!,'Vagas ofertadas contagem seges'!$A2,#REF!,'Vagas ofertadas contagem seges'!H$1)</f>
        <v>#REF!</v>
      </c>
      <c r="I2" t="e">
        <f>SUMIFS(#REF!,#REF!,'Vagas ofertadas contagem seges'!$A2,#REF!,'Vagas ofertadas contagem seges'!I$1)</f>
        <v>#REF!</v>
      </c>
      <c r="J2" t="e">
        <f>SUM(G2:I2)</f>
        <v>#REF!</v>
      </c>
      <c r="K2" t="e">
        <f>SUM(F2+J2)</f>
        <v>#REF!</v>
      </c>
    </row>
    <row r="3" spans="1:11">
      <c r="A3" t="s">
        <v>394</v>
      </c>
      <c r="B3" t="e">
        <f>SUMIFS(#REF!,#REF!,'Vagas ofertadas contagem seges'!$A3,#REF!,'Vagas ofertadas contagem seges'!B$1)</f>
        <v>#REF!</v>
      </c>
      <c r="C3" t="e">
        <f>SUMIFS(#REF!,#REF!,'Vagas ofertadas contagem seges'!$A3,#REF!,'Vagas ofertadas contagem seges'!C$1)</f>
        <v>#REF!</v>
      </c>
      <c r="D3" t="e">
        <f>SUMIFS(#REF!,#REF!,'Vagas ofertadas contagem seges'!$A3,#REF!,'Vagas ofertadas contagem seges'!D$1)</f>
        <v>#REF!</v>
      </c>
      <c r="E3" t="e">
        <f>SUMIFS(#REF!,#REF!,'Vagas ofertadas contagem seges'!$A3,#REF!,'Vagas ofertadas contagem seges'!E$1)</f>
        <v>#REF!</v>
      </c>
      <c r="F3" t="e">
        <f t="shared" ref="F3:F66" si="0">SUM(B3:E3)</f>
        <v>#REF!</v>
      </c>
      <c r="G3" t="e">
        <f>SUMIFS(#REF!,#REF!,'Vagas ofertadas contagem seges'!$A3,#REF!,'Vagas ofertadas contagem seges'!G$1)</f>
        <v>#REF!</v>
      </c>
      <c r="H3" t="e">
        <f>SUMIFS(#REF!,#REF!,'Vagas ofertadas contagem seges'!$A3,#REF!,'Vagas ofertadas contagem seges'!H$1)</f>
        <v>#REF!</v>
      </c>
      <c r="I3" t="e">
        <f>SUMIFS(#REF!,#REF!,'Vagas ofertadas contagem seges'!$A3,#REF!,'Vagas ofertadas contagem seges'!I$1)</f>
        <v>#REF!</v>
      </c>
      <c r="J3" t="e">
        <f t="shared" ref="J3:J66" si="1">SUM(G3:I3)</f>
        <v>#REF!</v>
      </c>
      <c r="K3" t="e">
        <f t="shared" ref="K3:K66" si="2">SUM(F3+J3)</f>
        <v>#REF!</v>
      </c>
    </row>
    <row r="4" spans="1:11">
      <c r="A4" t="s">
        <v>410</v>
      </c>
      <c r="B4" t="e">
        <f>SUMIFS(#REF!,#REF!,'Vagas ofertadas contagem seges'!$A4,#REF!,'Vagas ofertadas contagem seges'!B$1)</f>
        <v>#REF!</v>
      </c>
      <c r="C4" t="e">
        <f>SUMIFS(#REF!,#REF!,'Vagas ofertadas contagem seges'!$A4,#REF!,'Vagas ofertadas contagem seges'!C$1)</f>
        <v>#REF!</v>
      </c>
      <c r="D4" t="e">
        <f>SUMIFS(#REF!,#REF!,'Vagas ofertadas contagem seges'!$A4,#REF!,'Vagas ofertadas contagem seges'!D$1)</f>
        <v>#REF!</v>
      </c>
      <c r="E4" t="e">
        <f>SUMIFS(#REF!,#REF!,'Vagas ofertadas contagem seges'!$A4,#REF!,'Vagas ofertadas contagem seges'!E$1)</f>
        <v>#REF!</v>
      </c>
      <c r="F4" t="e">
        <f t="shared" si="0"/>
        <v>#REF!</v>
      </c>
      <c r="G4" t="e">
        <f>SUMIFS(#REF!,#REF!,'Vagas ofertadas contagem seges'!$A4,#REF!,'Vagas ofertadas contagem seges'!G$1)</f>
        <v>#REF!</v>
      </c>
      <c r="H4" t="e">
        <f>SUMIFS(#REF!,#REF!,'Vagas ofertadas contagem seges'!$A4,#REF!,'Vagas ofertadas contagem seges'!H$1)</f>
        <v>#REF!</v>
      </c>
      <c r="I4" t="e">
        <f>SUMIFS(#REF!,#REF!,'Vagas ofertadas contagem seges'!$A4,#REF!,'Vagas ofertadas contagem seges'!I$1)</f>
        <v>#REF!</v>
      </c>
      <c r="J4" t="e">
        <f t="shared" si="1"/>
        <v>#REF!</v>
      </c>
      <c r="K4" t="e">
        <f t="shared" si="2"/>
        <v>#REF!</v>
      </c>
    </row>
    <row r="5" spans="1:11">
      <c r="A5" t="s">
        <v>204</v>
      </c>
      <c r="B5" t="e">
        <f>SUMIFS(#REF!,#REF!,'Vagas ofertadas contagem seges'!$A5,#REF!,'Vagas ofertadas contagem seges'!B$1)</f>
        <v>#REF!</v>
      </c>
      <c r="C5" t="e">
        <f>SUMIFS(#REF!,#REF!,'Vagas ofertadas contagem seges'!$A5,#REF!,'Vagas ofertadas contagem seges'!C$1)</f>
        <v>#REF!</v>
      </c>
      <c r="D5" t="e">
        <f>SUMIFS(#REF!,#REF!,'Vagas ofertadas contagem seges'!$A5,#REF!,'Vagas ofertadas contagem seges'!D$1)</f>
        <v>#REF!</v>
      </c>
      <c r="E5" t="e">
        <f>SUMIFS(#REF!,#REF!,'Vagas ofertadas contagem seges'!$A5,#REF!,'Vagas ofertadas contagem seges'!E$1)</f>
        <v>#REF!</v>
      </c>
      <c r="F5" t="e">
        <f t="shared" si="0"/>
        <v>#REF!</v>
      </c>
      <c r="G5" t="e">
        <f>SUMIFS(#REF!,#REF!,'Vagas ofertadas contagem seges'!$A5,#REF!,'Vagas ofertadas contagem seges'!G$1)</f>
        <v>#REF!</v>
      </c>
      <c r="H5" t="e">
        <f>SUMIFS(#REF!,#REF!,'Vagas ofertadas contagem seges'!$A5,#REF!,'Vagas ofertadas contagem seges'!H$1)</f>
        <v>#REF!</v>
      </c>
      <c r="I5" t="e">
        <f>SUMIFS(#REF!,#REF!,'Vagas ofertadas contagem seges'!$A5,#REF!,'Vagas ofertadas contagem seges'!I$1)</f>
        <v>#REF!</v>
      </c>
      <c r="J5" t="e">
        <f t="shared" si="1"/>
        <v>#REF!</v>
      </c>
      <c r="K5" t="e">
        <f t="shared" si="2"/>
        <v>#REF!</v>
      </c>
    </row>
    <row r="6" spans="1:11">
      <c r="A6" t="s">
        <v>224</v>
      </c>
      <c r="B6" t="e">
        <f>SUMIFS(#REF!,#REF!,'Vagas ofertadas contagem seges'!$A6,#REF!,'Vagas ofertadas contagem seges'!B$1)</f>
        <v>#REF!</v>
      </c>
      <c r="C6" t="e">
        <f>SUMIFS(#REF!,#REF!,'Vagas ofertadas contagem seges'!$A6,#REF!,'Vagas ofertadas contagem seges'!C$1)</f>
        <v>#REF!</v>
      </c>
      <c r="D6" t="e">
        <f>SUMIFS(#REF!,#REF!,'Vagas ofertadas contagem seges'!$A6,#REF!,'Vagas ofertadas contagem seges'!D$1)</f>
        <v>#REF!</v>
      </c>
      <c r="E6" t="e">
        <f>SUMIFS(#REF!,#REF!,'Vagas ofertadas contagem seges'!$A6,#REF!,'Vagas ofertadas contagem seges'!E$1)</f>
        <v>#REF!</v>
      </c>
      <c r="F6" t="e">
        <f t="shared" si="0"/>
        <v>#REF!</v>
      </c>
      <c r="G6" t="e">
        <f>SUMIFS(#REF!,#REF!,'Vagas ofertadas contagem seges'!$A6,#REF!,'Vagas ofertadas contagem seges'!G$1)</f>
        <v>#REF!</v>
      </c>
      <c r="H6" t="e">
        <f>SUMIFS(#REF!,#REF!,'Vagas ofertadas contagem seges'!$A6,#REF!,'Vagas ofertadas contagem seges'!H$1)</f>
        <v>#REF!</v>
      </c>
      <c r="I6" t="e">
        <f>SUMIFS(#REF!,#REF!,'Vagas ofertadas contagem seges'!$A6,#REF!,'Vagas ofertadas contagem seges'!I$1)</f>
        <v>#REF!</v>
      </c>
      <c r="J6" t="e">
        <f t="shared" si="1"/>
        <v>#REF!</v>
      </c>
      <c r="K6" t="e">
        <f t="shared" si="2"/>
        <v>#REF!</v>
      </c>
    </row>
    <row r="7" spans="1:11">
      <c r="A7" t="s">
        <v>101</v>
      </c>
      <c r="B7" t="e">
        <f>SUMIFS(#REF!,#REF!,'Vagas ofertadas contagem seges'!$A7,#REF!,'Vagas ofertadas contagem seges'!B$1)</f>
        <v>#REF!</v>
      </c>
      <c r="C7" t="e">
        <f>SUMIFS(#REF!,#REF!,'Vagas ofertadas contagem seges'!$A7,#REF!,'Vagas ofertadas contagem seges'!C$1)</f>
        <v>#REF!</v>
      </c>
      <c r="D7" t="e">
        <f>SUMIFS(#REF!,#REF!,'Vagas ofertadas contagem seges'!$A7,#REF!,'Vagas ofertadas contagem seges'!D$1)</f>
        <v>#REF!</v>
      </c>
      <c r="E7" t="e">
        <f>SUMIFS(#REF!,#REF!,'Vagas ofertadas contagem seges'!$A7,#REF!,'Vagas ofertadas contagem seges'!E$1)</f>
        <v>#REF!</v>
      </c>
      <c r="F7" t="e">
        <f t="shared" si="0"/>
        <v>#REF!</v>
      </c>
      <c r="G7" t="e">
        <f>SUMIFS(#REF!,#REF!,'Vagas ofertadas contagem seges'!$A7,#REF!,'Vagas ofertadas contagem seges'!G$1)</f>
        <v>#REF!</v>
      </c>
      <c r="H7" t="e">
        <f>SUMIFS(#REF!,#REF!,'Vagas ofertadas contagem seges'!$A7,#REF!,'Vagas ofertadas contagem seges'!H$1)</f>
        <v>#REF!</v>
      </c>
      <c r="I7" t="e">
        <f>SUMIFS(#REF!,#REF!,'Vagas ofertadas contagem seges'!$A7,#REF!,'Vagas ofertadas contagem seges'!I$1)</f>
        <v>#REF!</v>
      </c>
      <c r="J7" t="e">
        <f t="shared" si="1"/>
        <v>#REF!</v>
      </c>
      <c r="K7" t="e">
        <f t="shared" si="2"/>
        <v>#REF!</v>
      </c>
    </row>
    <row r="8" spans="1:11">
      <c r="A8" t="s">
        <v>244</v>
      </c>
      <c r="B8" t="e">
        <f>SUMIFS(#REF!,#REF!,'Vagas ofertadas contagem seges'!$A8,#REF!,'Vagas ofertadas contagem seges'!B$1)</f>
        <v>#REF!</v>
      </c>
      <c r="C8" t="e">
        <f>SUMIFS(#REF!,#REF!,'Vagas ofertadas contagem seges'!$A8,#REF!,'Vagas ofertadas contagem seges'!C$1)</f>
        <v>#REF!</v>
      </c>
      <c r="D8" t="e">
        <f>SUMIFS(#REF!,#REF!,'Vagas ofertadas contagem seges'!$A8,#REF!,'Vagas ofertadas contagem seges'!D$1)</f>
        <v>#REF!</v>
      </c>
      <c r="E8" t="e">
        <f>SUMIFS(#REF!,#REF!,'Vagas ofertadas contagem seges'!$A8,#REF!,'Vagas ofertadas contagem seges'!E$1)</f>
        <v>#REF!</v>
      </c>
      <c r="F8" t="e">
        <f t="shared" si="0"/>
        <v>#REF!</v>
      </c>
      <c r="G8" t="e">
        <f>SUMIFS(#REF!,#REF!,'Vagas ofertadas contagem seges'!$A8,#REF!,'Vagas ofertadas contagem seges'!G$1)</f>
        <v>#REF!</v>
      </c>
      <c r="H8" t="e">
        <f>SUMIFS(#REF!,#REF!,'Vagas ofertadas contagem seges'!$A8,#REF!,'Vagas ofertadas contagem seges'!H$1)</f>
        <v>#REF!</v>
      </c>
      <c r="I8" t="e">
        <f>SUMIFS(#REF!,#REF!,'Vagas ofertadas contagem seges'!$A8,#REF!,'Vagas ofertadas contagem seges'!I$1)</f>
        <v>#REF!</v>
      </c>
      <c r="J8" t="e">
        <f t="shared" si="1"/>
        <v>#REF!</v>
      </c>
      <c r="K8" t="e">
        <f t="shared" si="2"/>
        <v>#REF!</v>
      </c>
    </row>
    <row r="9" spans="1:11">
      <c r="A9" t="s">
        <v>126</v>
      </c>
      <c r="B9" t="e">
        <f>SUMIFS(#REF!,#REF!,'Vagas ofertadas contagem seges'!$A9,#REF!,'Vagas ofertadas contagem seges'!B$1)</f>
        <v>#REF!</v>
      </c>
      <c r="C9" t="e">
        <f>SUMIFS(#REF!,#REF!,'Vagas ofertadas contagem seges'!$A9,#REF!,'Vagas ofertadas contagem seges'!C$1)</f>
        <v>#REF!</v>
      </c>
      <c r="D9" t="e">
        <f>SUMIFS(#REF!,#REF!,'Vagas ofertadas contagem seges'!$A9,#REF!,'Vagas ofertadas contagem seges'!D$1)</f>
        <v>#REF!</v>
      </c>
      <c r="E9" t="e">
        <f>SUMIFS(#REF!,#REF!,'Vagas ofertadas contagem seges'!$A9,#REF!,'Vagas ofertadas contagem seges'!E$1)</f>
        <v>#REF!</v>
      </c>
      <c r="F9" t="e">
        <f t="shared" si="0"/>
        <v>#REF!</v>
      </c>
      <c r="G9" t="e">
        <f>SUMIFS(#REF!,#REF!,'Vagas ofertadas contagem seges'!$A9,#REF!,'Vagas ofertadas contagem seges'!G$1)</f>
        <v>#REF!</v>
      </c>
      <c r="H9" t="e">
        <f>SUMIFS(#REF!,#REF!,'Vagas ofertadas contagem seges'!$A9,#REF!,'Vagas ofertadas contagem seges'!H$1)</f>
        <v>#REF!</v>
      </c>
      <c r="I9" t="e">
        <f>SUMIFS(#REF!,#REF!,'Vagas ofertadas contagem seges'!$A9,#REF!,'Vagas ofertadas contagem seges'!I$1)</f>
        <v>#REF!</v>
      </c>
      <c r="J9" t="e">
        <f t="shared" si="1"/>
        <v>#REF!</v>
      </c>
      <c r="K9" t="e">
        <f t="shared" si="2"/>
        <v>#REF!</v>
      </c>
    </row>
    <row r="10" spans="1:11">
      <c r="A10" t="s">
        <v>423</v>
      </c>
      <c r="B10" t="e">
        <f>SUMIFS(#REF!,#REF!,'Vagas ofertadas contagem seges'!$A10,#REF!,'Vagas ofertadas contagem seges'!B$1)</f>
        <v>#REF!</v>
      </c>
      <c r="C10" t="e">
        <f>SUMIFS(#REF!,#REF!,'Vagas ofertadas contagem seges'!$A10,#REF!,'Vagas ofertadas contagem seges'!C$1)</f>
        <v>#REF!</v>
      </c>
      <c r="D10" t="e">
        <f>SUMIFS(#REF!,#REF!,'Vagas ofertadas contagem seges'!$A10,#REF!,'Vagas ofertadas contagem seges'!D$1)</f>
        <v>#REF!</v>
      </c>
      <c r="E10" t="e">
        <f>SUMIFS(#REF!,#REF!,'Vagas ofertadas contagem seges'!$A10,#REF!,'Vagas ofertadas contagem seges'!E$1)</f>
        <v>#REF!</v>
      </c>
      <c r="F10" t="e">
        <f t="shared" si="0"/>
        <v>#REF!</v>
      </c>
      <c r="G10" t="e">
        <f>SUMIFS(#REF!,#REF!,'Vagas ofertadas contagem seges'!$A10,#REF!,'Vagas ofertadas contagem seges'!G$1)</f>
        <v>#REF!</v>
      </c>
      <c r="H10" t="e">
        <f>SUMIFS(#REF!,#REF!,'Vagas ofertadas contagem seges'!$A10,#REF!,'Vagas ofertadas contagem seges'!H$1)</f>
        <v>#REF!</v>
      </c>
      <c r="I10" t="e">
        <f>SUMIFS(#REF!,#REF!,'Vagas ofertadas contagem seges'!$A10,#REF!,'Vagas ofertadas contagem seges'!I$1)</f>
        <v>#REF!</v>
      </c>
      <c r="J10" t="e">
        <f t="shared" si="1"/>
        <v>#REF!</v>
      </c>
      <c r="K10" t="e">
        <f t="shared" si="2"/>
        <v>#REF!</v>
      </c>
    </row>
    <row r="11" spans="1:11">
      <c r="A11" t="s">
        <v>603</v>
      </c>
      <c r="B11" t="e">
        <f>SUMIFS(#REF!,#REF!,'Vagas ofertadas contagem seges'!$A11,#REF!,'Vagas ofertadas contagem seges'!B$1)</f>
        <v>#REF!</v>
      </c>
      <c r="C11" t="e">
        <f>SUMIFS(#REF!,#REF!,'Vagas ofertadas contagem seges'!$A11,#REF!,'Vagas ofertadas contagem seges'!C$1)</f>
        <v>#REF!</v>
      </c>
      <c r="D11" t="e">
        <f>SUMIFS(#REF!,#REF!,'Vagas ofertadas contagem seges'!$A11,#REF!,'Vagas ofertadas contagem seges'!D$1)</f>
        <v>#REF!</v>
      </c>
      <c r="E11" t="e">
        <f>SUMIFS(#REF!,#REF!,'Vagas ofertadas contagem seges'!$A11,#REF!,'Vagas ofertadas contagem seges'!E$1)</f>
        <v>#REF!</v>
      </c>
      <c r="F11" t="e">
        <f t="shared" si="0"/>
        <v>#REF!</v>
      </c>
      <c r="G11" t="e">
        <f>SUMIFS(#REF!,#REF!,'Vagas ofertadas contagem seges'!$A11,#REF!,'Vagas ofertadas contagem seges'!G$1)</f>
        <v>#REF!</v>
      </c>
      <c r="H11" t="e">
        <f>SUMIFS(#REF!,#REF!,'Vagas ofertadas contagem seges'!$A11,#REF!,'Vagas ofertadas contagem seges'!H$1)</f>
        <v>#REF!</v>
      </c>
      <c r="I11" t="e">
        <f>SUMIFS(#REF!,#REF!,'Vagas ofertadas contagem seges'!$A11,#REF!,'Vagas ofertadas contagem seges'!I$1)</f>
        <v>#REF!</v>
      </c>
      <c r="J11" t="e">
        <f t="shared" si="1"/>
        <v>#REF!</v>
      </c>
      <c r="K11" t="e">
        <f t="shared" si="2"/>
        <v>#REF!</v>
      </c>
    </row>
    <row r="12" spans="1:11">
      <c r="A12" t="s">
        <v>616</v>
      </c>
      <c r="B12" t="e">
        <f>SUMIFS(#REF!,#REF!,'Vagas ofertadas contagem seges'!$A12,#REF!,'Vagas ofertadas contagem seges'!B$1)</f>
        <v>#REF!</v>
      </c>
      <c r="C12" t="e">
        <f>SUMIFS(#REF!,#REF!,'Vagas ofertadas contagem seges'!$A12,#REF!,'Vagas ofertadas contagem seges'!C$1)</f>
        <v>#REF!</v>
      </c>
      <c r="D12" t="e">
        <f>SUMIFS(#REF!,#REF!,'Vagas ofertadas contagem seges'!$A12,#REF!,'Vagas ofertadas contagem seges'!D$1)</f>
        <v>#REF!</v>
      </c>
      <c r="E12" t="e">
        <f>SUMIFS(#REF!,#REF!,'Vagas ofertadas contagem seges'!$A12,#REF!,'Vagas ofertadas contagem seges'!E$1)</f>
        <v>#REF!</v>
      </c>
      <c r="F12" t="e">
        <f t="shared" si="0"/>
        <v>#REF!</v>
      </c>
      <c r="G12" t="e">
        <f>SUMIFS(#REF!,#REF!,'Vagas ofertadas contagem seges'!$A12,#REF!,'Vagas ofertadas contagem seges'!G$1)</f>
        <v>#REF!</v>
      </c>
      <c r="H12" t="e">
        <f>SUMIFS(#REF!,#REF!,'Vagas ofertadas contagem seges'!$A12,#REF!,'Vagas ofertadas contagem seges'!H$1)</f>
        <v>#REF!</v>
      </c>
      <c r="I12" t="e">
        <f>SUMIFS(#REF!,#REF!,'Vagas ofertadas contagem seges'!$A12,#REF!,'Vagas ofertadas contagem seges'!I$1)</f>
        <v>#REF!</v>
      </c>
      <c r="J12" t="e">
        <f t="shared" si="1"/>
        <v>#REF!</v>
      </c>
      <c r="K12" t="e">
        <f t="shared" si="2"/>
        <v>#REF!</v>
      </c>
    </row>
    <row r="13" spans="1:11">
      <c r="A13" t="s">
        <v>148</v>
      </c>
      <c r="B13" t="e">
        <f>SUMIFS(#REF!,#REF!,'Vagas ofertadas contagem seges'!$A13,#REF!,'Vagas ofertadas contagem seges'!B$1)</f>
        <v>#REF!</v>
      </c>
      <c r="C13" t="e">
        <f>SUMIFS(#REF!,#REF!,'Vagas ofertadas contagem seges'!$A13,#REF!,'Vagas ofertadas contagem seges'!C$1)</f>
        <v>#REF!</v>
      </c>
      <c r="D13" t="e">
        <f>SUMIFS(#REF!,#REF!,'Vagas ofertadas contagem seges'!$A13,#REF!,'Vagas ofertadas contagem seges'!D$1)</f>
        <v>#REF!</v>
      </c>
      <c r="E13" t="e">
        <f>SUMIFS(#REF!,#REF!,'Vagas ofertadas contagem seges'!$A13,#REF!,'Vagas ofertadas contagem seges'!E$1)</f>
        <v>#REF!</v>
      </c>
      <c r="F13" t="e">
        <f t="shared" si="0"/>
        <v>#REF!</v>
      </c>
      <c r="G13" t="e">
        <f>SUMIFS(#REF!,#REF!,'Vagas ofertadas contagem seges'!$A13,#REF!,'Vagas ofertadas contagem seges'!G$1)</f>
        <v>#REF!</v>
      </c>
      <c r="H13" t="e">
        <f>SUMIFS(#REF!,#REF!,'Vagas ofertadas contagem seges'!$A13,#REF!,'Vagas ofertadas contagem seges'!H$1)</f>
        <v>#REF!</v>
      </c>
      <c r="I13" t="e">
        <f>SUMIFS(#REF!,#REF!,'Vagas ofertadas contagem seges'!$A13,#REF!,'Vagas ofertadas contagem seges'!I$1)</f>
        <v>#REF!</v>
      </c>
      <c r="J13" t="e">
        <f t="shared" si="1"/>
        <v>#REF!</v>
      </c>
      <c r="K13" t="e">
        <f t="shared" si="2"/>
        <v>#REF!</v>
      </c>
    </row>
    <row r="14" spans="1:11">
      <c r="A14" t="s">
        <v>437</v>
      </c>
      <c r="B14" t="e">
        <f>SUMIFS(#REF!,#REF!,'Vagas ofertadas contagem seges'!$A14,#REF!,'Vagas ofertadas contagem seges'!B$1)</f>
        <v>#REF!</v>
      </c>
      <c r="C14" t="e">
        <f>SUMIFS(#REF!,#REF!,'Vagas ofertadas contagem seges'!$A14,#REF!,'Vagas ofertadas contagem seges'!C$1)</f>
        <v>#REF!</v>
      </c>
      <c r="D14" t="e">
        <f>SUMIFS(#REF!,#REF!,'Vagas ofertadas contagem seges'!$A14,#REF!,'Vagas ofertadas contagem seges'!D$1)</f>
        <v>#REF!</v>
      </c>
      <c r="E14" t="e">
        <f>SUMIFS(#REF!,#REF!,'Vagas ofertadas contagem seges'!$A14,#REF!,'Vagas ofertadas contagem seges'!E$1)</f>
        <v>#REF!</v>
      </c>
      <c r="F14" t="e">
        <f t="shared" si="0"/>
        <v>#REF!</v>
      </c>
      <c r="G14" t="e">
        <f>SUMIFS(#REF!,#REF!,'Vagas ofertadas contagem seges'!$A14,#REF!,'Vagas ofertadas contagem seges'!G$1)</f>
        <v>#REF!</v>
      </c>
      <c r="H14" t="e">
        <f>SUMIFS(#REF!,#REF!,'Vagas ofertadas contagem seges'!$A14,#REF!,'Vagas ofertadas contagem seges'!H$1)</f>
        <v>#REF!</v>
      </c>
      <c r="I14" t="e">
        <f>SUMIFS(#REF!,#REF!,'Vagas ofertadas contagem seges'!$A14,#REF!,'Vagas ofertadas contagem seges'!I$1)</f>
        <v>#REF!</v>
      </c>
      <c r="J14" t="e">
        <f t="shared" si="1"/>
        <v>#REF!</v>
      </c>
      <c r="K14" t="e">
        <f t="shared" si="2"/>
        <v>#REF!</v>
      </c>
    </row>
    <row r="15" spans="1:11">
      <c r="A15" t="s">
        <v>267</v>
      </c>
      <c r="B15" t="e">
        <f>SUMIFS(#REF!,#REF!,'Vagas ofertadas contagem seges'!$A15,#REF!,'Vagas ofertadas contagem seges'!B$1)</f>
        <v>#REF!</v>
      </c>
      <c r="C15" t="e">
        <f>SUMIFS(#REF!,#REF!,'Vagas ofertadas contagem seges'!$A15,#REF!,'Vagas ofertadas contagem seges'!C$1)</f>
        <v>#REF!</v>
      </c>
      <c r="D15" t="e">
        <f>SUMIFS(#REF!,#REF!,'Vagas ofertadas contagem seges'!$A15,#REF!,'Vagas ofertadas contagem seges'!D$1)</f>
        <v>#REF!</v>
      </c>
      <c r="E15" t="e">
        <f>SUMIFS(#REF!,#REF!,'Vagas ofertadas contagem seges'!$A15,#REF!,'Vagas ofertadas contagem seges'!E$1)</f>
        <v>#REF!</v>
      </c>
      <c r="F15" t="e">
        <f t="shared" si="0"/>
        <v>#REF!</v>
      </c>
      <c r="G15" t="e">
        <f>SUMIFS(#REF!,#REF!,'Vagas ofertadas contagem seges'!$A15,#REF!,'Vagas ofertadas contagem seges'!G$1)</f>
        <v>#REF!</v>
      </c>
      <c r="H15" t="e">
        <f>SUMIFS(#REF!,#REF!,'Vagas ofertadas contagem seges'!$A15,#REF!,'Vagas ofertadas contagem seges'!H$1)</f>
        <v>#REF!</v>
      </c>
      <c r="I15" t="e">
        <f>SUMIFS(#REF!,#REF!,'Vagas ofertadas contagem seges'!$A15,#REF!,'Vagas ofertadas contagem seges'!I$1)</f>
        <v>#REF!</v>
      </c>
      <c r="J15" t="e">
        <f t="shared" si="1"/>
        <v>#REF!</v>
      </c>
      <c r="K15" t="e">
        <f t="shared" si="2"/>
        <v>#REF!</v>
      </c>
    </row>
    <row r="16" spans="1:11">
      <c r="A16" t="s">
        <v>452</v>
      </c>
      <c r="B16" t="e">
        <f>SUMIFS(#REF!,#REF!,'Vagas ofertadas contagem seges'!$A16,#REF!,'Vagas ofertadas contagem seges'!B$1)</f>
        <v>#REF!</v>
      </c>
      <c r="C16" t="e">
        <f>SUMIFS(#REF!,#REF!,'Vagas ofertadas contagem seges'!$A16,#REF!,'Vagas ofertadas contagem seges'!C$1)</f>
        <v>#REF!</v>
      </c>
      <c r="D16" t="e">
        <f>SUMIFS(#REF!,#REF!,'Vagas ofertadas contagem seges'!$A16,#REF!,'Vagas ofertadas contagem seges'!D$1)</f>
        <v>#REF!</v>
      </c>
      <c r="E16" t="e">
        <f>SUMIFS(#REF!,#REF!,'Vagas ofertadas contagem seges'!$A16,#REF!,'Vagas ofertadas contagem seges'!E$1)</f>
        <v>#REF!</v>
      </c>
      <c r="F16" t="e">
        <f t="shared" si="0"/>
        <v>#REF!</v>
      </c>
      <c r="G16" t="e">
        <f>SUMIFS(#REF!,#REF!,'Vagas ofertadas contagem seges'!$A16,#REF!,'Vagas ofertadas contagem seges'!G$1)</f>
        <v>#REF!</v>
      </c>
      <c r="H16" t="e">
        <f>SUMIFS(#REF!,#REF!,'Vagas ofertadas contagem seges'!$A16,#REF!,'Vagas ofertadas contagem seges'!H$1)</f>
        <v>#REF!</v>
      </c>
      <c r="I16" t="e">
        <f>SUMIFS(#REF!,#REF!,'Vagas ofertadas contagem seges'!$A16,#REF!,'Vagas ofertadas contagem seges'!I$1)</f>
        <v>#REF!</v>
      </c>
      <c r="J16" t="e">
        <f t="shared" si="1"/>
        <v>#REF!</v>
      </c>
      <c r="K16" t="e">
        <f t="shared" si="2"/>
        <v>#REF!</v>
      </c>
    </row>
    <row r="17" spans="1:11">
      <c r="A17" t="s">
        <v>169</v>
      </c>
      <c r="B17" t="e">
        <f>SUMIFS(#REF!,#REF!,'Vagas ofertadas contagem seges'!$A17,#REF!,'Vagas ofertadas contagem seges'!B$1)</f>
        <v>#REF!</v>
      </c>
      <c r="C17" t="e">
        <f>SUMIFS(#REF!,#REF!,'Vagas ofertadas contagem seges'!$A17,#REF!,'Vagas ofertadas contagem seges'!C$1)</f>
        <v>#REF!</v>
      </c>
      <c r="D17" t="e">
        <f>SUMIFS(#REF!,#REF!,'Vagas ofertadas contagem seges'!$A17,#REF!,'Vagas ofertadas contagem seges'!D$1)</f>
        <v>#REF!</v>
      </c>
      <c r="E17" t="e">
        <f>SUMIFS(#REF!,#REF!,'Vagas ofertadas contagem seges'!$A17,#REF!,'Vagas ofertadas contagem seges'!E$1)</f>
        <v>#REF!</v>
      </c>
      <c r="F17" t="e">
        <f t="shared" si="0"/>
        <v>#REF!</v>
      </c>
      <c r="G17" t="e">
        <f>SUMIFS(#REF!,#REF!,'Vagas ofertadas contagem seges'!$A17,#REF!,'Vagas ofertadas contagem seges'!G$1)</f>
        <v>#REF!</v>
      </c>
      <c r="H17" t="e">
        <f>SUMIFS(#REF!,#REF!,'Vagas ofertadas contagem seges'!$A17,#REF!,'Vagas ofertadas contagem seges'!H$1)</f>
        <v>#REF!</v>
      </c>
      <c r="I17" t="e">
        <f>SUMIFS(#REF!,#REF!,'Vagas ofertadas contagem seges'!$A17,#REF!,'Vagas ofertadas contagem seges'!I$1)</f>
        <v>#REF!</v>
      </c>
      <c r="J17" t="e">
        <f t="shared" si="1"/>
        <v>#REF!</v>
      </c>
      <c r="K17" t="e">
        <f t="shared" si="2"/>
        <v>#REF!</v>
      </c>
    </row>
    <row r="18" spans="1:11">
      <c r="A18" s="3" t="s">
        <v>564</v>
      </c>
      <c r="B18" t="e">
        <f>SUMIFS(#REF!,#REF!,'Vagas ofertadas contagem seges'!$A18,#REF!,'Vagas ofertadas contagem seges'!B$1)</f>
        <v>#REF!</v>
      </c>
      <c r="C18" t="e">
        <f>SUMIFS(#REF!,#REF!,'Vagas ofertadas contagem seges'!$A18,#REF!,'Vagas ofertadas contagem seges'!C$1)</f>
        <v>#REF!</v>
      </c>
      <c r="D18" t="e">
        <f>SUMIFS(#REF!,#REF!,'Vagas ofertadas contagem seges'!$A18,#REF!,'Vagas ofertadas contagem seges'!D$1)</f>
        <v>#REF!</v>
      </c>
      <c r="E18" t="e">
        <f>SUMIFS(#REF!,#REF!,'Vagas ofertadas contagem seges'!$A18,#REF!,'Vagas ofertadas contagem seges'!E$1)</f>
        <v>#REF!</v>
      </c>
      <c r="F18" t="e">
        <f t="shared" si="0"/>
        <v>#REF!</v>
      </c>
      <c r="G18" t="e">
        <f>SUMIFS(#REF!,#REF!,'Vagas ofertadas contagem seges'!$A18,#REF!,'Vagas ofertadas contagem seges'!G$1)</f>
        <v>#REF!</v>
      </c>
      <c r="H18" t="e">
        <f>SUMIFS(#REF!,#REF!,'Vagas ofertadas contagem seges'!$A18,#REF!,'Vagas ofertadas contagem seges'!H$1)</f>
        <v>#REF!</v>
      </c>
      <c r="I18" t="e">
        <f>SUMIFS(#REF!,#REF!,'Vagas ofertadas contagem seges'!$A18,#REF!,'Vagas ofertadas contagem seges'!I$1)</f>
        <v>#REF!</v>
      </c>
      <c r="J18" t="e">
        <f t="shared" si="1"/>
        <v>#REF!</v>
      </c>
      <c r="K18" t="e">
        <f t="shared" si="2"/>
        <v>#REF!</v>
      </c>
    </row>
    <row r="19" spans="1:11">
      <c r="A19" t="s">
        <v>282</v>
      </c>
      <c r="B19" t="e">
        <f>SUMIFS(#REF!,#REF!,'Vagas ofertadas contagem seges'!$A19,#REF!,'Vagas ofertadas contagem seges'!B$1)</f>
        <v>#REF!</v>
      </c>
      <c r="C19" t="e">
        <f>SUMIFS(#REF!,#REF!,'Vagas ofertadas contagem seges'!$A19,#REF!,'Vagas ofertadas contagem seges'!C$1)</f>
        <v>#REF!</v>
      </c>
      <c r="D19" t="e">
        <f>SUMIFS(#REF!,#REF!,'Vagas ofertadas contagem seges'!$A19,#REF!,'Vagas ofertadas contagem seges'!D$1)</f>
        <v>#REF!</v>
      </c>
      <c r="E19" t="e">
        <f>SUMIFS(#REF!,#REF!,'Vagas ofertadas contagem seges'!$A19,#REF!,'Vagas ofertadas contagem seges'!E$1)</f>
        <v>#REF!</v>
      </c>
      <c r="F19" t="e">
        <f t="shared" si="0"/>
        <v>#REF!</v>
      </c>
      <c r="G19" t="e">
        <f>SUMIFS(#REF!,#REF!,'Vagas ofertadas contagem seges'!$A19,#REF!,'Vagas ofertadas contagem seges'!G$1)</f>
        <v>#REF!</v>
      </c>
      <c r="H19" t="e">
        <f>SUMIFS(#REF!,#REF!,'Vagas ofertadas contagem seges'!$A19,#REF!,'Vagas ofertadas contagem seges'!H$1)</f>
        <v>#REF!</v>
      </c>
      <c r="I19" t="e">
        <f>SUMIFS(#REF!,#REF!,'Vagas ofertadas contagem seges'!$A19,#REF!,'Vagas ofertadas contagem seges'!I$1)</f>
        <v>#REF!</v>
      </c>
      <c r="J19" t="e">
        <f t="shared" si="1"/>
        <v>#REF!</v>
      </c>
      <c r="K19" t="e">
        <f t="shared" si="2"/>
        <v>#REF!</v>
      </c>
    </row>
    <row r="20" spans="1:11">
      <c r="A20" t="s">
        <v>301</v>
      </c>
      <c r="B20" t="e">
        <f>SUMIFS(#REF!,#REF!,'Vagas ofertadas contagem seges'!$A20,#REF!,'Vagas ofertadas contagem seges'!B$1)</f>
        <v>#REF!</v>
      </c>
      <c r="C20" t="e">
        <f>SUMIFS(#REF!,#REF!,'Vagas ofertadas contagem seges'!$A20,#REF!,'Vagas ofertadas contagem seges'!C$1)</f>
        <v>#REF!</v>
      </c>
      <c r="D20" t="e">
        <f>SUMIFS(#REF!,#REF!,'Vagas ofertadas contagem seges'!$A20,#REF!,'Vagas ofertadas contagem seges'!D$1)</f>
        <v>#REF!</v>
      </c>
      <c r="E20" t="e">
        <f>SUMIFS(#REF!,#REF!,'Vagas ofertadas contagem seges'!$A20,#REF!,'Vagas ofertadas contagem seges'!E$1)</f>
        <v>#REF!</v>
      </c>
      <c r="F20" t="e">
        <f t="shared" si="0"/>
        <v>#REF!</v>
      </c>
      <c r="G20" t="e">
        <f>SUMIFS(#REF!,#REF!,'Vagas ofertadas contagem seges'!$A20,#REF!,'Vagas ofertadas contagem seges'!G$1)</f>
        <v>#REF!</v>
      </c>
      <c r="H20" t="e">
        <f>SUMIFS(#REF!,#REF!,'Vagas ofertadas contagem seges'!$A20,#REF!,'Vagas ofertadas contagem seges'!H$1)</f>
        <v>#REF!</v>
      </c>
      <c r="I20" t="e">
        <f>SUMIFS(#REF!,#REF!,'Vagas ofertadas contagem seges'!$A20,#REF!,'Vagas ofertadas contagem seges'!I$1)</f>
        <v>#REF!</v>
      </c>
      <c r="J20" t="e">
        <f t="shared" si="1"/>
        <v>#REF!</v>
      </c>
      <c r="K20" t="e">
        <f t="shared" si="2"/>
        <v>#REF!</v>
      </c>
    </row>
    <row r="21" spans="1:11">
      <c r="A21" t="s">
        <v>311</v>
      </c>
      <c r="B21" t="e">
        <f>SUMIFS(#REF!,#REF!,'Vagas ofertadas contagem seges'!$A21,#REF!,'Vagas ofertadas contagem seges'!B$1)</f>
        <v>#REF!</v>
      </c>
      <c r="C21" t="e">
        <f>SUMIFS(#REF!,#REF!,'Vagas ofertadas contagem seges'!$A21,#REF!,'Vagas ofertadas contagem seges'!C$1)</f>
        <v>#REF!</v>
      </c>
      <c r="D21" t="e">
        <f>SUMIFS(#REF!,#REF!,'Vagas ofertadas contagem seges'!$A21,#REF!,'Vagas ofertadas contagem seges'!D$1)</f>
        <v>#REF!</v>
      </c>
      <c r="E21" t="e">
        <f>SUMIFS(#REF!,#REF!,'Vagas ofertadas contagem seges'!$A21,#REF!,'Vagas ofertadas contagem seges'!E$1)</f>
        <v>#REF!</v>
      </c>
      <c r="F21" t="e">
        <f t="shared" si="0"/>
        <v>#REF!</v>
      </c>
      <c r="G21" t="e">
        <f>SUMIFS(#REF!,#REF!,'Vagas ofertadas contagem seges'!$A21,#REF!,'Vagas ofertadas contagem seges'!G$1)</f>
        <v>#REF!</v>
      </c>
      <c r="H21" t="e">
        <f>SUMIFS(#REF!,#REF!,'Vagas ofertadas contagem seges'!$A21,#REF!,'Vagas ofertadas contagem seges'!H$1)</f>
        <v>#REF!</v>
      </c>
      <c r="I21" t="e">
        <f>SUMIFS(#REF!,#REF!,'Vagas ofertadas contagem seges'!$A21,#REF!,'Vagas ofertadas contagem seges'!I$1)</f>
        <v>#REF!</v>
      </c>
      <c r="J21" t="e">
        <f t="shared" si="1"/>
        <v>#REF!</v>
      </c>
      <c r="K21" t="e">
        <f t="shared" si="2"/>
        <v>#REF!</v>
      </c>
    </row>
    <row r="22" spans="1:11">
      <c r="A22" t="s">
        <v>630</v>
      </c>
      <c r="B22" t="e">
        <f>SUMIFS(#REF!,#REF!,'Vagas ofertadas contagem seges'!$A22,#REF!,'Vagas ofertadas contagem seges'!B$1)</f>
        <v>#REF!</v>
      </c>
      <c r="C22" t="e">
        <f>SUMIFS(#REF!,#REF!,'Vagas ofertadas contagem seges'!$A22,#REF!,'Vagas ofertadas contagem seges'!C$1)</f>
        <v>#REF!</v>
      </c>
      <c r="D22" t="e">
        <f>SUMIFS(#REF!,#REF!,'Vagas ofertadas contagem seges'!$A22,#REF!,'Vagas ofertadas contagem seges'!D$1)</f>
        <v>#REF!</v>
      </c>
      <c r="E22" t="e">
        <f>SUMIFS(#REF!,#REF!,'Vagas ofertadas contagem seges'!$A22,#REF!,'Vagas ofertadas contagem seges'!E$1)</f>
        <v>#REF!</v>
      </c>
      <c r="F22" t="e">
        <f t="shared" si="0"/>
        <v>#REF!</v>
      </c>
      <c r="G22" t="e">
        <f>SUMIFS(#REF!,#REF!,'Vagas ofertadas contagem seges'!$A22,#REF!,'Vagas ofertadas contagem seges'!G$1)</f>
        <v>#REF!</v>
      </c>
      <c r="H22" t="e">
        <f>SUMIFS(#REF!,#REF!,'Vagas ofertadas contagem seges'!$A22,#REF!,'Vagas ofertadas contagem seges'!H$1)</f>
        <v>#REF!</v>
      </c>
      <c r="I22" t="e">
        <f>SUMIFS(#REF!,#REF!,'Vagas ofertadas contagem seges'!$A22,#REF!,'Vagas ofertadas contagem seges'!I$1)</f>
        <v>#REF!</v>
      </c>
      <c r="J22" t="e">
        <f t="shared" si="1"/>
        <v>#REF!</v>
      </c>
      <c r="K22" t="e">
        <f t="shared" si="2"/>
        <v>#REF!</v>
      </c>
    </row>
    <row r="23" spans="1:11">
      <c r="A23" t="s">
        <v>325</v>
      </c>
      <c r="B23" t="e">
        <f>SUMIFS(#REF!,#REF!,'Vagas ofertadas contagem seges'!$A23,#REF!,'Vagas ofertadas contagem seges'!B$1)</f>
        <v>#REF!</v>
      </c>
      <c r="C23" t="e">
        <f>SUMIFS(#REF!,#REF!,'Vagas ofertadas contagem seges'!$A23,#REF!,'Vagas ofertadas contagem seges'!C$1)</f>
        <v>#REF!</v>
      </c>
      <c r="D23" t="e">
        <f>SUMIFS(#REF!,#REF!,'Vagas ofertadas contagem seges'!$A23,#REF!,'Vagas ofertadas contagem seges'!D$1)</f>
        <v>#REF!</v>
      </c>
      <c r="E23" t="e">
        <f>SUMIFS(#REF!,#REF!,'Vagas ofertadas contagem seges'!$A23,#REF!,'Vagas ofertadas contagem seges'!E$1)</f>
        <v>#REF!</v>
      </c>
      <c r="F23" t="e">
        <f t="shared" si="0"/>
        <v>#REF!</v>
      </c>
      <c r="G23" t="e">
        <f>SUMIFS(#REF!,#REF!,'Vagas ofertadas contagem seges'!$A23,#REF!,'Vagas ofertadas contagem seges'!G$1)</f>
        <v>#REF!</v>
      </c>
      <c r="H23" t="e">
        <f>SUMIFS(#REF!,#REF!,'Vagas ofertadas contagem seges'!$A23,#REF!,'Vagas ofertadas contagem seges'!H$1)</f>
        <v>#REF!</v>
      </c>
      <c r="I23" t="e">
        <f>SUMIFS(#REF!,#REF!,'Vagas ofertadas contagem seges'!$A23,#REF!,'Vagas ofertadas contagem seges'!I$1)</f>
        <v>#REF!</v>
      </c>
      <c r="J23" t="e">
        <f t="shared" si="1"/>
        <v>#REF!</v>
      </c>
      <c r="K23" t="e">
        <f t="shared" si="2"/>
        <v>#REF!</v>
      </c>
    </row>
    <row r="24" spans="1:11">
      <c r="A24" t="s">
        <v>339</v>
      </c>
      <c r="B24" t="e">
        <f>SUMIFS(#REF!,#REF!,'Vagas ofertadas contagem seges'!$A24,#REF!,'Vagas ofertadas contagem seges'!B$1)</f>
        <v>#REF!</v>
      </c>
      <c r="C24" t="e">
        <f>SUMIFS(#REF!,#REF!,'Vagas ofertadas contagem seges'!$A24,#REF!,'Vagas ofertadas contagem seges'!C$1)</f>
        <v>#REF!</v>
      </c>
      <c r="D24" t="e">
        <f>SUMIFS(#REF!,#REF!,'Vagas ofertadas contagem seges'!$A24,#REF!,'Vagas ofertadas contagem seges'!D$1)</f>
        <v>#REF!</v>
      </c>
      <c r="E24" t="e">
        <f>SUMIFS(#REF!,#REF!,'Vagas ofertadas contagem seges'!$A24,#REF!,'Vagas ofertadas contagem seges'!E$1)</f>
        <v>#REF!</v>
      </c>
      <c r="F24" t="e">
        <f t="shared" si="0"/>
        <v>#REF!</v>
      </c>
      <c r="G24" t="e">
        <f>SUMIFS(#REF!,#REF!,'Vagas ofertadas contagem seges'!$A24,#REF!,'Vagas ofertadas contagem seges'!G$1)</f>
        <v>#REF!</v>
      </c>
      <c r="H24" t="e">
        <f>SUMIFS(#REF!,#REF!,'Vagas ofertadas contagem seges'!$A24,#REF!,'Vagas ofertadas contagem seges'!H$1)</f>
        <v>#REF!</v>
      </c>
      <c r="I24" t="e">
        <f>SUMIFS(#REF!,#REF!,'Vagas ofertadas contagem seges'!$A24,#REF!,'Vagas ofertadas contagem seges'!I$1)</f>
        <v>#REF!</v>
      </c>
      <c r="J24" t="e">
        <f t="shared" si="1"/>
        <v>#REF!</v>
      </c>
      <c r="K24" t="e">
        <f t="shared" si="2"/>
        <v>#REF!</v>
      </c>
    </row>
    <row r="25" spans="1:11">
      <c r="A25" t="s">
        <v>466</v>
      </c>
      <c r="B25" t="e">
        <f>SUMIFS(#REF!,#REF!,'Vagas ofertadas contagem seges'!$A25,#REF!,'Vagas ofertadas contagem seges'!B$1)</f>
        <v>#REF!</v>
      </c>
      <c r="C25" t="e">
        <f>SUMIFS(#REF!,#REF!,'Vagas ofertadas contagem seges'!$A25,#REF!,'Vagas ofertadas contagem seges'!C$1)</f>
        <v>#REF!</v>
      </c>
      <c r="D25" t="e">
        <f>SUMIFS(#REF!,#REF!,'Vagas ofertadas contagem seges'!$A25,#REF!,'Vagas ofertadas contagem seges'!D$1)</f>
        <v>#REF!</v>
      </c>
      <c r="E25" t="e">
        <f>SUMIFS(#REF!,#REF!,'Vagas ofertadas contagem seges'!$A25,#REF!,'Vagas ofertadas contagem seges'!E$1)</f>
        <v>#REF!</v>
      </c>
      <c r="F25" t="e">
        <f t="shared" si="0"/>
        <v>#REF!</v>
      </c>
      <c r="G25" t="e">
        <f>SUMIFS(#REF!,#REF!,'Vagas ofertadas contagem seges'!$A25,#REF!,'Vagas ofertadas contagem seges'!G$1)</f>
        <v>#REF!</v>
      </c>
      <c r="H25" t="e">
        <f>SUMIFS(#REF!,#REF!,'Vagas ofertadas contagem seges'!$A25,#REF!,'Vagas ofertadas contagem seges'!H$1)</f>
        <v>#REF!</v>
      </c>
      <c r="I25" t="e">
        <f>SUMIFS(#REF!,#REF!,'Vagas ofertadas contagem seges'!$A25,#REF!,'Vagas ofertadas contagem seges'!I$1)</f>
        <v>#REF!</v>
      </c>
      <c r="J25" t="e">
        <f t="shared" si="1"/>
        <v>#REF!</v>
      </c>
      <c r="K25" t="e">
        <f t="shared" si="2"/>
        <v>#REF!</v>
      </c>
    </row>
    <row r="26" spans="1:11">
      <c r="A26" t="s">
        <v>481</v>
      </c>
      <c r="B26" t="e">
        <f>SUMIFS(#REF!,#REF!,'Vagas ofertadas contagem seges'!$A26,#REF!,'Vagas ofertadas contagem seges'!B$1)</f>
        <v>#REF!</v>
      </c>
      <c r="C26" t="e">
        <f>SUMIFS(#REF!,#REF!,'Vagas ofertadas contagem seges'!$A26,#REF!,'Vagas ofertadas contagem seges'!C$1)</f>
        <v>#REF!</v>
      </c>
      <c r="D26" t="e">
        <f>SUMIFS(#REF!,#REF!,'Vagas ofertadas contagem seges'!$A26,#REF!,'Vagas ofertadas contagem seges'!D$1)</f>
        <v>#REF!</v>
      </c>
      <c r="E26" t="e">
        <f>SUMIFS(#REF!,#REF!,'Vagas ofertadas contagem seges'!$A26,#REF!,'Vagas ofertadas contagem seges'!E$1)</f>
        <v>#REF!</v>
      </c>
      <c r="F26" t="e">
        <f t="shared" si="0"/>
        <v>#REF!</v>
      </c>
      <c r="G26" t="e">
        <f>SUMIFS(#REF!,#REF!,'Vagas ofertadas contagem seges'!$A26,#REF!,'Vagas ofertadas contagem seges'!G$1)</f>
        <v>#REF!</v>
      </c>
      <c r="H26" t="e">
        <f>SUMIFS(#REF!,#REF!,'Vagas ofertadas contagem seges'!$A26,#REF!,'Vagas ofertadas contagem seges'!H$1)</f>
        <v>#REF!</v>
      </c>
      <c r="I26" t="e">
        <f>SUMIFS(#REF!,#REF!,'Vagas ofertadas contagem seges'!$A26,#REF!,'Vagas ofertadas contagem seges'!I$1)</f>
        <v>#REF!</v>
      </c>
      <c r="J26" t="e">
        <f t="shared" si="1"/>
        <v>#REF!</v>
      </c>
      <c r="K26" t="e">
        <f t="shared" si="2"/>
        <v>#REF!</v>
      </c>
    </row>
    <row r="27" spans="1:11">
      <c r="A27" t="s">
        <v>74</v>
      </c>
      <c r="B27" t="e">
        <f>SUMIFS(#REF!,#REF!,'Vagas ofertadas contagem seges'!$A27,#REF!,'Vagas ofertadas contagem seges'!B$1)</f>
        <v>#REF!</v>
      </c>
      <c r="C27" t="e">
        <f>SUMIFS(#REF!,#REF!,'Vagas ofertadas contagem seges'!$A27,#REF!,'Vagas ofertadas contagem seges'!C$1)</f>
        <v>#REF!</v>
      </c>
      <c r="D27" t="e">
        <f>SUMIFS(#REF!,#REF!,'Vagas ofertadas contagem seges'!$A27,#REF!,'Vagas ofertadas contagem seges'!D$1)</f>
        <v>#REF!</v>
      </c>
      <c r="E27" t="e">
        <f>SUMIFS(#REF!,#REF!,'Vagas ofertadas contagem seges'!$A27,#REF!,'Vagas ofertadas contagem seges'!E$1)</f>
        <v>#REF!</v>
      </c>
      <c r="F27" t="e">
        <f t="shared" si="0"/>
        <v>#REF!</v>
      </c>
      <c r="G27" t="e">
        <f>SUMIFS(#REF!,#REF!,'Vagas ofertadas contagem seges'!$A27,#REF!,'Vagas ofertadas contagem seges'!G$1)</f>
        <v>#REF!</v>
      </c>
      <c r="H27" t="e">
        <f>SUMIFS(#REF!,#REF!,'Vagas ofertadas contagem seges'!$A27,#REF!,'Vagas ofertadas contagem seges'!H$1)</f>
        <v>#REF!</v>
      </c>
      <c r="I27" t="e">
        <f>SUMIFS(#REF!,#REF!,'Vagas ofertadas contagem seges'!$A27,#REF!,'Vagas ofertadas contagem seges'!I$1)</f>
        <v>#REF!</v>
      </c>
      <c r="J27" t="e">
        <f t="shared" si="1"/>
        <v>#REF!</v>
      </c>
      <c r="K27" t="e">
        <f t="shared" si="2"/>
        <v>#REF!</v>
      </c>
    </row>
    <row r="28" spans="1:11">
      <c r="A28" t="s">
        <v>640</v>
      </c>
      <c r="B28" t="e">
        <f>SUMIFS(#REF!,#REF!,'Vagas ofertadas contagem seges'!$A28,#REF!,'Vagas ofertadas contagem seges'!B$1)</f>
        <v>#REF!</v>
      </c>
      <c r="C28" t="e">
        <f>SUMIFS(#REF!,#REF!,'Vagas ofertadas contagem seges'!$A28,#REF!,'Vagas ofertadas contagem seges'!C$1)</f>
        <v>#REF!</v>
      </c>
      <c r="D28" t="e">
        <f>SUMIFS(#REF!,#REF!,'Vagas ofertadas contagem seges'!$A28,#REF!,'Vagas ofertadas contagem seges'!D$1)</f>
        <v>#REF!</v>
      </c>
      <c r="E28" t="e">
        <f>SUMIFS(#REF!,#REF!,'Vagas ofertadas contagem seges'!$A28,#REF!,'Vagas ofertadas contagem seges'!E$1)</f>
        <v>#REF!</v>
      </c>
      <c r="F28" t="e">
        <f t="shared" si="0"/>
        <v>#REF!</v>
      </c>
      <c r="G28" t="e">
        <f>SUMIFS(#REF!,#REF!,'Vagas ofertadas contagem seges'!$A28,#REF!,'Vagas ofertadas contagem seges'!G$1)</f>
        <v>#REF!</v>
      </c>
      <c r="H28" t="e">
        <f>SUMIFS(#REF!,#REF!,'Vagas ofertadas contagem seges'!$A28,#REF!,'Vagas ofertadas contagem seges'!H$1)</f>
        <v>#REF!</v>
      </c>
      <c r="I28" t="e">
        <f>SUMIFS(#REF!,#REF!,'Vagas ofertadas contagem seges'!$A28,#REF!,'Vagas ofertadas contagem seges'!I$1)</f>
        <v>#REF!</v>
      </c>
      <c r="J28" t="e">
        <f t="shared" si="1"/>
        <v>#REF!</v>
      </c>
      <c r="K28" t="e">
        <f t="shared" si="2"/>
        <v>#REF!</v>
      </c>
    </row>
    <row r="29" spans="1:11">
      <c r="A29" t="s">
        <v>495</v>
      </c>
      <c r="B29" t="e">
        <f>SUMIFS(#REF!,#REF!,'Vagas ofertadas contagem seges'!$A29,#REF!,'Vagas ofertadas contagem seges'!B$1)</f>
        <v>#REF!</v>
      </c>
      <c r="C29" t="e">
        <f>SUMIFS(#REF!,#REF!,'Vagas ofertadas contagem seges'!$A29,#REF!,'Vagas ofertadas contagem seges'!C$1)</f>
        <v>#REF!</v>
      </c>
      <c r="D29" t="e">
        <f>SUMIFS(#REF!,#REF!,'Vagas ofertadas contagem seges'!$A29,#REF!,'Vagas ofertadas contagem seges'!D$1)</f>
        <v>#REF!</v>
      </c>
      <c r="E29" t="e">
        <f>SUMIFS(#REF!,#REF!,'Vagas ofertadas contagem seges'!$A29,#REF!,'Vagas ofertadas contagem seges'!E$1)</f>
        <v>#REF!</v>
      </c>
      <c r="F29" t="e">
        <f t="shared" si="0"/>
        <v>#REF!</v>
      </c>
      <c r="G29" t="e">
        <f>SUMIFS(#REF!,#REF!,'Vagas ofertadas contagem seges'!$A29,#REF!,'Vagas ofertadas contagem seges'!G$1)</f>
        <v>#REF!</v>
      </c>
      <c r="H29" t="e">
        <f>SUMIFS(#REF!,#REF!,'Vagas ofertadas contagem seges'!$A29,#REF!,'Vagas ofertadas contagem seges'!H$1)</f>
        <v>#REF!</v>
      </c>
      <c r="I29" t="e">
        <f>SUMIFS(#REF!,#REF!,'Vagas ofertadas contagem seges'!$A29,#REF!,'Vagas ofertadas contagem seges'!I$1)</f>
        <v>#REF!</v>
      </c>
      <c r="J29" t="e">
        <f t="shared" si="1"/>
        <v>#REF!</v>
      </c>
      <c r="K29" t="e">
        <f t="shared" si="2"/>
        <v>#REF!</v>
      </c>
    </row>
    <row r="30" spans="1:11">
      <c r="A30" t="s">
        <v>506</v>
      </c>
      <c r="B30" t="e">
        <f>SUMIFS(#REF!,#REF!,'Vagas ofertadas contagem seges'!$A30,#REF!,'Vagas ofertadas contagem seges'!B$1)</f>
        <v>#REF!</v>
      </c>
      <c r="C30" t="e">
        <f>SUMIFS(#REF!,#REF!,'Vagas ofertadas contagem seges'!$A30,#REF!,'Vagas ofertadas contagem seges'!C$1)</f>
        <v>#REF!</v>
      </c>
      <c r="D30" t="e">
        <f>SUMIFS(#REF!,#REF!,'Vagas ofertadas contagem seges'!$A30,#REF!,'Vagas ofertadas contagem seges'!D$1)</f>
        <v>#REF!</v>
      </c>
      <c r="E30" t="e">
        <f>SUMIFS(#REF!,#REF!,'Vagas ofertadas contagem seges'!$A30,#REF!,'Vagas ofertadas contagem seges'!E$1)</f>
        <v>#REF!</v>
      </c>
      <c r="F30" t="e">
        <f t="shared" si="0"/>
        <v>#REF!</v>
      </c>
      <c r="G30" t="e">
        <f>SUMIFS(#REF!,#REF!,'Vagas ofertadas contagem seges'!$A30,#REF!,'Vagas ofertadas contagem seges'!G$1)</f>
        <v>#REF!</v>
      </c>
      <c r="H30" t="e">
        <f>SUMIFS(#REF!,#REF!,'Vagas ofertadas contagem seges'!$A30,#REF!,'Vagas ofertadas contagem seges'!H$1)</f>
        <v>#REF!</v>
      </c>
      <c r="I30" t="e">
        <f>SUMIFS(#REF!,#REF!,'Vagas ofertadas contagem seges'!$A30,#REF!,'Vagas ofertadas contagem seges'!I$1)</f>
        <v>#REF!</v>
      </c>
      <c r="J30" t="e">
        <f t="shared" si="1"/>
        <v>#REF!</v>
      </c>
      <c r="K30" t="e">
        <f t="shared" si="2"/>
        <v>#REF!</v>
      </c>
    </row>
    <row r="31" spans="1:11">
      <c r="A31" t="s">
        <v>519</v>
      </c>
      <c r="B31" t="e">
        <f>SUMIFS(#REF!,#REF!,'Vagas ofertadas contagem seges'!$A31,#REF!,'Vagas ofertadas contagem seges'!B$1)</f>
        <v>#REF!</v>
      </c>
      <c r="C31" t="e">
        <f>SUMIFS(#REF!,#REF!,'Vagas ofertadas contagem seges'!$A31,#REF!,'Vagas ofertadas contagem seges'!C$1)</f>
        <v>#REF!</v>
      </c>
      <c r="D31" t="e">
        <f>SUMIFS(#REF!,#REF!,'Vagas ofertadas contagem seges'!$A31,#REF!,'Vagas ofertadas contagem seges'!D$1)</f>
        <v>#REF!</v>
      </c>
      <c r="E31" t="e">
        <f>SUMIFS(#REF!,#REF!,'Vagas ofertadas contagem seges'!$A31,#REF!,'Vagas ofertadas contagem seges'!E$1)</f>
        <v>#REF!</v>
      </c>
      <c r="F31" t="e">
        <f t="shared" si="0"/>
        <v>#REF!</v>
      </c>
      <c r="G31" t="e">
        <f>SUMIFS(#REF!,#REF!,'Vagas ofertadas contagem seges'!$A31,#REF!,'Vagas ofertadas contagem seges'!G$1)</f>
        <v>#REF!</v>
      </c>
      <c r="H31" t="e">
        <f>SUMIFS(#REF!,#REF!,'Vagas ofertadas contagem seges'!$A31,#REF!,'Vagas ofertadas contagem seges'!H$1)</f>
        <v>#REF!</v>
      </c>
      <c r="I31" t="e">
        <f>SUMIFS(#REF!,#REF!,'Vagas ofertadas contagem seges'!$A31,#REF!,'Vagas ofertadas contagem seges'!I$1)</f>
        <v>#REF!</v>
      </c>
      <c r="J31" t="e">
        <f t="shared" si="1"/>
        <v>#REF!</v>
      </c>
      <c r="K31" t="e">
        <f t="shared" si="2"/>
        <v>#REF!</v>
      </c>
    </row>
    <row r="32" spans="1:11">
      <c r="A32" t="s">
        <v>358</v>
      </c>
      <c r="B32" t="e">
        <f>SUMIFS(#REF!,#REF!,'Vagas ofertadas contagem seges'!$A32,#REF!,'Vagas ofertadas contagem seges'!B$1)</f>
        <v>#REF!</v>
      </c>
      <c r="C32" t="e">
        <f>SUMIFS(#REF!,#REF!,'Vagas ofertadas contagem seges'!$A32,#REF!,'Vagas ofertadas contagem seges'!C$1)</f>
        <v>#REF!</v>
      </c>
      <c r="D32" t="e">
        <f>SUMIFS(#REF!,#REF!,'Vagas ofertadas contagem seges'!$A32,#REF!,'Vagas ofertadas contagem seges'!D$1)</f>
        <v>#REF!</v>
      </c>
      <c r="E32" t="e">
        <f>SUMIFS(#REF!,#REF!,'Vagas ofertadas contagem seges'!$A32,#REF!,'Vagas ofertadas contagem seges'!E$1)</f>
        <v>#REF!</v>
      </c>
      <c r="F32" t="e">
        <f t="shared" si="0"/>
        <v>#REF!</v>
      </c>
      <c r="G32" t="e">
        <f>SUMIFS(#REF!,#REF!,'Vagas ofertadas contagem seges'!$A32,#REF!,'Vagas ofertadas contagem seges'!G$1)</f>
        <v>#REF!</v>
      </c>
      <c r="H32" t="e">
        <f>SUMIFS(#REF!,#REF!,'Vagas ofertadas contagem seges'!$A32,#REF!,'Vagas ofertadas contagem seges'!H$1)</f>
        <v>#REF!</v>
      </c>
      <c r="I32" t="e">
        <f>SUMIFS(#REF!,#REF!,'Vagas ofertadas contagem seges'!$A32,#REF!,'Vagas ofertadas contagem seges'!I$1)</f>
        <v>#REF!</v>
      </c>
      <c r="J32" t="e">
        <f t="shared" si="1"/>
        <v>#REF!</v>
      </c>
      <c r="K32" t="e">
        <f t="shared" si="2"/>
        <v>#REF!</v>
      </c>
    </row>
    <row r="33" spans="1:11">
      <c r="A33" t="s">
        <v>550</v>
      </c>
      <c r="B33" t="e">
        <f>SUMIFS(#REF!,#REF!,'Vagas ofertadas contagem seges'!$A33,#REF!,'Vagas ofertadas contagem seges'!B$1)</f>
        <v>#REF!</v>
      </c>
      <c r="C33" t="e">
        <f>SUMIFS(#REF!,#REF!,'Vagas ofertadas contagem seges'!$A33,#REF!,'Vagas ofertadas contagem seges'!C$1)</f>
        <v>#REF!</v>
      </c>
      <c r="D33" t="e">
        <f>SUMIFS(#REF!,#REF!,'Vagas ofertadas contagem seges'!$A33,#REF!,'Vagas ofertadas contagem seges'!D$1)</f>
        <v>#REF!</v>
      </c>
      <c r="E33" t="e">
        <f>SUMIFS(#REF!,#REF!,'Vagas ofertadas contagem seges'!$A33,#REF!,'Vagas ofertadas contagem seges'!E$1)</f>
        <v>#REF!</v>
      </c>
      <c r="F33" t="e">
        <f t="shared" si="0"/>
        <v>#REF!</v>
      </c>
      <c r="G33" t="e">
        <f>SUMIFS(#REF!,#REF!,'Vagas ofertadas contagem seges'!$A33,#REF!,'Vagas ofertadas contagem seges'!G$1)</f>
        <v>#REF!</v>
      </c>
      <c r="H33" t="e">
        <f>SUMIFS(#REF!,#REF!,'Vagas ofertadas contagem seges'!$A33,#REF!,'Vagas ofertadas contagem seges'!H$1)</f>
        <v>#REF!</v>
      </c>
      <c r="I33" t="e">
        <f>SUMIFS(#REF!,#REF!,'Vagas ofertadas contagem seges'!$A33,#REF!,'Vagas ofertadas contagem seges'!I$1)</f>
        <v>#REF!</v>
      </c>
      <c r="J33" t="e">
        <f t="shared" si="1"/>
        <v>#REF!</v>
      </c>
      <c r="K33" t="e">
        <f t="shared" si="2"/>
        <v>#REF!</v>
      </c>
    </row>
    <row r="34" spans="1:11">
      <c r="A34" t="s">
        <v>579</v>
      </c>
      <c r="B34" t="e">
        <f>SUMIFS(#REF!,#REF!,'Vagas ofertadas contagem seges'!$A34,#REF!,'Vagas ofertadas contagem seges'!B$1)</f>
        <v>#REF!</v>
      </c>
      <c r="C34" t="e">
        <f>SUMIFS(#REF!,#REF!,'Vagas ofertadas contagem seges'!$A34,#REF!,'Vagas ofertadas contagem seges'!C$1)</f>
        <v>#REF!</v>
      </c>
      <c r="D34" t="e">
        <f>SUMIFS(#REF!,#REF!,'Vagas ofertadas contagem seges'!$A34,#REF!,'Vagas ofertadas contagem seges'!D$1)</f>
        <v>#REF!</v>
      </c>
      <c r="E34" t="e">
        <f>SUMIFS(#REF!,#REF!,'Vagas ofertadas contagem seges'!$A34,#REF!,'Vagas ofertadas contagem seges'!E$1)</f>
        <v>#REF!</v>
      </c>
      <c r="F34" t="e">
        <f t="shared" si="0"/>
        <v>#REF!</v>
      </c>
      <c r="G34" t="e">
        <f>SUMIFS(#REF!,#REF!,'Vagas ofertadas contagem seges'!$A34,#REF!,'Vagas ofertadas contagem seges'!G$1)</f>
        <v>#REF!</v>
      </c>
      <c r="H34" t="e">
        <f>SUMIFS(#REF!,#REF!,'Vagas ofertadas contagem seges'!$A34,#REF!,'Vagas ofertadas contagem seges'!H$1)</f>
        <v>#REF!</v>
      </c>
      <c r="I34" t="e">
        <f>SUMIFS(#REF!,#REF!,'Vagas ofertadas contagem seges'!$A34,#REF!,'Vagas ofertadas contagem seges'!I$1)</f>
        <v>#REF!</v>
      </c>
      <c r="J34" t="e">
        <f t="shared" si="1"/>
        <v>#REF!</v>
      </c>
      <c r="K34" t="e">
        <f t="shared" si="2"/>
        <v>#REF!</v>
      </c>
    </row>
    <row r="35" spans="1:11">
      <c r="A35" t="s">
        <v>532</v>
      </c>
      <c r="B35" t="e">
        <f>SUMIFS(#REF!,#REF!,'Vagas ofertadas contagem seges'!$A35,#REF!,'Vagas ofertadas contagem seges'!B$1)</f>
        <v>#REF!</v>
      </c>
      <c r="C35" t="e">
        <f>SUMIFS(#REF!,#REF!,'Vagas ofertadas contagem seges'!$A35,#REF!,'Vagas ofertadas contagem seges'!C$1)</f>
        <v>#REF!</v>
      </c>
      <c r="D35" t="e">
        <f>SUMIFS(#REF!,#REF!,'Vagas ofertadas contagem seges'!$A35,#REF!,'Vagas ofertadas contagem seges'!D$1)</f>
        <v>#REF!</v>
      </c>
      <c r="E35" t="e">
        <f>SUMIFS(#REF!,#REF!,'Vagas ofertadas contagem seges'!$A35,#REF!,'Vagas ofertadas contagem seges'!E$1)</f>
        <v>#REF!</v>
      </c>
      <c r="F35" t="e">
        <f t="shared" si="0"/>
        <v>#REF!</v>
      </c>
      <c r="G35" t="e">
        <f>SUMIFS(#REF!,#REF!,'Vagas ofertadas contagem seges'!$A35,#REF!,'Vagas ofertadas contagem seges'!G$1)</f>
        <v>#REF!</v>
      </c>
      <c r="H35" t="e">
        <f>SUMIFS(#REF!,#REF!,'Vagas ofertadas contagem seges'!$A35,#REF!,'Vagas ofertadas contagem seges'!H$1)</f>
        <v>#REF!</v>
      </c>
      <c r="I35" t="e">
        <f>SUMIFS(#REF!,#REF!,'Vagas ofertadas contagem seges'!$A35,#REF!,'Vagas ofertadas contagem seges'!I$1)</f>
        <v>#REF!</v>
      </c>
      <c r="J35" t="e">
        <f t="shared" si="1"/>
        <v>#REF!</v>
      </c>
      <c r="K35" t="e">
        <f t="shared" si="2"/>
        <v>#REF!</v>
      </c>
    </row>
    <row r="36" spans="1:11">
      <c r="A36" t="s">
        <v>1943</v>
      </c>
      <c r="B36" t="e">
        <f>SUMIFS(#REF!,#REF!,'Vagas ofertadas contagem seges'!$A36,#REF!,'Vagas ofertadas contagem seges'!B$1)</f>
        <v>#REF!</v>
      </c>
      <c r="C36" t="e">
        <f>SUMIFS(#REF!,#REF!,'Vagas ofertadas contagem seges'!$A36,#REF!,'Vagas ofertadas contagem seges'!C$1)</f>
        <v>#REF!</v>
      </c>
      <c r="D36" t="e">
        <f>SUMIFS(#REF!,#REF!,'Vagas ofertadas contagem seges'!$A36,#REF!,'Vagas ofertadas contagem seges'!D$1)</f>
        <v>#REF!</v>
      </c>
      <c r="E36" t="e">
        <f>SUMIFS(#REF!,#REF!,'Vagas ofertadas contagem seges'!$A36,#REF!,'Vagas ofertadas contagem seges'!E$1)</f>
        <v>#REF!</v>
      </c>
      <c r="F36" t="e">
        <f t="shared" si="0"/>
        <v>#REF!</v>
      </c>
      <c r="G36" t="e">
        <f>SUMIFS(#REF!,#REF!,'Vagas ofertadas contagem seges'!$A36,#REF!,'Vagas ofertadas contagem seges'!G$1)</f>
        <v>#REF!</v>
      </c>
      <c r="H36" t="e">
        <f>SUMIFS(#REF!,#REF!,'Vagas ofertadas contagem seges'!$A36,#REF!,'Vagas ofertadas contagem seges'!H$1)</f>
        <v>#REF!</v>
      </c>
      <c r="I36" t="e">
        <f>SUMIFS(#REF!,#REF!,'Vagas ofertadas contagem seges'!$A36,#REF!,'Vagas ofertadas contagem seges'!I$1)</f>
        <v>#REF!</v>
      </c>
      <c r="J36" t="e">
        <f t="shared" si="1"/>
        <v>#REF!</v>
      </c>
      <c r="K36" t="e">
        <f t="shared" si="2"/>
        <v>#REF!</v>
      </c>
    </row>
    <row r="37" spans="1:11">
      <c r="A37" t="s">
        <v>379</v>
      </c>
      <c r="B37" t="e">
        <f>SUMIFS(#REF!,#REF!,'Vagas ofertadas contagem seges'!$A37,#REF!,'Vagas ofertadas contagem seges'!B$1)</f>
        <v>#REF!</v>
      </c>
      <c r="C37" t="e">
        <f>SUMIFS(#REF!,#REF!,'Vagas ofertadas contagem seges'!$A37,#REF!,'Vagas ofertadas contagem seges'!C$1)</f>
        <v>#REF!</v>
      </c>
      <c r="D37" t="e">
        <f>SUMIFS(#REF!,#REF!,'Vagas ofertadas contagem seges'!$A37,#REF!,'Vagas ofertadas contagem seges'!D$1)</f>
        <v>#REF!</v>
      </c>
      <c r="E37" t="e">
        <f>SUMIFS(#REF!,#REF!,'Vagas ofertadas contagem seges'!$A37,#REF!,'Vagas ofertadas contagem seges'!E$1)</f>
        <v>#REF!</v>
      </c>
      <c r="F37" t="e">
        <f t="shared" si="0"/>
        <v>#REF!</v>
      </c>
      <c r="G37" t="e">
        <f>SUMIFS(#REF!,#REF!,'Vagas ofertadas contagem seges'!$A37,#REF!,'Vagas ofertadas contagem seges'!G$1)</f>
        <v>#REF!</v>
      </c>
      <c r="H37" t="e">
        <f>SUMIFS(#REF!,#REF!,'Vagas ofertadas contagem seges'!$A37,#REF!,'Vagas ofertadas contagem seges'!H$1)</f>
        <v>#REF!</v>
      </c>
      <c r="I37" t="e">
        <f>SUMIFS(#REF!,#REF!,'Vagas ofertadas contagem seges'!$A37,#REF!,'Vagas ofertadas contagem seges'!I$1)</f>
        <v>#REF!</v>
      </c>
      <c r="J37" t="e">
        <f t="shared" si="1"/>
        <v>#REF!</v>
      </c>
      <c r="K37" t="e">
        <f t="shared" si="2"/>
        <v>#REF!</v>
      </c>
    </row>
    <row r="38" spans="1:11">
      <c r="A38" t="s">
        <v>655</v>
      </c>
      <c r="B38" t="e">
        <f>SUMIFS(#REF!,#REF!,'Vagas ofertadas contagem seges'!$A38,#REF!,'Vagas ofertadas contagem seges'!B$1)</f>
        <v>#REF!</v>
      </c>
      <c r="C38" t="e">
        <f>SUMIFS(#REF!,#REF!,'Vagas ofertadas contagem seges'!$A38,#REF!,'Vagas ofertadas contagem seges'!C$1)</f>
        <v>#REF!</v>
      </c>
      <c r="D38" t="e">
        <f>SUMIFS(#REF!,#REF!,'Vagas ofertadas contagem seges'!$A38,#REF!,'Vagas ofertadas contagem seges'!D$1)</f>
        <v>#REF!</v>
      </c>
      <c r="E38" t="e">
        <f>SUMIFS(#REF!,#REF!,'Vagas ofertadas contagem seges'!$A38,#REF!,'Vagas ofertadas contagem seges'!E$1)</f>
        <v>#REF!</v>
      </c>
      <c r="F38" t="e">
        <f t="shared" si="0"/>
        <v>#REF!</v>
      </c>
      <c r="G38" t="e">
        <f>SUMIFS(#REF!,#REF!,'Vagas ofertadas contagem seges'!$A38,#REF!,'Vagas ofertadas contagem seges'!G$1)</f>
        <v>#REF!</v>
      </c>
      <c r="H38" t="e">
        <f>SUMIFS(#REF!,#REF!,'Vagas ofertadas contagem seges'!$A38,#REF!,'Vagas ofertadas contagem seges'!H$1)</f>
        <v>#REF!</v>
      </c>
      <c r="I38" t="e">
        <f>SUMIFS(#REF!,#REF!,'Vagas ofertadas contagem seges'!$A38,#REF!,'Vagas ofertadas contagem seges'!I$1)</f>
        <v>#REF!</v>
      </c>
      <c r="J38" t="e">
        <f t="shared" si="1"/>
        <v>#REF!</v>
      </c>
      <c r="K38" t="e">
        <f t="shared" si="2"/>
        <v>#REF!</v>
      </c>
    </row>
    <row r="39" spans="1:11">
      <c r="A39" t="s">
        <v>670</v>
      </c>
      <c r="B39" t="e">
        <f>SUMIFS(#REF!,#REF!,'Vagas ofertadas contagem seges'!$A39,#REF!,'Vagas ofertadas contagem seges'!B$1)</f>
        <v>#REF!</v>
      </c>
      <c r="C39" t="e">
        <f>SUMIFS(#REF!,#REF!,'Vagas ofertadas contagem seges'!$A39,#REF!,'Vagas ofertadas contagem seges'!C$1)</f>
        <v>#REF!</v>
      </c>
      <c r="D39" t="e">
        <f>SUMIFS(#REF!,#REF!,'Vagas ofertadas contagem seges'!$A39,#REF!,'Vagas ofertadas contagem seges'!D$1)</f>
        <v>#REF!</v>
      </c>
      <c r="E39" t="e">
        <f>SUMIFS(#REF!,#REF!,'Vagas ofertadas contagem seges'!$A39,#REF!,'Vagas ofertadas contagem seges'!E$1)</f>
        <v>#REF!</v>
      </c>
      <c r="F39" t="e">
        <f t="shared" si="0"/>
        <v>#REF!</v>
      </c>
      <c r="G39" t="e">
        <f>SUMIFS(#REF!,#REF!,'Vagas ofertadas contagem seges'!$A39,#REF!,'Vagas ofertadas contagem seges'!G$1)</f>
        <v>#REF!</v>
      </c>
      <c r="H39" t="e">
        <f>SUMIFS(#REF!,#REF!,'Vagas ofertadas contagem seges'!$A39,#REF!,'Vagas ofertadas contagem seges'!H$1)</f>
        <v>#REF!</v>
      </c>
      <c r="I39" t="e">
        <f>SUMIFS(#REF!,#REF!,'Vagas ofertadas contagem seges'!$A39,#REF!,'Vagas ofertadas contagem seges'!I$1)</f>
        <v>#REF!</v>
      </c>
      <c r="J39" t="e">
        <f t="shared" si="1"/>
        <v>#REF!</v>
      </c>
      <c r="K39" t="e">
        <f t="shared" si="2"/>
        <v>#REF!</v>
      </c>
    </row>
    <row r="40" spans="1:11">
      <c r="A40" t="s">
        <v>683</v>
      </c>
      <c r="B40" t="e">
        <f>SUMIFS(#REF!,#REF!,'Vagas ofertadas contagem seges'!$A40,#REF!,'Vagas ofertadas contagem seges'!B$1)</f>
        <v>#REF!</v>
      </c>
      <c r="C40" t="e">
        <f>SUMIFS(#REF!,#REF!,'Vagas ofertadas contagem seges'!$A40,#REF!,'Vagas ofertadas contagem seges'!C$1)</f>
        <v>#REF!</v>
      </c>
      <c r="D40" t="e">
        <f>SUMIFS(#REF!,#REF!,'Vagas ofertadas contagem seges'!$A40,#REF!,'Vagas ofertadas contagem seges'!D$1)</f>
        <v>#REF!</v>
      </c>
      <c r="E40" t="e">
        <f>SUMIFS(#REF!,#REF!,'Vagas ofertadas contagem seges'!$A40,#REF!,'Vagas ofertadas contagem seges'!E$1)</f>
        <v>#REF!</v>
      </c>
      <c r="F40" t="e">
        <f t="shared" si="0"/>
        <v>#REF!</v>
      </c>
      <c r="G40" t="e">
        <f>SUMIFS(#REF!,#REF!,'Vagas ofertadas contagem seges'!$A40,#REF!,'Vagas ofertadas contagem seges'!G$1)</f>
        <v>#REF!</v>
      </c>
      <c r="H40" t="e">
        <f>SUMIFS(#REF!,#REF!,'Vagas ofertadas contagem seges'!$A40,#REF!,'Vagas ofertadas contagem seges'!H$1)</f>
        <v>#REF!</v>
      </c>
      <c r="I40" t="e">
        <f>SUMIFS(#REF!,#REF!,'Vagas ofertadas contagem seges'!$A40,#REF!,'Vagas ofertadas contagem seges'!I$1)</f>
        <v>#REF!</v>
      </c>
      <c r="J40" t="e">
        <f t="shared" si="1"/>
        <v>#REF!</v>
      </c>
      <c r="K40" t="e">
        <f t="shared" si="2"/>
        <v>#REF!</v>
      </c>
    </row>
    <row r="41" spans="1:11">
      <c r="A41" t="s">
        <v>702</v>
      </c>
      <c r="B41" t="e">
        <f>SUMIFS(#REF!,#REF!,'Vagas ofertadas contagem seges'!$A41,#REF!,'Vagas ofertadas contagem seges'!B$1)</f>
        <v>#REF!</v>
      </c>
      <c r="C41" t="e">
        <f>SUMIFS(#REF!,#REF!,'Vagas ofertadas contagem seges'!$A41,#REF!,'Vagas ofertadas contagem seges'!C$1)</f>
        <v>#REF!</v>
      </c>
      <c r="D41" t="e">
        <f>SUMIFS(#REF!,#REF!,'Vagas ofertadas contagem seges'!$A41,#REF!,'Vagas ofertadas contagem seges'!D$1)</f>
        <v>#REF!</v>
      </c>
      <c r="E41" t="e">
        <f>SUMIFS(#REF!,#REF!,'Vagas ofertadas contagem seges'!$A41,#REF!,'Vagas ofertadas contagem seges'!E$1)</f>
        <v>#REF!</v>
      </c>
      <c r="F41" t="e">
        <f t="shared" si="0"/>
        <v>#REF!</v>
      </c>
      <c r="G41" t="e">
        <f>SUMIFS(#REF!,#REF!,'Vagas ofertadas contagem seges'!$A41,#REF!,'Vagas ofertadas contagem seges'!G$1)</f>
        <v>#REF!</v>
      </c>
      <c r="H41" t="e">
        <f>SUMIFS(#REF!,#REF!,'Vagas ofertadas contagem seges'!$A41,#REF!,'Vagas ofertadas contagem seges'!H$1)</f>
        <v>#REF!</v>
      </c>
      <c r="I41" t="e">
        <f>SUMIFS(#REF!,#REF!,'Vagas ofertadas contagem seges'!$A41,#REF!,'Vagas ofertadas contagem seges'!I$1)</f>
        <v>#REF!</v>
      </c>
      <c r="J41" t="e">
        <f t="shared" si="1"/>
        <v>#REF!</v>
      </c>
      <c r="K41" t="e">
        <f t="shared" si="2"/>
        <v>#REF!</v>
      </c>
    </row>
    <row r="42" spans="1:11">
      <c r="A42" t="s">
        <v>1425</v>
      </c>
      <c r="B42" t="e">
        <f>SUMIFS(#REF!,#REF!,'Vagas ofertadas contagem seges'!$A42,#REF!,'Vagas ofertadas contagem seges'!B$1)</f>
        <v>#REF!</v>
      </c>
      <c r="C42" t="e">
        <f>SUMIFS(#REF!,#REF!,'Vagas ofertadas contagem seges'!$A42,#REF!,'Vagas ofertadas contagem seges'!C$1)</f>
        <v>#REF!</v>
      </c>
      <c r="D42" t="e">
        <f>SUMIFS(#REF!,#REF!,'Vagas ofertadas contagem seges'!$A42,#REF!,'Vagas ofertadas contagem seges'!D$1)</f>
        <v>#REF!</v>
      </c>
      <c r="E42" t="e">
        <f>SUMIFS(#REF!,#REF!,'Vagas ofertadas contagem seges'!$A42,#REF!,'Vagas ofertadas contagem seges'!E$1)</f>
        <v>#REF!</v>
      </c>
      <c r="F42" t="e">
        <f t="shared" si="0"/>
        <v>#REF!</v>
      </c>
      <c r="G42" t="e">
        <f>SUMIFS(#REF!,#REF!,'Vagas ofertadas contagem seges'!$A42,#REF!,'Vagas ofertadas contagem seges'!G$1)</f>
        <v>#REF!</v>
      </c>
      <c r="H42" t="e">
        <f>SUMIFS(#REF!,#REF!,'Vagas ofertadas contagem seges'!$A42,#REF!,'Vagas ofertadas contagem seges'!H$1)</f>
        <v>#REF!</v>
      </c>
      <c r="I42" t="e">
        <f>SUMIFS(#REF!,#REF!,'Vagas ofertadas contagem seges'!$A42,#REF!,'Vagas ofertadas contagem seges'!I$1)</f>
        <v>#REF!</v>
      </c>
      <c r="J42" t="e">
        <f t="shared" si="1"/>
        <v>#REF!</v>
      </c>
      <c r="K42" t="e">
        <f t="shared" si="2"/>
        <v>#REF!</v>
      </c>
    </row>
    <row r="43" spans="1:11">
      <c r="A43" t="s">
        <v>714</v>
      </c>
      <c r="B43" t="e">
        <f>SUMIFS(#REF!,#REF!,'Vagas ofertadas contagem seges'!$A43,#REF!,'Vagas ofertadas contagem seges'!B$1)</f>
        <v>#REF!</v>
      </c>
      <c r="C43" t="e">
        <f>SUMIFS(#REF!,#REF!,'Vagas ofertadas contagem seges'!$A43,#REF!,'Vagas ofertadas contagem seges'!C$1)</f>
        <v>#REF!</v>
      </c>
      <c r="D43" t="e">
        <f>SUMIFS(#REF!,#REF!,'Vagas ofertadas contagem seges'!$A43,#REF!,'Vagas ofertadas contagem seges'!D$1)</f>
        <v>#REF!</v>
      </c>
      <c r="E43" t="e">
        <f>SUMIFS(#REF!,#REF!,'Vagas ofertadas contagem seges'!$A43,#REF!,'Vagas ofertadas contagem seges'!E$1)</f>
        <v>#REF!</v>
      </c>
      <c r="F43" t="e">
        <f t="shared" si="0"/>
        <v>#REF!</v>
      </c>
      <c r="G43" t="e">
        <f>SUMIFS(#REF!,#REF!,'Vagas ofertadas contagem seges'!$A43,#REF!,'Vagas ofertadas contagem seges'!G$1)</f>
        <v>#REF!</v>
      </c>
      <c r="H43" t="e">
        <f>SUMIFS(#REF!,#REF!,'Vagas ofertadas contagem seges'!$A43,#REF!,'Vagas ofertadas contagem seges'!H$1)</f>
        <v>#REF!</v>
      </c>
      <c r="I43" t="e">
        <f>SUMIFS(#REF!,#REF!,'Vagas ofertadas contagem seges'!$A43,#REF!,'Vagas ofertadas contagem seges'!I$1)</f>
        <v>#REF!</v>
      </c>
      <c r="J43" t="e">
        <f t="shared" si="1"/>
        <v>#REF!</v>
      </c>
      <c r="K43" t="e">
        <f t="shared" si="2"/>
        <v>#REF!</v>
      </c>
    </row>
    <row r="44" spans="1:11">
      <c r="A44" t="s">
        <v>1436</v>
      </c>
      <c r="B44" t="e">
        <f>SUMIFS(#REF!,#REF!,'Vagas ofertadas contagem seges'!$A44,#REF!,'Vagas ofertadas contagem seges'!B$1)</f>
        <v>#REF!</v>
      </c>
      <c r="C44" t="e">
        <f>SUMIFS(#REF!,#REF!,'Vagas ofertadas contagem seges'!$A44,#REF!,'Vagas ofertadas contagem seges'!C$1)</f>
        <v>#REF!</v>
      </c>
      <c r="D44" t="e">
        <f>SUMIFS(#REF!,#REF!,'Vagas ofertadas contagem seges'!$A44,#REF!,'Vagas ofertadas contagem seges'!D$1)</f>
        <v>#REF!</v>
      </c>
      <c r="E44" t="e">
        <f>SUMIFS(#REF!,#REF!,'Vagas ofertadas contagem seges'!$A44,#REF!,'Vagas ofertadas contagem seges'!E$1)</f>
        <v>#REF!</v>
      </c>
      <c r="F44" t="e">
        <f t="shared" si="0"/>
        <v>#REF!</v>
      </c>
      <c r="G44" t="e">
        <f>SUMIFS(#REF!,#REF!,'Vagas ofertadas contagem seges'!$A44,#REF!,'Vagas ofertadas contagem seges'!G$1)</f>
        <v>#REF!</v>
      </c>
      <c r="H44" t="e">
        <f>SUMIFS(#REF!,#REF!,'Vagas ofertadas contagem seges'!$A44,#REF!,'Vagas ofertadas contagem seges'!H$1)</f>
        <v>#REF!</v>
      </c>
      <c r="I44" t="e">
        <f>SUMIFS(#REF!,#REF!,'Vagas ofertadas contagem seges'!$A44,#REF!,'Vagas ofertadas contagem seges'!I$1)</f>
        <v>#REF!</v>
      </c>
      <c r="J44" t="e">
        <f t="shared" si="1"/>
        <v>#REF!</v>
      </c>
      <c r="K44" t="e">
        <f t="shared" si="2"/>
        <v>#REF!</v>
      </c>
    </row>
    <row r="45" spans="1:11">
      <c r="A45" t="s">
        <v>727</v>
      </c>
      <c r="B45" t="e">
        <f>SUMIFS(#REF!,#REF!,'Vagas ofertadas contagem seges'!$A45,#REF!,'Vagas ofertadas contagem seges'!B$1)</f>
        <v>#REF!</v>
      </c>
      <c r="C45" t="e">
        <f>SUMIFS(#REF!,#REF!,'Vagas ofertadas contagem seges'!$A45,#REF!,'Vagas ofertadas contagem seges'!C$1)</f>
        <v>#REF!</v>
      </c>
      <c r="D45" t="e">
        <f>SUMIFS(#REF!,#REF!,'Vagas ofertadas contagem seges'!$A45,#REF!,'Vagas ofertadas contagem seges'!D$1)</f>
        <v>#REF!</v>
      </c>
      <c r="E45" t="e">
        <f>SUMIFS(#REF!,#REF!,'Vagas ofertadas contagem seges'!$A45,#REF!,'Vagas ofertadas contagem seges'!E$1)</f>
        <v>#REF!</v>
      </c>
      <c r="F45" t="e">
        <f t="shared" si="0"/>
        <v>#REF!</v>
      </c>
      <c r="G45" t="e">
        <f>SUMIFS(#REF!,#REF!,'Vagas ofertadas contagem seges'!$A45,#REF!,'Vagas ofertadas contagem seges'!G$1)</f>
        <v>#REF!</v>
      </c>
      <c r="H45" t="e">
        <f>SUMIFS(#REF!,#REF!,'Vagas ofertadas contagem seges'!$A45,#REF!,'Vagas ofertadas contagem seges'!H$1)</f>
        <v>#REF!</v>
      </c>
      <c r="I45" t="e">
        <f>SUMIFS(#REF!,#REF!,'Vagas ofertadas contagem seges'!$A45,#REF!,'Vagas ofertadas contagem seges'!I$1)</f>
        <v>#REF!</v>
      </c>
      <c r="J45" t="e">
        <f t="shared" si="1"/>
        <v>#REF!</v>
      </c>
      <c r="K45" t="e">
        <f t="shared" si="2"/>
        <v>#REF!</v>
      </c>
    </row>
    <row r="46" spans="1:11">
      <c r="A46" t="s">
        <v>1041</v>
      </c>
      <c r="B46" t="e">
        <f>SUMIFS(#REF!,#REF!,'Vagas ofertadas contagem seges'!$A46,#REF!,'Vagas ofertadas contagem seges'!B$1)</f>
        <v>#REF!</v>
      </c>
      <c r="C46" t="e">
        <f>SUMIFS(#REF!,#REF!,'Vagas ofertadas contagem seges'!$A46,#REF!,'Vagas ofertadas contagem seges'!C$1)</f>
        <v>#REF!</v>
      </c>
      <c r="D46" t="e">
        <f>SUMIFS(#REF!,#REF!,'Vagas ofertadas contagem seges'!$A46,#REF!,'Vagas ofertadas contagem seges'!D$1)</f>
        <v>#REF!</v>
      </c>
      <c r="E46" t="e">
        <f>SUMIFS(#REF!,#REF!,'Vagas ofertadas contagem seges'!$A46,#REF!,'Vagas ofertadas contagem seges'!E$1)</f>
        <v>#REF!</v>
      </c>
      <c r="F46" t="e">
        <f t="shared" si="0"/>
        <v>#REF!</v>
      </c>
      <c r="G46" t="e">
        <f>SUMIFS(#REF!,#REF!,'Vagas ofertadas contagem seges'!$A46,#REF!,'Vagas ofertadas contagem seges'!G$1)</f>
        <v>#REF!</v>
      </c>
      <c r="H46" t="e">
        <f>SUMIFS(#REF!,#REF!,'Vagas ofertadas contagem seges'!$A46,#REF!,'Vagas ofertadas contagem seges'!H$1)</f>
        <v>#REF!</v>
      </c>
      <c r="I46" t="e">
        <f>SUMIFS(#REF!,#REF!,'Vagas ofertadas contagem seges'!$A46,#REF!,'Vagas ofertadas contagem seges'!I$1)</f>
        <v>#REF!</v>
      </c>
      <c r="J46" t="e">
        <f t="shared" si="1"/>
        <v>#REF!</v>
      </c>
      <c r="K46" t="e">
        <f t="shared" si="2"/>
        <v>#REF!</v>
      </c>
    </row>
    <row r="47" spans="1:11">
      <c r="A47" t="s">
        <v>949</v>
      </c>
      <c r="B47" t="e">
        <f>SUMIFS(#REF!,#REF!,'Vagas ofertadas contagem seges'!$A47,#REF!,'Vagas ofertadas contagem seges'!B$1)</f>
        <v>#REF!</v>
      </c>
      <c r="C47" t="e">
        <f>SUMIFS(#REF!,#REF!,'Vagas ofertadas contagem seges'!$A47,#REF!,'Vagas ofertadas contagem seges'!C$1)</f>
        <v>#REF!</v>
      </c>
      <c r="D47" t="e">
        <f>SUMIFS(#REF!,#REF!,'Vagas ofertadas contagem seges'!$A47,#REF!,'Vagas ofertadas contagem seges'!D$1)</f>
        <v>#REF!</v>
      </c>
      <c r="E47" t="e">
        <f>SUMIFS(#REF!,#REF!,'Vagas ofertadas contagem seges'!$A47,#REF!,'Vagas ofertadas contagem seges'!E$1)</f>
        <v>#REF!</v>
      </c>
      <c r="F47" t="e">
        <f t="shared" si="0"/>
        <v>#REF!</v>
      </c>
      <c r="G47" t="e">
        <f>SUMIFS(#REF!,#REF!,'Vagas ofertadas contagem seges'!$A47,#REF!,'Vagas ofertadas contagem seges'!G$1)</f>
        <v>#REF!</v>
      </c>
      <c r="H47" t="e">
        <f>SUMIFS(#REF!,#REF!,'Vagas ofertadas contagem seges'!$A47,#REF!,'Vagas ofertadas contagem seges'!H$1)</f>
        <v>#REF!</v>
      </c>
      <c r="I47" t="e">
        <f>SUMIFS(#REF!,#REF!,'Vagas ofertadas contagem seges'!$A47,#REF!,'Vagas ofertadas contagem seges'!I$1)</f>
        <v>#REF!</v>
      </c>
      <c r="J47" t="e">
        <f t="shared" si="1"/>
        <v>#REF!</v>
      </c>
      <c r="K47" t="e">
        <f t="shared" si="2"/>
        <v>#REF!</v>
      </c>
    </row>
    <row r="48" spans="1:11">
      <c r="A48" t="s">
        <v>1445</v>
      </c>
      <c r="B48" t="e">
        <f>SUMIFS(#REF!,#REF!,'Vagas ofertadas contagem seges'!$A48,#REF!,'Vagas ofertadas contagem seges'!B$1)</f>
        <v>#REF!</v>
      </c>
      <c r="C48" t="e">
        <f>SUMIFS(#REF!,#REF!,'Vagas ofertadas contagem seges'!$A48,#REF!,'Vagas ofertadas contagem seges'!C$1)</f>
        <v>#REF!</v>
      </c>
      <c r="D48" t="e">
        <f>SUMIFS(#REF!,#REF!,'Vagas ofertadas contagem seges'!$A48,#REF!,'Vagas ofertadas contagem seges'!D$1)</f>
        <v>#REF!</v>
      </c>
      <c r="E48" t="e">
        <f>SUMIFS(#REF!,#REF!,'Vagas ofertadas contagem seges'!$A48,#REF!,'Vagas ofertadas contagem seges'!E$1)</f>
        <v>#REF!</v>
      </c>
      <c r="F48" t="e">
        <f t="shared" si="0"/>
        <v>#REF!</v>
      </c>
      <c r="G48" t="e">
        <f>SUMIFS(#REF!,#REF!,'Vagas ofertadas contagem seges'!$A48,#REF!,'Vagas ofertadas contagem seges'!G$1)</f>
        <v>#REF!</v>
      </c>
      <c r="H48" t="e">
        <f>SUMIFS(#REF!,#REF!,'Vagas ofertadas contagem seges'!$A48,#REF!,'Vagas ofertadas contagem seges'!H$1)</f>
        <v>#REF!</v>
      </c>
      <c r="I48" t="e">
        <f>SUMIFS(#REF!,#REF!,'Vagas ofertadas contagem seges'!$A48,#REF!,'Vagas ofertadas contagem seges'!I$1)</f>
        <v>#REF!</v>
      </c>
      <c r="J48" t="e">
        <f t="shared" si="1"/>
        <v>#REF!</v>
      </c>
      <c r="K48" t="e">
        <f t="shared" si="2"/>
        <v>#REF!</v>
      </c>
    </row>
    <row r="49" spans="1:11">
      <c r="A49" t="s">
        <v>960</v>
      </c>
      <c r="B49" t="e">
        <f>SUMIFS(#REF!,#REF!,'Vagas ofertadas contagem seges'!$A49,#REF!,'Vagas ofertadas contagem seges'!B$1)</f>
        <v>#REF!</v>
      </c>
      <c r="C49" t="e">
        <f>SUMIFS(#REF!,#REF!,'Vagas ofertadas contagem seges'!$A49,#REF!,'Vagas ofertadas contagem seges'!C$1)</f>
        <v>#REF!</v>
      </c>
      <c r="D49" t="e">
        <f>SUMIFS(#REF!,#REF!,'Vagas ofertadas contagem seges'!$A49,#REF!,'Vagas ofertadas contagem seges'!D$1)</f>
        <v>#REF!</v>
      </c>
      <c r="E49" t="e">
        <f>SUMIFS(#REF!,#REF!,'Vagas ofertadas contagem seges'!$A49,#REF!,'Vagas ofertadas contagem seges'!E$1)</f>
        <v>#REF!</v>
      </c>
      <c r="F49" t="e">
        <f t="shared" si="0"/>
        <v>#REF!</v>
      </c>
      <c r="G49" t="e">
        <f>SUMIFS(#REF!,#REF!,'Vagas ofertadas contagem seges'!$A49,#REF!,'Vagas ofertadas contagem seges'!G$1)</f>
        <v>#REF!</v>
      </c>
      <c r="H49" t="e">
        <f>SUMIFS(#REF!,#REF!,'Vagas ofertadas contagem seges'!$A49,#REF!,'Vagas ofertadas contagem seges'!H$1)</f>
        <v>#REF!</v>
      </c>
      <c r="I49" t="e">
        <f>SUMIFS(#REF!,#REF!,'Vagas ofertadas contagem seges'!$A49,#REF!,'Vagas ofertadas contagem seges'!I$1)</f>
        <v>#REF!</v>
      </c>
      <c r="J49" t="e">
        <f t="shared" si="1"/>
        <v>#REF!</v>
      </c>
      <c r="K49" t="e">
        <f t="shared" si="2"/>
        <v>#REF!</v>
      </c>
    </row>
    <row r="50" spans="1:11">
      <c r="A50" t="s">
        <v>1305</v>
      </c>
      <c r="B50" t="e">
        <f>SUMIFS(#REF!,#REF!,'Vagas ofertadas contagem seges'!$A50,#REF!,'Vagas ofertadas contagem seges'!B$1)</f>
        <v>#REF!</v>
      </c>
      <c r="C50" t="e">
        <f>SUMIFS(#REF!,#REF!,'Vagas ofertadas contagem seges'!$A50,#REF!,'Vagas ofertadas contagem seges'!C$1)</f>
        <v>#REF!</v>
      </c>
      <c r="D50" t="e">
        <f>SUMIFS(#REF!,#REF!,'Vagas ofertadas contagem seges'!$A50,#REF!,'Vagas ofertadas contagem seges'!D$1)</f>
        <v>#REF!</v>
      </c>
      <c r="E50" t="e">
        <f>SUMIFS(#REF!,#REF!,'Vagas ofertadas contagem seges'!$A50,#REF!,'Vagas ofertadas contagem seges'!E$1)</f>
        <v>#REF!</v>
      </c>
      <c r="F50" t="e">
        <f t="shared" si="0"/>
        <v>#REF!</v>
      </c>
      <c r="G50" t="e">
        <f>SUMIFS(#REF!,#REF!,'Vagas ofertadas contagem seges'!$A50,#REF!,'Vagas ofertadas contagem seges'!G$1)</f>
        <v>#REF!</v>
      </c>
      <c r="H50" t="e">
        <f>SUMIFS(#REF!,#REF!,'Vagas ofertadas contagem seges'!$A50,#REF!,'Vagas ofertadas contagem seges'!H$1)</f>
        <v>#REF!</v>
      </c>
      <c r="I50" t="e">
        <f>SUMIFS(#REF!,#REF!,'Vagas ofertadas contagem seges'!$A50,#REF!,'Vagas ofertadas contagem seges'!I$1)</f>
        <v>#REF!</v>
      </c>
      <c r="J50" t="e">
        <f t="shared" si="1"/>
        <v>#REF!</v>
      </c>
      <c r="K50" t="e">
        <f t="shared" si="2"/>
        <v>#REF!</v>
      </c>
    </row>
    <row r="51" spans="1:11">
      <c r="A51" t="s">
        <v>971</v>
      </c>
      <c r="B51" t="e">
        <f>SUMIFS(#REF!,#REF!,'Vagas ofertadas contagem seges'!$A51,#REF!,'Vagas ofertadas contagem seges'!B$1)</f>
        <v>#REF!</v>
      </c>
      <c r="C51" t="e">
        <f>SUMIFS(#REF!,#REF!,'Vagas ofertadas contagem seges'!$A51,#REF!,'Vagas ofertadas contagem seges'!C$1)</f>
        <v>#REF!</v>
      </c>
      <c r="D51" t="e">
        <f>SUMIFS(#REF!,#REF!,'Vagas ofertadas contagem seges'!$A51,#REF!,'Vagas ofertadas contagem seges'!D$1)</f>
        <v>#REF!</v>
      </c>
      <c r="E51" t="e">
        <f>SUMIFS(#REF!,#REF!,'Vagas ofertadas contagem seges'!$A51,#REF!,'Vagas ofertadas contagem seges'!E$1)</f>
        <v>#REF!</v>
      </c>
      <c r="F51" t="e">
        <f t="shared" si="0"/>
        <v>#REF!</v>
      </c>
      <c r="G51" t="e">
        <f>SUMIFS(#REF!,#REF!,'Vagas ofertadas contagem seges'!$A51,#REF!,'Vagas ofertadas contagem seges'!G$1)</f>
        <v>#REF!</v>
      </c>
      <c r="H51" t="e">
        <f>SUMIFS(#REF!,#REF!,'Vagas ofertadas contagem seges'!$A51,#REF!,'Vagas ofertadas contagem seges'!H$1)</f>
        <v>#REF!</v>
      </c>
      <c r="I51" t="e">
        <f>SUMIFS(#REF!,#REF!,'Vagas ofertadas contagem seges'!$A51,#REF!,'Vagas ofertadas contagem seges'!I$1)</f>
        <v>#REF!</v>
      </c>
      <c r="J51" t="e">
        <f t="shared" si="1"/>
        <v>#REF!</v>
      </c>
      <c r="K51" t="e">
        <f t="shared" si="2"/>
        <v>#REF!</v>
      </c>
    </row>
    <row r="52" spans="1:11">
      <c r="A52" t="s">
        <v>1051</v>
      </c>
      <c r="B52" t="e">
        <f>SUMIFS(#REF!,#REF!,'Vagas ofertadas contagem seges'!$A52,#REF!,'Vagas ofertadas contagem seges'!B$1)</f>
        <v>#REF!</v>
      </c>
      <c r="C52" t="e">
        <f>SUMIFS(#REF!,#REF!,'Vagas ofertadas contagem seges'!$A52,#REF!,'Vagas ofertadas contagem seges'!C$1)</f>
        <v>#REF!</v>
      </c>
      <c r="D52" t="e">
        <f>SUMIFS(#REF!,#REF!,'Vagas ofertadas contagem seges'!$A52,#REF!,'Vagas ofertadas contagem seges'!D$1)</f>
        <v>#REF!</v>
      </c>
      <c r="E52" t="e">
        <f>SUMIFS(#REF!,#REF!,'Vagas ofertadas contagem seges'!$A52,#REF!,'Vagas ofertadas contagem seges'!E$1)</f>
        <v>#REF!</v>
      </c>
      <c r="F52" t="e">
        <f t="shared" si="0"/>
        <v>#REF!</v>
      </c>
      <c r="G52" t="e">
        <f>SUMIFS(#REF!,#REF!,'Vagas ofertadas contagem seges'!$A52,#REF!,'Vagas ofertadas contagem seges'!G$1)</f>
        <v>#REF!</v>
      </c>
      <c r="H52" t="e">
        <f>SUMIFS(#REF!,#REF!,'Vagas ofertadas contagem seges'!$A52,#REF!,'Vagas ofertadas contagem seges'!H$1)</f>
        <v>#REF!</v>
      </c>
      <c r="I52" t="e">
        <f>SUMIFS(#REF!,#REF!,'Vagas ofertadas contagem seges'!$A52,#REF!,'Vagas ofertadas contagem seges'!I$1)</f>
        <v>#REF!</v>
      </c>
      <c r="J52" t="e">
        <f t="shared" si="1"/>
        <v>#REF!</v>
      </c>
      <c r="K52" t="e">
        <f t="shared" si="2"/>
        <v>#REF!</v>
      </c>
    </row>
    <row r="53" spans="1:11">
      <c r="A53" t="s">
        <v>740</v>
      </c>
      <c r="B53" t="e">
        <f>SUMIFS(#REF!,#REF!,'Vagas ofertadas contagem seges'!$A53,#REF!,'Vagas ofertadas contagem seges'!B$1)</f>
        <v>#REF!</v>
      </c>
      <c r="C53" t="e">
        <f>SUMIFS(#REF!,#REF!,'Vagas ofertadas contagem seges'!$A53,#REF!,'Vagas ofertadas contagem seges'!C$1)</f>
        <v>#REF!</v>
      </c>
      <c r="D53" t="e">
        <f>SUMIFS(#REF!,#REF!,'Vagas ofertadas contagem seges'!$A53,#REF!,'Vagas ofertadas contagem seges'!D$1)</f>
        <v>#REF!</v>
      </c>
      <c r="E53" t="e">
        <f>SUMIFS(#REF!,#REF!,'Vagas ofertadas contagem seges'!$A53,#REF!,'Vagas ofertadas contagem seges'!E$1)</f>
        <v>#REF!</v>
      </c>
      <c r="F53" t="e">
        <f t="shared" si="0"/>
        <v>#REF!</v>
      </c>
      <c r="G53" t="e">
        <f>SUMIFS(#REF!,#REF!,'Vagas ofertadas contagem seges'!$A53,#REF!,'Vagas ofertadas contagem seges'!G$1)</f>
        <v>#REF!</v>
      </c>
      <c r="H53" t="e">
        <f>SUMIFS(#REF!,#REF!,'Vagas ofertadas contagem seges'!$A53,#REF!,'Vagas ofertadas contagem seges'!H$1)</f>
        <v>#REF!</v>
      </c>
      <c r="I53" t="e">
        <f>SUMIFS(#REF!,#REF!,'Vagas ofertadas contagem seges'!$A53,#REF!,'Vagas ofertadas contagem seges'!I$1)</f>
        <v>#REF!</v>
      </c>
      <c r="J53" t="e">
        <f t="shared" si="1"/>
        <v>#REF!</v>
      </c>
      <c r="K53" t="e">
        <f t="shared" si="2"/>
        <v>#REF!</v>
      </c>
    </row>
    <row r="54" spans="1:11">
      <c r="A54" t="s">
        <v>1315</v>
      </c>
      <c r="B54" t="e">
        <f>SUMIFS(#REF!,#REF!,'Vagas ofertadas contagem seges'!$A54,#REF!,'Vagas ofertadas contagem seges'!B$1)</f>
        <v>#REF!</v>
      </c>
      <c r="C54" t="e">
        <f>SUMIFS(#REF!,#REF!,'Vagas ofertadas contagem seges'!$A54,#REF!,'Vagas ofertadas contagem seges'!C$1)</f>
        <v>#REF!</v>
      </c>
      <c r="D54" t="e">
        <f>SUMIFS(#REF!,#REF!,'Vagas ofertadas contagem seges'!$A54,#REF!,'Vagas ofertadas contagem seges'!D$1)</f>
        <v>#REF!</v>
      </c>
      <c r="E54" t="e">
        <f>SUMIFS(#REF!,#REF!,'Vagas ofertadas contagem seges'!$A54,#REF!,'Vagas ofertadas contagem seges'!E$1)</f>
        <v>#REF!</v>
      </c>
      <c r="F54" t="e">
        <f t="shared" si="0"/>
        <v>#REF!</v>
      </c>
      <c r="G54" t="e">
        <f>SUMIFS(#REF!,#REF!,'Vagas ofertadas contagem seges'!$A54,#REF!,'Vagas ofertadas contagem seges'!G$1)</f>
        <v>#REF!</v>
      </c>
      <c r="H54" t="e">
        <f>SUMIFS(#REF!,#REF!,'Vagas ofertadas contagem seges'!$A54,#REF!,'Vagas ofertadas contagem seges'!H$1)</f>
        <v>#REF!</v>
      </c>
      <c r="I54" t="e">
        <f>SUMIFS(#REF!,#REF!,'Vagas ofertadas contagem seges'!$A54,#REF!,'Vagas ofertadas contagem seges'!I$1)</f>
        <v>#REF!</v>
      </c>
      <c r="J54" t="e">
        <f t="shared" si="1"/>
        <v>#REF!</v>
      </c>
      <c r="K54" t="e">
        <f t="shared" si="2"/>
        <v>#REF!</v>
      </c>
    </row>
    <row r="55" spans="1:11">
      <c r="A55" t="s">
        <v>985</v>
      </c>
      <c r="B55" t="e">
        <f>SUMIFS(#REF!,#REF!,'Vagas ofertadas contagem seges'!$A55,#REF!,'Vagas ofertadas contagem seges'!B$1)</f>
        <v>#REF!</v>
      </c>
      <c r="C55" t="e">
        <f>SUMIFS(#REF!,#REF!,'Vagas ofertadas contagem seges'!$A55,#REF!,'Vagas ofertadas contagem seges'!C$1)</f>
        <v>#REF!</v>
      </c>
      <c r="D55" t="e">
        <f>SUMIFS(#REF!,#REF!,'Vagas ofertadas contagem seges'!$A55,#REF!,'Vagas ofertadas contagem seges'!D$1)</f>
        <v>#REF!</v>
      </c>
      <c r="E55" t="e">
        <f>SUMIFS(#REF!,#REF!,'Vagas ofertadas contagem seges'!$A55,#REF!,'Vagas ofertadas contagem seges'!E$1)</f>
        <v>#REF!</v>
      </c>
      <c r="F55" t="e">
        <f t="shared" si="0"/>
        <v>#REF!</v>
      </c>
      <c r="G55" t="e">
        <f>SUMIFS(#REF!,#REF!,'Vagas ofertadas contagem seges'!$A55,#REF!,'Vagas ofertadas contagem seges'!G$1)</f>
        <v>#REF!</v>
      </c>
      <c r="H55" t="e">
        <f>SUMIFS(#REF!,#REF!,'Vagas ofertadas contagem seges'!$A55,#REF!,'Vagas ofertadas contagem seges'!H$1)</f>
        <v>#REF!</v>
      </c>
      <c r="I55" t="e">
        <f>SUMIFS(#REF!,#REF!,'Vagas ofertadas contagem seges'!$A55,#REF!,'Vagas ofertadas contagem seges'!I$1)</f>
        <v>#REF!</v>
      </c>
      <c r="J55" t="e">
        <f t="shared" si="1"/>
        <v>#REF!</v>
      </c>
      <c r="K55" t="e">
        <f t="shared" si="2"/>
        <v>#REF!</v>
      </c>
    </row>
    <row r="56" spans="1:11">
      <c r="A56" t="s">
        <v>1499</v>
      </c>
      <c r="B56" t="e">
        <f>SUMIFS(#REF!,#REF!,'Vagas ofertadas contagem seges'!$A56,#REF!,'Vagas ofertadas contagem seges'!B$1)</f>
        <v>#REF!</v>
      </c>
      <c r="C56" t="e">
        <f>SUMIFS(#REF!,#REF!,'Vagas ofertadas contagem seges'!$A56,#REF!,'Vagas ofertadas contagem seges'!C$1)</f>
        <v>#REF!</v>
      </c>
      <c r="D56" t="e">
        <f>SUMIFS(#REF!,#REF!,'Vagas ofertadas contagem seges'!$A56,#REF!,'Vagas ofertadas contagem seges'!D$1)</f>
        <v>#REF!</v>
      </c>
      <c r="E56" t="e">
        <f>SUMIFS(#REF!,#REF!,'Vagas ofertadas contagem seges'!$A56,#REF!,'Vagas ofertadas contagem seges'!E$1)</f>
        <v>#REF!</v>
      </c>
      <c r="F56" t="e">
        <f t="shared" si="0"/>
        <v>#REF!</v>
      </c>
      <c r="G56" t="e">
        <f>SUMIFS(#REF!,#REF!,'Vagas ofertadas contagem seges'!$A56,#REF!,'Vagas ofertadas contagem seges'!G$1)</f>
        <v>#REF!</v>
      </c>
      <c r="H56" t="e">
        <f>SUMIFS(#REF!,#REF!,'Vagas ofertadas contagem seges'!$A56,#REF!,'Vagas ofertadas contagem seges'!H$1)</f>
        <v>#REF!</v>
      </c>
      <c r="I56" t="e">
        <f>SUMIFS(#REF!,#REF!,'Vagas ofertadas contagem seges'!$A56,#REF!,'Vagas ofertadas contagem seges'!I$1)</f>
        <v>#REF!</v>
      </c>
      <c r="J56" t="e">
        <f t="shared" si="1"/>
        <v>#REF!</v>
      </c>
      <c r="K56" t="e">
        <f t="shared" si="2"/>
        <v>#REF!</v>
      </c>
    </row>
    <row r="57" spans="1:11">
      <c r="A57" t="s">
        <v>996</v>
      </c>
      <c r="B57" t="e">
        <f>SUMIFS(#REF!,#REF!,'Vagas ofertadas contagem seges'!$A57,#REF!,'Vagas ofertadas contagem seges'!B$1)</f>
        <v>#REF!</v>
      </c>
      <c r="C57" t="e">
        <f>SUMIFS(#REF!,#REF!,'Vagas ofertadas contagem seges'!$A57,#REF!,'Vagas ofertadas contagem seges'!C$1)</f>
        <v>#REF!</v>
      </c>
      <c r="D57" t="e">
        <f>SUMIFS(#REF!,#REF!,'Vagas ofertadas contagem seges'!$A57,#REF!,'Vagas ofertadas contagem seges'!D$1)</f>
        <v>#REF!</v>
      </c>
      <c r="E57" t="e">
        <f>SUMIFS(#REF!,#REF!,'Vagas ofertadas contagem seges'!$A57,#REF!,'Vagas ofertadas contagem seges'!E$1)</f>
        <v>#REF!</v>
      </c>
      <c r="F57" t="e">
        <f t="shared" si="0"/>
        <v>#REF!</v>
      </c>
      <c r="G57" t="e">
        <f>SUMIFS(#REF!,#REF!,'Vagas ofertadas contagem seges'!$A57,#REF!,'Vagas ofertadas contagem seges'!G$1)</f>
        <v>#REF!</v>
      </c>
      <c r="H57" t="e">
        <f>SUMIFS(#REF!,#REF!,'Vagas ofertadas contagem seges'!$A57,#REF!,'Vagas ofertadas contagem seges'!H$1)</f>
        <v>#REF!</v>
      </c>
      <c r="I57" t="e">
        <f>SUMIFS(#REF!,#REF!,'Vagas ofertadas contagem seges'!$A57,#REF!,'Vagas ofertadas contagem seges'!I$1)</f>
        <v>#REF!</v>
      </c>
      <c r="J57" t="e">
        <f t="shared" si="1"/>
        <v>#REF!</v>
      </c>
      <c r="K57" t="e">
        <f t="shared" si="2"/>
        <v>#REF!</v>
      </c>
    </row>
    <row r="58" spans="1:11">
      <c r="A58" t="s">
        <v>1006</v>
      </c>
      <c r="B58" t="e">
        <f>SUMIFS(#REF!,#REF!,'Vagas ofertadas contagem seges'!$A58,#REF!,'Vagas ofertadas contagem seges'!B$1)</f>
        <v>#REF!</v>
      </c>
      <c r="C58" t="e">
        <f>SUMIFS(#REF!,#REF!,'Vagas ofertadas contagem seges'!$A58,#REF!,'Vagas ofertadas contagem seges'!C$1)</f>
        <v>#REF!</v>
      </c>
      <c r="D58" t="e">
        <f>SUMIFS(#REF!,#REF!,'Vagas ofertadas contagem seges'!$A58,#REF!,'Vagas ofertadas contagem seges'!D$1)</f>
        <v>#REF!</v>
      </c>
      <c r="E58" t="e">
        <f>SUMIFS(#REF!,#REF!,'Vagas ofertadas contagem seges'!$A58,#REF!,'Vagas ofertadas contagem seges'!E$1)</f>
        <v>#REF!</v>
      </c>
      <c r="F58" t="e">
        <f t="shared" si="0"/>
        <v>#REF!</v>
      </c>
      <c r="G58" t="e">
        <f>SUMIFS(#REF!,#REF!,'Vagas ofertadas contagem seges'!$A58,#REF!,'Vagas ofertadas contagem seges'!G$1)</f>
        <v>#REF!</v>
      </c>
      <c r="H58" t="e">
        <f>SUMIFS(#REF!,#REF!,'Vagas ofertadas contagem seges'!$A58,#REF!,'Vagas ofertadas contagem seges'!H$1)</f>
        <v>#REF!</v>
      </c>
      <c r="I58" t="e">
        <f>SUMIFS(#REF!,#REF!,'Vagas ofertadas contagem seges'!$A58,#REF!,'Vagas ofertadas contagem seges'!I$1)</f>
        <v>#REF!</v>
      </c>
      <c r="J58" t="e">
        <f t="shared" si="1"/>
        <v>#REF!</v>
      </c>
      <c r="K58" t="e">
        <f t="shared" si="2"/>
        <v>#REF!</v>
      </c>
    </row>
    <row r="59" spans="1:11">
      <c r="A59" t="s">
        <v>1325</v>
      </c>
      <c r="B59" t="e">
        <f>SUMIFS(#REF!,#REF!,'Vagas ofertadas contagem seges'!$A59,#REF!,'Vagas ofertadas contagem seges'!B$1)</f>
        <v>#REF!</v>
      </c>
      <c r="C59" t="e">
        <f>SUMIFS(#REF!,#REF!,'Vagas ofertadas contagem seges'!$A59,#REF!,'Vagas ofertadas contagem seges'!C$1)</f>
        <v>#REF!</v>
      </c>
      <c r="D59" t="e">
        <f>SUMIFS(#REF!,#REF!,'Vagas ofertadas contagem seges'!$A59,#REF!,'Vagas ofertadas contagem seges'!D$1)</f>
        <v>#REF!</v>
      </c>
      <c r="E59" t="e">
        <f>SUMIFS(#REF!,#REF!,'Vagas ofertadas contagem seges'!$A59,#REF!,'Vagas ofertadas contagem seges'!E$1)</f>
        <v>#REF!</v>
      </c>
      <c r="F59" t="e">
        <f t="shared" si="0"/>
        <v>#REF!</v>
      </c>
      <c r="G59" t="e">
        <f>SUMIFS(#REF!,#REF!,'Vagas ofertadas contagem seges'!$A59,#REF!,'Vagas ofertadas contagem seges'!G$1)</f>
        <v>#REF!</v>
      </c>
      <c r="H59" t="e">
        <f>SUMIFS(#REF!,#REF!,'Vagas ofertadas contagem seges'!$A59,#REF!,'Vagas ofertadas contagem seges'!H$1)</f>
        <v>#REF!</v>
      </c>
      <c r="I59" t="e">
        <f>SUMIFS(#REF!,#REF!,'Vagas ofertadas contagem seges'!$A59,#REF!,'Vagas ofertadas contagem seges'!I$1)</f>
        <v>#REF!</v>
      </c>
      <c r="J59" t="e">
        <f t="shared" si="1"/>
        <v>#REF!</v>
      </c>
      <c r="K59" t="e">
        <f t="shared" si="2"/>
        <v>#REF!</v>
      </c>
    </row>
    <row r="60" spans="1:11">
      <c r="A60" t="s">
        <v>1509</v>
      </c>
      <c r="B60" t="e">
        <f>SUMIFS(#REF!,#REF!,'Vagas ofertadas contagem seges'!$A60,#REF!,'Vagas ofertadas contagem seges'!B$1)</f>
        <v>#REF!</v>
      </c>
      <c r="C60" t="e">
        <f>SUMIFS(#REF!,#REF!,'Vagas ofertadas contagem seges'!$A60,#REF!,'Vagas ofertadas contagem seges'!C$1)</f>
        <v>#REF!</v>
      </c>
      <c r="D60" t="e">
        <f>SUMIFS(#REF!,#REF!,'Vagas ofertadas contagem seges'!$A60,#REF!,'Vagas ofertadas contagem seges'!D$1)</f>
        <v>#REF!</v>
      </c>
      <c r="E60" t="e">
        <f>SUMIFS(#REF!,#REF!,'Vagas ofertadas contagem seges'!$A60,#REF!,'Vagas ofertadas contagem seges'!E$1)</f>
        <v>#REF!</v>
      </c>
      <c r="F60" t="e">
        <f t="shared" si="0"/>
        <v>#REF!</v>
      </c>
      <c r="G60" t="e">
        <f>SUMIFS(#REF!,#REF!,'Vagas ofertadas contagem seges'!$A60,#REF!,'Vagas ofertadas contagem seges'!G$1)</f>
        <v>#REF!</v>
      </c>
      <c r="H60" t="e">
        <f>SUMIFS(#REF!,#REF!,'Vagas ofertadas contagem seges'!$A60,#REF!,'Vagas ofertadas contagem seges'!H$1)</f>
        <v>#REF!</v>
      </c>
      <c r="I60" t="e">
        <f>SUMIFS(#REF!,#REF!,'Vagas ofertadas contagem seges'!$A60,#REF!,'Vagas ofertadas contagem seges'!I$1)</f>
        <v>#REF!</v>
      </c>
      <c r="J60" t="e">
        <f t="shared" si="1"/>
        <v>#REF!</v>
      </c>
      <c r="K60" t="e">
        <f t="shared" si="2"/>
        <v>#REF!</v>
      </c>
    </row>
    <row r="61" spans="1:11">
      <c r="A61" t="s">
        <v>850</v>
      </c>
      <c r="B61" t="e">
        <f>SUMIFS(#REF!,#REF!,'Vagas ofertadas contagem seges'!$A61,#REF!,'Vagas ofertadas contagem seges'!B$1)</f>
        <v>#REF!</v>
      </c>
      <c r="C61" t="e">
        <f>SUMIFS(#REF!,#REF!,'Vagas ofertadas contagem seges'!$A61,#REF!,'Vagas ofertadas contagem seges'!C$1)</f>
        <v>#REF!</v>
      </c>
      <c r="D61" t="e">
        <f>SUMIFS(#REF!,#REF!,'Vagas ofertadas contagem seges'!$A61,#REF!,'Vagas ofertadas contagem seges'!D$1)</f>
        <v>#REF!</v>
      </c>
      <c r="E61" t="e">
        <f>SUMIFS(#REF!,#REF!,'Vagas ofertadas contagem seges'!$A61,#REF!,'Vagas ofertadas contagem seges'!E$1)</f>
        <v>#REF!</v>
      </c>
      <c r="F61" t="e">
        <f t="shared" si="0"/>
        <v>#REF!</v>
      </c>
      <c r="G61" t="e">
        <f>SUMIFS(#REF!,#REF!,'Vagas ofertadas contagem seges'!$A61,#REF!,'Vagas ofertadas contagem seges'!G$1)</f>
        <v>#REF!</v>
      </c>
      <c r="H61" t="e">
        <f>SUMIFS(#REF!,#REF!,'Vagas ofertadas contagem seges'!$A61,#REF!,'Vagas ofertadas contagem seges'!H$1)</f>
        <v>#REF!</v>
      </c>
      <c r="I61" t="e">
        <f>SUMIFS(#REF!,#REF!,'Vagas ofertadas contagem seges'!$A61,#REF!,'Vagas ofertadas contagem seges'!I$1)</f>
        <v>#REF!</v>
      </c>
      <c r="J61" t="e">
        <f t="shared" si="1"/>
        <v>#REF!</v>
      </c>
      <c r="K61" t="e">
        <f t="shared" si="2"/>
        <v>#REF!</v>
      </c>
    </row>
    <row r="62" spans="1:11">
      <c r="A62" t="s">
        <v>1335</v>
      </c>
      <c r="B62" t="e">
        <f>SUMIFS(#REF!,#REF!,'Vagas ofertadas contagem seges'!$A62,#REF!,'Vagas ofertadas contagem seges'!B$1)</f>
        <v>#REF!</v>
      </c>
      <c r="C62" t="e">
        <f>SUMIFS(#REF!,#REF!,'Vagas ofertadas contagem seges'!$A62,#REF!,'Vagas ofertadas contagem seges'!C$1)</f>
        <v>#REF!</v>
      </c>
      <c r="D62" t="e">
        <f>SUMIFS(#REF!,#REF!,'Vagas ofertadas contagem seges'!$A62,#REF!,'Vagas ofertadas contagem seges'!D$1)</f>
        <v>#REF!</v>
      </c>
      <c r="E62" t="e">
        <f>SUMIFS(#REF!,#REF!,'Vagas ofertadas contagem seges'!$A62,#REF!,'Vagas ofertadas contagem seges'!E$1)</f>
        <v>#REF!</v>
      </c>
      <c r="F62" t="e">
        <f t="shared" si="0"/>
        <v>#REF!</v>
      </c>
      <c r="G62" t="e">
        <f>SUMIFS(#REF!,#REF!,'Vagas ofertadas contagem seges'!$A62,#REF!,'Vagas ofertadas contagem seges'!G$1)</f>
        <v>#REF!</v>
      </c>
      <c r="H62" t="e">
        <f>SUMIFS(#REF!,#REF!,'Vagas ofertadas contagem seges'!$A62,#REF!,'Vagas ofertadas contagem seges'!H$1)</f>
        <v>#REF!</v>
      </c>
      <c r="I62" t="e">
        <f>SUMIFS(#REF!,#REF!,'Vagas ofertadas contagem seges'!$A62,#REF!,'Vagas ofertadas contagem seges'!I$1)</f>
        <v>#REF!</v>
      </c>
      <c r="J62" t="e">
        <f t="shared" si="1"/>
        <v>#REF!</v>
      </c>
      <c r="K62" t="e">
        <f t="shared" si="2"/>
        <v>#REF!</v>
      </c>
    </row>
    <row r="63" spans="1:11">
      <c r="A63" t="s">
        <v>691</v>
      </c>
      <c r="B63" t="e">
        <f>SUMIFS(#REF!,#REF!,'Vagas ofertadas contagem seges'!$A63,#REF!,'Vagas ofertadas contagem seges'!B$1)</f>
        <v>#REF!</v>
      </c>
      <c r="C63" t="e">
        <f>SUMIFS(#REF!,#REF!,'Vagas ofertadas contagem seges'!$A63,#REF!,'Vagas ofertadas contagem seges'!C$1)</f>
        <v>#REF!</v>
      </c>
      <c r="D63" t="e">
        <f>SUMIFS(#REF!,#REF!,'Vagas ofertadas contagem seges'!$A63,#REF!,'Vagas ofertadas contagem seges'!D$1)</f>
        <v>#REF!</v>
      </c>
      <c r="E63" t="e">
        <f>SUMIFS(#REF!,#REF!,'Vagas ofertadas contagem seges'!$A63,#REF!,'Vagas ofertadas contagem seges'!E$1)</f>
        <v>#REF!</v>
      </c>
      <c r="F63" t="e">
        <f t="shared" si="0"/>
        <v>#REF!</v>
      </c>
      <c r="G63" t="e">
        <f>SUMIFS(#REF!,#REF!,'Vagas ofertadas contagem seges'!$A63,#REF!,'Vagas ofertadas contagem seges'!G$1)</f>
        <v>#REF!</v>
      </c>
      <c r="H63" t="e">
        <f>SUMIFS(#REF!,#REF!,'Vagas ofertadas contagem seges'!$A63,#REF!,'Vagas ofertadas contagem seges'!H$1)</f>
        <v>#REF!</v>
      </c>
      <c r="I63" t="e">
        <f>SUMIFS(#REF!,#REF!,'Vagas ofertadas contagem seges'!$A63,#REF!,'Vagas ofertadas contagem seges'!I$1)</f>
        <v>#REF!</v>
      </c>
      <c r="J63" t="e">
        <f t="shared" si="1"/>
        <v>#REF!</v>
      </c>
      <c r="K63" t="e">
        <f t="shared" si="2"/>
        <v>#REF!</v>
      </c>
    </row>
    <row r="64" spans="1:11">
      <c r="A64" t="s">
        <v>859</v>
      </c>
      <c r="B64" t="e">
        <f>SUMIFS(#REF!,#REF!,'Vagas ofertadas contagem seges'!$A64,#REF!,'Vagas ofertadas contagem seges'!B$1)</f>
        <v>#REF!</v>
      </c>
      <c r="C64" t="e">
        <f>SUMIFS(#REF!,#REF!,'Vagas ofertadas contagem seges'!$A64,#REF!,'Vagas ofertadas contagem seges'!C$1)</f>
        <v>#REF!</v>
      </c>
      <c r="D64" t="e">
        <f>SUMIFS(#REF!,#REF!,'Vagas ofertadas contagem seges'!$A64,#REF!,'Vagas ofertadas contagem seges'!D$1)</f>
        <v>#REF!</v>
      </c>
      <c r="E64" t="e">
        <f>SUMIFS(#REF!,#REF!,'Vagas ofertadas contagem seges'!$A64,#REF!,'Vagas ofertadas contagem seges'!E$1)</f>
        <v>#REF!</v>
      </c>
      <c r="F64" t="e">
        <f t="shared" si="0"/>
        <v>#REF!</v>
      </c>
      <c r="G64" t="e">
        <f>SUMIFS(#REF!,#REF!,'Vagas ofertadas contagem seges'!$A64,#REF!,'Vagas ofertadas contagem seges'!G$1)</f>
        <v>#REF!</v>
      </c>
      <c r="H64" t="e">
        <f>SUMIFS(#REF!,#REF!,'Vagas ofertadas contagem seges'!$A64,#REF!,'Vagas ofertadas contagem seges'!H$1)</f>
        <v>#REF!</v>
      </c>
      <c r="I64" t="e">
        <f>SUMIFS(#REF!,#REF!,'Vagas ofertadas contagem seges'!$A64,#REF!,'Vagas ofertadas contagem seges'!I$1)</f>
        <v>#REF!</v>
      </c>
      <c r="J64" t="e">
        <f t="shared" si="1"/>
        <v>#REF!</v>
      </c>
      <c r="K64" t="e">
        <f t="shared" si="2"/>
        <v>#REF!</v>
      </c>
    </row>
    <row r="65" spans="1:11">
      <c r="A65" t="s">
        <v>1348</v>
      </c>
      <c r="B65" t="e">
        <f>SUMIFS(#REF!,#REF!,'Vagas ofertadas contagem seges'!$A65,#REF!,'Vagas ofertadas contagem seges'!B$1)</f>
        <v>#REF!</v>
      </c>
      <c r="C65" t="e">
        <f>SUMIFS(#REF!,#REF!,'Vagas ofertadas contagem seges'!$A65,#REF!,'Vagas ofertadas contagem seges'!C$1)</f>
        <v>#REF!</v>
      </c>
      <c r="D65" t="e">
        <f>SUMIFS(#REF!,#REF!,'Vagas ofertadas contagem seges'!$A65,#REF!,'Vagas ofertadas contagem seges'!D$1)</f>
        <v>#REF!</v>
      </c>
      <c r="E65" t="e">
        <f>SUMIFS(#REF!,#REF!,'Vagas ofertadas contagem seges'!$A65,#REF!,'Vagas ofertadas contagem seges'!E$1)</f>
        <v>#REF!</v>
      </c>
      <c r="F65" t="e">
        <f t="shared" si="0"/>
        <v>#REF!</v>
      </c>
      <c r="G65" t="e">
        <f>SUMIFS(#REF!,#REF!,'Vagas ofertadas contagem seges'!$A65,#REF!,'Vagas ofertadas contagem seges'!G$1)</f>
        <v>#REF!</v>
      </c>
      <c r="H65" t="e">
        <f>SUMIFS(#REF!,#REF!,'Vagas ofertadas contagem seges'!$A65,#REF!,'Vagas ofertadas contagem seges'!H$1)</f>
        <v>#REF!</v>
      </c>
      <c r="I65" t="e">
        <f>SUMIFS(#REF!,#REF!,'Vagas ofertadas contagem seges'!$A65,#REF!,'Vagas ofertadas contagem seges'!I$1)</f>
        <v>#REF!</v>
      </c>
      <c r="J65" t="e">
        <f t="shared" si="1"/>
        <v>#REF!</v>
      </c>
      <c r="K65" t="e">
        <f t="shared" si="2"/>
        <v>#REF!</v>
      </c>
    </row>
    <row r="66" spans="1:11">
      <c r="A66" t="s">
        <v>1521</v>
      </c>
      <c r="B66" t="e">
        <f>SUMIFS(#REF!,#REF!,'Vagas ofertadas contagem seges'!$A66,#REF!,'Vagas ofertadas contagem seges'!B$1)</f>
        <v>#REF!</v>
      </c>
      <c r="C66" t="e">
        <f>SUMIFS(#REF!,#REF!,'Vagas ofertadas contagem seges'!$A66,#REF!,'Vagas ofertadas contagem seges'!C$1)</f>
        <v>#REF!</v>
      </c>
      <c r="D66" t="e">
        <f>SUMIFS(#REF!,#REF!,'Vagas ofertadas contagem seges'!$A66,#REF!,'Vagas ofertadas contagem seges'!D$1)</f>
        <v>#REF!</v>
      </c>
      <c r="E66" t="e">
        <f>SUMIFS(#REF!,#REF!,'Vagas ofertadas contagem seges'!$A66,#REF!,'Vagas ofertadas contagem seges'!E$1)</f>
        <v>#REF!</v>
      </c>
      <c r="F66" t="e">
        <f t="shared" si="0"/>
        <v>#REF!</v>
      </c>
      <c r="G66" t="e">
        <f>SUMIFS(#REF!,#REF!,'Vagas ofertadas contagem seges'!$A66,#REF!,'Vagas ofertadas contagem seges'!G$1)</f>
        <v>#REF!</v>
      </c>
      <c r="H66" t="e">
        <f>SUMIFS(#REF!,#REF!,'Vagas ofertadas contagem seges'!$A66,#REF!,'Vagas ofertadas contagem seges'!H$1)</f>
        <v>#REF!</v>
      </c>
      <c r="I66" t="e">
        <f>SUMIFS(#REF!,#REF!,'Vagas ofertadas contagem seges'!$A66,#REF!,'Vagas ofertadas contagem seges'!I$1)</f>
        <v>#REF!</v>
      </c>
      <c r="J66" t="e">
        <f t="shared" si="1"/>
        <v>#REF!</v>
      </c>
      <c r="K66" t="e">
        <f t="shared" si="2"/>
        <v>#REF!</v>
      </c>
    </row>
    <row r="67" spans="1:11">
      <c r="A67" t="s">
        <v>1018</v>
      </c>
      <c r="B67" t="e">
        <f>SUMIFS(#REF!,#REF!,'Vagas ofertadas contagem seges'!$A67,#REF!,'Vagas ofertadas contagem seges'!B$1)</f>
        <v>#REF!</v>
      </c>
      <c r="C67" t="e">
        <f>SUMIFS(#REF!,#REF!,'Vagas ofertadas contagem seges'!$A67,#REF!,'Vagas ofertadas contagem seges'!C$1)</f>
        <v>#REF!</v>
      </c>
      <c r="D67" t="e">
        <f>SUMIFS(#REF!,#REF!,'Vagas ofertadas contagem seges'!$A67,#REF!,'Vagas ofertadas contagem seges'!D$1)</f>
        <v>#REF!</v>
      </c>
      <c r="E67" t="e">
        <f>SUMIFS(#REF!,#REF!,'Vagas ofertadas contagem seges'!$A67,#REF!,'Vagas ofertadas contagem seges'!E$1)</f>
        <v>#REF!</v>
      </c>
      <c r="F67" t="e">
        <f t="shared" ref="F67:F130" si="3">SUM(B67:E67)</f>
        <v>#REF!</v>
      </c>
      <c r="G67" t="e">
        <f>SUMIFS(#REF!,#REF!,'Vagas ofertadas contagem seges'!$A67,#REF!,'Vagas ofertadas contagem seges'!G$1)</f>
        <v>#REF!</v>
      </c>
      <c r="H67" t="e">
        <f>SUMIFS(#REF!,#REF!,'Vagas ofertadas contagem seges'!$A67,#REF!,'Vagas ofertadas contagem seges'!H$1)</f>
        <v>#REF!</v>
      </c>
      <c r="I67" t="e">
        <f>SUMIFS(#REF!,#REF!,'Vagas ofertadas contagem seges'!$A67,#REF!,'Vagas ofertadas contagem seges'!I$1)</f>
        <v>#REF!</v>
      </c>
      <c r="J67" t="e">
        <f t="shared" ref="J67:J130" si="4">SUM(G67:I67)</f>
        <v>#REF!</v>
      </c>
      <c r="K67" t="e">
        <f t="shared" ref="K67:K130" si="5">SUM(F67+J67)</f>
        <v>#REF!</v>
      </c>
    </row>
    <row r="68" spans="1:11">
      <c r="A68" t="s">
        <v>1556</v>
      </c>
      <c r="B68" t="e">
        <f>SUMIFS(#REF!,#REF!,'Vagas ofertadas contagem seges'!$A68,#REF!,'Vagas ofertadas contagem seges'!B$1)</f>
        <v>#REF!</v>
      </c>
      <c r="C68" t="e">
        <f>SUMIFS(#REF!,#REF!,'Vagas ofertadas contagem seges'!$A68,#REF!,'Vagas ofertadas contagem seges'!C$1)</f>
        <v>#REF!</v>
      </c>
      <c r="D68" t="e">
        <f>SUMIFS(#REF!,#REF!,'Vagas ofertadas contagem seges'!$A68,#REF!,'Vagas ofertadas contagem seges'!D$1)</f>
        <v>#REF!</v>
      </c>
      <c r="E68" t="e">
        <f>SUMIFS(#REF!,#REF!,'Vagas ofertadas contagem seges'!$A68,#REF!,'Vagas ofertadas contagem seges'!E$1)</f>
        <v>#REF!</v>
      </c>
      <c r="F68" t="e">
        <f t="shared" si="3"/>
        <v>#REF!</v>
      </c>
      <c r="G68" t="e">
        <f>SUMIFS(#REF!,#REF!,'Vagas ofertadas contagem seges'!$A68,#REF!,'Vagas ofertadas contagem seges'!G$1)</f>
        <v>#REF!</v>
      </c>
      <c r="H68" t="e">
        <f>SUMIFS(#REF!,#REF!,'Vagas ofertadas contagem seges'!$A68,#REF!,'Vagas ofertadas contagem seges'!H$1)</f>
        <v>#REF!</v>
      </c>
      <c r="I68" t="e">
        <f>SUMIFS(#REF!,#REF!,'Vagas ofertadas contagem seges'!$A68,#REF!,'Vagas ofertadas contagem seges'!I$1)</f>
        <v>#REF!</v>
      </c>
      <c r="J68" t="e">
        <f t="shared" si="4"/>
        <v>#REF!</v>
      </c>
      <c r="K68" t="e">
        <f t="shared" si="5"/>
        <v>#REF!</v>
      </c>
    </row>
    <row r="69" spans="1:11">
      <c r="A69" t="s">
        <v>1029</v>
      </c>
      <c r="B69" t="e">
        <f>SUMIFS(#REF!,#REF!,'Vagas ofertadas contagem seges'!$A69,#REF!,'Vagas ofertadas contagem seges'!B$1)</f>
        <v>#REF!</v>
      </c>
      <c r="C69" t="e">
        <f>SUMIFS(#REF!,#REF!,'Vagas ofertadas contagem seges'!$A69,#REF!,'Vagas ofertadas contagem seges'!C$1)</f>
        <v>#REF!</v>
      </c>
      <c r="D69" t="e">
        <f>SUMIFS(#REF!,#REF!,'Vagas ofertadas contagem seges'!$A69,#REF!,'Vagas ofertadas contagem seges'!D$1)</f>
        <v>#REF!</v>
      </c>
      <c r="E69" t="e">
        <f>SUMIFS(#REF!,#REF!,'Vagas ofertadas contagem seges'!$A69,#REF!,'Vagas ofertadas contagem seges'!E$1)</f>
        <v>#REF!</v>
      </c>
      <c r="F69" t="e">
        <f t="shared" si="3"/>
        <v>#REF!</v>
      </c>
      <c r="G69" t="e">
        <f>SUMIFS(#REF!,#REF!,'Vagas ofertadas contagem seges'!$A69,#REF!,'Vagas ofertadas contagem seges'!G$1)</f>
        <v>#REF!</v>
      </c>
      <c r="H69" t="e">
        <f>SUMIFS(#REF!,#REF!,'Vagas ofertadas contagem seges'!$A69,#REF!,'Vagas ofertadas contagem seges'!H$1)</f>
        <v>#REF!</v>
      </c>
      <c r="I69" t="e">
        <f>SUMIFS(#REF!,#REF!,'Vagas ofertadas contagem seges'!$A69,#REF!,'Vagas ofertadas contagem seges'!I$1)</f>
        <v>#REF!</v>
      </c>
      <c r="J69" t="e">
        <f t="shared" si="4"/>
        <v>#REF!</v>
      </c>
      <c r="K69" t="e">
        <f t="shared" si="5"/>
        <v>#REF!</v>
      </c>
    </row>
    <row r="70" spans="1:11">
      <c r="A70" t="s">
        <v>1062</v>
      </c>
      <c r="B70" t="e">
        <f>SUMIFS(#REF!,#REF!,'Vagas ofertadas contagem seges'!$A70,#REF!,'Vagas ofertadas contagem seges'!B$1)</f>
        <v>#REF!</v>
      </c>
      <c r="C70" t="e">
        <f>SUMIFS(#REF!,#REF!,'Vagas ofertadas contagem seges'!$A70,#REF!,'Vagas ofertadas contagem seges'!C$1)</f>
        <v>#REF!</v>
      </c>
      <c r="D70" t="e">
        <f>SUMIFS(#REF!,#REF!,'Vagas ofertadas contagem seges'!$A70,#REF!,'Vagas ofertadas contagem seges'!D$1)</f>
        <v>#REF!</v>
      </c>
      <c r="E70" t="e">
        <f>SUMIFS(#REF!,#REF!,'Vagas ofertadas contagem seges'!$A70,#REF!,'Vagas ofertadas contagem seges'!E$1)</f>
        <v>#REF!</v>
      </c>
      <c r="F70" t="e">
        <f t="shared" si="3"/>
        <v>#REF!</v>
      </c>
      <c r="G70" t="e">
        <f>SUMIFS(#REF!,#REF!,'Vagas ofertadas contagem seges'!$A70,#REF!,'Vagas ofertadas contagem seges'!G$1)</f>
        <v>#REF!</v>
      </c>
      <c r="H70" t="e">
        <f>SUMIFS(#REF!,#REF!,'Vagas ofertadas contagem seges'!$A70,#REF!,'Vagas ofertadas contagem seges'!H$1)</f>
        <v>#REF!</v>
      </c>
      <c r="I70" t="e">
        <f>SUMIFS(#REF!,#REF!,'Vagas ofertadas contagem seges'!$A70,#REF!,'Vagas ofertadas contagem seges'!I$1)</f>
        <v>#REF!</v>
      </c>
      <c r="J70" t="e">
        <f t="shared" si="4"/>
        <v>#REF!</v>
      </c>
      <c r="K70" t="e">
        <f t="shared" si="5"/>
        <v>#REF!</v>
      </c>
    </row>
    <row r="71" spans="1:11">
      <c r="A71" t="s">
        <v>765</v>
      </c>
      <c r="B71" t="e">
        <f>SUMIFS(#REF!,#REF!,'Vagas ofertadas contagem seges'!$A71,#REF!,'Vagas ofertadas contagem seges'!B$1)</f>
        <v>#REF!</v>
      </c>
      <c r="C71" t="e">
        <f>SUMIFS(#REF!,#REF!,'Vagas ofertadas contagem seges'!$A71,#REF!,'Vagas ofertadas contagem seges'!C$1)</f>
        <v>#REF!</v>
      </c>
      <c r="D71" t="e">
        <f>SUMIFS(#REF!,#REF!,'Vagas ofertadas contagem seges'!$A71,#REF!,'Vagas ofertadas contagem seges'!D$1)</f>
        <v>#REF!</v>
      </c>
      <c r="E71" t="e">
        <f>SUMIFS(#REF!,#REF!,'Vagas ofertadas contagem seges'!$A71,#REF!,'Vagas ofertadas contagem seges'!E$1)</f>
        <v>#REF!</v>
      </c>
      <c r="F71" t="e">
        <f t="shared" si="3"/>
        <v>#REF!</v>
      </c>
      <c r="G71" t="e">
        <f>SUMIFS(#REF!,#REF!,'Vagas ofertadas contagem seges'!$A71,#REF!,'Vagas ofertadas contagem seges'!G$1)</f>
        <v>#REF!</v>
      </c>
      <c r="H71" t="e">
        <f>SUMIFS(#REF!,#REF!,'Vagas ofertadas contagem seges'!$A71,#REF!,'Vagas ofertadas contagem seges'!H$1)</f>
        <v>#REF!</v>
      </c>
      <c r="I71" t="e">
        <f>SUMIFS(#REF!,#REF!,'Vagas ofertadas contagem seges'!$A71,#REF!,'Vagas ofertadas contagem seges'!I$1)</f>
        <v>#REF!</v>
      </c>
      <c r="J71" t="e">
        <f t="shared" si="4"/>
        <v>#REF!</v>
      </c>
      <c r="K71" t="e">
        <f t="shared" si="5"/>
        <v>#REF!</v>
      </c>
    </row>
    <row r="72" spans="1:11">
      <c r="A72" t="s">
        <v>1072</v>
      </c>
      <c r="B72" t="e">
        <f>SUMIFS(#REF!,#REF!,'Vagas ofertadas contagem seges'!$A72,#REF!,'Vagas ofertadas contagem seges'!B$1)</f>
        <v>#REF!</v>
      </c>
      <c r="C72" t="e">
        <f>SUMIFS(#REF!,#REF!,'Vagas ofertadas contagem seges'!$A72,#REF!,'Vagas ofertadas contagem seges'!C$1)</f>
        <v>#REF!</v>
      </c>
      <c r="D72" t="e">
        <f>SUMIFS(#REF!,#REF!,'Vagas ofertadas contagem seges'!$A72,#REF!,'Vagas ofertadas contagem seges'!D$1)</f>
        <v>#REF!</v>
      </c>
      <c r="E72" t="e">
        <f>SUMIFS(#REF!,#REF!,'Vagas ofertadas contagem seges'!$A72,#REF!,'Vagas ofertadas contagem seges'!E$1)</f>
        <v>#REF!</v>
      </c>
      <c r="F72" t="e">
        <f t="shared" si="3"/>
        <v>#REF!</v>
      </c>
      <c r="G72" t="e">
        <f>SUMIFS(#REF!,#REF!,'Vagas ofertadas contagem seges'!$A72,#REF!,'Vagas ofertadas contagem seges'!G$1)</f>
        <v>#REF!</v>
      </c>
      <c r="H72" t="e">
        <f>SUMIFS(#REF!,#REF!,'Vagas ofertadas contagem seges'!$A72,#REF!,'Vagas ofertadas contagem seges'!H$1)</f>
        <v>#REF!</v>
      </c>
      <c r="I72" t="e">
        <f>SUMIFS(#REF!,#REF!,'Vagas ofertadas contagem seges'!$A72,#REF!,'Vagas ofertadas contagem seges'!I$1)</f>
        <v>#REF!</v>
      </c>
      <c r="J72" t="e">
        <f t="shared" si="4"/>
        <v>#REF!</v>
      </c>
      <c r="K72" t="e">
        <f t="shared" si="5"/>
        <v>#REF!</v>
      </c>
    </row>
    <row r="73" spans="1:11">
      <c r="A73" t="s">
        <v>1591</v>
      </c>
      <c r="B73" t="e">
        <f>SUMIFS(#REF!,#REF!,'Vagas ofertadas contagem seges'!$A73,#REF!,'Vagas ofertadas contagem seges'!B$1)</f>
        <v>#REF!</v>
      </c>
      <c r="C73" t="e">
        <f>SUMIFS(#REF!,#REF!,'Vagas ofertadas contagem seges'!$A73,#REF!,'Vagas ofertadas contagem seges'!C$1)</f>
        <v>#REF!</v>
      </c>
      <c r="D73" t="e">
        <f>SUMIFS(#REF!,#REF!,'Vagas ofertadas contagem seges'!$A73,#REF!,'Vagas ofertadas contagem seges'!D$1)</f>
        <v>#REF!</v>
      </c>
      <c r="E73" t="e">
        <f>SUMIFS(#REF!,#REF!,'Vagas ofertadas contagem seges'!$A73,#REF!,'Vagas ofertadas contagem seges'!E$1)</f>
        <v>#REF!</v>
      </c>
      <c r="F73" t="e">
        <f t="shared" si="3"/>
        <v>#REF!</v>
      </c>
      <c r="G73" t="e">
        <f>SUMIFS(#REF!,#REF!,'Vagas ofertadas contagem seges'!$A73,#REF!,'Vagas ofertadas contagem seges'!G$1)</f>
        <v>#REF!</v>
      </c>
      <c r="H73" t="e">
        <f>SUMIFS(#REF!,#REF!,'Vagas ofertadas contagem seges'!$A73,#REF!,'Vagas ofertadas contagem seges'!H$1)</f>
        <v>#REF!</v>
      </c>
      <c r="I73" t="e">
        <f>SUMIFS(#REF!,#REF!,'Vagas ofertadas contagem seges'!$A73,#REF!,'Vagas ofertadas contagem seges'!I$1)</f>
        <v>#REF!</v>
      </c>
      <c r="J73" t="e">
        <f t="shared" si="4"/>
        <v>#REF!</v>
      </c>
      <c r="K73" t="e">
        <f t="shared" si="5"/>
        <v>#REF!</v>
      </c>
    </row>
    <row r="74" spans="1:11">
      <c r="A74" t="s">
        <v>1360</v>
      </c>
      <c r="B74" t="e">
        <f>SUMIFS(#REF!,#REF!,'Vagas ofertadas contagem seges'!$A74,#REF!,'Vagas ofertadas contagem seges'!B$1)</f>
        <v>#REF!</v>
      </c>
      <c r="C74" t="e">
        <f>SUMIFS(#REF!,#REF!,'Vagas ofertadas contagem seges'!$A74,#REF!,'Vagas ofertadas contagem seges'!C$1)</f>
        <v>#REF!</v>
      </c>
      <c r="D74" t="e">
        <f>SUMIFS(#REF!,#REF!,'Vagas ofertadas contagem seges'!$A74,#REF!,'Vagas ofertadas contagem seges'!D$1)</f>
        <v>#REF!</v>
      </c>
      <c r="E74" t="e">
        <f>SUMIFS(#REF!,#REF!,'Vagas ofertadas contagem seges'!$A74,#REF!,'Vagas ofertadas contagem seges'!E$1)</f>
        <v>#REF!</v>
      </c>
      <c r="F74" t="e">
        <f t="shared" si="3"/>
        <v>#REF!</v>
      </c>
      <c r="G74" t="e">
        <f>SUMIFS(#REF!,#REF!,'Vagas ofertadas contagem seges'!$A74,#REF!,'Vagas ofertadas contagem seges'!G$1)</f>
        <v>#REF!</v>
      </c>
      <c r="H74" t="e">
        <f>SUMIFS(#REF!,#REF!,'Vagas ofertadas contagem seges'!$A74,#REF!,'Vagas ofertadas contagem seges'!H$1)</f>
        <v>#REF!</v>
      </c>
      <c r="I74" t="e">
        <f>SUMIFS(#REF!,#REF!,'Vagas ofertadas contagem seges'!$A74,#REF!,'Vagas ofertadas contagem seges'!I$1)</f>
        <v>#REF!</v>
      </c>
      <c r="J74" t="e">
        <f t="shared" si="4"/>
        <v>#REF!</v>
      </c>
      <c r="K74" t="e">
        <f t="shared" si="5"/>
        <v>#REF!</v>
      </c>
    </row>
    <row r="75" spans="1:11">
      <c r="A75" t="s">
        <v>1600</v>
      </c>
      <c r="B75" t="e">
        <f>SUMIFS(#REF!,#REF!,'Vagas ofertadas contagem seges'!$A75,#REF!,'Vagas ofertadas contagem seges'!B$1)</f>
        <v>#REF!</v>
      </c>
      <c r="C75" t="e">
        <f>SUMIFS(#REF!,#REF!,'Vagas ofertadas contagem seges'!$A75,#REF!,'Vagas ofertadas contagem seges'!C$1)</f>
        <v>#REF!</v>
      </c>
      <c r="D75" t="e">
        <f>SUMIFS(#REF!,#REF!,'Vagas ofertadas contagem seges'!$A75,#REF!,'Vagas ofertadas contagem seges'!D$1)</f>
        <v>#REF!</v>
      </c>
      <c r="E75" t="e">
        <f>SUMIFS(#REF!,#REF!,'Vagas ofertadas contagem seges'!$A75,#REF!,'Vagas ofertadas contagem seges'!E$1)</f>
        <v>#REF!</v>
      </c>
      <c r="F75" t="e">
        <f t="shared" si="3"/>
        <v>#REF!</v>
      </c>
      <c r="G75" t="e">
        <f>SUMIFS(#REF!,#REF!,'Vagas ofertadas contagem seges'!$A75,#REF!,'Vagas ofertadas contagem seges'!G$1)</f>
        <v>#REF!</v>
      </c>
      <c r="H75" t="e">
        <f>SUMIFS(#REF!,#REF!,'Vagas ofertadas contagem seges'!$A75,#REF!,'Vagas ofertadas contagem seges'!H$1)</f>
        <v>#REF!</v>
      </c>
      <c r="I75" t="e">
        <f>SUMIFS(#REF!,#REF!,'Vagas ofertadas contagem seges'!$A75,#REF!,'Vagas ofertadas contagem seges'!I$1)</f>
        <v>#REF!</v>
      </c>
      <c r="J75" t="e">
        <f t="shared" si="4"/>
        <v>#REF!</v>
      </c>
      <c r="K75" t="e">
        <f t="shared" si="5"/>
        <v>#REF!</v>
      </c>
    </row>
    <row r="76" spans="1:11">
      <c r="A76" t="s">
        <v>1370</v>
      </c>
      <c r="B76" t="e">
        <f>SUMIFS(#REF!,#REF!,'Vagas ofertadas contagem seges'!$A76,#REF!,'Vagas ofertadas contagem seges'!B$1)</f>
        <v>#REF!</v>
      </c>
      <c r="C76" t="e">
        <f>SUMIFS(#REF!,#REF!,'Vagas ofertadas contagem seges'!$A76,#REF!,'Vagas ofertadas contagem seges'!C$1)</f>
        <v>#REF!</v>
      </c>
      <c r="D76" t="e">
        <f>SUMIFS(#REF!,#REF!,'Vagas ofertadas contagem seges'!$A76,#REF!,'Vagas ofertadas contagem seges'!D$1)</f>
        <v>#REF!</v>
      </c>
      <c r="E76" t="e">
        <f>SUMIFS(#REF!,#REF!,'Vagas ofertadas contagem seges'!$A76,#REF!,'Vagas ofertadas contagem seges'!E$1)</f>
        <v>#REF!</v>
      </c>
      <c r="F76" t="e">
        <f t="shared" si="3"/>
        <v>#REF!</v>
      </c>
      <c r="G76" t="e">
        <f>SUMIFS(#REF!,#REF!,'Vagas ofertadas contagem seges'!$A76,#REF!,'Vagas ofertadas contagem seges'!G$1)</f>
        <v>#REF!</v>
      </c>
      <c r="H76" t="e">
        <f>SUMIFS(#REF!,#REF!,'Vagas ofertadas contagem seges'!$A76,#REF!,'Vagas ofertadas contagem seges'!H$1)</f>
        <v>#REF!</v>
      </c>
      <c r="I76" t="e">
        <f>SUMIFS(#REF!,#REF!,'Vagas ofertadas contagem seges'!$A76,#REF!,'Vagas ofertadas contagem seges'!I$1)</f>
        <v>#REF!</v>
      </c>
      <c r="J76" t="e">
        <f t="shared" si="4"/>
        <v>#REF!</v>
      </c>
      <c r="K76" t="e">
        <f t="shared" si="5"/>
        <v>#REF!</v>
      </c>
    </row>
    <row r="77" spans="1:11">
      <c r="A77" t="s">
        <v>1082</v>
      </c>
      <c r="B77" t="e">
        <f>SUMIFS(#REF!,#REF!,'Vagas ofertadas contagem seges'!$A77,#REF!,'Vagas ofertadas contagem seges'!B$1)</f>
        <v>#REF!</v>
      </c>
      <c r="C77" t="e">
        <f>SUMIFS(#REF!,#REF!,'Vagas ofertadas contagem seges'!$A77,#REF!,'Vagas ofertadas contagem seges'!C$1)</f>
        <v>#REF!</v>
      </c>
      <c r="D77" t="e">
        <f>SUMIFS(#REF!,#REF!,'Vagas ofertadas contagem seges'!$A77,#REF!,'Vagas ofertadas contagem seges'!D$1)</f>
        <v>#REF!</v>
      </c>
      <c r="E77" t="e">
        <f>SUMIFS(#REF!,#REF!,'Vagas ofertadas contagem seges'!$A77,#REF!,'Vagas ofertadas contagem seges'!E$1)</f>
        <v>#REF!</v>
      </c>
      <c r="F77" t="e">
        <f t="shared" si="3"/>
        <v>#REF!</v>
      </c>
      <c r="G77" t="e">
        <f>SUMIFS(#REF!,#REF!,'Vagas ofertadas contagem seges'!$A77,#REF!,'Vagas ofertadas contagem seges'!G$1)</f>
        <v>#REF!</v>
      </c>
      <c r="H77" t="e">
        <f>SUMIFS(#REF!,#REF!,'Vagas ofertadas contagem seges'!$A77,#REF!,'Vagas ofertadas contagem seges'!H$1)</f>
        <v>#REF!</v>
      </c>
      <c r="I77" t="e">
        <f>SUMIFS(#REF!,#REF!,'Vagas ofertadas contagem seges'!$A77,#REF!,'Vagas ofertadas contagem seges'!I$1)</f>
        <v>#REF!</v>
      </c>
      <c r="J77" t="e">
        <f t="shared" si="4"/>
        <v>#REF!</v>
      </c>
      <c r="K77" t="e">
        <f t="shared" si="5"/>
        <v>#REF!</v>
      </c>
    </row>
    <row r="78" spans="1:11">
      <c r="A78" t="s">
        <v>1094</v>
      </c>
      <c r="B78" t="e">
        <f>SUMIFS(#REF!,#REF!,'Vagas ofertadas contagem seges'!$A78,#REF!,'Vagas ofertadas contagem seges'!B$1)</f>
        <v>#REF!</v>
      </c>
      <c r="C78" t="e">
        <f>SUMIFS(#REF!,#REF!,'Vagas ofertadas contagem seges'!$A78,#REF!,'Vagas ofertadas contagem seges'!C$1)</f>
        <v>#REF!</v>
      </c>
      <c r="D78" t="e">
        <f>SUMIFS(#REF!,#REF!,'Vagas ofertadas contagem seges'!$A78,#REF!,'Vagas ofertadas contagem seges'!D$1)</f>
        <v>#REF!</v>
      </c>
      <c r="E78" t="e">
        <f>SUMIFS(#REF!,#REF!,'Vagas ofertadas contagem seges'!$A78,#REF!,'Vagas ofertadas contagem seges'!E$1)</f>
        <v>#REF!</v>
      </c>
      <c r="F78" t="e">
        <f t="shared" si="3"/>
        <v>#REF!</v>
      </c>
      <c r="G78" t="e">
        <f>SUMIFS(#REF!,#REF!,'Vagas ofertadas contagem seges'!$A78,#REF!,'Vagas ofertadas contagem seges'!G$1)</f>
        <v>#REF!</v>
      </c>
      <c r="H78" t="e">
        <f>SUMIFS(#REF!,#REF!,'Vagas ofertadas contagem seges'!$A78,#REF!,'Vagas ofertadas contagem seges'!H$1)</f>
        <v>#REF!</v>
      </c>
      <c r="I78" t="e">
        <f>SUMIFS(#REF!,#REF!,'Vagas ofertadas contagem seges'!$A78,#REF!,'Vagas ofertadas contagem seges'!I$1)</f>
        <v>#REF!</v>
      </c>
      <c r="J78" t="e">
        <f t="shared" si="4"/>
        <v>#REF!</v>
      </c>
      <c r="K78" t="e">
        <f t="shared" si="5"/>
        <v>#REF!</v>
      </c>
    </row>
    <row r="79" spans="1:11">
      <c r="A79" t="s">
        <v>903</v>
      </c>
      <c r="B79" t="e">
        <f>SUMIFS(#REF!,#REF!,'Vagas ofertadas contagem seges'!$A79,#REF!,'Vagas ofertadas contagem seges'!B$1)</f>
        <v>#REF!</v>
      </c>
      <c r="C79" t="e">
        <f>SUMIFS(#REF!,#REF!,'Vagas ofertadas contagem seges'!$A79,#REF!,'Vagas ofertadas contagem seges'!C$1)</f>
        <v>#REF!</v>
      </c>
      <c r="D79" t="e">
        <f>SUMIFS(#REF!,#REF!,'Vagas ofertadas contagem seges'!$A79,#REF!,'Vagas ofertadas contagem seges'!D$1)</f>
        <v>#REF!</v>
      </c>
      <c r="E79" t="e">
        <f>SUMIFS(#REF!,#REF!,'Vagas ofertadas contagem seges'!$A79,#REF!,'Vagas ofertadas contagem seges'!E$1)</f>
        <v>#REF!</v>
      </c>
      <c r="F79" t="e">
        <f t="shared" si="3"/>
        <v>#REF!</v>
      </c>
      <c r="G79" t="e">
        <f>SUMIFS(#REF!,#REF!,'Vagas ofertadas contagem seges'!$A79,#REF!,'Vagas ofertadas contagem seges'!G$1)</f>
        <v>#REF!</v>
      </c>
      <c r="H79" t="e">
        <f>SUMIFS(#REF!,#REF!,'Vagas ofertadas contagem seges'!$A79,#REF!,'Vagas ofertadas contagem seges'!H$1)</f>
        <v>#REF!</v>
      </c>
      <c r="I79" t="e">
        <f>SUMIFS(#REF!,#REF!,'Vagas ofertadas contagem seges'!$A79,#REF!,'Vagas ofertadas contagem seges'!I$1)</f>
        <v>#REF!</v>
      </c>
      <c r="J79" t="e">
        <f t="shared" si="4"/>
        <v>#REF!</v>
      </c>
      <c r="K79" t="e">
        <f t="shared" si="5"/>
        <v>#REF!</v>
      </c>
    </row>
    <row r="80" spans="1:11">
      <c r="A80" t="s">
        <v>1623</v>
      </c>
      <c r="B80" t="e">
        <f>SUMIFS(#REF!,#REF!,'Vagas ofertadas contagem seges'!$A80,#REF!,'Vagas ofertadas contagem seges'!B$1)</f>
        <v>#REF!</v>
      </c>
      <c r="C80" t="e">
        <f>SUMIFS(#REF!,#REF!,'Vagas ofertadas contagem seges'!$A80,#REF!,'Vagas ofertadas contagem seges'!C$1)</f>
        <v>#REF!</v>
      </c>
      <c r="D80" t="e">
        <f>SUMIFS(#REF!,#REF!,'Vagas ofertadas contagem seges'!$A80,#REF!,'Vagas ofertadas contagem seges'!D$1)</f>
        <v>#REF!</v>
      </c>
      <c r="E80" t="e">
        <f>SUMIFS(#REF!,#REF!,'Vagas ofertadas contagem seges'!$A80,#REF!,'Vagas ofertadas contagem seges'!E$1)</f>
        <v>#REF!</v>
      </c>
      <c r="F80" t="e">
        <f t="shared" si="3"/>
        <v>#REF!</v>
      </c>
      <c r="G80" t="e">
        <f>SUMIFS(#REF!,#REF!,'Vagas ofertadas contagem seges'!$A80,#REF!,'Vagas ofertadas contagem seges'!G$1)</f>
        <v>#REF!</v>
      </c>
      <c r="H80" t="e">
        <f>SUMIFS(#REF!,#REF!,'Vagas ofertadas contagem seges'!$A80,#REF!,'Vagas ofertadas contagem seges'!H$1)</f>
        <v>#REF!</v>
      </c>
      <c r="I80" t="e">
        <f>SUMIFS(#REF!,#REF!,'Vagas ofertadas contagem seges'!$A80,#REF!,'Vagas ofertadas contagem seges'!I$1)</f>
        <v>#REF!</v>
      </c>
      <c r="J80" t="e">
        <f t="shared" si="4"/>
        <v>#REF!</v>
      </c>
      <c r="K80" t="e">
        <f t="shared" si="5"/>
        <v>#REF!</v>
      </c>
    </row>
    <row r="81" spans="1:11">
      <c r="A81" t="s">
        <v>1631</v>
      </c>
      <c r="B81" t="e">
        <f>SUMIFS(#REF!,#REF!,'Vagas ofertadas contagem seges'!$A81,#REF!,'Vagas ofertadas contagem seges'!B$1)</f>
        <v>#REF!</v>
      </c>
      <c r="C81" t="e">
        <f>SUMIFS(#REF!,#REF!,'Vagas ofertadas contagem seges'!$A81,#REF!,'Vagas ofertadas contagem seges'!C$1)</f>
        <v>#REF!</v>
      </c>
      <c r="D81" t="e">
        <f>SUMIFS(#REF!,#REF!,'Vagas ofertadas contagem seges'!$A81,#REF!,'Vagas ofertadas contagem seges'!D$1)</f>
        <v>#REF!</v>
      </c>
      <c r="E81" t="e">
        <f>SUMIFS(#REF!,#REF!,'Vagas ofertadas contagem seges'!$A81,#REF!,'Vagas ofertadas contagem seges'!E$1)</f>
        <v>#REF!</v>
      </c>
      <c r="F81" t="e">
        <f t="shared" si="3"/>
        <v>#REF!</v>
      </c>
      <c r="G81" t="e">
        <f>SUMIFS(#REF!,#REF!,'Vagas ofertadas contagem seges'!$A81,#REF!,'Vagas ofertadas contagem seges'!G$1)</f>
        <v>#REF!</v>
      </c>
      <c r="H81" t="e">
        <f>SUMIFS(#REF!,#REF!,'Vagas ofertadas contagem seges'!$A81,#REF!,'Vagas ofertadas contagem seges'!H$1)</f>
        <v>#REF!</v>
      </c>
      <c r="I81" t="e">
        <f>SUMIFS(#REF!,#REF!,'Vagas ofertadas contagem seges'!$A81,#REF!,'Vagas ofertadas contagem seges'!I$1)</f>
        <v>#REF!</v>
      </c>
      <c r="J81" t="e">
        <f t="shared" si="4"/>
        <v>#REF!</v>
      </c>
      <c r="K81" t="e">
        <f t="shared" si="5"/>
        <v>#REF!</v>
      </c>
    </row>
    <row r="82" spans="1:11">
      <c r="A82" t="s">
        <v>1380</v>
      </c>
      <c r="B82" t="e">
        <f>SUMIFS(#REF!,#REF!,'Vagas ofertadas contagem seges'!$A82,#REF!,'Vagas ofertadas contagem seges'!B$1)</f>
        <v>#REF!</v>
      </c>
      <c r="C82" t="e">
        <f>SUMIFS(#REF!,#REF!,'Vagas ofertadas contagem seges'!$A82,#REF!,'Vagas ofertadas contagem seges'!C$1)</f>
        <v>#REF!</v>
      </c>
      <c r="D82" t="e">
        <f>SUMIFS(#REF!,#REF!,'Vagas ofertadas contagem seges'!$A82,#REF!,'Vagas ofertadas contagem seges'!D$1)</f>
        <v>#REF!</v>
      </c>
      <c r="E82" t="e">
        <f>SUMIFS(#REF!,#REF!,'Vagas ofertadas contagem seges'!$A82,#REF!,'Vagas ofertadas contagem seges'!E$1)</f>
        <v>#REF!</v>
      </c>
      <c r="F82" t="e">
        <f t="shared" si="3"/>
        <v>#REF!</v>
      </c>
      <c r="G82" t="e">
        <f>SUMIFS(#REF!,#REF!,'Vagas ofertadas contagem seges'!$A82,#REF!,'Vagas ofertadas contagem seges'!G$1)</f>
        <v>#REF!</v>
      </c>
      <c r="H82" t="e">
        <f>SUMIFS(#REF!,#REF!,'Vagas ofertadas contagem seges'!$A82,#REF!,'Vagas ofertadas contagem seges'!H$1)</f>
        <v>#REF!</v>
      </c>
      <c r="I82" t="e">
        <f>SUMIFS(#REF!,#REF!,'Vagas ofertadas contagem seges'!$A82,#REF!,'Vagas ofertadas contagem seges'!I$1)</f>
        <v>#REF!</v>
      </c>
      <c r="J82" t="e">
        <f t="shared" si="4"/>
        <v>#REF!</v>
      </c>
      <c r="K82" t="e">
        <f t="shared" si="5"/>
        <v>#REF!</v>
      </c>
    </row>
    <row r="83" spans="1:11">
      <c r="A83" t="s">
        <v>1390</v>
      </c>
      <c r="B83" t="e">
        <f>SUMIFS(#REF!,#REF!,'Vagas ofertadas contagem seges'!$A83,#REF!,'Vagas ofertadas contagem seges'!B$1)</f>
        <v>#REF!</v>
      </c>
      <c r="C83" t="e">
        <f>SUMIFS(#REF!,#REF!,'Vagas ofertadas contagem seges'!$A83,#REF!,'Vagas ofertadas contagem seges'!C$1)</f>
        <v>#REF!</v>
      </c>
      <c r="D83" t="e">
        <f>SUMIFS(#REF!,#REF!,'Vagas ofertadas contagem seges'!$A83,#REF!,'Vagas ofertadas contagem seges'!D$1)</f>
        <v>#REF!</v>
      </c>
      <c r="E83" t="e">
        <f>SUMIFS(#REF!,#REF!,'Vagas ofertadas contagem seges'!$A83,#REF!,'Vagas ofertadas contagem seges'!E$1)</f>
        <v>#REF!</v>
      </c>
      <c r="F83" t="e">
        <f t="shared" si="3"/>
        <v>#REF!</v>
      </c>
      <c r="G83" t="e">
        <f>SUMIFS(#REF!,#REF!,'Vagas ofertadas contagem seges'!$A83,#REF!,'Vagas ofertadas contagem seges'!G$1)</f>
        <v>#REF!</v>
      </c>
      <c r="H83" t="e">
        <f>SUMIFS(#REF!,#REF!,'Vagas ofertadas contagem seges'!$A83,#REF!,'Vagas ofertadas contagem seges'!H$1)</f>
        <v>#REF!</v>
      </c>
      <c r="I83" t="e">
        <f>SUMIFS(#REF!,#REF!,'Vagas ofertadas contagem seges'!$A83,#REF!,'Vagas ofertadas contagem seges'!I$1)</f>
        <v>#REF!</v>
      </c>
      <c r="J83" t="e">
        <f t="shared" si="4"/>
        <v>#REF!</v>
      </c>
      <c r="K83" t="e">
        <f t="shared" si="5"/>
        <v>#REF!</v>
      </c>
    </row>
    <row r="84" spans="1:11">
      <c r="A84" t="s">
        <v>1106</v>
      </c>
      <c r="B84" t="e">
        <f>SUMIFS(#REF!,#REF!,'Vagas ofertadas contagem seges'!$A84,#REF!,'Vagas ofertadas contagem seges'!B$1)</f>
        <v>#REF!</v>
      </c>
      <c r="C84" t="e">
        <f>SUMIFS(#REF!,#REF!,'Vagas ofertadas contagem seges'!$A84,#REF!,'Vagas ofertadas contagem seges'!C$1)</f>
        <v>#REF!</v>
      </c>
      <c r="D84" t="e">
        <f>SUMIFS(#REF!,#REF!,'Vagas ofertadas contagem seges'!$A84,#REF!,'Vagas ofertadas contagem seges'!D$1)</f>
        <v>#REF!</v>
      </c>
      <c r="E84" t="e">
        <f>SUMIFS(#REF!,#REF!,'Vagas ofertadas contagem seges'!$A84,#REF!,'Vagas ofertadas contagem seges'!E$1)</f>
        <v>#REF!</v>
      </c>
      <c r="F84" t="e">
        <f t="shared" si="3"/>
        <v>#REF!</v>
      </c>
      <c r="G84" t="e">
        <f>SUMIFS(#REF!,#REF!,'Vagas ofertadas contagem seges'!$A84,#REF!,'Vagas ofertadas contagem seges'!G$1)</f>
        <v>#REF!</v>
      </c>
      <c r="H84" t="e">
        <f>SUMIFS(#REF!,#REF!,'Vagas ofertadas contagem seges'!$A84,#REF!,'Vagas ofertadas contagem seges'!H$1)</f>
        <v>#REF!</v>
      </c>
      <c r="I84" t="e">
        <f>SUMIFS(#REF!,#REF!,'Vagas ofertadas contagem seges'!$A84,#REF!,'Vagas ofertadas contagem seges'!I$1)</f>
        <v>#REF!</v>
      </c>
      <c r="J84" t="e">
        <f t="shared" si="4"/>
        <v>#REF!</v>
      </c>
      <c r="K84" t="e">
        <f t="shared" si="5"/>
        <v>#REF!</v>
      </c>
    </row>
    <row r="85" spans="1:11">
      <c r="A85" t="s">
        <v>914</v>
      </c>
      <c r="B85" t="e">
        <f>SUMIFS(#REF!,#REF!,'Vagas ofertadas contagem seges'!$A85,#REF!,'Vagas ofertadas contagem seges'!B$1)</f>
        <v>#REF!</v>
      </c>
      <c r="C85" t="e">
        <f>SUMIFS(#REF!,#REF!,'Vagas ofertadas contagem seges'!$A85,#REF!,'Vagas ofertadas contagem seges'!C$1)</f>
        <v>#REF!</v>
      </c>
      <c r="D85" t="e">
        <f>SUMIFS(#REF!,#REF!,'Vagas ofertadas contagem seges'!$A85,#REF!,'Vagas ofertadas contagem seges'!D$1)</f>
        <v>#REF!</v>
      </c>
      <c r="E85" t="e">
        <f>SUMIFS(#REF!,#REF!,'Vagas ofertadas contagem seges'!$A85,#REF!,'Vagas ofertadas contagem seges'!E$1)</f>
        <v>#REF!</v>
      </c>
      <c r="F85" t="e">
        <f t="shared" si="3"/>
        <v>#REF!</v>
      </c>
      <c r="G85" t="e">
        <f>SUMIFS(#REF!,#REF!,'Vagas ofertadas contagem seges'!$A85,#REF!,'Vagas ofertadas contagem seges'!G$1)</f>
        <v>#REF!</v>
      </c>
      <c r="H85" t="e">
        <f>SUMIFS(#REF!,#REF!,'Vagas ofertadas contagem seges'!$A85,#REF!,'Vagas ofertadas contagem seges'!H$1)</f>
        <v>#REF!</v>
      </c>
      <c r="I85" t="e">
        <f>SUMIFS(#REF!,#REF!,'Vagas ofertadas contagem seges'!$A85,#REF!,'Vagas ofertadas contagem seges'!I$1)</f>
        <v>#REF!</v>
      </c>
      <c r="J85" t="e">
        <f t="shared" si="4"/>
        <v>#REF!</v>
      </c>
      <c r="K85" t="e">
        <f t="shared" si="5"/>
        <v>#REF!</v>
      </c>
    </row>
    <row r="86" spans="1:11">
      <c r="A86" t="s">
        <v>779</v>
      </c>
      <c r="B86" t="e">
        <f>SUMIFS(#REF!,#REF!,'Vagas ofertadas contagem seges'!$A86,#REF!,'Vagas ofertadas contagem seges'!B$1)</f>
        <v>#REF!</v>
      </c>
      <c r="C86" t="e">
        <f>SUMIFS(#REF!,#REF!,'Vagas ofertadas contagem seges'!$A86,#REF!,'Vagas ofertadas contagem seges'!C$1)</f>
        <v>#REF!</v>
      </c>
      <c r="D86" t="e">
        <f>SUMIFS(#REF!,#REF!,'Vagas ofertadas contagem seges'!$A86,#REF!,'Vagas ofertadas contagem seges'!D$1)</f>
        <v>#REF!</v>
      </c>
      <c r="E86" t="e">
        <f>SUMIFS(#REF!,#REF!,'Vagas ofertadas contagem seges'!$A86,#REF!,'Vagas ofertadas contagem seges'!E$1)</f>
        <v>#REF!</v>
      </c>
      <c r="F86" t="e">
        <f t="shared" si="3"/>
        <v>#REF!</v>
      </c>
      <c r="G86" t="e">
        <f>SUMIFS(#REF!,#REF!,'Vagas ofertadas contagem seges'!$A86,#REF!,'Vagas ofertadas contagem seges'!G$1)</f>
        <v>#REF!</v>
      </c>
      <c r="H86" t="e">
        <f>SUMIFS(#REF!,#REF!,'Vagas ofertadas contagem seges'!$A86,#REF!,'Vagas ofertadas contagem seges'!H$1)</f>
        <v>#REF!</v>
      </c>
      <c r="I86" t="e">
        <f>SUMIFS(#REF!,#REF!,'Vagas ofertadas contagem seges'!$A86,#REF!,'Vagas ofertadas contagem seges'!I$1)</f>
        <v>#REF!</v>
      </c>
      <c r="J86" t="e">
        <f t="shared" si="4"/>
        <v>#REF!</v>
      </c>
      <c r="K86" t="e">
        <f t="shared" si="5"/>
        <v>#REF!</v>
      </c>
    </row>
    <row r="87" spans="1:11">
      <c r="A87" t="s">
        <v>1641</v>
      </c>
      <c r="B87" t="e">
        <f>SUMIFS(#REF!,#REF!,'Vagas ofertadas contagem seges'!$A87,#REF!,'Vagas ofertadas contagem seges'!B$1)</f>
        <v>#REF!</v>
      </c>
      <c r="C87" t="e">
        <f>SUMIFS(#REF!,#REF!,'Vagas ofertadas contagem seges'!$A87,#REF!,'Vagas ofertadas contagem seges'!C$1)</f>
        <v>#REF!</v>
      </c>
      <c r="D87" t="e">
        <f>SUMIFS(#REF!,#REF!,'Vagas ofertadas contagem seges'!$A87,#REF!,'Vagas ofertadas contagem seges'!D$1)</f>
        <v>#REF!</v>
      </c>
      <c r="E87" t="e">
        <f>SUMIFS(#REF!,#REF!,'Vagas ofertadas contagem seges'!$A87,#REF!,'Vagas ofertadas contagem seges'!E$1)</f>
        <v>#REF!</v>
      </c>
      <c r="F87" t="e">
        <f t="shared" si="3"/>
        <v>#REF!</v>
      </c>
      <c r="G87" t="e">
        <f>SUMIFS(#REF!,#REF!,'Vagas ofertadas contagem seges'!$A87,#REF!,'Vagas ofertadas contagem seges'!G$1)</f>
        <v>#REF!</v>
      </c>
      <c r="H87" t="e">
        <f>SUMIFS(#REF!,#REF!,'Vagas ofertadas contagem seges'!$A87,#REF!,'Vagas ofertadas contagem seges'!H$1)</f>
        <v>#REF!</v>
      </c>
      <c r="I87" t="e">
        <f>SUMIFS(#REF!,#REF!,'Vagas ofertadas contagem seges'!$A87,#REF!,'Vagas ofertadas contagem seges'!I$1)</f>
        <v>#REF!</v>
      </c>
      <c r="J87" t="e">
        <f t="shared" si="4"/>
        <v>#REF!</v>
      </c>
      <c r="K87" t="e">
        <f t="shared" si="5"/>
        <v>#REF!</v>
      </c>
    </row>
    <row r="88" spans="1:11">
      <c r="A88" t="s">
        <v>1162</v>
      </c>
      <c r="B88" t="e">
        <f>SUMIFS(#REF!,#REF!,'Vagas ofertadas contagem seges'!$A88,#REF!,'Vagas ofertadas contagem seges'!B$1)</f>
        <v>#REF!</v>
      </c>
      <c r="C88" t="e">
        <f>SUMIFS(#REF!,#REF!,'Vagas ofertadas contagem seges'!$A88,#REF!,'Vagas ofertadas contagem seges'!C$1)</f>
        <v>#REF!</v>
      </c>
      <c r="D88" t="e">
        <f>SUMIFS(#REF!,#REF!,'Vagas ofertadas contagem seges'!$A88,#REF!,'Vagas ofertadas contagem seges'!D$1)</f>
        <v>#REF!</v>
      </c>
      <c r="E88" t="e">
        <f>SUMIFS(#REF!,#REF!,'Vagas ofertadas contagem seges'!$A88,#REF!,'Vagas ofertadas contagem seges'!E$1)</f>
        <v>#REF!</v>
      </c>
      <c r="F88" t="e">
        <f t="shared" si="3"/>
        <v>#REF!</v>
      </c>
      <c r="G88" t="e">
        <f>SUMIFS(#REF!,#REF!,'Vagas ofertadas contagem seges'!$A88,#REF!,'Vagas ofertadas contagem seges'!G$1)</f>
        <v>#REF!</v>
      </c>
      <c r="H88" t="e">
        <f>SUMIFS(#REF!,#REF!,'Vagas ofertadas contagem seges'!$A88,#REF!,'Vagas ofertadas contagem seges'!H$1)</f>
        <v>#REF!</v>
      </c>
      <c r="I88" t="e">
        <f>SUMIFS(#REF!,#REF!,'Vagas ofertadas contagem seges'!$A88,#REF!,'Vagas ofertadas contagem seges'!I$1)</f>
        <v>#REF!</v>
      </c>
      <c r="J88" t="e">
        <f t="shared" si="4"/>
        <v>#REF!</v>
      </c>
      <c r="K88" t="e">
        <f t="shared" si="5"/>
        <v>#REF!</v>
      </c>
    </row>
    <row r="89" spans="1:11">
      <c r="A89" t="s">
        <v>1172</v>
      </c>
      <c r="B89" t="e">
        <f>SUMIFS(#REF!,#REF!,'Vagas ofertadas contagem seges'!$A89,#REF!,'Vagas ofertadas contagem seges'!B$1)</f>
        <v>#REF!</v>
      </c>
      <c r="C89" t="e">
        <f>SUMIFS(#REF!,#REF!,'Vagas ofertadas contagem seges'!$A89,#REF!,'Vagas ofertadas contagem seges'!C$1)</f>
        <v>#REF!</v>
      </c>
      <c r="D89" t="e">
        <f>SUMIFS(#REF!,#REF!,'Vagas ofertadas contagem seges'!$A89,#REF!,'Vagas ofertadas contagem seges'!D$1)</f>
        <v>#REF!</v>
      </c>
      <c r="E89" t="e">
        <f>SUMIFS(#REF!,#REF!,'Vagas ofertadas contagem seges'!$A89,#REF!,'Vagas ofertadas contagem seges'!E$1)</f>
        <v>#REF!</v>
      </c>
      <c r="F89" t="e">
        <f t="shared" si="3"/>
        <v>#REF!</v>
      </c>
      <c r="G89" t="e">
        <f>SUMIFS(#REF!,#REF!,'Vagas ofertadas contagem seges'!$A89,#REF!,'Vagas ofertadas contagem seges'!G$1)</f>
        <v>#REF!</v>
      </c>
      <c r="H89" t="e">
        <f>SUMIFS(#REF!,#REF!,'Vagas ofertadas contagem seges'!$A89,#REF!,'Vagas ofertadas contagem seges'!H$1)</f>
        <v>#REF!</v>
      </c>
      <c r="I89" t="e">
        <f>SUMIFS(#REF!,#REF!,'Vagas ofertadas contagem seges'!$A89,#REF!,'Vagas ofertadas contagem seges'!I$1)</f>
        <v>#REF!</v>
      </c>
      <c r="J89" t="e">
        <f t="shared" si="4"/>
        <v>#REF!</v>
      </c>
      <c r="K89" t="e">
        <f t="shared" si="5"/>
        <v>#REF!</v>
      </c>
    </row>
    <row r="90" spans="1:11">
      <c r="A90" t="s">
        <v>1653</v>
      </c>
      <c r="B90" t="e">
        <f>SUMIFS(#REF!,#REF!,'Vagas ofertadas contagem seges'!$A90,#REF!,'Vagas ofertadas contagem seges'!B$1)</f>
        <v>#REF!</v>
      </c>
      <c r="C90" t="e">
        <f>SUMIFS(#REF!,#REF!,'Vagas ofertadas contagem seges'!$A90,#REF!,'Vagas ofertadas contagem seges'!C$1)</f>
        <v>#REF!</v>
      </c>
      <c r="D90" t="e">
        <f>SUMIFS(#REF!,#REF!,'Vagas ofertadas contagem seges'!$A90,#REF!,'Vagas ofertadas contagem seges'!D$1)</f>
        <v>#REF!</v>
      </c>
      <c r="E90" t="e">
        <f>SUMIFS(#REF!,#REF!,'Vagas ofertadas contagem seges'!$A90,#REF!,'Vagas ofertadas contagem seges'!E$1)</f>
        <v>#REF!</v>
      </c>
      <c r="F90" t="e">
        <f t="shared" si="3"/>
        <v>#REF!</v>
      </c>
      <c r="G90" t="e">
        <f>SUMIFS(#REF!,#REF!,'Vagas ofertadas contagem seges'!$A90,#REF!,'Vagas ofertadas contagem seges'!G$1)</f>
        <v>#REF!</v>
      </c>
      <c r="H90" t="e">
        <f>SUMIFS(#REF!,#REF!,'Vagas ofertadas contagem seges'!$A90,#REF!,'Vagas ofertadas contagem seges'!H$1)</f>
        <v>#REF!</v>
      </c>
      <c r="I90" t="e">
        <f>SUMIFS(#REF!,#REF!,'Vagas ofertadas contagem seges'!$A90,#REF!,'Vagas ofertadas contagem seges'!I$1)</f>
        <v>#REF!</v>
      </c>
      <c r="J90" t="e">
        <f t="shared" si="4"/>
        <v>#REF!</v>
      </c>
      <c r="K90" t="e">
        <f t="shared" si="5"/>
        <v>#REF!</v>
      </c>
    </row>
    <row r="91" spans="1:11">
      <c r="A91" t="s">
        <v>792</v>
      </c>
      <c r="B91" t="e">
        <f>SUMIFS(#REF!,#REF!,'Vagas ofertadas contagem seges'!$A91,#REF!,'Vagas ofertadas contagem seges'!B$1)</f>
        <v>#REF!</v>
      </c>
      <c r="C91" t="e">
        <f>SUMIFS(#REF!,#REF!,'Vagas ofertadas contagem seges'!$A91,#REF!,'Vagas ofertadas contagem seges'!C$1)</f>
        <v>#REF!</v>
      </c>
      <c r="D91" t="e">
        <f>SUMIFS(#REF!,#REF!,'Vagas ofertadas contagem seges'!$A91,#REF!,'Vagas ofertadas contagem seges'!D$1)</f>
        <v>#REF!</v>
      </c>
      <c r="E91" t="e">
        <f>SUMIFS(#REF!,#REF!,'Vagas ofertadas contagem seges'!$A91,#REF!,'Vagas ofertadas contagem seges'!E$1)</f>
        <v>#REF!</v>
      </c>
      <c r="F91" t="e">
        <f t="shared" si="3"/>
        <v>#REF!</v>
      </c>
      <c r="G91" t="e">
        <f>SUMIFS(#REF!,#REF!,'Vagas ofertadas contagem seges'!$A91,#REF!,'Vagas ofertadas contagem seges'!G$1)</f>
        <v>#REF!</v>
      </c>
      <c r="H91" t="e">
        <f>SUMIFS(#REF!,#REF!,'Vagas ofertadas contagem seges'!$A91,#REF!,'Vagas ofertadas contagem seges'!H$1)</f>
        <v>#REF!</v>
      </c>
      <c r="I91" t="e">
        <f>SUMIFS(#REF!,#REF!,'Vagas ofertadas contagem seges'!$A91,#REF!,'Vagas ofertadas contagem seges'!I$1)</f>
        <v>#REF!</v>
      </c>
      <c r="J91" t="e">
        <f t="shared" si="4"/>
        <v>#REF!</v>
      </c>
      <c r="K91" t="e">
        <f t="shared" si="5"/>
        <v>#REF!</v>
      </c>
    </row>
    <row r="92" spans="1:11">
      <c r="A92" t="s">
        <v>1121</v>
      </c>
      <c r="B92" t="e">
        <f>SUMIFS(#REF!,#REF!,'Vagas ofertadas contagem seges'!$A92,#REF!,'Vagas ofertadas contagem seges'!B$1)</f>
        <v>#REF!</v>
      </c>
      <c r="C92" t="e">
        <f>SUMIFS(#REF!,#REF!,'Vagas ofertadas contagem seges'!$A92,#REF!,'Vagas ofertadas contagem seges'!C$1)</f>
        <v>#REF!</v>
      </c>
      <c r="D92" t="e">
        <f>SUMIFS(#REF!,#REF!,'Vagas ofertadas contagem seges'!$A92,#REF!,'Vagas ofertadas contagem seges'!D$1)</f>
        <v>#REF!</v>
      </c>
      <c r="E92" t="e">
        <f>SUMIFS(#REF!,#REF!,'Vagas ofertadas contagem seges'!$A92,#REF!,'Vagas ofertadas contagem seges'!E$1)</f>
        <v>#REF!</v>
      </c>
      <c r="F92" t="e">
        <f t="shared" si="3"/>
        <v>#REF!</v>
      </c>
      <c r="G92" t="e">
        <f>SUMIFS(#REF!,#REF!,'Vagas ofertadas contagem seges'!$A92,#REF!,'Vagas ofertadas contagem seges'!G$1)</f>
        <v>#REF!</v>
      </c>
      <c r="H92" t="e">
        <f>SUMIFS(#REF!,#REF!,'Vagas ofertadas contagem seges'!$A92,#REF!,'Vagas ofertadas contagem seges'!H$1)</f>
        <v>#REF!</v>
      </c>
      <c r="I92" t="e">
        <f>SUMIFS(#REF!,#REF!,'Vagas ofertadas contagem seges'!$A92,#REF!,'Vagas ofertadas contagem seges'!I$1)</f>
        <v>#REF!</v>
      </c>
      <c r="J92" t="e">
        <f t="shared" si="4"/>
        <v>#REF!</v>
      </c>
      <c r="K92" t="e">
        <f t="shared" si="5"/>
        <v>#REF!</v>
      </c>
    </row>
    <row r="93" spans="1:11">
      <c r="A93" t="s">
        <v>1400</v>
      </c>
      <c r="B93" t="e">
        <f>SUMIFS(#REF!,#REF!,'Vagas ofertadas contagem seges'!$A93,#REF!,'Vagas ofertadas contagem seges'!B$1)</f>
        <v>#REF!</v>
      </c>
      <c r="C93" t="e">
        <f>SUMIFS(#REF!,#REF!,'Vagas ofertadas contagem seges'!$A93,#REF!,'Vagas ofertadas contagem seges'!C$1)</f>
        <v>#REF!</v>
      </c>
      <c r="D93" t="e">
        <f>SUMIFS(#REF!,#REF!,'Vagas ofertadas contagem seges'!$A93,#REF!,'Vagas ofertadas contagem seges'!D$1)</f>
        <v>#REF!</v>
      </c>
      <c r="E93" t="e">
        <f>SUMIFS(#REF!,#REF!,'Vagas ofertadas contagem seges'!$A93,#REF!,'Vagas ofertadas contagem seges'!E$1)</f>
        <v>#REF!</v>
      </c>
      <c r="F93" t="e">
        <f t="shared" si="3"/>
        <v>#REF!</v>
      </c>
      <c r="G93" t="e">
        <f>SUMIFS(#REF!,#REF!,'Vagas ofertadas contagem seges'!$A93,#REF!,'Vagas ofertadas contagem seges'!G$1)</f>
        <v>#REF!</v>
      </c>
      <c r="H93" t="e">
        <f>SUMIFS(#REF!,#REF!,'Vagas ofertadas contagem seges'!$A93,#REF!,'Vagas ofertadas contagem seges'!H$1)</f>
        <v>#REF!</v>
      </c>
      <c r="I93" t="e">
        <f>SUMIFS(#REF!,#REF!,'Vagas ofertadas contagem seges'!$A93,#REF!,'Vagas ofertadas contagem seges'!I$1)</f>
        <v>#REF!</v>
      </c>
      <c r="J93" t="e">
        <f t="shared" si="4"/>
        <v>#REF!</v>
      </c>
      <c r="K93" t="e">
        <f t="shared" si="5"/>
        <v>#REF!</v>
      </c>
    </row>
    <row r="94" spans="1:11">
      <c r="A94" t="s">
        <v>1223</v>
      </c>
      <c r="B94" t="e">
        <f>SUMIFS(#REF!,#REF!,'Vagas ofertadas contagem seges'!$A94,#REF!,'Vagas ofertadas contagem seges'!B$1)</f>
        <v>#REF!</v>
      </c>
      <c r="C94" t="e">
        <f>SUMIFS(#REF!,#REF!,'Vagas ofertadas contagem seges'!$A94,#REF!,'Vagas ofertadas contagem seges'!C$1)</f>
        <v>#REF!</v>
      </c>
      <c r="D94" t="e">
        <f>SUMIFS(#REF!,#REF!,'Vagas ofertadas contagem seges'!$A94,#REF!,'Vagas ofertadas contagem seges'!D$1)</f>
        <v>#REF!</v>
      </c>
      <c r="E94" t="e">
        <f>SUMIFS(#REF!,#REF!,'Vagas ofertadas contagem seges'!$A94,#REF!,'Vagas ofertadas contagem seges'!E$1)</f>
        <v>#REF!</v>
      </c>
      <c r="F94" t="e">
        <f t="shared" si="3"/>
        <v>#REF!</v>
      </c>
      <c r="G94" t="e">
        <f>SUMIFS(#REF!,#REF!,'Vagas ofertadas contagem seges'!$A94,#REF!,'Vagas ofertadas contagem seges'!G$1)</f>
        <v>#REF!</v>
      </c>
      <c r="H94" t="e">
        <f>SUMIFS(#REF!,#REF!,'Vagas ofertadas contagem seges'!$A94,#REF!,'Vagas ofertadas contagem seges'!H$1)</f>
        <v>#REF!</v>
      </c>
      <c r="I94" t="e">
        <f>SUMIFS(#REF!,#REF!,'Vagas ofertadas contagem seges'!$A94,#REF!,'Vagas ofertadas contagem seges'!I$1)</f>
        <v>#REF!</v>
      </c>
      <c r="J94" t="e">
        <f t="shared" si="4"/>
        <v>#REF!</v>
      </c>
      <c r="K94" t="e">
        <f t="shared" si="5"/>
        <v>#REF!</v>
      </c>
    </row>
    <row r="95" spans="1:11">
      <c r="A95" t="s">
        <v>927</v>
      </c>
      <c r="B95" t="e">
        <f>SUMIFS(#REF!,#REF!,'Vagas ofertadas contagem seges'!$A95,#REF!,'Vagas ofertadas contagem seges'!B$1)</f>
        <v>#REF!</v>
      </c>
      <c r="C95" t="e">
        <f>SUMIFS(#REF!,#REF!,'Vagas ofertadas contagem seges'!$A95,#REF!,'Vagas ofertadas contagem seges'!C$1)</f>
        <v>#REF!</v>
      </c>
      <c r="D95" t="e">
        <f>SUMIFS(#REF!,#REF!,'Vagas ofertadas contagem seges'!$A95,#REF!,'Vagas ofertadas contagem seges'!D$1)</f>
        <v>#REF!</v>
      </c>
      <c r="E95" t="e">
        <f>SUMIFS(#REF!,#REF!,'Vagas ofertadas contagem seges'!$A95,#REF!,'Vagas ofertadas contagem seges'!E$1)</f>
        <v>#REF!</v>
      </c>
      <c r="F95" t="e">
        <f t="shared" si="3"/>
        <v>#REF!</v>
      </c>
      <c r="G95" t="e">
        <f>SUMIFS(#REF!,#REF!,'Vagas ofertadas contagem seges'!$A95,#REF!,'Vagas ofertadas contagem seges'!G$1)</f>
        <v>#REF!</v>
      </c>
      <c r="H95" t="e">
        <f>SUMIFS(#REF!,#REF!,'Vagas ofertadas contagem seges'!$A95,#REF!,'Vagas ofertadas contagem seges'!H$1)</f>
        <v>#REF!</v>
      </c>
      <c r="I95" t="e">
        <f>SUMIFS(#REF!,#REF!,'Vagas ofertadas contagem seges'!$A95,#REF!,'Vagas ofertadas contagem seges'!I$1)</f>
        <v>#REF!</v>
      </c>
      <c r="J95" t="e">
        <f t="shared" si="4"/>
        <v>#REF!</v>
      </c>
      <c r="K95" t="e">
        <f t="shared" si="5"/>
        <v>#REF!</v>
      </c>
    </row>
    <row r="96" spans="1:11">
      <c r="A96" t="s">
        <v>1662</v>
      </c>
      <c r="B96" t="e">
        <f>SUMIFS(#REF!,#REF!,'Vagas ofertadas contagem seges'!$A96,#REF!,'Vagas ofertadas contagem seges'!B$1)</f>
        <v>#REF!</v>
      </c>
      <c r="C96" t="e">
        <f>SUMIFS(#REF!,#REF!,'Vagas ofertadas contagem seges'!$A96,#REF!,'Vagas ofertadas contagem seges'!C$1)</f>
        <v>#REF!</v>
      </c>
      <c r="D96" t="e">
        <f>SUMIFS(#REF!,#REF!,'Vagas ofertadas contagem seges'!$A96,#REF!,'Vagas ofertadas contagem seges'!D$1)</f>
        <v>#REF!</v>
      </c>
      <c r="E96" t="e">
        <f>SUMIFS(#REF!,#REF!,'Vagas ofertadas contagem seges'!$A96,#REF!,'Vagas ofertadas contagem seges'!E$1)</f>
        <v>#REF!</v>
      </c>
      <c r="F96" t="e">
        <f t="shared" si="3"/>
        <v>#REF!</v>
      </c>
      <c r="G96" t="e">
        <f>SUMIFS(#REF!,#REF!,'Vagas ofertadas contagem seges'!$A96,#REF!,'Vagas ofertadas contagem seges'!G$1)</f>
        <v>#REF!</v>
      </c>
      <c r="H96" t="e">
        <f>SUMIFS(#REF!,#REF!,'Vagas ofertadas contagem seges'!$A96,#REF!,'Vagas ofertadas contagem seges'!H$1)</f>
        <v>#REF!</v>
      </c>
      <c r="I96" t="e">
        <f>SUMIFS(#REF!,#REF!,'Vagas ofertadas contagem seges'!$A96,#REF!,'Vagas ofertadas contagem seges'!I$1)</f>
        <v>#REF!</v>
      </c>
      <c r="J96" t="e">
        <f t="shared" si="4"/>
        <v>#REF!</v>
      </c>
      <c r="K96" t="e">
        <f t="shared" si="5"/>
        <v>#REF!</v>
      </c>
    </row>
    <row r="97" spans="1:11">
      <c r="A97" t="s">
        <v>1673</v>
      </c>
      <c r="B97" t="e">
        <f>SUMIFS(#REF!,#REF!,'Vagas ofertadas contagem seges'!$A97,#REF!,'Vagas ofertadas contagem seges'!B$1)</f>
        <v>#REF!</v>
      </c>
      <c r="C97" t="e">
        <f>SUMIFS(#REF!,#REF!,'Vagas ofertadas contagem seges'!$A97,#REF!,'Vagas ofertadas contagem seges'!C$1)</f>
        <v>#REF!</v>
      </c>
      <c r="D97" t="e">
        <f>SUMIFS(#REF!,#REF!,'Vagas ofertadas contagem seges'!$A97,#REF!,'Vagas ofertadas contagem seges'!D$1)</f>
        <v>#REF!</v>
      </c>
      <c r="E97" t="e">
        <f>SUMIFS(#REF!,#REF!,'Vagas ofertadas contagem seges'!$A97,#REF!,'Vagas ofertadas contagem seges'!E$1)</f>
        <v>#REF!</v>
      </c>
      <c r="F97" t="e">
        <f t="shared" si="3"/>
        <v>#REF!</v>
      </c>
      <c r="G97" t="e">
        <f>SUMIFS(#REF!,#REF!,'Vagas ofertadas contagem seges'!$A97,#REF!,'Vagas ofertadas contagem seges'!G$1)</f>
        <v>#REF!</v>
      </c>
      <c r="H97" t="e">
        <f>SUMIFS(#REF!,#REF!,'Vagas ofertadas contagem seges'!$A97,#REF!,'Vagas ofertadas contagem seges'!H$1)</f>
        <v>#REF!</v>
      </c>
      <c r="I97" t="e">
        <f>SUMIFS(#REF!,#REF!,'Vagas ofertadas contagem seges'!$A97,#REF!,'Vagas ofertadas contagem seges'!I$1)</f>
        <v>#REF!</v>
      </c>
      <c r="J97" t="e">
        <f t="shared" si="4"/>
        <v>#REF!</v>
      </c>
      <c r="K97" t="e">
        <f t="shared" si="5"/>
        <v>#REF!</v>
      </c>
    </row>
    <row r="98" spans="1:11">
      <c r="A98" t="s">
        <v>1413</v>
      </c>
      <c r="B98" t="e">
        <f>SUMIFS(#REF!,#REF!,'Vagas ofertadas contagem seges'!$A98,#REF!,'Vagas ofertadas contagem seges'!B$1)</f>
        <v>#REF!</v>
      </c>
      <c r="C98" t="e">
        <f>SUMIFS(#REF!,#REF!,'Vagas ofertadas contagem seges'!$A98,#REF!,'Vagas ofertadas contagem seges'!C$1)</f>
        <v>#REF!</v>
      </c>
      <c r="D98" t="e">
        <f>SUMIFS(#REF!,#REF!,'Vagas ofertadas contagem seges'!$A98,#REF!,'Vagas ofertadas contagem seges'!D$1)</f>
        <v>#REF!</v>
      </c>
      <c r="E98" t="e">
        <f>SUMIFS(#REF!,#REF!,'Vagas ofertadas contagem seges'!$A98,#REF!,'Vagas ofertadas contagem seges'!E$1)</f>
        <v>#REF!</v>
      </c>
      <c r="F98" t="e">
        <f t="shared" si="3"/>
        <v>#REF!</v>
      </c>
      <c r="G98" t="e">
        <f>SUMIFS(#REF!,#REF!,'Vagas ofertadas contagem seges'!$A98,#REF!,'Vagas ofertadas contagem seges'!G$1)</f>
        <v>#REF!</v>
      </c>
      <c r="H98" t="e">
        <f>SUMIFS(#REF!,#REF!,'Vagas ofertadas contagem seges'!$A98,#REF!,'Vagas ofertadas contagem seges'!H$1)</f>
        <v>#REF!</v>
      </c>
      <c r="I98" t="e">
        <f>SUMIFS(#REF!,#REF!,'Vagas ofertadas contagem seges'!$A98,#REF!,'Vagas ofertadas contagem seges'!I$1)</f>
        <v>#REF!</v>
      </c>
      <c r="J98" t="e">
        <f t="shared" si="4"/>
        <v>#REF!</v>
      </c>
      <c r="K98" t="e">
        <f t="shared" si="5"/>
        <v>#REF!</v>
      </c>
    </row>
    <row r="99" spans="1:11">
      <c r="A99" t="s">
        <v>1130</v>
      </c>
      <c r="B99" t="e">
        <f>SUMIFS(#REF!,#REF!,'Vagas ofertadas contagem seges'!$A99,#REF!,'Vagas ofertadas contagem seges'!B$1)</f>
        <v>#REF!</v>
      </c>
      <c r="C99" t="e">
        <f>SUMIFS(#REF!,#REF!,'Vagas ofertadas contagem seges'!$A99,#REF!,'Vagas ofertadas contagem seges'!C$1)</f>
        <v>#REF!</v>
      </c>
      <c r="D99" t="e">
        <f>SUMIFS(#REF!,#REF!,'Vagas ofertadas contagem seges'!$A99,#REF!,'Vagas ofertadas contagem seges'!D$1)</f>
        <v>#REF!</v>
      </c>
      <c r="E99" t="e">
        <f>SUMIFS(#REF!,#REF!,'Vagas ofertadas contagem seges'!$A99,#REF!,'Vagas ofertadas contagem seges'!E$1)</f>
        <v>#REF!</v>
      </c>
      <c r="F99" t="e">
        <f t="shared" si="3"/>
        <v>#REF!</v>
      </c>
      <c r="G99" t="e">
        <f>SUMIFS(#REF!,#REF!,'Vagas ofertadas contagem seges'!$A99,#REF!,'Vagas ofertadas contagem seges'!G$1)</f>
        <v>#REF!</v>
      </c>
      <c r="H99" t="e">
        <f>SUMIFS(#REF!,#REF!,'Vagas ofertadas contagem seges'!$A99,#REF!,'Vagas ofertadas contagem seges'!H$1)</f>
        <v>#REF!</v>
      </c>
      <c r="I99" t="e">
        <f>SUMIFS(#REF!,#REF!,'Vagas ofertadas contagem seges'!$A99,#REF!,'Vagas ofertadas contagem seges'!I$1)</f>
        <v>#REF!</v>
      </c>
      <c r="J99" t="e">
        <f t="shared" si="4"/>
        <v>#REF!</v>
      </c>
      <c r="K99" t="e">
        <f t="shared" si="5"/>
        <v>#REF!</v>
      </c>
    </row>
    <row r="100" spans="1:11">
      <c r="A100" t="s">
        <v>805</v>
      </c>
      <c r="B100" t="e">
        <f>SUMIFS(#REF!,#REF!,'Vagas ofertadas contagem seges'!$A100,#REF!,'Vagas ofertadas contagem seges'!B$1)</f>
        <v>#REF!</v>
      </c>
      <c r="C100" t="e">
        <f>SUMIFS(#REF!,#REF!,'Vagas ofertadas contagem seges'!$A100,#REF!,'Vagas ofertadas contagem seges'!C$1)</f>
        <v>#REF!</v>
      </c>
      <c r="D100" t="e">
        <f>SUMIFS(#REF!,#REF!,'Vagas ofertadas contagem seges'!$A100,#REF!,'Vagas ofertadas contagem seges'!D$1)</f>
        <v>#REF!</v>
      </c>
      <c r="E100" t="e">
        <f>SUMIFS(#REF!,#REF!,'Vagas ofertadas contagem seges'!$A100,#REF!,'Vagas ofertadas contagem seges'!E$1)</f>
        <v>#REF!</v>
      </c>
      <c r="F100" t="e">
        <f t="shared" si="3"/>
        <v>#REF!</v>
      </c>
      <c r="G100" t="e">
        <f>SUMIFS(#REF!,#REF!,'Vagas ofertadas contagem seges'!$A100,#REF!,'Vagas ofertadas contagem seges'!G$1)</f>
        <v>#REF!</v>
      </c>
      <c r="H100" t="e">
        <f>SUMIFS(#REF!,#REF!,'Vagas ofertadas contagem seges'!$A100,#REF!,'Vagas ofertadas contagem seges'!H$1)</f>
        <v>#REF!</v>
      </c>
      <c r="I100" t="e">
        <f>SUMIFS(#REF!,#REF!,'Vagas ofertadas contagem seges'!$A100,#REF!,'Vagas ofertadas contagem seges'!I$1)</f>
        <v>#REF!</v>
      </c>
      <c r="J100" t="e">
        <f t="shared" si="4"/>
        <v>#REF!</v>
      </c>
      <c r="K100" t="e">
        <f t="shared" si="5"/>
        <v>#REF!</v>
      </c>
    </row>
    <row r="101" spans="1:11">
      <c r="A101" t="s">
        <v>818</v>
      </c>
      <c r="B101" t="e">
        <f>SUMIFS(#REF!,#REF!,'Vagas ofertadas contagem seges'!$A101,#REF!,'Vagas ofertadas contagem seges'!B$1)</f>
        <v>#REF!</v>
      </c>
      <c r="C101" t="e">
        <f>SUMIFS(#REF!,#REF!,'Vagas ofertadas contagem seges'!$A101,#REF!,'Vagas ofertadas contagem seges'!C$1)</f>
        <v>#REF!</v>
      </c>
      <c r="D101" t="e">
        <f>SUMIFS(#REF!,#REF!,'Vagas ofertadas contagem seges'!$A101,#REF!,'Vagas ofertadas contagem seges'!D$1)</f>
        <v>#REF!</v>
      </c>
      <c r="E101" t="e">
        <f>SUMIFS(#REF!,#REF!,'Vagas ofertadas contagem seges'!$A101,#REF!,'Vagas ofertadas contagem seges'!E$1)</f>
        <v>#REF!</v>
      </c>
      <c r="F101" t="e">
        <f t="shared" si="3"/>
        <v>#REF!</v>
      </c>
      <c r="G101" t="e">
        <f>SUMIFS(#REF!,#REF!,'Vagas ofertadas contagem seges'!$A101,#REF!,'Vagas ofertadas contagem seges'!G$1)</f>
        <v>#REF!</v>
      </c>
      <c r="H101" t="e">
        <f>SUMIFS(#REF!,#REF!,'Vagas ofertadas contagem seges'!$A101,#REF!,'Vagas ofertadas contagem seges'!H$1)</f>
        <v>#REF!</v>
      </c>
      <c r="I101" t="e">
        <f>SUMIFS(#REF!,#REF!,'Vagas ofertadas contagem seges'!$A101,#REF!,'Vagas ofertadas contagem seges'!I$1)</f>
        <v>#REF!</v>
      </c>
      <c r="J101" t="e">
        <f t="shared" si="4"/>
        <v>#REF!</v>
      </c>
      <c r="K101" t="e">
        <f t="shared" si="5"/>
        <v>#REF!</v>
      </c>
    </row>
    <row r="102" spans="1:11">
      <c r="A102" t="s">
        <v>1140</v>
      </c>
      <c r="B102" t="e">
        <f>SUMIFS(#REF!,#REF!,'Vagas ofertadas contagem seges'!$A102,#REF!,'Vagas ofertadas contagem seges'!B$1)</f>
        <v>#REF!</v>
      </c>
      <c r="C102" t="e">
        <f>SUMIFS(#REF!,#REF!,'Vagas ofertadas contagem seges'!$A102,#REF!,'Vagas ofertadas contagem seges'!C$1)</f>
        <v>#REF!</v>
      </c>
      <c r="D102" t="e">
        <f>SUMIFS(#REF!,#REF!,'Vagas ofertadas contagem seges'!$A102,#REF!,'Vagas ofertadas contagem seges'!D$1)</f>
        <v>#REF!</v>
      </c>
      <c r="E102" t="e">
        <f>SUMIFS(#REF!,#REF!,'Vagas ofertadas contagem seges'!$A102,#REF!,'Vagas ofertadas contagem seges'!E$1)</f>
        <v>#REF!</v>
      </c>
      <c r="F102" t="e">
        <f t="shared" si="3"/>
        <v>#REF!</v>
      </c>
      <c r="G102" t="e">
        <f>SUMIFS(#REF!,#REF!,'Vagas ofertadas contagem seges'!$A102,#REF!,'Vagas ofertadas contagem seges'!G$1)</f>
        <v>#REF!</v>
      </c>
      <c r="H102" t="e">
        <f>SUMIFS(#REF!,#REF!,'Vagas ofertadas contagem seges'!$A102,#REF!,'Vagas ofertadas contagem seges'!H$1)</f>
        <v>#REF!</v>
      </c>
      <c r="I102" t="e">
        <f>SUMIFS(#REF!,#REF!,'Vagas ofertadas contagem seges'!$A102,#REF!,'Vagas ofertadas contagem seges'!I$1)</f>
        <v>#REF!</v>
      </c>
      <c r="J102" t="e">
        <f t="shared" si="4"/>
        <v>#REF!</v>
      </c>
      <c r="K102" t="e">
        <f t="shared" si="5"/>
        <v>#REF!</v>
      </c>
    </row>
    <row r="103" spans="1:11">
      <c r="A103" t="s">
        <v>1455</v>
      </c>
      <c r="B103" t="e">
        <f>SUMIFS(#REF!,#REF!,'Vagas ofertadas contagem seges'!$A103,#REF!,'Vagas ofertadas contagem seges'!B$1)</f>
        <v>#REF!</v>
      </c>
      <c r="C103" t="e">
        <f>SUMIFS(#REF!,#REF!,'Vagas ofertadas contagem seges'!$A103,#REF!,'Vagas ofertadas contagem seges'!C$1)</f>
        <v>#REF!</v>
      </c>
      <c r="D103" t="e">
        <f>SUMIFS(#REF!,#REF!,'Vagas ofertadas contagem seges'!$A103,#REF!,'Vagas ofertadas contagem seges'!D$1)</f>
        <v>#REF!</v>
      </c>
      <c r="E103" t="e">
        <f>SUMIFS(#REF!,#REF!,'Vagas ofertadas contagem seges'!$A103,#REF!,'Vagas ofertadas contagem seges'!E$1)</f>
        <v>#REF!</v>
      </c>
      <c r="F103" t="e">
        <f t="shared" si="3"/>
        <v>#REF!</v>
      </c>
      <c r="G103" t="e">
        <f>SUMIFS(#REF!,#REF!,'Vagas ofertadas contagem seges'!$A103,#REF!,'Vagas ofertadas contagem seges'!G$1)</f>
        <v>#REF!</v>
      </c>
      <c r="H103" t="e">
        <f>SUMIFS(#REF!,#REF!,'Vagas ofertadas contagem seges'!$A103,#REF!,'Vagas ofertadas contagem seges'!H$1)</f>
        <v>#REF!</v>
      </c>
      <c r="I103" t="e">
        <f>SUMIFS(#REF!,#REF!,'Vagas ofertadas contagem seges'!$A103,#REF!,'Vagas ofertadas contagem seges'!I$1)</f>
        <v>#REF!</v>
      </c>
      <c r="J103" t="e">
        <f t="shared" si="4"/>
        <v>#REF!</v>
      </c>
      <c r="K103" t="e">
        <f t="shared" si="5"/>
        <v>#REF!</v>
      </c>
    </row>
    <row r="104" spans="1:11">
      <c r="A104" t="s">
        <v>1465</v>
      </c>
      <c r="B104" t="e">
        <f>SUMIFS(#REF!,#REF!,'Vagas ofertadas contagem seges'!$A104,#REF!,'Vagas ofertadas contagem seges'!B$1)</f>
        <v>#REF!</v>
      </c>
      <c r="C104" t="e">
        <f>SUMIFS(#REF!,#REF!,'Vagas ofertadas contagem seges'!$A104,#REF!,'Vagas ofertadas contagem seges'!C$1)</f>
        <v>#REF!</v>
      </c>
      <c r="D104" t="e">
        <f>SUMIFS(#REF!,#REF!,'Vagas ofertadas contagem seges'!$A104,#REF!,'Vagas ofertadas contagem seges'!D$1)</f>
        <v>#REF!</v>
      </c>
      <c r="E104" t="e">
        <f>SUMIFS(#REF!,#REF!,'Vagas ofertadas contagem seges'!$A104,#REF!,'Vagas ofertadas contagem seges'!E$1)</f>
        <v>#REF!</v>
      </c>
      <c r="F104" t="e">
        <f t="shared" si="3"/>
        <v>#REF!</v>
      </c>
      <c r="G104" t="e">
        <f>SUMIFS(#REF!,#REF!,'Vagas ofertadas contagem seges'!$A104,#REF!,'Vagas ofertadas contagem seges'!G$1)</f>
        <v>#REF!</v>
      </c>
      <c r="H104" t="e">
        <f>SUMIFS(#REF!,#REF!,'Vagas ofertadas contagem seges'!$A104,#REF!,'Vagas ofertadas contagem seges'!H$1)</f>
        <v>#REF!</v>
      </c>
      <c r="I104" t="e">
        <f>SUMIFS(#REF!,#REF!,'Vagas ofertadas contagem seges'!$A104,#REF!,'Vagas ofertadas contagem seges'!I$1)</f>
        <v>#REF!</v>
      </c>
      <c r="J104" t="e">
        <f t="shared" si="4"/>
        <v>#REF!</v>
      </c>
      <c r="K104" t="e">
        <f t="shared" si="5"/>
        <v>#REF!</v>
      </c>
    </row>
    <row r="105" spans="1:11">
      <c r="A105" t="s">
        <v>1476</v>
      </c>
      <c r="B105" t="e">
        <f>SUMIFS(#REF!,#REF!,'Vagas ofertadas contagem seges'!$A105,#REF!,'Vagas ofertadas contagem seges'!B$1)</f>
        <v>#REF!</v>
      </c>
      <c r="C105" t="e">
        <f>SUMIFS(#REF!,#REF!,'Vagas ofertadas contagem seges'!$A105,#REF!,'Vagas ofertadas contagem seges'!C$1)</f>
        <v>#REF!</v>
      </c>
      <c r="D105" t="e">
        <f>SUMIFS(#REF!,#REF!,'Vagas ofertadas contagem seges'!$A105,#REF!,'Vagas ofertadas contagem seges'!D$1)</f>
        <v>#REF!</v>
      </c>
      <c r="E105" t="e">
        <f>SUMIFS(#REF!,#REF!,'Vagas ofertadas contagem seges'!$A105,#REF!,'Vagas ofertadas contagem seges'!E$1)</f>
        <v>#REF!</v>
      </c>
      <c r="F105" t="e">
        <f t="shared" si="3"/>
        <v>#REF!</v>
      </c>
      <c r="G105" t="e">
        <f>SUMIFS(#REF!,#REF!,'Vagas ofertadas contagem seges'!$A105,#REF!,'Vagas ofertadas contagem seges'!G$1)</f>
        <v>#REF!</v>
      </c>
      <c r="H105" t="e">
        <f>SUMIFS(#REF!,#REF!,'Vagas ofertadas contagem seges'!$A105,#REF!,'Vagas ofertadas contagem seges'!H$1)</f>
        <v>#REF!</v>
      </c>
      <c r="I105" t="e">
        <f>SUMIFS(#REF!,#REF!,'Vagas ofertadas contagem seges'!$A105,#REF!,'Vagas ofertadas contagem seges'!I$1)</f>
        <v>#REF!</v>
      </c>
      <c r="J105" t="e">
        <f t="shared" si="4"/>
        <v>#REF!</v>
      </c>
      <c r="K105" t="e">
        <f t="shared" si="5"/>
        <v>#REF!</v>
      </c>
    </row>
    <row r="106" spans="1:11">
      <c r="A106" t="s">
        <v>1272</v>
      </c>
      <c r="B106" t="e">
        <f>SUMIFS(#REF!,#REF!,'Vagas ofertadas contagem seges'!$A106,#REF!,'Vagas ofertadas contagem seges'!B$1)</f>
        <v>#REF!</v>
      </c>
      <c r="C106" t="e">
        <f>SUMIFS(#REF!,#REF!,'Vagas ofertadas contagem seges'!$A106,#REF!,'Vagas ofertadas contagem seges'!C$1)</f>
        <v>#REF!</v>
      </c>
      <c r="D106" t="e">
        <f>SUMIFS(#REF!,#REF!,'Vagas ofertadas contagem seges'!$A106,#REF!,'Vagas ofertadas contagem seges'!D$1)</f>
        <v>#REF!</v>
      </c>
      <c r="E106" t="e">
        <f>SUMIFS(#REF!,#REF!,'Vagas ofertadas contagem seges'!$A106,#REF!,'Vagas ofertadas contagem seges'!E$1)</f>
        <v>#REF!</v>
      </c>
      <c r="F106" t="e">
        <f t="shared" si="3"/>
        <v>#REF!</v>
      </c>
      <c r="G106" t="e">
        <f>SUMIFS(#REF!,#REF!,'Vagas ofertadas contagem seges'!$A106,#REF!,'Vagas ofertadas contagem seges'!G$1)</f>
        <v>#REF!</v>
      </c>
      <c r="H106" t="e">
        <f>SUMIFS(#REF!,#REF!,'Vagas ofertadas contagem seges'!$A106,#REF!,'Vagas ofertadas contagem seges'!H$1)</f>
        <v>#REF!</v>
      </c>
      <c r="I106" t="e">
        <f>SUMIFS(#REF!,#REF!,'Vagas ofertadas contagem seges'!$A106,#REF!,'Vagas ofertadas contagem seges'!I$1)</f>
        <v>#REF!</v>
      </c>
      <c r="J106" t="e">
        <f t="shared" si="4"/>
        <v>#REF!</v>
      </c>
      <c r="K106" t="e">
        <f t="shared" si="5"/>
        <v>#REF!</v>
      </c>
    </row>
    <row r="107" spans="1:11">
      <c r="A107" t="s">
        <v>938</v>
      </c>
      <c r="B107" t="e">
        <f>SUMIFS(#REF!,#REF!,'Vagas ofertadas contagem seges'!$A107,#REF!,'Vagas ofertadas contagem seges'!B$1)</f>
        <v>#REF!</v>
      </c>
      <c r="C107" t="e">
        <f>SUMIFS(#REF!,#REF!,'Vagas ofertadas contagem seges'!$A107,#REF!,'Vagas ofertadas contagem seges'!C$1)</f>
        <v>#REF!</v>
      </c>
      <c r="D107" t="e">
        <f>SUMIFS(#REF!,#REF!,'Vagas ofertadas contagem seges'!$A107,#REF!,'Vagas ofertadas contagem seges'!D$1)</f>
        <v>#REF!</v>
      </c>
      <c r="E107" t="e">
        <f>SUMIFS(#REF!,#REF!,'Vagas ofertadas contagem seges'!$A107,#REF!,'Vagas ofertadas contagem seges'!E$1)</f>
        <v>#REF!</v>
      </c>
      <c r="F107" t="e">
        <f t="shared" si="3"/>
        <v>#REF!</v>
      </c>
      <c r="G107" t="e">
        <f>SUMIFS(#REF!,#REF!,'Vagas ofertadas contagem seges'!$A107,#REF!,'Vagas ofertadas contagem seges'!G$1)</f>
        <v>#REF!</v>
      </c>
      <c r="H107" t="e">
        <f>SUMIFS(#REF!,#REF!,'Vagas ofertadas contagem seges'!$A107,#REF!,'Vagas ofertadas contagem seges'!H$1)</f>
        <v>#REF!</v>
      </c>
      <c r="I107" t="e">
        <f>SUMIFS(#REF!,#REF!,'Vagas ofertadas contagem seges'!$A107,#REF!,'Vagas ofertadas contagem seges'!I$1)</f>
        <v>#REF!</v>
      </c>
      <c r="J107" t="e">
        <f t="shared" si="4"/>
        <v>#REF!</v>
      </c>
      <c r="K107" t="e">
        <f t="shared" si="5"/>
        <v>#REF!</v>
      </c>
    </row>
    <row r="108" spans="1:11">
      <c r="A108" t="s">
        <v>1489</v>
      </c>
      <c r="B108" t="e">
        <f>SUMIFS(#REF!,#REF!,'Vagas ofertadas contagem seges'!$A108,#REF!,'Vagas ofertadas contagem seges'!B$1)</f>
        <v>#REF!</v>
      </c>
      <c r="C108" t="e">
        <f>SUMIFS(#REF!,#REF!,'Vagas ofertadas contagem seges'!$A108,#REF!,'Vagas ofertadas contagem seges'!C$1)</f>
        <v>#REF!</v>
      </c>
      <c r="D108" t="e">
        <f>SUMIFS(#REF!,#REF!,'Vagas ofertadas contagem seges'!$A108,#REF!,'Vagas ofertadas contagem seges'!D$1)</f>
        <v>#REF!</v>
      </c>
      <c r="E108" t="e">
        <f>SUMIFS(#REF!,#REF!,'Vagas ofertadas contagem seges'!$A108,#REF!,'Vagas ofertadas contagem seges'!E$1)</f>
        <v>#REF!</v>
      </c>
      <c r="F108" t="e">
        <f t="shared" si="3"/>
        <v>#REF!</v>
      </c>
      <c r="G108" t="e">
        <f>SUMIFS(#REF!,#REF!,'Vagas ofertadas contagem seges'!$A108,#REF!,'Vagas ofertadas contagem seges'!G$1)</f>
        <v>#REF!</v>
      </c>
      <c r="H108" t="e">
        <f>SUMIFS(#REF!,#REF!,'Vagas ofertadas contagem seges'!$A108,#REF!,'Vagas ofertadas contagem seges'!H$1)</f>
        <v>#REF!</v>
      </c>
      <c r="I108" t="e">
        <f>SUMIFS(#REF!,#REF!,'Vagas ofertadas contagem seges'!$A108,#REF!,'Vagas ofertadas contagem seges'!I$1)</f>
        <v>#REF!</v>
      </c>
      <c r="J108" t="e">
        <f t="shared" si="4"/>
        <v>#REF!</v>
      </c>
      <c r="K108" t="e">
        <f t="shared" si="5"/>
        <v>#REF!</v>
      </c>
    </row>
    <row r="109" spans="1:11">
      <c r="A109" t="s">
        <v>1283</v>
      </c>
      <c r="B109" t="e">
        <f>SUMIFS(#REF!,#REF!,'Vagas ofertadas contagem seges'!$A109,#REF!,'Vagas ofertadas contagem seges'!B$1)</f>
        <v>#REF!</v>
      </c>
      <c r="C109" t="e">
        <f>SUMIFS(#REF!,#REF!,'Vagas ofertadas contagem seges'!$A109,#REF!,'Vagas ofertadas contagem seges'!C$1)</f>
        <v>#REF!</v>
      </c>
      <c r="D109" t="e">
        <f>SUMIFS(#REF!,#REF!,'Vagas ofertadas contagem seges'!$A109,#REF!,'Vagas ofertadas contagem seges'!D$1)</f>
        <v>#REF!</v>
      </c>
      <c r="E109" t="e">
        <f>SUMIFS(#REF!,#REF!,'Vagas ofertadas contagem seges'!$A109,#REF!,'Vagas ofertadas contagem seges'!E$1)</f>
        <v>#REF!</v>
      </c>
      <c r="F109" t="e">
        <f t="shared" si="3"/>
        <v>#REF!</v>
      </c>
      <c r="G109" t="e">
        <f>SUMIFS(#REF!,#REF!,'Vagas ofertadas contagem seges'!$A109,#REF!,'Vagas ofertadas contagem seges'!G$1)</f>
        <v>#REF!</v>
      </c>
      <c r="H109" t="e">
        <f>SUMIFS(#REF!,#REF!,'Vagas ofertadas contagem seges'!$A109,#REF!,'Vagas ofertadas contagem seges'!H$1)</f>
        <v>#REF!</v>
      </c>
      <c r="I109" t="e">
        <f>SUMIFS(#REF!,#REF!,'Vagas ofertadas contagem seges'!$A109,#REF!,'Vagas ofertadas contagem seges'!I$1)</f>
        <v>#REF!</v>
      </c>
      <c r="J109" t="e">
        <f t="shared" si="4"/>
        <v>#REF!</v>
      </c>
      <c r="K109" t="e">
        <f t="shared" si="5"/>
        <v>#REF!</v>
      </c>
    </row>
    <row r="110" spans="1:11">
      <c r="A110" t="s">
        <v>831</v>
      </c>
      <c r="B110" t="e">
        <f>SUMIFS(#REF!,#REF!,'Vagas ofertadas contagem seges'!$A110,#REF!,'Vagas ofertadas contagem seges'!B$1)</f>
        <v>#REF!</v>
      </c>
      <c r="C110" t="e">
        <f>SUMIFS(#REF!,#REF!,'Vagas ofertadas contagem seges'!$A110,#REF!,'Vagas ofertadas contagem seges'!C$1)</f>
        <v>#REF!</v>
      </c>
      <c r="D110" t="e">
        <f>SUMIFS(#REF!,#REF!,'Vagas ofertadas contagem seges'!$A110,#REF!,'Vagas ofertadas contagem seges'!D$1)</f>
        <v>#REF!</v>
      </c>
      <c r="E110" t="e">
        <f>SUMIFS(#REF!,#REF!,'Vagas ofertadas contagem seges'!$A110,#REF!,'Vagas ofertadas contagem seges'!E$1)</f>
        <v>#REF!</v>
      </c>
      <c r="F110" t="e">
        <f t="shared" si="3"/>
        <v>#REF!</v>
      </c>
      <c r="G110" t="e">
        <f>SUMIFS(#REF!,#REF!,'Vagas ofertadas contagem seges'!$A110,#REF!,'Vagas ofertadas contagem seges'!G$1)</f>
        <v>#REF!</v>
      </c>
      <c r="H110" t="e">
        <f>SUMIFS(#REF!,#REF!,'Vagas ofertadas contagem seges'!$A110,#REF!,'Vagas ofertadas contagem seges'!H$1)</f>
        <v>#REF!</v>
      </c>
      <c r="I110" t="e">
        <f>SUMIFS(#REF!,#REF!,'Vagas ofertadas contagem seges'!$A110,#REF!,'Vagas ofertadas contagem seges'!I$1)</f>
        <v>#REF!</v>
      </c>
      <c r="J110" t="e">
        <f t="shared" si="4"/>
        <v>#REF!</v>
      </c>
      <c r="K110" t="e">
        <f t="shared" si="5"/>
        <v>#REF!</v>
      </c>
    </row>
    <row r="111" spans="1:11">
      <c r="A111" t="s">
        <v>840</v>
      </c>
      <c r="B111" t="e">
        <f>SUMIFS(#REF!,#REF!,'Vagas ofertadas contagem seges'!$A111,#REF!,'Vagas ofertadas contagem seges'!B$1)</f>
        <v>#REF!</v>
      </c>
      <c r="C111" t="e">
        <f>SUMIFS(#REF!,#REF!,'Vagas ofertadas contagem seges'!$A111,#REF!,'Vagas ofertadas contagem seges'!C$1)</f>
        <v>#REF!</v>
      </c>
      <c r="D111" t="e">
        <f>SUMIFS(#REF!,#REF!,'Vagas ofertadas contagem seges'!$A111,#REF!,'Vagas ofertadas contagem seges'!D$1)</f>
        <v>#REF!</v>
      </c>
      <c r="E111" t="e">
        <f>SUMIFS(#REF!,#REF!,'Vagas ofertadas contagem seges'!$A111,#REF!,'Vagas ofertadas contagem seges'!E$1)</f>
        <v>#REF!</v>
      </c>
      <c r="F111" t="e">
        <f t="shared" si="3"/>
        <v>#REF!</v>
      </c>
      <c r="G111" t="e">
        <f>SUMIFS(#REF!,#REF!,'Vagas ofertadas contagem seges'!$A111,#REF!,'Vagas ofertadas contagem seges'!G$1)</f>
        <v>#REF!</v>
      </c>
      <c r="H111" t="e">
        <f>SUMIFS(#REF!,#REF!,'Vagas ofertadas contagem seges'!$A111,#REF!,'Vagas ofertadas contagem seges'!H$1)</f>
        <v>#REF!</v>
      </c>
      <c r="I111" t="e">
        <f>SUMIFS(#REF!,#REF!,'Vagas ofertadas contagem seges'!$A111,#REF!,'Vagas ofertadas contagem seges'!I$1)</f>
        <v>#REF!</v>
      </c>
      <c r="J111" t="e">
        <f t="shared" si="4"/>
        <v>#REF!</v>
      </c>
      <c r="K111" t="e">
        <f t="shared" si="5"/>
        <v>#REF!</v>
      </c>
    </row>
    <row r="112" spans="1:11">
      <c r="A112" t="s">
        <v>1150</v>
      </c>
      <c r="B112" t="e">
        <f>SUMIFS(#REF!,#REF!,'Vagas ofertadas contagem seges'!$A112,#REF!,'Vagas ofertadas contagem seges'!B$1)</f>
        <v>#REF!</v>
      </c>
      <c r="C112" t="e">
        <f>SUMIFS(#REF!,#REF!,'Vagas ofertadas contagem seges'!$A112,#REF!,'Vagas ofertadas contagem seges'!C$1)</f>
        <v>#REF!</v>
      </c>
      <c r="D112" t="e">
        <f>SUMIFS(#REF!,#REF!,'Vagas ofertadas contagem seges'!$A112,#REF!,'Vagas ofertadas contagem seges'!D$1)</f>
        <v>#REF!</v>
      </c>
      <c r="E112" t="e">
        <f>SUMIFS(#REF!,#REF!,'Vagas ofertadas contagem seges'!$A112,#REF!,'Vagas ofertadas contagem seges'!E$1)</f>
        <v>#REF!</v>
      </c>
      <c r="F112" t="e">
        <f t="shared" si="3"/>
        <v>#REF!</v>
      </c>
      <c r="G112" t="e">
        <f>SUMIFS(#REF!,#REF!,'Vagas ofertadas contagem seges'!$A112,#REF!,'Vagas ofertadas contagem seges'!G$1)</f>
        <v>#REF!</v>
      </c>
      <c r="H112" t="e">
        <f>SUMIFS(#REF!,#REF!,'Vagas ofertadas contagem seges'!$A112,#REF!,'Vagas ofertadas contagem seges'!H$1)</f>
        <v>#REF!</v>
      </c>
      <c r="I112" t="e">
        <f>SUMIFS(#REF!,#REF!,'Vagas ofertadas contagem seges'!$A112,#REF!,'Vagas ofertadas contagem seges'!I$1)</f>
        <v>#REF!</v>
      </c>
      <c r="J112" t="e">
        <f t="shared" si="4"/>
        <v>#REF!</v>
      </c>
      <c r="K112" t="e">
        <f t="shared" si="5"/>
        <v>#REF!</v>
      </c>
    </row>
    <row r="113" spans="1:11">
      <c r="A113" t="s">
        <v>1533</v>
      </c>
      <c r="B113" t="e">
        <f>SUMIFS(#REF!,#REF!,'Vagas ofertadas contagem seges'!$A113,#REF!,'Vagas ofertadas contagem seges'!B$1)</f>
        <v>#REF!</v>
      </c>
      <c r="C113" t="e">
        <f>SUMIFS(#REF!,#REF!,'Vagas ofertadas contagem seges'!$A113,#REF!,'Vagas ofertadas contagem seges'!C$1)</f>
        <v>#REF!</v>
      </c>
      <c r="D113" t="e">
        <f>SUMIFS(#REF!,#REF!,'Vagas ofertadas contagem seges'!$A113,#REF!,'Vagas ofertadas contagem seges'!D$1)</f>
        <v>#REF!</v>
      </c>
      <c r="E113" t="e">
        <f>SUMIFS(#REF!,#REF!,'Vagas ofertadas contagem seges'!$A113,#REF!,'Vagas ofertadas contagem seges'!E$1)</f>
        <v>#REF!</v>
      </c>
      <c r="F113" t="e">
        <f t="shared" si="3"/>
        <v>#REF!</v>
      </c>
      <c r="G113" t="e">
        <f>SUMIFS(#REF!,#REF!,'Vagas ofertadas contagem seges'!$A113,#REF!,'Vagas ofertadas contagem seges'!G$1)</f>
        <v>#REF!</v>
      </c>
      <c r="H113" t="e">
        <f>SUMIFS(#REF!,#REF!,'Vagas ofertadas contagem seges'!$A113,#REF!,'Vagas ofertadas contagem seges'!H$1)</f>
        <v>#REF!</v>
      </c>
      <c r="I113" t="e">
        <f>SUMIFS(#REF!,#REF!,'Vagas ofertadas contagem seges'!$A113,#REF!,'Vagas ofertadas contagem seges'!I$1)</f>
        <v>#REF!</v>
      </c>
      <c r="J113" t="e">
        <f t="shared" si="4"/>
        <v>#REF!</v>
      </c>
      <c r="K113" t="e">
        <f t="shared" si="5"/>
        <v>#REF!</v>
      </c>
    </row>
    <row r="114" spans="1:11">
      <c r="A114" t="s">
        <v>1543</v>
      </c>
      <c r="B114" t="e">
        <f>SUMIFS(#REF!,#REF!,'Vagas ofertadas contagem seges'!$A114,#REF!,'Vagas ofertadas contagem seges'!B$1)</f>
        <v>#REF!</v>
      </c>
      <c r="C114" t="e">
        <f>SUMIFS(#REF!,#REF!,'Vagas ofertadas contagem seges'!$A114,#REF!,'Vagas ofertadas contagem seges'!C$1)</f>
        <v>#REF!</v>
      </c>
      <c r="D114" t="e">
        <f>SUMIFS(#REF!,#REF!,'Vagas ofertadas contagem seges'!$A114,#REF!,'Vagas ofertadas contagem seges'!D$1)</f>
        <v>#REF!</v>
      </c>
      <c r="E114" t="e">
        <f>SUMIFS(#REF!,#REF!,'Vagas ofertadas contagem seges'!$A114,#REF!,'Vagas ofertadas contagem seges'!E$1)</f>
        <v>#REF!</v>
      </c>
      <c r="F114" t="e">
        <f t="shared" si="3"/>
        <v>#REF!</v>
      </c>
      <c r="G114" t="e">
        <f>SUMIFS(#REF!,#REF!,'Vagas ofertadas contagem seges'!$A114,#REF!,'Vagas ofertadas contagem seges'!G$1)</f>
        <v>#REF!</v>
      </c>
      <c r="H114" t="e">
        <f>SUMIFS(#REF!,#REF!,'Vagas ofertadas contagem seges'!$A114,#REF!,'Vagas ofertadas contagem seges'!H$1)</f>
        <v>#REF!</v>
      </c>
      <c r="I114" t="e">
        <f>SUMIFS(#REF!,#REF!,'Vagas ofertadas contagem seges'!$A114,#REF!,'Vagas ofertadas contagem seges'!I$1)</f>
        <v>#REF!</v>
      </c>
      <c r="J114" t="e">
        <f t="shared" si="4"/>
        <v>#REF!</v>
      </c>
      <c r="K114" t="e">
        <f t="shared" si="5"/>
        <v>#REF!</v>
      </c>
    </row>
    <row r="115" spans="1:11">
      <c r="A115" t="s">
        <v>872</v>
      </c>
      <c r="B115" t="e">
        <f>SUMIFS(#REF!,#REF!,'Vagas ofertadas contagem seges'!$A115,#REF!,'Vagas ofertadas contagem seges'!B$1)</f>
        <v>#REF!</v>
      </c>
      <c r="C115" t="e">
        <f>SUMIFS(#REF!,#REF!,'Vagas ofertadas contagem seges'!$A115,#REF!,'Vagas ofertadas contagem seges'!C$1)</f>
        <v>#REF!</v>
      </c>
      <c r="D115" t="e">
        <f>SUMIFS(#REF!,#REF!,'Vagas ofertadas contagem seges'!$A115,#REF!,'Vagas ofertadas contagem seges'!D$1)</f>
        <v>#REF!</v>
      </c>
      <c r="E115" t="e">
        <f>SUMIFS(#REF!,#REF!,'Vagas ofertadas contagem seges'!$A115,#REF!,'Vagas ofertadas contagem seges'!E$1)</f>
        <v>#REF!</v>
      </c>
      <c r="F115" t="e">
        <f t="shared" si="3"/>
        <v>#REF!</v>
      </c>
      <c r="G115" t="e">
        <f>SUMIFS(#REF!,#REF!,'Vagas ofertadas contagem seges'!$A115,#REF!,'Vagas ofertadas contagem seges'!G$1)</f>
        <v>#REF!</v>
      </c>
      <c r="H115" t="e">
        <f>SUMIFS(#REF!,#REF!,'Vagas ofertadas contagem seges'!$A115,#REF!,'Vagas ofertadas contagem seges'!H$1)</f>
        <v>#REF!</v>
      </c>
      <c r="I115" t="e">
        <f>SUMIFS(#REF!,#REF!,'Vagas ofertadas contagem seges'!$A115,#REF!,'Vagas ofertadas contagem seges'!I$1)</f>
        <v>#REF!</v>
      </c>
      <c r="J115" t="e">
        <f t="shared" si="4"/>
        <v>#REF!</v>
      </c>
      <c r="K115" t="e">
        <f t="shared" si="5"/>
        <v>#REF!</v>
      </c>
    </row>
    <row r="116" spans="1:11">
      <c r="A116" t="s">
        <v>1566</v>
      </c>
      <c r="B116" t="e">
        <f>SUMIFS(#REF!,#REF!,'Vagas ofertadas contagem seges'!$A116,#REF!,'Vagas ofertadas contagem seges'!B$1)</f>
        <v>#REF!</v>
      </c>
      <c r="C116" t="e">
        <f>SUMIFS(#REF!,#REF!,'Vagas ofertadas contagem seges'!$A116,#REF!,'Vagas ofertadas contagem seges'!C$1)</f>
        <v>#REF!</v>
      </c>
      <c r="D116" t="e">
        <f>SUMIFS(#REF!,#REF!,'Vagas ofertadas contagem seges'!$A116,#REF!,'Vagas ofertadas contagem seges'!D$1)</f>
        <v>#REF!</v>
      </c>
      <c r="E116" t="e">
        <f>SUMIFS(#REF!,#REF!,'Vagas ofertadas contagem seges'!$A116,#REF!,'Vagas ofertadas contagem seges'!E$1)</f>
        <v>#REF!</v>
      </c>
      <c r="F116" t="e">
        <f t="shared" si="3"/>
        <v>#REF!</v>
      </c>
      <c r="G116" t="e">
        <f>SUMIFS(#REF!,#REF!,'Vagas ofertadas contagem seges'!$A116,#REF!,'Vagas ofertadas contagem seges'!G$1)</f>
        <v>#REF!</v>
      </c>
      <c r="H116" t="e">
        <f>SUMIFS(#REF!,#REF!,'Vagas ofertadas contagem seges'!$A116,#REF!,'Vagas ofertadas contagem seges'!H$1)</f>
        <v>#REF!</v>
      </c>
      <c r="I116" t="e">
        <f>SUMIFS(#REF!,#REF!,'Vagas ofertadas contagem seges'!$A116,#REF!,'Vagas ofertadas contagem seges'!I$1)</f>
        <v>#REF!</v>
      </c>
      <c r="J116" t="e">
        <f t="shared" si="4"/>
        <v>#REF!</v>
      </c>
      <c r="K116" t="e">
        <f t="shared" si="5"/>
        <v>#REF!</v>
      </c>
    </row>
    <row r="117" spans="1:11">
      <c r="A117" t="s">
        <v>1294</v>
      </c>
      <c r="B117" t="e">
        <f>SUMIFS(#REF!,#REF!,'Vagas ofertadas contagem seges'!$A117,#REF!,'Vagas ofertadas contagem seges'!B$1)</f>
        <v>#REF!</v>
      </c>
      <c r="C117" t="e">
        <f>SUMIFS(#REF!,#REF!,'Vagas ofertadas contagem seges'!$A117,#REF!,'Vagas ofertadas contagem seges'!C$1)</f>
        <v>#REF!</v>
      </c>
      <c r="D117" t="e">
        <f>SUMIFS(#REF!,#REF!,'Vagas ofertadas contagem seges'!$A117,#REF!,'Vagas ofertadas contagem seges'!D$1)</f>
        <v>#REF!</v>
      </c>
      <c r="E117" t="e">
        <f>SUMIFS(#REF!,#REF!,'Vagas ofertadas contagem seges'!$A117,#REF!,'Vagas ofertadas contagem seges'!E$1)</f>
        <v>#REF!</v>
      </c>
      <c r="F117" t="e">
        <f t="shared" si="3"/>
        <v>#REF!</v>
      </c>
      <c r="G117" t="e">
        <f>SUMIFS(#REF!,#REF!,'Vagas ofertadas contagem seges'!$A117,#REF!,'Vagas ofertadas contagem seges'!G$1)</f>
        <v>#REF!</v>
      </c>
      <c r="H117" t="e">
        <f>SUMIFS(#REF!,#REF!,'Vagas ofertadas contagem seges'!$A117,#REF!,'Vagas ofertadas contagem seges'!H$1)</f>
        <v>#REF!</v>
      </c>
      <c r="I117" t="e">
        <f>SUMIFS(#REF!,#REF!,'Vagas ofertadas contagem seges'!$A117,#REF!,'Vagas ofertadas contagem seges'!I$1)</f>
        <v>#REF!</v>
      </c>
      <c r="J117" t="e">
        <f t="shared" si="4"/>
        <v>#REF!</v>
      </c>
      <c r="K117" t="e">
        <f t="shared" si="5"/>
        <v>#REF!</v>
      </c>
    </row>
    <row r="118" spans="1:11">
      <c r="A118" t="s">
        <v>1578</v>
      </c>
      <c r="B118" t="e">
        <f>SUMIFS(#REF!,#REF!,'Vagas ofertadas contagem seges'!$A118,#REF!,'Vagas ofertadas contagem seges'!B$1)</f>
        <v>#REF!</v>
      </c>
      <c r="C118" t="e">
        <f>SUMIFS(#REF!,#REF!,'Vagas ofertadas contagem seges'!$A118,#REF!,'Vagas ofertadas contagem seges'!C$1)</f>
        <v>#REF!</v>
      </c>
      <c r="D118" t="e">
        <f>SUMIFS(#REF!,#REF!,'Vagas ofertadas contagem seges'!$A118,#REF!,'Vagas ofertadas contagem seges'!D$1)</f>
        <v>#REF!</v>
      </c>
      <c r="E118" t="e">
        <f>SUMIFS(#REF!,#REF!,'Vagas ofertadas contagem seges'!$A118,#REF!,'Vagas ofertadas contagem seges'!E$1)</f>
        <v>#REF!</v>
      </c>
      <c r="F118" t="e">
        <f t="shared" si="3"/>
        <v>#REF!</v>
      </c>
      <c r="G118" t="e">
        <f>SUMIFS(#REF!,#REF!,'Vagas ofertadas contagem seges'!$A118,#REF!,'Vagas ofertadas contagem seges'!G$1)</f>
        <v>#REF!</v>
      </c>
      <c r="H118" t="e">
        <f>SUMIFS(#REF!,#REF!,'Vagas ofertadas contagem seges'!$A118,#REF!,'Vagas ofertadas contagem seges'!H$1)</f>
        <v>#REF!</v>
      </c>
      <c r="I118" t="e">
        <f>SUMIFS(#REF!,#REF!,'Vagas ofertadas contagem seges'!$A118,#REF!,'Vagas ofertadas contagem seges'!I$1)</f>
        <v>#REF!</v>
      </c>
      <c r="J118" t="e">
        <f t="shared" si="4"/>
        <v>#REF!</v>
      </c>
      <c r="K118" t="e">
        <f t="shared" si="5"/>
        <v>#REF!</v>
      </c>
    </row>
    <row r="119" spans="1:11">
      <c r="A119" t="s">
        <v>1683</v>
      </c>
      <c r="B119" t="e">
        <f>SUMIFS(#REF!,#REF!,'Vagas ofertadas contagem seges'!$A119,#REF!,'Vagas ofertadas contagem seges'!B$1)</f>
        <v>#REF!</v>
      </c>
      <c r="C119" t="e">
        <f>SUMIFS(#REF!,#REF!,'Vagas ofertadas contagem seges'!$A119,#REF!,'Vagas ofertadas contagem seges'!C$1)</f>
        <v>#REF!</v>
      </c>
      <c r="D119" t="e">
        <f>SUMIFS(#REF!,#REF!,'Vagas ofertadas contagem seges'!$A119,#REF!,'Vagas ofertadas contagem seges'!D$1)</f>
        <v>#REF!</v>
      </c>
      <c r="E119" t="e">
        <f>SUMIFS(#REF!,#REF!,'Vagas ofertadas contagem seges'!$A119,#REF!,'Vagas ofertadas contagem seges'!E$1)</f>
        <v>#REF!</v>
      </c>
      <c r="F119" t="e">
        <f t="shared" si="3"/>
        <v>#REF!</v>
      </c>
      <c r="G119" t="e">
        <f>SUMIFS(#REF!,#REF!,'Vagas ofertadas contagem seges'!$A119,#REF!,'Vagas ofertadas contagem seges'!G$1)</f>
        <v>#REF!</v>
      </c>
      <c r="H119" t="e">
        <f>SUMIFS(#REF!,#REF!,'Vagas ofertadas contagem seges'!$A119,#REF!,'Vagas ofertadas contagem seges'!H$1)</f>
        <v>#REF!</v>
      </c>
      <c r="I119" t="e">
        <f>SUMIFS(#REF!,#REF!,'Vagas ofertadas contagem seges'!$A119,#REF!,'Vagas ofertadas contagem seges'!I$1)</f>
        <v>#REF!</v>
      </c>
      <c r="J119" t="e">
        <f t="shared" si="4"/>
        <v>#REF!</v>
      </c>
      <c r="K119" t="e">
        <f t="shared" si="5"/>
        <v>#REF!</v>
      </c>
    </row>
    <row r="120" spans="1:11">
      <c r="A120" t="s">
        <v>881</v>
      </c>
      <c r="B120" t="e">
        <f>SUMIFS(#REF!,#REF!,'Vagas ofertadas contagem seges'!$A120,#REF!,'Vagas ofertadas contagem seges'!B$1)</f>
        <v>#REF!</v>
      </c>
      <c r="C120" t="e">
        <f>SUMIFS(#REF!,#REF!,'Vagas ofertadas contagem seges'!$A120,#REF!,'Vagas ofertadas contagem seges'!C$1)</f>
        <v>#REF!</v>
      </c>
      <c r="D120" t="e">
        <f>SUMIFS(#REF!,#REF!,'Vagas ofertadas contagem seges'!$A120,#REF!,'Vagas ofertadas contagem seges'!D$1)</f>
        <v>#REF!</v>
      </c>
      <c r="E120" t="e">
        <f>SUMIFS(#REF!,#REF!,'Vagas ofertadas contagem seges'!$A120,#REF!,'Vagas ofertadas contagem seges'!E$1)</f>
        <v>#REF!</v>
      </c>
      <c r="F120" t="e">
        <f t="shared" si="3"/>
        <v>#REF!</v>
      </c>
      <c r="G120" t="e">
        <f>SUMIFS(#REF!,#REF!,'Vagas ofertadas contagem seges'!$A120,#REF!,'Vagas ofertadas contagem seges'!G$1)</f>
        <v>#REF!</v>
      </c>
      <c r="H120" t="e">
        <f>SUMIFS(#REF!,#REF!,'Vagas ofertadas contagem seges'!$A120,#REF!,'Vagas ofertadas contagem seges'!H$1)</f>
        <v>#REF!</v>
      </c>
      <c r="I120" t="e">
        <f>SUMIFS(#REF!,#REF!,'Vagas ofertadas contagem seges'!$A120,#REF!,'Vagas ofertadas contagem seges'!I$1)</f>
        <v>#REF!</v>
      </c>
      <c r="J120" t="e">
        <f t="shared" si="4"/>
        <v>#REF!</v>
      </c>
      <c r="K120" t="e">
        <f t="shared" si="5"/>
        <v>#REF!</v>
      </c>
    </row>
    <row r="121" spans="1:11">
      <c r="A121" t="s">
        <v>1612</v>
      </c>
      <c r="B121" t="e">
        <f>SUMIFS(#REF!,#REF!,'Vagas ofertadas contagem seges'!$A121,#REF!,'Vagas ofertadas contagem seges'!B$1)</f>
        <v>#REF!</v>
      </c>
      <c r="C121" t="e">
        <f>SUMIFS(#REF!,#REF!,'Vagas ofertadas contagem seges'!$A121,#REF!,'Vagas ofertadas contagem seges'!C$1)</f>
        <v>#REF!</v>
      </c>
      <c r="D121" t="e">
        <f>SUMIFS(#REF!,#REF!,'Vagas ofertadas contagem seges'!$A121,#REF!,'Vagas ofertadas contagem seges'!D$1)</f>
        <v>#REF!</v>
      </c>
      <c r="E121" t="e">
        <f>SUMIFS(#REF!,#REF!,'Vagas ofertadas contagem seges'!$A121,#REF!,'Vagas ofertadas contagem seges'!E$1)</f>
        <v>#REF!</v>
      </c>
      <c r="F121" t="e">
        <f t="shared" si="3"/>
        <v>#REF!</v>
      </c>
      <c r="G121" t="e">
        <f>SUMIFS(#REF!,#REF!,'Vagas ofertadas contagem seges'!$A121,#REF!,'Vagas ofertadas contagem seges'!G$1)</f>
        <v>#REF!</v>
      </c>
      <c r="H121" t="e">
        <f>SUMIFS(#REF!,#REF!,'Vagas ofertadas contagem seges'!$A121,#REF!,'Vagas ofertadas contagem seges'!H$1)</f>
        <v>#REF!</v>
      </c>
      <c r="I121" t="e">
        <f>SUMIFS(#REF!,#REF!,'Vagas ofertadas contagem seges'!$A121,#REF!,'Vagas ofertadas contagem seges'!I$1)</f>
        <v>#REF!</v>
      </c>
      <c r="J121" t="e">
        <f t="shared" si="4"/>
        <v>#REF!</v>
      </c>
      <c r="K121" t="e">
        <f t="shared" si="5"/>
        <v>#REF!</v>
      </c>
    </row>
    <row r="122" spans="1:11">
      <c r="A122" t="s">
        <v>1705</v>
      </c>
      <c r="B122" t="e">
        <f>SUMIFS(#REF!,#REF!,'Vagas ofertadas contagem seges'!$A122,#REF!,'Vagas ofertadas contagem seges'!B$1)</f>
        <v>#REF!</v>
      </c>
      <c r="C122" t="e">
        <f>SUMIFS(#REF!,#REF!,'Vagas ofertadas contagem seges'!$A122,#REF!,'Vagas ofertadas contagem seges'!C$1)</f>
        <v>#REF!</v>
      </c>
      <c r="D122" t="e">
        <f>SUMIFS(#REF!,#REF!,'Vagas ofertadas contagem seges'!$A122,#REF!,'Vagas ofertadas contagem seges'!D$1)</f>
        <v>#REF!</v>
      </c>
      <c r="E122" t="e">
        <f>SUMIFS(#REF!,#REF!,'Vagas ofertadas contagem seges'!$A122,#REF!,'Vagas ofertadas contagem seges'!E$1)</f>
        <v>#REF!</v>
      </c>
      <c r="F122" t="e">
        <f t="shared" si="3"/>
        <v>#REF!</v>
      </c>
      <c r="G122" t="e">
        <f>SUMIFS(#REF!,#REF!,'Vagas ofertadas contagem seges'!$A122,#REF!,'Vagas ofertadas contagem seges'!G$1)</f>
        <v>#REF!</v>
      </c>
      <c r="H122" t="e">
        <f>SUMIFS(#REF!,#REF!,'Vagas ofertadas contagem seges'!$A122,#REF!,'Vagas ofertadas contagem seges'!H$1)</f>
        <v>#REF!</v>
      </c>
      <c r="I122" t="e">
        <f>SUMIFS(#REF!,#REF!,'Vagas ofertadas contagem seges'!$A122,#REF!,'Vagas ofertadas contagem seges'!I$1)</f>
        <v>#REF!</v>
      </c>
      <c r="J122" t="e">
        <f t="shared" si="4"/>
        <v>#REF!</v>
      </c>
      <c r="K122" t="e">
        <f t="shared" si="5"/>
        <v>#REF!</v>
      </c>
    </row>
    <row r="123" spans="1:11">
      <c r="A123" t="s">
        <v>752</v>
      </c>
      <c r="B123" t="e">
        <f>SUMIFS(#REF!,#REF!,'Vagas ofertadas contagem seges'!$A123,#REF!,'Vagas ofertadas contagem seges'!B$1)</f>
        <v>#REF!</v>
      </c>
      <c r="C123" t="e">
        <f>SUMIFS(#REF!,#REF!,'Vagas ofertadas contagem seges'!$A123,#REF!,'Vagas ofertadas contagem seges'!C$1)</f>
        <v>#REF!</v>
      </c>
      <c r="D123" t="e">
        <f>SUMIFS(#REF!,#REF!,'Vagas ofertadas contagem seges'!$A123,#REF!,'Vagas ofertadas contagem seges'!D$1)</f>
        <v>#REF!</v>
      </c>
      <c r="E123" t="e">
        <f>SUMIFS(#REF!,#REF!,'Vagas ofertadas contagem seges'!$A123,#REF!,'Vagas ofertadas contagem seges'!E$1)</f>
        <v>#REF!</v>
      </c>
      <c r="F123" t="e">
        <f t="shared" si="3"/>
        <v>#REF!</v>
      </c>
      <c r="G123" t="e">
        <f>SUMIFS(#REF!,#REF!,'Vagas ofertadas contagem seges'!$A123,#REF!,'Vagas ofertadas contagem seges'!G$1)</f>
        <v>#REF!</v>
      </c>
      <c r="H123" t="e">
        <f>SUMIFS(#REF!,#REF!,'Vagas ofertadas contagem seges'!$A123,#REF!,'Vagas ofertadas contagem seges'!H$1)</f>
        <v>#REF!</v>
      </c>
      <c r="I123" t="e">
        <f>SUMIFS(#REF!,#REF!,'Vagas ofertadas contagem seges'!$A123,#REF!,'Vagas ofertadas contagem seges'!I$1)</f>
        <v>#REF!</v>
      </c>
      <c r="J123" t="e">
        <f t="shared" si="4"/>
        <v>#REF!</v>
      </c>
      <c r="K123" t="e">
        <f t="shared" si="5"/>
        <v>#REF!</v>
      </c>
    </row>
    <row r="124" spans="1:11">
      <c r="A124" t="s">
        <v>1185</v>
      </c>
      <c r="B124" t="e">
        <f>SUMIFS(#REF!,#REF!,'Vagas ofertadas contagem seges'!$A124,#REF!,'Vagas ofertadas contagem seges'!B$1)</f>
        <v>#REF!</v>
      </c>
      <c r="C124" t="e">
        <f>SUMIFS(#REF!,#REF!,'Vagas ofertadas contagem seges'!$A124,#REF!,'Vagas ofertadas contagem seges'!C$1)</f>
        <v>#REF!</v>
      </c>
      <c r="D124" t="e">
        <f>SUMIFS(#REF!,#REF!,'Vagas ofertadas contagem seges'!$A124,#REF!,'Vagas ofertadas contagem seges'!D$1)</f>
        <v>#REF!</v>
      </c>
      <c r="E124" t="e">
        <f>SUMIFS(#REF!,#REF!,'Vagas ofertadas contagem seges'!$A124,#REF!,'Vagas ofertadas contagem seges'!E$1)</f>
        <v>#REF!</v>
      </c>
      <c r="F124" t="e">
        <f t="shared" si="3"/>
        <v>#REF!</v>
      </c>
      <c r="G124" t="e">
        <f>SUMIFS(#REF!,#REF!,'Vagas ofertadas contagem seges'!$A124,#REF!,'Vagas ofertadas contagem seges'!G$1)</f>
        <v>#REF!</v>
      </c>
      <c r="H124" t="e">
        <f>SUMIFS(#REF!,#REF!,'Vagas ofertadas contagem seges'!$A124,#REF!,'Vagas ofertadas contagem seges'!H$1)</f>
        <v>#REF!</v>
      </c>
      <c r="I124" t="e">
        <f>SUMIFS(#REF!,#REF!,'Vagas ofertadas contagem seges'!$A124,#REF!,'Vagas ofertadas contagem seges'!I$1)</f>
        <v>#REF!</v>
      </c>
      <c r="J124" t="e">
        <f t="shared" si="4"/>
        <v>#REF!</v>
      </c>
      <c r="K124" t="e">
        <f t="shared" si="5"/>
        <v>#REF!</v>
      </c>
    </row>
    <row r="125" spans="1:11">
      <c r="A125" t="s">
        <v>1715</v>
      </c>
      <c r="B125" t="e">
        <f>SUMIFS(#REF!,#REF!,'Vagas ofertadas contagem seges'!$A125,#REF!,'Vagas ofertadas contagem seges'!B$1)</f>
        <v>#REF!</v>
      </c>
      <c r="C125" t="e">
        <f>SUMIFS(#REF!,#REF!,'Vagas ofertadas contagem seges'!$A125,#REF!,'Vagas ofertadas contagem seges'!C$1)</f>
        <v>#REF!</v>
      </c>
      <c r="D125" t="e">
        <f>SUMIFS(#REF!,#REF!,'Vagas ofertadas contagem seges'!$A125,#REF!,'Vagas ofertadas contagem seges'!D$1)</f>
        <v>#REF!</v>
      </c>
      <c r="E125" t="e">
        <f>SUMIFS(#REF!,#REF!,'Vagas ofertadas contagem seges'!$A125,#REF!,'Vagas ofertadas contagem seges'!E$1)</f>
        <v>#REF!</v>
      </c>
      <c r="F125" t="e">
        <f t="shared" si="3"/>
        <v>#REF!</v>
      </c>
      <c r="G125" t="e">
        <f>SUMIFS(#REF!,#REF!,'Vagas ofertadas contagem seges'!$A125,#REF!,'Vagas ofertadas contagem seges'!G$1)</f>
        <v>#REF!</v>
      </c>
      <c r="H125" t="e">
        <f>SUMIFS(#REF!,#REF!,'Vagas ofertadas contagem seges'!$A125,#REF!,'Vagas ofertadas contagem seges'!H$1)</f>
        <v>#REF!</v>
      </c>
      <c r="I125" t="e">
        <f>SUMIFS(#REF!,#REF!,'Vagas ofertadas contagem seges'!$A125,#REF!,'Vagas ofertadas contagem seges'!I$1)</f>
        <v>#REF!</v>
      </c>
      <c r="J125" t="e">
        <f t="shared" si="4"/>
        <v>#REF!</v>
      </c>
      <c r="K125" t="e">
        <f t="shared" si="5"/>
        <v>#REF!</v>
      </c>
    </row>
    <row r="126" spans="1:11">
      <c r="A126" t="s">
        <v>891</v>
      </c>
      <c r="B126" t="e">
        <f>SUMIFS(#REF!,#REF!,'Vagas ofertadas contagem seges'!$A126,#REF!,'Vagas ofertadas contagem seges'!B$1)</f>
        <v>#REF!</v>
      </c>
      <c r="C126" t="e">
        <f>SUMIFS(#REF!,#REF!,'Vagas ofertadas contagem seges'!$A126,#REF!,'Vagas ofertadas contagem seges'!C$1)</f>
        <v>#REF!</v>
      </c>
      <c r="D126" t="e">
        <f>SUMIFS(#REF!,#REF!,'Vagas ofertadas contagem seges'!$A126,#REF!,'Vagas ofertadas contagem seges'!D$1)</f>
        <v>#REF!</v>
      </c>
      <c r="E126" t="e">
        <f>SUMIFS(#REF!,#REF!,'Vagas ofertadas contagem seges'!$A126,#REF!,'Vagas ofertadas contagem seges'!E$1)</f>
        <v>#REF!</v>
      </c>
      <c r="F126" t="e">
        <f t="shared" si="3"/>
        <v>#REF!</v>
      </c>
      <c r="G126" t="e">
        <f>SUMIFS(#REF!,#REF!,'Vagas ofertadas contagem seges'!$A126,#REF!,'Vagas ofertadas contagem seges'!G$1)</f>
        <v>#REF!</v>
      </c>
      <c r="H126" t="e">
        <f>SUMIFS(#REF!,#REF!,'Vagas ofertadas contagem seges'!$A126,#REF!,'Vagas ofertadas contagem seges'!H$1)</f>
        <v>#REF!</v>
      </c>
      <c r="I126" t="e">
        <f>SUMIFS(#REF!,#REF!,'Vagas ofertadas contagem seges'!$A126,#REF!,'Vagas ofertadas contagem seges'!I$1)</f>
        <v>#REF!</v>
      </c>
      <c r="J126" t="e">
        <f t="shared" si="4"/>
        <v>#REF!</v>
      </c>
      <c r="K126" t="e">
        <f t="shared" si="5"/>
        <v>#REF!</v>
      </c>
    </row>
    <row r="127" spans="1:11">
      <c r="A127" t="s">
        <v>1199</v>
      </c>
      <c r="B127" t="e">
        <f>SUMIFS(#REF!,#REF!,'Vagas ofertadas contagem seges'!$A127,#REF!,'Vagas ofertadas contagem seges'!B$1)</f>
        <v>#REF!</v>
      </c>
      <c r="C127" t="e">
        <f>SUMIFS(#REF!,#REF!,'Vagas ofertadas contagem seges'!$A127,#REF!,'Vagas ofertadas contagem seges'!C$1)</f>
        <v>#REF!</v>
      </c>
      <c r="D127" t="e">
        <f>SUMIFS(#REF!,#REF!,'Vagas ofertadas contagem seges'!$A127,#REF!,'Vagas ofertadas contagem seges'!D$1)</f>
        <v>#REF!</v>
      </c>
      <c r="E127" t="e">
        <f>SUMIFS(#REF!,#REF!,'Vagas ofertadas contagem seges'!$A127,#REF!,'Vagas ofertadas contagem seges'!E$1)</f>
        <v>#REF!</v>
      </c>
      <c r="F127" t="e">
        <f t="shared" si="3"/>
        <v>#REF!</v>
      </c>
      <c r="G127" t="e">
        <f>SUMIFS(#REF!,#REF!,'Vagas ofertadas contagem seges'!$A127,#REF!,'Vagas ofertadas contagem seges'!G$1)</f>
        <v>#REF!</v>
      </c>
      <c r="H127" t="e">
        <f>SUMIFS(#REF!,#REF!,'Vagas ofertadas contagem seges'!$A127,#REF!,'Vagas ofertadas contagem seges'!H$1)</f>
        <v>#REF!</v>
      </c>
      <c r="I127" t="e">
        <f>SUMIFS(#REF!,#REF!,'Vagas ofertadas contagem seges'!$A127,#REF!,'Vagas ofertadas contagem seges'!I$1)</f>
        <v>#REF!</v>
      </c>
      <c r="J127" t="e">
        <f t="shared" si="4"/>
        <v>#REF!</v>
      </c>
      <c r="K127" t="e">
        <f t="shared" si="5"/>
        <v>#REF!</v>
      </c>
    </row>
    <row r="128" spans="1:11">
      <c r="A128" t="s">
        <v>1210</v>
      </c>
      <c r="B128" t="e">
        <f>SUMIFS(#REF!,#REF!,'Vagas ofertadas contagem seges'!$A128,#REF!,'Vagas ofertadas contagem seges'!B$1)</f>
        <v>#REF!</v>
      </c>
      <c r="C128" t="e">
        <f>SUMIFS(#REF!,#REF!,'Vagas ofertadas contagem seges'!$A128,#REF!,'Vagas ofertadas contagem seges'!C$1)</f>
        <v>#REF!</v>
      </c>
      <c r="D128" t="e">
        <f>SUMIFS(#REF!,#REF!,'Vagas ofertadas contagem seges'!$A128,#REF!,'Vagas ofertadas contagem seges'!D$1)</f>
        <v>#REF!</v>
      </c>
      <c r="E128" t="e">
        <f>SUMIFS(#REF!,#REF!,'Vagas ofertadas contagem seges'!$A128,#REF!,'Vagas ofertadas contagem seges'!E$1)</f>
        <v>#REF!</v>
      </c>
      <c r="F128" t="e">
        <f t="shared" si="3"/>
        <v>#REF!</v>
      </c>
      <c r="G128" t="e">
        <f>SUMIFS(#REF!,#REF!,'Vagas ofertadas contagem seges'!$A128,#REF!,'Vagas ofertadas contagem seges'!G$1)</f>
        <v>#REF!</v>
      </c>
      <c r="H128" t="e">
        <f>SUMIFS(#REF!,#REF!,'Vagas ofertadas contagem seges'!$A128,#REF!,'Vagas ofertadas contagem seges'!H$1)</f>
        <v>#REF!</v>
      </c>
      <c r="I128" t="e">
        <f>SUMIFS(#REF!,#REF!,'Vagas ofertadas contagem seges'!$A128,#REF!,'Vagas ofertadas contagem seges'!I$1)</f>
        <v>#REF!</v>
      </c>
      <c r="J128" t="e">
        <f t="shared" si="4"/>
        <v>#REF!</v>
      </c>
      <c r="K128" t="e">
        <f t="shared" si="5"/>
        <v>#REF!</v>
      </c>
    </row>
    <row r="129" spans="1:11">
      <c r="A129" t="s">
        <v>1235</v>
      </c>
      <c r="B129" t="e">
        <f>SUMIFS(#REF!,#REF!,'Vagas ofertadas contagem seges'!$A129,#REF!,'Vagas ofertadas contagem seges'!B$1)</f>
        <v>#REF!</v>
      </c>
      <c r="C129" t="e">
        <f>SUMIFS(#REF!,#REF!,'Vagas ofertadas contagem seges'!$A129,#REF!,'Vagas ofertadas contagem seges'!C$1)</f>
        <v>#REF!</v>
      </c>
      <c r="D129" t="e">
        <f>SUMIFS(#REF!,#REF!,'Vagas ofertadas contagem seges'!$A129,#REF!,'Vagas ofertadas contagem seges'!D$1)</f>
        <v>#REF!</v>
      </c>
      <c r="E129" t="e">
        <f>SUMIFS(#REF!,#REF!,'Vagas ofertadas contagem seges'!$A129,#REF!,'Vagas ofertadas contagem seges'!E$1)</f>
        <v>#REF!</v>
      </c>
      <c r="F129" t="e">
        <f t="shared" si="3"/>
        <v>#REF!</v>
      </c>
      <c r="G129" t="e">
        <f>SUMIFS(#REF!,#REF!,'Vagas ofertadas contagem seges'!$A129,#REF!,'Vagas ofertadas contagem seges'!G$1)</f>
        <v>#REF!</v>
      </c>
      <c r="H129" t="e">
        <f>SUMIFS(#REF!,#REF!,'Vagas ofertadas contagem seges'!$A129,#REF!,'Vagas ofertadas contagem seges'!H$1)</f>
        <v>#REF!</v>
      </c>
      <c r="I129" t="e">
        <f>SUMIFS(#REF!,#REF!,'Vagas ofertadas contagem seges'!$A129,#REF!,'Vagas ofertadas contagem seges'!I$1)</f>
        <v>#REF!</v>
      </c>
      <c r="J129" t="e">
        <f t="shared" si="4"/>
        <v>#REF!</v>
      </c>
      <c r="K129" t="e">
        <f t="shared" si="5"/>
        <v>#REF!</v>
      </c>
    </row>
    <row r="130" spans="1:11">
      <c r="A130" t="s">
        <v>1696</v>
      </c>
      <c r="B130" t="e">
        <f>SUMIFS(#REF!,#REF!,'Vagas ofertadas contagem seges'!$A130,#REF!,'Vagas ofertadas contagem seges'!B$1)</f>
        <v>#REF!</v>
      </c>
      <c r="C130" t="e">
        <f>SUMIFS(#REF!,#REF!,'Vagas ofertadas contagem seges'!$A130,#REF!,'Vagas ofertadas contagem seges'!C$1)</f>
        <v>#REF!</v>
      </c>
      <c r="D130" t="e">
        <f>SUMIFS(#REF!,#REF!,'Vagas ofertadas contagem seges'!$A130,#REF!,'Vagas ofertadas contagem seges'!D$1)</f>
        <v>#REF!</v>
      </c>
      <c r="E130" t="e">
        <f>SUMIFS(#REF!,#REF!,'Vagas ofertadas contagem seges'!$A130,#REF!,'Vagas ofertadas contagem seges'!E$1)</f>
        <v>#REF!</v>
      </c>
      <c r="F130" t="e">
        <f t="shared" si="3"/>
        <v>#REF!</v>
      </c>
      <c r="G130" t="e">
        <f>SUMIFS(#REF!,#REF!,'Vagas ofertadas contagem seges'!$A130,#REF!,'Vagas ofertadas contagem seges'!G$1)</f>
        <v>#REF!</v>
      </c>
      <c r="H130" t="e">
        <f>SUMIFS(#REF!,#REF!,'Vagas ofertadas contagem seges'!$A130,#REF!,'Vagas ofertadas contagem seges'!H$1)</f>
        <v>#REF!</v>
      </c>
      <c r="I130" t="e">
        <f>SUMIFS(#REF!,#REF!,'Vagas ofertadas contagem seges'!$A130,#REF!,'Vagas ofertadas contagem seges'!I$1)</f>
        <v>#REF!</v>
      </c>
      <c r="J130" t="e">
        <f t="shared" si="4"/>
        <v>#REF!</v>
      </c>
      <c r="K130" t="e">
        <f t="shared" si="5"/>
        <v>#REF!</v>
      </c>
    </row>
    <row r="131" spans="1:11">
      <c r="A131" t="s">
        <v>1726</v>
      </c>
      <c r="B131" t="e">
        <f>SUMIFS(#REF!,#REF!,'Vagas ofertadas contagem seges'!$A131,#REF!,'Vagas ofertadas contagem seges'!B$1)</f>
        <v>#REF!</v>
      </c>
      <c r="C131" t="e">
        <f>SUMIFS(#REF!,#REF!,'Vagas ofertadas contagem seges'!$A131,#REF!,'Vagas ofertadas contagem seges'!C$1)</f>
        <v>#REF!</v>
      </c>
      <c r="D131" t="e">
        <f>SUMIFS(#REF!,#REF!,'Vagas ofertadas contagem seges'!$A131,#REF!,'Vagas ofertadas contagem seges'!D$1)</f>
        <v>#REF!</v>
      </c>
      <c r="E131" t="e">
        <f>SUMIFS(#REF!,#REF!,'Vagas ofertadas contagem seges'!$A131,#REF!,'Vagas ofertadas contagem seges'!E$1)</f>
        <v>#REF!</v>
      </c>
      <c r="F131" t="e">
        <f t="shared" ref="F131:F133" si="6">SUM(B131:E131)</f>
        <v>#REF!</v>
      </c>
      <c r="G131" t="e">
        <f>SUMIFS(#REF!,#REF!,'Vagas ofertadas contagem seges'!$A131,#REF!,'Vagas ofertadas contagem seges'!G$1)</f>
        <v>#REF!</v>
      </c>
      <c r="H131" t="e">
        <f>SUMIFS(#REF!,#REF!,'Vagas ofertadas contagem seges'!$A131,#REF!,'Vagas ofertadas contagem seges'!H$1)</f>
        <v>#REF!</v>
      </c>
      <c r="I131" t="e">
        <f>SUMIFS(#REF!,#REF!,'Vagas ofertadas contagem seges'!$A131,#REF!,'Vagas ofertadas contagem seges'!I$1)</f>
        <v>#REF!</v>
      </c>
      <c r="J131" t="e">
        <f t="shared" ref="J131:J133" si="7">SUM(G131:I131)</f>
        <v>#REF!</v>
      </c>
      <c r="K131" t="e">
        <f t="shared" ref="K131:K133" si="8">SUM(F131+J131)</f>
        <v>#REF!</v>
      </c>
    </row>
    <row r="132" spans="1:11">
      <c r="A132" t="s">
        <v>1245</v>
      </c>
      <c r="B132" t="e">
        <f>SUMIFS(#REF!,#REF!,'Vagas ofertadas contagem seges'!$A132,#REF!,'Vagas ofertadas contagem seges'!B$1)</f>
        <v>#REF!</v>
      </c>
      <c r="C132" t="e">
        <f>SUMIFS(#REF!,#REF!,'Vagas ofertadas contagem seges'!$A132,#REF!,'Vagas ofertadas contagem seges'!C$1)</f>
        <v>#REF!</v>
      </c>
      <c r="D132" t="e">
        <f>SUMIFS(#REF!,#REF!,'Vagas ofertadas contagem seges'!$A132,#REF!,'Vagas ofertadas contagem seges'!D$1)</f>
        <v>#REF!</v>
      </c>
      <c r="E132" t="e">
        <f>SUMIFS(#REF!,#REF!,'Vagas ofertadas contagem seges'!$A132,#REF!,'Vagas ofertadas contagem seges'!E$1)</f>
        <v>#REF!</v>
      </c>
      <c r="F132" t="e">
        <f t="shared" si="6"/>
        <v>#REF!</v>
      </c>
      <c r="G132" t="e">
        <f>SUMIFS(#REF!,#REF!,'Vagas ofertadas contagem seges'!$A132,#REF!,'Vagas ofertadas contagem seges'!G$1)</f>
        <v>#REF!</v>
      </c>
      <c r="H132" t="e">
        <f>SUMIFS(#REF!,#REF!,'Vagas ofertadas contagem seges'!$A132,#REF!,'Vagas ofertadas contagem seges'!H$1)</f>
        <v>#REF!</v>
      </c>
      <c r="I132" t="e">
        <f>SUMIFS(#REF!,#REF!,'Vagas ofertadas contagem seges'!$A132,#REF!,'Vagas ofertadas contagem seges'!I$1)</f>
        <v>#REF!</v>
      </c>
      <c r="J132" t="e">
        <f t="shared" si="7"/>
        <v>#REF!</v>
      </c>
      <c r="K132" t="e">
        <f t="shared" si="8"/>
        <v>#REF!</v>
      </c>
    </row>
    <row r="133" spans="1:11">
      <c r="A133" t="s">
        <v>1258</v>
      </c>
      <c r="B133" t="e">
        <f>SUMIFS(#REF!,#REF!,'Vagas ofertadas contagem seges'!$A133,#REF!,'Vagas ofertadas contagem seges'!B$1)</f>
        <v>#REF!</v>
      </c>
      <c r="C133" t="e">
        <f>SUMIFS(#REF!,#REF!,'Vagas ofertadas contagem seges'!$A133,#REF!,'Vagas ofertadas contagem seges'!C$1)</f>
        <v>#REF!</v>
      </c>
      <c r="D133" t="e">
        <f>SUMIFS(#REF!,#REF!,'Vagas ofertadas contagem seges'!$A133,#REF!,'Vagas ofertadas contagem seges'!D$1)</f>
        <v>#REF!</v>
      </c>
      <c r="E133" t="e">
        <f>SUMIFS(#REF!,#REF!,'Vagas ofertadas contagem seges'!$A133,#REF!,'Vagas ofertadas contagem seges'!E$1)</f>
        <v>#REF!</v>
      </c>
      <c r="F133" t="e">
        <f t="shared" si="6"/>
        <v>#REF!</v>
      </c>
      <c r="G133" t="e">
        <f>SUMIFS(#REF!,#REF!,'Vagas ofertadas contagem seges'!$A133,#REF!,'Vagas ofertadas contagem seges'!G$1)</f>
        <v>#REF!</v>
      </c>
      <c r="H133" t="e">
        <f>SUMIFS(#REF!,#REF!,'Vagas ofertadas contagem seges'!$A133,#REF!,'Vagas ofertadas contagem seges'!H$1)</f>
        <v>#REF!</v>
      </c>
      <c r="I133" t="e">
        <f>SUMIFS(#REF!,#REF!,'Vagas ofertadas contagem seges'!$A133,#REF!,'Vagas ofertadas contagem seges'!I$1)</f>
        <v>#REF!</v>
      </c>
      <c r="J133" t="e">
        <f t="shared" si="7"/>
        <v>#REF!</v>
      </c>
      <c r="K133" t="e">
        <f t="shared" si="8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3"/>
  <sheetViews>
    <sheetView workbookViewId="0">
      <selection activeCell="E13" sqref="E13"/>
    </sheetView>
  </sheetViews>
  <sheetFormatPr defaultRowHeight="15"/>
  <cols>
    <col min="1" max="1" width="51.85546875" bestFit="1" customWidth="1"/>
    <col min="6" max="6" width="9" bestFit="1" customWidth="1"/>
    <col min="10" max="10" width="9.85546875" bestFit="1" customWidth="1"/>
    <col min="11" max="11" width="13.85546875" bestFit="1" customWidth="1"/>
  </cols>
  <sheetData>
    <row r="1" spans="1:11">
      <c r="B1" t="s">
        <v>1944</v>
      </c>
      <c r="C1" t="s">
        <v>1945</v>
      </c>
      <c r="D1" t="s">
        <v>1946</v>
      </c>
      <c r="E1" t="s">
        <v>1947</v>
      </c>
      <c r="F1" s="4" t="s">
        <v>1948</v>
      </c>
      <c r="G1" t="s">
        <v>1949</v>
      </c>
      <c r="H1" t="s">
        <v>1950</v>
      </c>
      <c r="I1" t="s">
        <v>1951</v>
      </c>
      <c r="J1" s="4" t="s">
        <v>1952</v>
      </c>
      <c r="K1" s="5" t="s">
        <v>1953</v>
      </c>
    </row>
    <row r="2" spans="1:11">
      <c r="A2" t="s">
        <v>182</v>
      </c>
      <c r="B2">
        <v>22</v>
      </c>
      <c r="C2">
        <v>36</v>
      </c>
      <c r="D2">
        <v>41</v>
      </c>
      <c r="E2">
        <v>27</v>
      </c>
      <c r="F2">
        <f>SUBTOTAL(9,B2:E2)</f>
        <v>126</v>
      </c>
      <c r="G2">
        <v>50</v>
      </c>
      <c r="H2">
        <v>32</v>
      </c>
      <c r="I2">
        <v>35</v>
      </c>
      <c r="J2">
        <f>SUBTOTAL(9,G2:I2)</f>
        <v>117</v>
      </c>
      <c r="K2">
        <f>SUBTOTAL(9,B2:J2)</f>
        <v>243</v>
      </c>
    </row>
    <row r="3" spans="1:11">
      <c r="A3" t="s">
        <v>394</v>
      </c>
      <c r="B3">
        <v>90</v>
      </c>
      <c r="C3">
        <v>38</v>
      </c>
      <c r="D3">
        <v>49</v>
      </c>
      <c r="E3">
        <v>45</v>
      </c>
      <c r="F3">
        <f t="shared" ref="F3:F66" si="0">SUBTOTAL(9,B3:E3)</f>
        <v>222</v>
      </c>
      <c r="G3">
        <v>17</v>
      </c>
      <c r="H3">
        <v>10</v>
      </c>
      <c r="I3">
        <v>21</v>
      </c>
      <c r="J3">
        <f t="shared" ref="J3:J66" si="1">SUBTOTAL(9,G3:I3)</f>
        <v>48</v>
      </c>
      <c r="K3">
        <f t="shared" ref="K3:K66" si="2">SUBTOTAL(9,B3:J3)</f>
        <v>270</v>
      </c>
    </row>
    <row r="4" spans="1:11">
      <c r="A4" t="s">
        <v>410</v>
      </c>
      <c r="B4">
        <v>128</v>
      </c>
      <c r="C4">
        <v>81</v>
      </c>
      <c r="D4">
        <v>83</v>
      </c>
      <c r="E4">
        <v>77</v>
      </c>
      <c r="F4">
        <f t="shared" si="0"/>
        <v>369</v>
      </c>
      <c r="G4">
        <v>63</v>
      </c>
      <c r="H4">
        <v>46</v>
      </c>
      <c r="I4">
        <v>44</v>
      </c>
      <c r="J4">
        <f t="shared" si="1"/>
        <v>153</v>
      </c>
      <c r="K4">
        <f t="shared" si="2"/>
        <v>522</v>
      </c>
    </row>
    <row r="5" spans="1:11">
      <c r="A5" t="s">
        <v>204</v>
      </c>
      <c r="B5">
        <v>67</v>
      </c>
      <c r="C5">
        <v>64</v>
      </c>
      <c r="D5">
        <v>59</v>
      </c>
      <c r="E5">
        <v>49</v>
      </c>
      <c r="F5">
        <f t="shared" si="0"/>
        <v>239</v>
      </c>
      <c r="G5">
        <v>108</v>
      </c>
      <c r="H5">
        <v>48</v>
      </c>
      <c r="I5">
        <v>41</v>
      </c>
      <c r="J5">
        <f t="shared" si="1"/>
        <v>197</v>
      </c>
      <c r="K5">
        <f t="shared" si="2"/>
        <v>436</v>
      </c>
    </row>
    <row r="6" spans="1:11">
      <c r="A6" t="s">
        <v>224</v>
      </c>
      <c r="B6">
        <v>0</v>
      </c>
      <c r="C6">
        <v>0</v>
      </c>
      <c r="D6">
        <v>72</v>
      </c>
      <c r="E6">
        <v>70</v>
      </c>
      <c r="F6">
        <f t="shared" si="0"/>
        <v>142</v>
      </c>
      <c r="G6">
        <v>192</v>
      </c>
      <c r="H6">
        <v>105</v>
      </c>
      <c r="I6">
        <v>64</v>
      </c>
      <c r="J6">
        <f t="shared" si="1"/>
        <v>361</v>
      </c>
      <c r="K6">
        <f t="shared" si="2"/>
        <v>503</v>
      </c>
    </row>
    <row r="7" spans="1:11">
      <c r="A7" t="s">
        <v>101</v>
      </c>
      <c r="B7">
        <v>35</v>
      </c>
      <c r="C7">
        <v>34</v>
      </c>
      <c r="D7">
        <v>35</v>
      </c>
      <c r="E7">
        <v>35</v>
      </c>
      <c r="F7">
        <f t="shared" si="0"/>
        <v>139</v>
      </c>
      <c r="G7">
        <v>82</v>
      </c>
      <c r="H7">
        <v>82</v>
      </c>
      <c r="I7">
        <v>60</v>
      </c>
      <c r="J7">
        <f t="shared" si="1"/>
        <v>224</v>
      </c>
      <c r="K7">
        <f t="shared" si="2"/>
        <v>363</v>
      </c>
    </row>
    <row r="8" spans="1:11">
      <c r="A8" t="s">
        <v>244</v>
      </c>
      <c r="B8">
        <v>0</v>
      </c>
      <c r="C8">
        <v>0</v>
      </c>
      <c r="D8">
        <v>103</v>
      </c>
      <c r="E8">
        <v>110</v>
      </c>
      <c r="F8">
        <f t="shared" si="0"/>
        <v>213</v>
      </c>
      <c r="G8">
        <v>154</v>
      </c>
      <c r="H8">
        <v>78</v>
      </c>
      <c r="I8">
        <v>55</v>
      </c>
      <c r="J8">
        <f t="shared" si="1"/>
        <v>287</v>
      </c>
      <c r="K8">
        <f t="shared" si="2"/>
        <v>500</v>
      </c>
    </row>
    <row r="9" spans="1:11">
      <c r="A9" t="s">
        <v>126</v>
      </c>
      <c r="B9">
        <v>53</v>
      </c>
      <c r="C9">
        <v>37</v>
      </c>
      <c r="D9">
        <v>67</v>
      </c>
      <c r="E9">
        <v>61</v>
      </c>
      <c r="F9">
        <f t="shared" si="0"/>
        <v>218</v>
      </c>
      <c r="G9">
        <v>56</v>
      </c>
      <c r="H9">
        <v>44</v>
      </c>
      <c r="I9">
        <v>45</v>
      </c>
      <c r="J9">
        <f t="shared" si="1"/>
        <v>145</v>
      </c>
      <c r="K9">
        <f t="shared" si="2"/>
        <v>363</v>
      </c>
    </row>
    <row r="10" spans="1:11">
      <c r="A10" t="s">
        <v>423</v>
      </c>
      <c r="B10">
        <v>98</v>
      </c>
      <c r="C10">
        <v>104</v>
      </c>
      <c r="D10">
        <v>112</v>
      </c>
      <c r="E10">
        <v>94</v>
      </c>
      <c r="F10">
        <f t="shared" si="0"/>
        <v>408</v>
      </c>
      <c r="G10">
        <v>77</v>
      </c>
      <c r="H10">
        <v>51</v>
      </c>
      <c r="I10">
        <v>48</v>
      </c>
      <c r="J10">
        <f t="shared" si="1"/>
        <v>176</v>
      </c>
      <c r="K10">
        <f t="shared" si="2"/>
        <v>584</v>
      </c>
    </row>
    <row r="11" spans="1:11">
      <c r="A11" t="s">
        <v>603</v>
      </c>
      <c r="B11">
        <v>68</v>
      </c>
      <c r="C11">
        <v>63</v>
      </c>
      <c r="D11">
        <v>57</v>
      </c>
      <c r="E11">
        <v>56</v>
      </c>
      <c r="F11">
        <f t="shared" si="0"/>
        <v>244</v>
      </c>
      <c r="G11">
        <v>46</v>
      </c>
      <c r="H11">
        <v>33</v>
      </c>
      <c r="I11">
        <v>21</v>
      </c>
      <c r="J11">
        <f t="shared" si="1"/>
        <v>100</v>
      </c>
      <c r="K11">
        <f t="shared" si="2"/>
        <v>344</v>
      </c>
    </row>
    <row r="12" spans="1:11">
      <c r="A12" t="s">
        <v>616</v>
      </c>
      <c r="B12">
        <v>0</v>
      </c>
      <c r="C12">
        <v>0</v>
      </c>
      <c r="D12">
        <v>73</v>
      </c>
      <c r="E12">
        <v>87</v>
      </c>
      <c r="F12">
        <f t="shared" si="0"/>
        <v>160</v>
      </c>
      <c r="G12">
        <v>60</v>
      </c>
      <c r="H12">
        <v>26</v>
      </c>
      <c r="I12">
        <v>15</v>
      </c>
      <c r="J12">
        <f t="shared" si="1"/>
        <v>101</v>
      </c>
      <c r="K12">
        <f t="shared" si="2"/>
        <v>261</v>
      </c>
    </row>
    <row r="13" spans="1:11">
      <c r="A13" t="s">
        <v>148</v>
      </c>
      <c r="B13">
        <v>90</v>
      </c>
      <c r="C13">
        <v>127</v>
      </c>
      <c r="D13">
        <v>120</v>
      </c>
      <c r="E13">
        <v>109</v>
      </c>
      <c r="F13">
        <f t="shared" si="0"/>
        <v>446</v>
      </c>
      <c r="G13">
        <v>78</v>
      </c>
      <c r="H13">
        <v>0</v>
      </c>
      <c r="I13">
        <v>0</v>
      </c>
      <c r="J13">
        <f t="shared" si="1"/>
        <v>78</v>
      </c>
      <c r="K13">
        <f t="shared" si="2"/>
        <v>524</v>
      </c>
    </row>
    <row r="14" spans="1:11">
      <c r="A14" t="s">
        <v>437</v>
      </c>
      <c r="B14">
        <v>0</v>
      </c>
      <c r="C14">
        <v>34</v>
      </c>
      <c r="D14">
        <v>53</v>
      </c>
      <c r="E14">
        <v>57</v>
      </c>
      <c r="F14">
        <f t="shared" si="0"/>
        <v>144</v>
      </c>
      <c r="G14">
        <v>98</v>
      </c>
      <c r="H14">
        <v>86</v>
      </c>
      <c r="I14">
        <v>43</v>
      </c>
      <c r="J14">
        <f t="shared" si="1"/>
        <v>227</v>
      </c>
      <c r="K14">
        <f t="shared" si="2"/>
        <v>371</v>
      </c>
    </row>
    <row r="15" spans="1:11">
      <c r="A15" t="s">
        <v>267</v>
      </c>
      <c r="B15">
        <v>109</v>
      </c>
      <c r="C15">
        <v>97</v>
      </c>
      <c r="D15">
        <v>116</v>
      </c>
      <c r="E15">
        <v>67</v>
      </c>
      <c r="F15">
        <f t="shared" si="0"/>
        <v>389</v>
      </c>
      <c r="G15">
        <v>79</v>
      </c>
      <c r="H15">
        <v>49</v>
      </c>
      <c r="I15">
        <v>42</v>
      </c>
      <c r="J15">
        <f t="shared" si="1"/>
        <v>170</v>
      </c>
      <c r="K15">
        <f t="shared" si="2"/>
        <v>559</v>
      </c>
    </row>
    <row r="16" spans="1:11">
      <c r="A16" t="s">
        <v>452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G16">
        <v>195</v>
      </c>
      <c r="H16">
        <v>138</v>
      </c>
      <c r="I16">
        <v>128</v>
      </c>
      <c r="J16">
        <f t="shared" si="1"/>
        <v>461</v>
      </c>
      <c r="K16">
        <f t="shared" si="2"/>
        <v>461</v>
      </c>
    </row>
    <row r="17" spans="1:11">
      <c r="A17" t="s">
        <v>169</v>
      </c>
      <c r="B17">
        <v>76</v>
      </c>
      <c r="C17">
        <v>84</v>
      </c>
      <c r="D17">
        <v>60</v>
      </c>
      <c r="E17">
        <v>32</v>
      </c>
      <c r="F17">
        <f t="shared" si="0"/>
        <v>252</v>
      </c>
      <c r="G17">
        <v>44</v>
      </c>
      <c r="H17">
        <v>30</v>
      </c>
      <c r="I17">
        <v>15</v>
      </c>
      <c r="J17">
        <f t="shared" si="1"/>
        <v>89</v>
      </c>
      <c r="K17">
        <f t="shared" si="2"/>
        <v>341</v>
      </c>
    </row>
    <row r="18" spans="1:11">
      <c r="A18" t="s">
        <v>564</v>
      </c>
      <c r="B18">
        <v>70</v>
      </c>
      <c r="C18">
        <v>69</v>
      </c>
      <c r="D18">
        <v>35</v>
      </c>
      <c r="E18">
        <v>37</v>
      </c>
      <c r="F18">
        <f t="shared" si="0"/>
        <v>211</v>
      </c>
      <c r="G18">
        <v>102</v>
      </c>
      <c r="H18">
        <v>68</v>
      </c>
      <c r="I18">
        <v>64</v>
      </c>
      <c r="J18">
        <f t="shared" si="1"/>
        <v>234</v>
      </c>
      <c r="K18">
        <f t="shared" si="2"/>
        <v>445</v>
      </c>
    </row>
    <row r="19" spans="1:11">
      <c r="A19" t="s">
        <v>282</v>
      </c>
      <c r="B19">
        <v>70</v>
      </c>
      <c r="C19">
        <v>70</v>
      </c>
      <c r="D19">
        <v>68</v>
      </c>
      <c r="E19">
        <v>33</v>
      </c>
      <c r="F19">
        <f t="shared" si="0"/>
        <v>241</v>
      </c>
      <c r="G19">
        <v>45</v>
      </c>
      <c r="H19">
        <v>51</v>
      </c>
      <c r="I19">
        <v>40</v>
      </c>
      <c r="J19">
        <f t="shared" si="1"/>
        <v>136</v>
      </c>
      <c r="K19">
        <f t="shared" si="2"/>
        <v>377</v>
      </c>
    </row>
    <row r="20" spans="1:11">
      <c r="A20" t="s">
        <v>301</v>
      </c>
      <c r="B20">
        <v>35</v>
      </c>
      <c r="C20">
        <v>70</v>
      </c>
      <c r="D20">
        <v>101</v>
      </c>
      <c r="E20">
        <v>35</v>
      </c>
      <c r="F20">
        <f t="shared" si="0"/>
        <v>241</v>
      </c>
      <c r="G20">
        <v>87</v>
      </c>
      <c r="H20">
        <v>93</v>
      </c>
      <c r="I20">
        <v>52</v>
      </c>
      <c r="J20">
        <f t="shared" si="1"/>
        <v>232</v>
      </c>
      <c r="K20">
        <f t="shared" si="2"/>
        <v>473</v>
      </c>
    </row>
    <row r="21" spans="1:11">
      <c r="A21" t="s">
        <v>311</v>
      </c>
      <c r="B21">
        <v>34</v>
      </c>
      <c r="C21">
        <v>28</v>
      </c>
      <c r="D21">
        <v>46</v>
      </c>
      <c r="E21">
        <v>28</v>
      </c>
      <c r="F21">
        <f t="shared" si="0"/>
        <v>136</v>
      </c>
      <c r="G21">
        <v>48</v>
      </c>
      <c r="H21">
        <v>28</v>
      </c>
      <c r="I21">
        <v>30</v>
      </c>
      <c r="J21">
        <f t="shared" si="1"/>
        <v>106</v>
      </c>
      <c r="K21">
        <f t="shared" si="2"/>
        <v>242</v>
      </c>
    </row>
    <row r="22" spans="1:11">
      <c r="A22" t="s">
        <v>630</v>
      </c>
      <c r="B22">
        <v>0</v>
      </c>
      <c r="C22">
        <v>0</v>
      </c>
      <c r="D22">
        <v>0</v>
      </c>
      <c r="E22">
        <v>34</v>
      </c>
      <c r="F22">
        <f t="shared" si="0"/>
        <v>34</v>
      </c>
      <c r="G22">
        <v>94</v>
      </c>
      <c r="H22">
        <v>57</v>
      </c>
      <c r="I22">
        <v>56</v>
      </c>
      <c r="J22">
        <f t="shared" si="1"/>
        <v>207</v>
      </c>
      <c r="K22">
        <f t="shared" si="2"/>
        <v>241</v>
      </c>
    </row>
    <row r="23" spans="1:11">
      <c r="A23" t="s">
        <v>325</v>
      </c>
      <c r="B23">
        <v>36</v>
      </c>
      <c r="C23">
        <v>69</v>
      </c>
      <c r="D23">
        <v>114</v>
      </c>
      <c r="E23">
        <v>85</v>
      </c>
      <c r="F23">
        <f t="shared" si="0"/>
        <v>304</v>
      </c>
      <c r="G23">
        <v>120</v>
      </c>
      <c r="H23">
        <v>54</v>
      </c>
      <c r="I23">
        <v>49</v>
      </c>
      <c r="J23">
        <f t="shared" si="1"/>
        <v>223</v>
      </c>
      <c r="K23">
        <f t="shared" si="2"/>
        <v>527</v>
      </c>
    </row>
    <row r="24" spans="1:11">
      <c r="A24" t="s">
        <v>339</v>
      </c>
      <c r="B24">
        <v>51</v>
      </c>
      <c r="C24">
        <v>48</v>
      </c>
      <c r="D24">
        <v>76</v>
      </c>
      <c r="E24">
        <v>36</v>
      </c>
      <c r="F24">
        <f t="shared" si="0"/>
        <v>211</v>
      </c>
      <c r="G24">
        <v>51</v>
      </c>
      <c r="H24">
        <v>39</v>
      </c>
      <c r="I24">
        <v>24</v>
      </c>
      <c r="J24">
        <f t="shared" si="1"/>
        <v>114</v>
      </c>
      <c r="K24">
        <f t="shared" si="2"/>
        <v>325</v>
      </c>
    </row>
    <row r="25" spans="1:11">
      <c r="A25" t="s">
        <v>466</v>
      </c>
      <c r="B25">
        <v>101</v>
      </c>
      <c r="C25">
        <v>73</v>
      </c>
      <c r="D25">
        <v>106</v>
      </c>
      <c r="E25">
        <v>73</v>
      </c>
      <c r="F25">
        <f t="shared" si="0"/>
        <v>353</v>
      </c>
      <c r="G25">
        <v>78</v>
      </c>
      <c r="H25">
        <v>55</v>
      </c>
      <c r="I25">
        <v>40</v>
      </c>
      <c r="J25">
        <f t="shared" si="1"/>
        <v>173</v>
      </c>
      <c r="K25">
        <f t="shared" si="2"/>
        <v>526</v>
      </c>
    </row>
    <row r="26" spans="1:11">
      <c r="A26" t="s">
        <v>481</v>
      </c>
      <c r="B26">
        <v>67</v>
      </c>
      <c r="C26">
        <v>88</v>
      </c>
      <c r="D26">
        <v>111</v>
      </c>
      <c r="E26">
        <v>68</v>
      </c>
      <c r="F26">
        <f t="shared" si="0"/>
        <v>334</v>
      </c>
      <c r="G26">
        <v>79</v>
      </c>
      <c r="H26">
        <v>44</v>
      </c>
      <c r="I26">
        <v>34</v>
      </c>
      <c r="J26">
        <f t="shared" si="1"/>
        <v>157</v>
      </c>
      <c r="K26">
        <f t="shared" si="2"/>
        <v>491</v>
      </c>
    </row>
    <row r="27" spans="1:11">
      <c r="A27" t="s">
        <v>74</v>
      </c>
      <c r="B27">
        <v>65</v>
      </c>
      <c r="C27">
        <v>87</v>
      </c>
      <c r="D27">
        <v>90</v>
      </c>
      <c r="E27">
        <v>91</v>
      </c>
      <c r="F27">
        <f t="shared" si="0"/>
        <v>333</v>
      </c>
      <c r="G27">
        <v>76</v>
      </c>
      <c r="H27">
        <v>43</v>
      </c>
      <c r="I27">
        <v>24</v>
      </c>
      <c r="J27">
        <f t="shared" si="1"/>
        <v>143</v>
      </c>
      <c r="K27">
        <f t="shared" si="2"/>
        <v>476</v>
      </c>
    </row>
    <row r="28" spans="1:11">
      <c r="A28" t="s">
        <v>640</v>
      </c>
      <c r="B28">
        <v>52</v>
      </c>
      <c r="C28">
        <v>38</v>
      </c>
      <c r="D28">
        <v>47</v>
      </c>
      <c r="E28">
        <v>39</v>
      </c>
      <c r="F28">
        <f t="shared" si="0"/>
        <v>176</v>
      </c>
      <c r="G28">
        <v>46</v>
      </c>
      <c r="H28">
        <v>29</v>
      </c>
      <c r="I28">
        <v>18</v>
      </c>
      <c r="J28">
        <f t="shared" si="1"/>
        <v>93</v>
      </c>
      <c r="K28">
        <f t="shared" si="2"/>
        <v>269</v>
      </c>
    </row>
    <row r="29" spans="1:11">
      <c r="A29" t="s">
        <v>495</v>
      </c>
      <c r="B29">
        <v>65</v>
      </c>
      <c r="C29">
        <v>68</v>
      </c>
      <c r="D29">
        <v>93</v>
      </c>
      <c r="E29">
        <v>93</v>
      </c>
      <c r="F29">
        <f t="shared" si="0"/>
        <v>319</v>
      </c>
      <c r="G29">
        <v>120</v>
      </c>
      <c r="H29">
        <v>41</v>
      </c>
      <c r="I29">
        <v>50</v>
      </c>
      <c r="J29">
        <f t="shared" si="1"/>
        <v>211</v>
      </c>
      <c r="K29">
        <f t="shared" si="2"/>
        <v>530</v>
      </c>
    </row>
    <row r="30" spans="1:11">
      <c r="A30" t="s">
        <v>506</v>
      </c>
      <c r="B30">
        <v>57</v>
      </c>
      <c r="C30">
        <v>63</v>
      </c>
      <c r="D30">
        <v>44</v>
      </c>
      <c r="E30">
        <v>35</v>
      </c>
      <c r="F30">
        <f t="shared" si="0"/>
        <v>199</v>
      </c>
      <c r="G30">
        <v>0</v>
      </c>
      <c r="H30">
        <v>0</v>
      </c>
      <c r="I30">
        <v>0</v>
      </c>
      <c r="J30">
        <f t="shared" si="1"/>
        <v>0</v>
      </c>
      <c r="K30">
        <f t="shared" si="2"/>
        <v>199</v>
      </c>
    </row>
    <row r="31" spans="1:11">
      <c r="A31" t="s">
        <v>519</v>
      </c>
      <c r="B31">
        <v>39</v>
      </c>
      <c r="C31">
        <v>45</v>
      </c>
      <c r="D31">
        <v>52</v>
      </c>
      <c r="E31">
        <v>60</v>
      </c>
      <c r="F31">
        <f t="shared" si="0"/>
        <v>196</v>
      </c>
      <c r="G31">
        <v>66</v>
      </c>
      <c r="H31">
        <v>0</v>
      </c>
      <c r="I31">
        <v>0</v>
      </c>
      <c r="J31">
        <f t="shared" si="1"/>
        <v>66</v>
      </c>
      <c r="K31">
        <f t="shared" si="2"/>
        <v>262</v>
      </c>
    </row>
    <row r="32" spans="1:11">
      <c r="A32" t="s">
        <v>358</v>
      </c>
      <c r="B32">
        <v>69</v>
      </c>
      <c r="C32">
        <v>101</v>
      </c>
      <c r="D32">
        <v>106</v>
      </c>
      <c r="E32">
        <v>67</v>
      </c>
      <c r="F32">
        <f t="shared" si="0"/>
        <v>343</v>
      </c>
      <c r="G32">
        <v>0</v>
      </c>
      <c r="H32">
        <v>0</v>
      </c>
      <c r="I32">
        <v>0</v>
      </c>
      <c r="J32">
        <f t="shared" si="1"/>
        <v>0</v>
      </c>
      <c r="K32">
        <f t="shared" si="2"/>
        <v>343</v>
      </c>
    </row>
    <row r="33" spans="1:11">
      <c r="A33" t="s">
        <v>550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>
        <v>147</v>
      </c>
      <c r="H33">
        <v>90</v>
      </c>
      <c r="I33">
        <v>91</v>
      </c>
      <c r="J33">
        <f t="shared" si="1"/>
        <v>328</v>
      </c>
      <c r="K33">
        <f t="shared" si="2"/>
        <v>328</v>
      </c>
    </row>
    <row r="34" spans="1:11">
      <c r="A34" t="s">
        <v>579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G34">
        <v>290</v>
      </c>
      <c r="H34">
        <v>150</v>
      </c>
      <c r="I34">
        <v>120</v>
      </c>
      <c r="J34">
        <f t="shared" si="1"/>
        <v>560</v>
      </c>
      <c r="K34">
        <f t="shared" si="2"/>
        <v>560</v>
      </c>
    </row>
    <row r="35" spans="1:11">
      <c r="A35" t="s">
        <v>532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G35">
        <v>279</v>
      </c>
      <c r="H35">
        <v>258</v>
      </c>
      <c r="I35">
        <v>120</v>
      </c>
      <c r="J35">
        <f t="shared" si="1"/>
        <v>657</v>
      </c>
      <c r="K35">
        <f t="shared" si="2"/>
        <v>657</v>
      </c>
    </row>
    <row r="36" spans="1:11">
      <c r="A36" t="s">
        <v>1943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G36">
        <v>123</v>
      </c>
      <c r="H36">
        <v>75</v>
      </c>
      <c r="I36">
        <v>39</v>
      </c>
      <c r="J36">
        <f t="shared" si="1"/>
        <v>237</v>
      </c>
      <c r="K36">
        <f t="shared" si="2"/>
        <v>237</v>
      </c>
    </row>
    <row r="37" spans="1:11">
      <c r="A37" t="s">
        <v>379</v>
      </c>
      <c r="B37">
        <v>0</v>
      </c>
      <c r="C37">
        <v>0</v>
      </c>
      <c r="D37">
        <v>25</v>
      </c>
      <c r="E37">
        <v>36</v>
      </c>
      <c r="F37">
        <f t="shared" si="0"/>
        <v>61</v>
      </c>
      <c r="G37">
        <v>113</v>
      </c>
      <c r="H37">
        <v>72</v>
      </c>
      <c r="I37">
        <v>52</v>
      </c>
      <c r="J37">
        <f t="shared" si="1"/>
        <v>237</v>
      </c>
      <c r="K37">
        <f t="shared" si="2"/>
        <v>298</v>
      </c>
    </row>
    <row r="38" spans="1:11">
      <c r="A38" t="s">
        <v>655</v>
      </c>
      <c r="B38">
        <v>28</v>
      </c>
      <c r="C38">
        <v>27</v>
      </c>
      <c r="D38">
        <v>25</v>
      </c>
      <c r="E38">
        <v>32</v>
      </c>
      <c r="F38">
        <f t="shared" si="0"/>
        <v>112</v>
      </c>
      <c r="G38">
        <v>47</v>
      </c>
      <c r="H38">
        <v>26</v>
      </c>
      <c r="I38">
        <v>22</v>
      </c>
      <c r="J38">
        <f t="shared" si="1"/>
        <v>95</v>
      </c>
      <c r="K38">
        <f t="shared" si="2"/>
        <v>207</v>
      </c>
    </row>
    <row r="39" spans="1:11">
      <c r="A39" t="s">
        <v>670</v>
      </c>
      <c r="B39">
        <v>30</v>
      </c>
      <c r="C39">
        <v>35</v>
      </c>
      <c r="D39">
        <v>24</v>
      </c>
      <c r="E39">
        <v>35</v>
      </c>
      <c r="F39">
        <f t="shared" si="0"/>
        <v>124</v>
      </c>
      <c r="G39">
        <v>32</v>
      </c>
      <c r="H39">
        <v>27</v>
      </c>
      <c r="I39">
        <v>26</v>
      </c>
      <c r="J39">
        <f t="shared" si="1"/>
        <v>85</v>
      </c>
      <c r="K39">
        <f t="shared" si="2"/>
        <v>209</v>
      </c>
    </row>
    <row r="40" spans="1:11">
      <c r="A40" t="s">
        <v>683</v>
      </c>
      <c r="B40">
        <v>30</v>
      </c>
      <c r="C40">
        <v>18</v>
      </c>
      <c r="D40">
        <v>34</v>
      </c>
      <c r="E40">
        <v>33</v>
      </c>
      <c r="F40">
        <f t="shared" si="0"/>
        <v>115</v>
      </c>
      <c r="G40">
        <v>25</v>
      </c>
      <c r="H40">
        <v>24</v>
      </c>
      <c r="I40">
        <v>31</v>
      </c>
      <c r="J40">
        <f t="shared" si="1"/>
        <v>80</v>
      </c>
      <c r="K40">
        <f t="shared" si="2"/>
        <v>195</v>
      </c>
    </row>
    <row r="41" spans="1:11">
      <c r="A41" t="s">
        <v>702</v>
      </c>
      <c r="B41">
        <v>19</v>
      </c>
      <c r="C41">
        <v>52</v>
      </c>
      <c r="D41">
        <v>68</v>
      </c>
      <c r="E41">
        <v>50</v>
      </c>
      <c r="F41">
        <f t="shared" si="0"/>
        <v>189</v>
      </c>
      <c r="G41">
        <v>0</v>
      </c>
      <c r="H41">
        <v>0</v>
      </c>
      <c r="I41">
        <v>0</v>
      </c>
      <c r="J41">
        <f t="shared" si="1"/>
        <v>0</v>
      </c>
      <c r="K41">
        <f t="shared" si="2"/>
        <v>189</v>
      </c>
    </row>
    <row r="42" spans="1:11">
      <c r="A42" t="s">
        <v>1425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  <c r="G42">
        <v>116</v>
      </c>
      <c r="H42">
        <v>0</v>
      </c>
      <c r="I42">
        <v>0</v>
      </c>
      <c r="J42">
        <f t="shared" si="1"/>
        <v>116</v>
      </c>
      <c r="K42">
        <f t="shared" si="2"/>
        <v>116</v>
      </c>
    </row>
    <row r="43" spans="1:11">
      <c r="A43" t="s">
        <v>714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G43">
        <v>118</v>
      </c>
      <c r="H43">
        <v>94</v>
      </c>
      <c r="I43">
        <v>54</v>
      </c>
      <c r="J43">
        <f t="shared" si="1"/>
        <v>266</v>
      </c>
      <c r="K43">
        <f t="shared" si="2"/>
        <v>266</v>
      </c>
    </row>
    <row r="44" spans="1:11">
      <c r="A44" t="s">
        <v>1436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  <c r="G44">
        <v>70</v>
      </c>
      <c r="H44">
        <v>0</v>
      </c>
      <c r="I44">
        <v>0</v>
      </c>
      <c r="J44">
        <f t="shared" si="1"/>
        <v>70</v>
      </c>
      <c r="K44">
        <f t="shared" si="2"/>
        <v>70</v>
      </c>
    </row>
    <row r="45" spans="1:11">
      <c r="A45" t="s">
        <v>727</v>
      </c>
      <c r="B45">
        <v>96</v>
      </c>
      <c r="C45">
        <v>73</v>
      </c>
      <c r="D45">
        <v>84</v>
      </c>
      <c r="E45">
        <v>70</v>
      </c>
      <c r="F45">
        <f t="shared" si="0"/>
        <v>323</v>
      </c>
      <c r="G45">
        <v>33</v>
      </c>
      <c r="H45">
        <v>30</v>
      </c>
      <c r="I45">
        <v>27</v>
      </c>
      <c r="J45">
        <f t="shared" si="1"/>
        <v>90</v>
      </c>
      <c r="K45">
        <f t="shared" si="2"/>
        <v>413</v>
      </c>
    </row>
    <row r="46" spans="1:11">
      <c r="A46" t="s">
        <v>1041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v>156</v>
      </c>
      <c r="H46">
        <v>96</v>
      </c>
      <c r="I46">
        <v>0</v>
      </c>
      <c r="J46">
        <f t="shared" si="1"/>
        <v>252</v>
      </c>
      <c r="K46">
        <f t="shared" si="2"/>
        <v>252</v>
      </c>
    </row>
    <row r="47" spans="1:11">
      <c r="A47" t="s">
        <v>949</v>
      </c>
      <c r="B47">
        <v>82</v>
      </c>
      <c r="C47">
        <v>62</v>
      </c>
      <c r="D47">
        <v>66</v>
      </c>
      <c r="E47">
        <v>67</v>
      </c>
      <c r="F47">
        <f t="shared" si="0"/>
        <v>277</v>
      </c>
      <c r="G47">
        <v>0</v>
      </c>
      <c r="H47">
        <v>0</v>
      </c>
      <c r="I47">
        <v>0</v>
      </c>
      <c r="J47">
        <f t="shared" si="1"/>
        <v>0</v>
      </c>
      <c r="K47">
        <f t="shared" si="2"/>
        <v>277</v>
      </c>
    </row>
    <row r="48" spans="1:11">
      <c r="A48" t="s">
        <v>1445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  <c r="G48">
        <v>103</v>
      </c>
      <c r="H48">
        <v>0</v>
      </c>
      <c r="I48">
        <v>0</v>
      </c>
      <c r="J48">
        <f t="shared" si="1"/>
        <v>103</v>
      </c>
      <c r="K48">
        <f t="shared" si="2"/>
        <v>103</v>
      </c>
    </row>
    <row r="49" spans="1:11">
      <c r="A49" t="s">
        <v>960</v>
      </c>
      <c r="B49">
        <v>109</v>
      </c>
      <c r="C49">
        <v>139</v>
      </c>
      <c r="D49">
        <v>150</v>
      </c>
      <c r="E49">
        <v>50</v>
      </c>
      <c r="F49">
        <f t="shared" si="0"/>
        <v>448</v>
      </c>
      <c r="G49">
        <v>0</v>
      </c>
      <c r="H49">
        <v>0</v>
      </c>
      <c r="I49">
        <v>0</v>
      </c>
      <c r="J49">
        <f t="shared" si="1"/>
        <v>0</v>
      </c>
      <c r="K49">
        <f t="shared" si="2"/>
        <v>448</v>
      </c>
    </row>
    <row r="50" spans="1:11">
      <c r="A50" t="s">
        <v>1305</v>
      </c>
      <c r="B50">
        <v>81</v>
      </c>
      <c r="C50">
        <v>78</v>
      </c>
      <c r="D50">
        <v>88</v>
      </c>
      <c r="E50">
        <v>70</v>
      </c>
      <c r="F50">
        <f t="shared" si="0"/>
        <v>317</v>
      </c>
      <c r="G50">
        <v>0</v>
      </c>
      <c r="H50">
        <v>0</v>
      </c>
      <c r="I50">
        <v>0</v>
      </c>
      <c r="J50">
        <f t="shared" si="1"/>
        <v>0</v>
      </c>
      <c r="K50">
        <f t="shared" si="2"/>
        <v>317</v>
      </c>
    </row>
    <row r="51" spans="1:11">
      <c r="A51" t="s">
        <v>971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  <c r="G51">
        <v>114</v>
      </c>
      <c r="H51">
        <v>116</v>
      </c>
      <c r="I51">
        <v>92</v>
      </c>
      <c r="J51">
        <f t="shared" si="1"/>
        <v>322</v>
      </c>
      <c r="K51">
        <f t="shared" si="2"/>
        <v>322</v>
      </c>
    </row>
    <row r="52" spans="1:11">
      <c r="A52" t="s">
        <v>1051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  <c r="G52">
        <v>306</v>
      </c>
      <c r="H52">
        <v>199</v>
      </c>
      <c r="I52">
        <v>0</v>
      </c>
      <c r="J52">
        <f t="shared" si="1"/>
        <v>505</v>
      </c>
      <c r="K52">
        <f t="shared" si="2"/>
        <v>505</v>
      </c>
    </row>
    <row r="53" spans="1:11">
      <c r="A53" t="s">
        <v>740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G53">
        <v>115</v>
      </c>
      <c r="H53">
        <v>79</v>
      </c>
      <c r="I53">
        <v>153</v>
      </c>
      <c r="J53">
        <f t="shared" si="1"/>
        <v>347</v>
      </c>
      <c r="K53">
        <f t="shared" si="2"/>
        <v>347</v>
      </c>
    </row>
    <row r="54" spans="1:11">
      <c r="A54" t="s">
        <v>1315</v>
      </c>
      <c r="B54">
        <v>57</v>
      </c>
      <c r="C54">
        <v>35</v>
      </c>
      <c r="D54">
        <v>63</v>
      </c>
      <c r="E54">
        <v>55</v>
      </c>
      <c r="F54">
        <f t="shared" si="0"/>
        <v>210</v>
      </c>
      <c r="G54">
        <v>113</v>
      </c>
      <c r="H54">
        <v>64</v>
      </c>
      <c r="I54">
        <v>60</v>
      </c>
      <c r="J54">
        <f t="shared" si="1"/>
        <v>237</v>
      </c>
      <c r="K54">
        <f t="shared" si="2"/>
        <v>447</v>
      </c>
    </row>
    <row r="55" spans="1:11">
      <c r="A55" t="s">
        <v>985</v>
      </c>
      <c r="B55">
        <v>17</v>
      </c>
      <c r="C55">
        <v>21</v>
      </c>
      <c r="D55">
        <v>35</v>
      </c>
      <c r="E55">
        <v>20</v>
      </c>
      <c r="F55">
        <f t="shared" si="0"/>
        <v>93</v>
      </c>
      <c r="G55">
        <v>63</v>
      </c>
      <c r="H55">
        <v>21</v>
      </c>
      <c r="I55">
        <v>0</v>
      </c>
      <c r="J55">
        <f t="shared" si="1"/>
        <v>84</v>
      </c>
      <c r="K55">
        <f t="shared" si="2"/>
        <v>177</v>
      </c>
    </row>
    <row r="56" spans="1:11">
      <c r="A56" t="s">
        <v>1499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  <c r="G56">
        <v>169</v>
      </c>
      <c r="H56">
        <v>0</v>
      </c>
      <c r="I56">
        <v>0</v>
      </c>
      <c r="J56">
        <f t="shared" si="1"/>
        <v>169</v>
      </c>
      <c r="K56">
        <f t="shared" si="2"/>
        <v>169</v>
      </c>
    </row>
    <row r="57" spans="1:11">
      <c r="A57" t="s">
        <v>996</v>
      </c>
      <c r="B57">
        <v>133</v>
      </c>
      <c r="C57">
        <v>136</v>
      </c>
      <c r="D57">
        <v>148</v>
      </c>
      <c r="E57">
        <v>105</v>
      </c>
      <c r="F57">
        <f t="shared" si="0"/>
        <v>522</v>
      </c>
      <c r="G57">
        <v>33</v>
      </c>
      <c r="H57">
        <v>31</v>
      </c>
      <c r="I57">
        <v>37</v>
      </c>
      <c r="J57">
        <f t="shared" si="1"/>
        <v>101</v>
      </c>
      <c r="K57">
        <f t="shared" si="2"/>
        <v>623</v>
      </c>
    </row>
    <row r="58" spans="1:11">
      <c r="A58" t="s">
        <v>1006</v>
      </c>
      <c r="B58">
        <v>21</v>
      </c>
      <c r="C58">
        <v>36</v>
      </c>
      <c r="D58">
        <v>32</v>
      </c>
      <c r="E58">
        <v>34</v>
      </c>
      <c r="F58">
        <f t="shared" si="0"/>
        <v>123</v>
      </c>
      <c r="G58">
        <v>40</v>
      </c>
      <c r="H58">
        <v>34</v>
      </c>
      <c r="I58">
        <v>28</v>
      </c>
      <c r="J58">
        <f t="shared" si="1"/>
        <v>102</v>
      </c>
      <c r="K58">
        <f t="shared" si="2"/>
        <v>225</v>
      </c>
    </row>
    <row r="59" spans="1:11">
      <c r="A59" t="s">
        <v>1325</v>
      </c>
      <c r="B59">
        <v>0</v>
      </c>
      <c r="C59">
        <v>114</v>
      </c>
      <c r="D59">
        <v>82</v>
      </c>
      <c r="E59">
        <v>80</v>
      </c>
      <c r="F59">
        <f t="shared" si="0"/>
        <v>276</v>
      </c>
      <c r="G59">
        <v>0</v>
      </c>
      <c r="H59">
        <v>0</v>
      </c>
      <c r="I59">
        <v>0</v>
      </c>
      <c r="J59">
        <f t="shared" si="1"/>
        <v>0</v>
      </c>
      <c r="K59">
        <f t="shared" si="2"/>
        <v>276</v>
      </c>
    </row>
    <row r="60" spans="1:11">
      <c r="A60" t="s">
        <v>1509</v>
      </c>
      <c r="B60">
        <v>101</v>
      </c>
      <c r="C60">
        <v>87</v>
      </c>
      <c r="D60">
        <v>98</v>
      </c>
      <c r="E60">
        <v>96</v>
      </c>
      <c r="F60">
        <f t="shared" si="0"/>
        <v>382</v>
      </c>
      <c r="G60">
        <v>88</v>
      </c>
      <c r="H60">
        <v>0</v>
      </c>
      <c r="I60">
        <v>0</v>
      </c>
      <c r="J60">
        <f t="shared" si="1"/>
        <v>88</v>
      </c>
      <c r="K60">
        <f t="shared" si="2"/>
        <v>470</v>
      </c>
    </row>
    <row r="61" spans="1:11">
      <c r="A61" t="s">
        <v>850</v>
      </c>
      <c r="B61">
        <v>65</v>
      </c>
      <c r="C61">
        <v>82</v>
      </c>
      <c r="D61">
        <v>45</v>
      </c>
      <c r="E61">
        <v>59</v>
      </c>
      <c r="F61">
        <f t="shared" si="0"/>
        <v>251</v>
      </c>
      <c r="G61">
        <v>0</v>
      </c>
      <c r="H61">
        <v>0</v>
      </c>
      <c r="I61">
        <v>0</v>
      </c>
      <c r="J61">
        <f t="shared" si="1"/>
        <v>0</v>
      </c>
      <c r="K61">
        <f t="shared" si="2"/>
        <v>251</v>
      </c>
    </row>
    <row r="62" spans="1:11">
      <c r="A62" t="s">
        <v>1335</v>
      </c>
      <c r="B62">
        <v>53</v>
      </c>
      <c r="C62">
        <v>64</v>
      </c>
      <c r="D62">
        <v>60</v>
      </c>
      <c r="E62">
        <v>52</v>
      </c>
      <c r="F62">
        <f t="shared" si="0"/>
        <v>229</v>
      </c>
      <c r="G62">
        <v>0</v>
      </c>
      <c r="H62">
        <v>0</v>
      </c>
      <c r="I62">
        <v>0</v>
      </c>
      <c r="J62">
        <f t="shared" si="1"/>
        <v>0</v>
      </c>
      <c r="K62">
        <f t="shared" si="2"/>
        <v>229</v>
      </c>
    </row>
    <row r="63" spans="1:11">
      <c r="A63" t="s">
        <v>691</v>
      </c>
      <c r="B63">
        <v>88</v>
      </c>
      <c r="C63">
        <v>57</v>
      </c>
      <c r="D63">
        <v>61</v>
      </c>
      <c r="E63">
        <v>65</v>
      </c>
      <c r="F63">
        <f t="shared" si="0"/>
        <v>271</v>
      </c>
      <c r="G63">
        <v>15</v>
      </c>
      <c r="H63">
        <v>0</v>
      </c>
      <c r="I63">
        <v>0</v>
      </c>
      <c r="J63">
        <f t="shared" si="1"/>
        <v>15</v>
      </c>
      <c r="K63">
        <f t="shared" si="2"/>
        <v>286</v>
      </c>
    </row>
    <row r="64" spans="1:11">
      <c r="A64" t="s">
        <v>859</v>
      </c>
      <c r="B64">
        <v>37</v>
      </c>
      <c r="C64">
        <v>40</v>
      </c>
      <c r="D64">
        <v>46</v>
      </c>
      <c r="E64">
        <v>40</v>
      </c>
      <c r="F64">
        <f t="shared" si="0"/>
        <v>163</v>
      </c>
      <c r="G64">
        <v>0</v>
      </c>
      <c r="H64">
        <v>0</v>
      </c>
      <c r="I64">
        <v>0</v>
      </c>
      <c r="J64">
        <f t="shared" si="1"/>
        <v>0</v>
      </c>
      <c r="K64">
        <f t="shared" si="2"/>
        <v>163</v>
      </c>
    </row>
    <row r="65" spans="1:11">
      <c r="A65" t="s">
        <v>1348</v>
      </c>
      <c r="B65">
        <v>24</v>
      </c>
      <c r="C65">
        <v>33</v>
      </c>
      <c r="D65">
        <v>32</v>
      </c>
      <c r="E65">
        <v>33</v>
      </c>
      <c r="F65">
        <f t="shared" si="0"/>
        <v>122</v>
      </c>
      <c r="G65">
        <v>74</v>
      </c>
      <c r="H65">
        <v>63</v>
      </c>
      <c r="I65">
        <v>32</v>
      </c>
      <c r="J65">
        <f t="shared" si="1"/>
        <v>169</v>
      </c>
      <c r="K65">
        <f t="shared" si="2"/>
        <v>291</v>
      </c>
    </row>
    <row r="66" spans="1:11">
      <c r="A66" t="s">
        <v>1521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  <c r="G66">
        <v>117</v>
      </c>
      <c r="H66">
        <v>0</v>
      </c>
      <c r="I66">
        <v>0</v>
      </c>
      <c r="J66">
        <f t="shared" si="1"/>
        <v>117</v>
      </c>
      <c r="K66">
        <f t="shared" si="2"/>
        <v>117</v>
      </c>
    </row>
    <row r="67" spans="1:11">
      <c r="A67" t="s">
        <v>1018</v>
      </c>
      <c r="B67">
        <v>32</v>
      </c>
      <c r="C67">
        <v>88</v>
      </c>
      <c r="D67">
        <v>36</v>
      </c>
      <c r="E67">
        <v>64</v>
      </c>
      <c r="F67">
        <f t="shared" ref="F67:F130" si="3">SUBTOTAL(9,B67:E67)</f>
        <v>220</v>
      </c>
      <c r="G67">
        <v>39</v>
      </c>
      <c r="H67">
        <v>32</v>
      </c>
      <c r="I67">
        <v>24</v>
      </c>
      <c r="J67">
        <f t="shared" ref="J67:J130" si="4">SUBTOTAL(9,G67:I67)</f>
        <v>95</v>
      </c>
      <c r="K67">
        <f t="shared" ref="K67:K130" si="5">SUBTOTAL(9,B67:J67)</f>
        <v>315</v>
      </c>
    </row>
    <row r="68" spans="1:11">
      <c r="A68" t="s">
        <v>1556</v>
      </c>
      <c r="B68">
        <v>117</v>
      </c>
      <c r="C68">
        <v>101</v>
      </c>
      <c r="D68">
        <v>114</v>
      </c>
      <c r="E68">
        <v>100</v>
      </c>
      <c r="F68">
        <f t="shared" si="3"/>
        <v>432</v>
      </c>
      <c r="G68">
        <v>62</v>
      </c>
      <c r="H68">
        <v>0</v>
      </c>
      <c r="I68">
        <v>0</v>
      </c>
      <c r="J68">
        <f t="shared" si="4"/>
        <v>62</v>
      </c>
      <c r="K68">
        <f t="shared" si="5"/>
        <v>494</v>
      </c>
    </row>
    <row r="69" spans="1:11">
      <c r="A69" t="s">
        <v>1029</v>
      </c>
      <c r="B69">
        <v>32</v>
      </c>
      <c r="C69">
        <v>27</v>
      </c>
      <c r="D69">
        <v>34</v>
      </c>
      <c r="E69">
        <v>31</v>
      </c>
      <c r="F69">
        <f t="shared" si="3"/>
        <v>124</v>
      </c>
      <c r="G69">
        <v>28</v>
      </c>
      <c r="H69">
        <v>23</v>
      </c>
      <c r="I69">
        <v>8</v>
      </c>
      <c r="J69">
        <f t="shared" si="4"/>
        <v>59</v>
      </c>
      <c r="K69">
        <f t="shared" si="5"/>
        <v>183</v>
      </c>
    </row>
    <row r="70" spans="1:11">
      <c r="A70" t="s">
        <v>1062</v>
      </c>
      <c r="B70">
        <v>0</v>
      </c>
      <c r="C70">
        <v>0</v>
      </c>
      <c r="D70">
        <v>0</v>
      </c>
      <c r="E70">
        <v>0</v>
      </c>
      <c r="F70">
        <f t="shared" si="3"/>
        <v>0</v>
      </c>
      <c r="G70">
        <v>114</v>
      </c>
      <c r="H70">
        <v>113</v>
      </c>
      <c r="I70">
        <v>0</v>
      </c>
      <c r="J70">
        <f t="shared" si="4"/>
        <v>227</v>
      </c>
      <c r="K70">
        <f t="shared" si="5"/>
        <v>227</v>
      </c>
    </row>
    <row r="71" spans="1:11">
      <c r="A71" t="s">
        <v>765</v>
      </c>
      <c r="B71">
        <v>0</v>
      </c>
      <c r="C71">
        <v>0</v>
      </c>
      <c r="D71">
        <v>0</v>
      </c>
      <c r="E71">
        <v>0</v>
      </c>
      <c r="F71">
        <f t="shared" si="3"/>
        <v>0</v>
      </c>
      <c r="G71">
        <v>142</v>
      </c>
      <c r="H71">
        <v>76</v>
      </c>
      <c r="I71">
        <v>76</v>
      </c>
      <c r="J71">
        <f t="shared" si="4"/>
        <v>294</v>
      </c>
      <c r="K71">
        <f t="shared" si="5"/>
        <v>294</v>
      </c>
    </row>
    <row r="72" spans="1:11">
      <c r="A72" t="s">
        <v>1072</v>
      </c>
      <c r="B72">
        <v>0</v>
      </c>
      <c r="C72">
        <v>0</v>
      </c>
      <c r="D72">
        <v>0</v>
      </c>
      <c r="E72">
        <v>0</v>
      </c>
      <c r="F72">
        <f t="shared" si="3"/>
        <v>0</v>
      </c>
      <c r="G72">
        <v>214</v>
      </c>
      <c r="H72">
        <v>136</v>
      </c>
      <c r="I72">
        <v>0</v>
      </c>
      <c r="J72">
        <f t="shared" si="4"/>
        <v>350</v>
      </c>
      <c r="K72">
        <f t="shared" si="5"/>
        <v>350</v>
      </c>
    </row>
    <row r="73" spans="1:11">
      <c r="A73" t="s">
        <v>1591</v>
      </c>
      <c r="B73">
        <v>0</v>
      </c>
      <c r="C73">
        <v>0</v>
      </c>
      <c r="D73">
        <v>0</v>
      </c>
      <c r="E73">
        <v>0</v>
      </c>
      <c r="F73">
        <f t="shared" si="3"/>
        <v>0</v>
      </c>
      <c r="G73">
        <v>124</v>
      </c>
      <c r="H73">
        <v>0</v>
      </c>
      <c r="I73">
        <v>0</v>
      </c>
      <c r="J73">
        <f t="shared" si="4"/>
        <v>124</v>
      </c>
      <c r="K73">
        <f t="shared" si="5"/>
        <v>124</v>
      </c>
    </row>
    <row r="74" spans="1:11">
      <c r="A74" t="s">
        <v>1360</v>
      </c>
      <c r="B74">
        <v>16</v>
      </c>
      <c r="C74">
        <v>24</v>
      </c>
      <c r="D74">
        <v>24</v>
      </c>
      <c r="E74">
        <v>14</v>
      </c>
      <c r="F74">
        <f t="shared" si="3"/>
        <v>78</v>
      </c>
      <c r="G74">
        <v>37</v>
      </c>
      <c r="H74">
        <v>28</v>
      </c>
      <c r="I74">
        <v>14</v>
      </c>
      <c r="J74">
        <f t="shared" si="4"/>
        <v>79</v>
      </c>
      <c r="K74">
        <f t="shared" si="5"/>
        <v>157</v>
      </c>
    </row>
    <row r="75" spans="1:11">
      <c r="A75" t="s">
        <v>1600</v>
      </c>
      <c r="B75">
        <v>0</v>
      </c>
      <c r="C75">
        <v>0</v>
      </c>
      <c r="D75">
        <v>0</v>
      </c>
      <c r="E75">
        <v>0</v>
      </c>
      <c r="F75">
        <f t="shared" si="3"/>
        <v>0</v>
      </c>
      <c r="G75">
        <v>237</v>
      </c>
      <c r="H75">
        <v>0</v>
      </c>
      <c r="I75">
        <v>0</v>
      </c>
      <c r="J75">
        <f t="shared" si="4"/>
        <v>237</v>
      </c>
      <c r="K75">
        <f t="shared" si="5"/>
        <v>237</v>
      </c>
    </row>
    <row r="76" spans="1:11">
      <c r="A76" t="s">
        <v>1370</v>
      </c>
      <c r="B76">
        <v>100</v>
      </c>
      <c r="C76">
        <v>90</v>
      </c>
      <c r="D76">
        <v>97</v>
      </c>
      <c r="E76">
        <v>71</v>
      </c>
      <c r="F76">
        <f t="shared" si="3"/>
        <v>358</v>
      </c>
      <c r="G76">
        <v>32</v>
      </c>
      <c r="H76">
        <v>28</v>
      </c>
      <c r="I76">
        <v>28</v>
      </c>
      <c r="J76">
        <f t="shared" si="4"/>
        <v>88</v>
      </c>
      <c r="K76">
        <f t="shared" si="5"/>
        <v>446</v>
      </c>
    </row>
    <row r="77" spans="1:11">
      <c r="A77" t="s">
        <v>1082</v>
      </c>
      <c r="B77">
        <v>34</v>
      </c>
      <c r="C77">
        <v>58</v>
      </c>
      <c r="D77">
        <v>64</v>
      </c>
      <c r="E77">
        <v>65</v>
      </c>
      <c r="F77">
        <f t="shared" si="3"/>
        <v>221</v>
      </c>
      <c r="G77">
        <v>208</v>
      </c>
      <c r="H77">
        <v>122</v>
      </c>
      <c r="I77">
        <v>0</v>
      </c>
      <c r="J77">
        <f t="shared" si="4"/>
        <v>330</v>
      </c>
      <c r="K77">
        <f t="shared" si="5"/>
        <v>551</v>
      </c>
    </row>
    <row r="78" spans="1:11">
      <c r="A78" t="s">
        <v>1094</v>
      </c>
      <c r="B78">
        <v>0</v>
      </c>
      <c r="C78">
        <v>0</v>
      </c>
      <c r="D78">
        <v>0</v>
      </c>
      <c r="E78">
        <v>0</v>
      </c>
      <c r="F78">
        <f t="shared" si="3"/>
        <v>0</v>
      </c>
      <c r="G78">
        <v>75</v>
      </c>
      <c r="H78">
        <v>54</v>
      </c>
      <c r="I78">
        <v>0</v>
      </c>
      <c r="J78">
        <f t="shared" si="4"/>
        <v>129</v>
      </c>
      <c r="K78">
        <f t="shared" si="5"/>
        <v>129</v>
      </c>
    </row>
    <row r="79" spans="1:11">
      <c r="A79" t="s">
        <v>903</v>
      </c>
      <c r="B79">
        <v>55</v>
      </c>
      <c r="C79">
        <v>45</v>
      </c>
      <c r="D79">
        <v>52</v>
      </c>
      <c r="E79">
        <v>35</v>
      </c>
      <c r="F79">
        <f t="shared" si="3"/>
        <v>187</v>
      </c>
      <c r="G79">
        <v>36</v>
      </c>
      <c r="H79">
        <v>35</v>
      </c>
      <c r="I79">
        <v>27</v>
      </c>
      <c r="J79">
        <f t="shared" si="4"/>
        <v>98</v>
      </c>
      <c r="K79">
        <f t="shared" si="5"/>
        <v>285</v>
      </c>
    </row>
    <row r="80" spans="1:11">
      <c r="A80" t="s">
        <v>1623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  <c r="G80">
        <v>53</v>
      </c>
      <c r="H80">
        <v>0</v>
      </c>
      <c r="I80">
        <v>0</v>
      </c>
      <c r="J80">
        <f t="shared" si="4"/>
        <v>53</v>
      </c>
      <c r="K80">
        <f t="shared" si="5"/>
        <v>53</v>
      </c>
    </row>
    <row r="81" spans="1:11">
      <c r="A81" t="s">
        <v>1631</v>
      </c>
      <c r="B81">
        <v>0</v>
      </c>
      <c r="C81">
        <v>0</v>
      </c>
      <c r="D81">
        <v>0</v>
      </c>
      <c r="E81">
        <v>0</v>
      </c>
      <c r="F81">
        <f t="shared" si="3"/>
        <v>0</v>
      </c>
      <c r="G81">
        <v>105</v>
      </c>
      <c r="H81">
        <v>0</v>
      </c>
      <c r="I81">
        <v>0</v>
      </c>
      <c r="J81">
        <f t="shared" si="4"/>
        <v>105</v>
      </c>
      <c r="K81">
        <f t="shared" si="5"/>
        <v>105</v>
      </c>
    </row>
    <row r="82" spans="1:11">
      <c r="A82" t="s">
        <v>1380</v>
      </c>
      <c r="B82">
        <v>46</v>
      </c>
      <c r="C82">
        <v>50</v>
      </c>
      <c r="D82">
        <v>57</v>
      </c>
      <c r="E82">
        <v>43</v>
      </c>
      <c r="F82">
        <f t="shared" si="3"/>
        <v>196</v>
      </c>
      <c r="G82">
        <v>0</v>
      </c>
      <c r="H82">
        <v>0</v>
      </c>
      <c r="I82">
        <v>0</v>
      </c>
      <c r="J82">
        <f t="shared" si="4"/>
        <v>0</v>
      </c>
      <c r="K82">
        <f t="shared" si="5"/>
        <v>196</v>
      </c>
    </row>
    <row r="83" spans="1:11">
      <c r="A83" t="s">
        <v>1390</v>
      </c>
      <c r="B83">
        <v>63</v>
      </c>
      <c r="C83">
        <v>48</v>
      </c>
      <c r="D83">
        <v>55</v>
      </c>
      <c r="E83">
        <v>41</v>
      </c>
      <c r="F83">
        <f t="shared" si="3"/>
        <v>207</v>
      </c>
      <c r="G83">
        <v>62</v>
      </c>
      <c r="H83">
        <v>45</v>
      </c>
      <c r="I83">
        <v>38</v>
      </c>
      <c r="J83">
        <f t="shared" si="4"/>
        <v>145</v>
      </c>
      <c r="K83">
        <f t="shared" si="5"/>
        <v>352</v>
      </c>
    </row>
    <row r="84" spans="1:11">
      <c r="A84" t="s">
        <v>1106</v>
      </c>
      <c r="B84">
        <v>0</v>
      </c>
      <c r="C84">
        <v>0</v>
      </c>
      <c r="D84">
        <v>0</v>
      </c>
      <c r="E84">
        <v>0</v>
      </c>
      <c r="F84">
        <f t="shared" si="3"/>
        <v>0</v>
      </c>
      <c r="G84">
        <v>91</v>
      </c>
      <c r="H84">
        <v>67</v>
      </c>
      <c r="I84">
        <v>0</v>
      </c>
      <c r="J84">
        <f t="shared" si="4"/>
        <v>158</v>
      </c>
      <c r="K84">
        <f t="shared" si="5"/>
        <v>158</v>
      </c>
    </row>
    <row r="85" spans="1:11">
      <c r="A85" t="s">
        <v>914</v>
      </c>
      <c r="B85">
        <v>31</v>
      </c>
      <c r="C85">
        <v>33</v>
      </c>
      <c r="D85">
        <v>61</v>
      </c>
      <c r="E85">
        <v>50</v>
      </c>
      <c r="F85">
        <f t="shared" si="3"/>
        <v>175</v>
      </c>
      <c r="G85">
        <v>44</v>
      </c>
      <c r="H85">
        <v>17</v>
      </c>
      <c r="I85">
        <v>15</v>
      </c>
      <c r="J85">
        <f t="shared" si="4"/>
        <v>76</v>
      </c>
      <c r="K85">
        <f t="shared" si="5"/>
        <v>251</v>
      </c>
    </row>
    <row r="86" spans="1:11">
      <c r="A86" t="s">
        <v>779</v>
      </c>
      <c r="B86">
        <v>0</v>
      </c>
      <c r="C86">
        <v>0</v>
      </c>
      <c r="D86">
        <v>0</v>
      </c>
      <c r="E86">
        <v>0</v>
      </c>
      <c r="F86">
        <f t="shared" si="3"/>
        <v>0</v>
      </c>
      <c r="G86">
        <v>180</v>
      </c>
      <c r="H86">
        <v>80</v>
      </c>
      <c r="I86">
        <v>103</v>
      </c>
      <c r="J86">
        <f t="shared" si="4"/>
        <v>363</v>
      </c>
      <c r="K86">
        <f t="shared" si="5"/>
        <v>363</v>
      </c>
    </row>
    <row r="87" spans="1:11">
      <c r="A87" t="s">
        <v>1641</v>
      </c>
      <c r="B87">
        <v>0</v>
      </c>
      <c r="C87">
        <v>0</v>
      </c>
      <c r="D87">
        <v>0</v>
      </c>
      <c r="E87">
        <v>0</v>
      </c>
      <c r="F87">
        <f t="shared" si="3"/>
        <v>0</v>
      </c>
      <c r="G87">
        <v>151</v>
      </c>
      <c r="H87">
        <v>0</v>
      </c>
      <c r="I87">
        <v>0</v>
      </c>
      <c r="J87">
        <f t="shared" si="4"/>
        <v>151</v>
      </c>
      <c r="K87">
        <f t="shared" si="5"/>
        <v>151</v>
      </c>
    </row>
    <row r="88" spans="1:11">
      <c r="A88" t="s">
        <v>1162</v>
      </c>
      <c r="B88">
        <v>0</v>
      </c>
      <c r="C88">
        <v>23</v>
      </c>
      <c r="D88">
        <v>58</v>
      </c>
      <c r="E88">
        <v>90</v>
      </c>
      <c r="F88">
        <f t="shared" si="3"/>
        <v>171</v>
      </c>
      <c r="G88">
        <v>46</v>
      </c>
      <c r="H88">
        <v>65</v>
      </c>
      <c r="I88">
        <v>54</v>
      </c>
      <c r="J88">
        <f t="shared" si="4"/>
        <v>165</v>
      </c>
      <c r="K88">
        <f t="shared" si="5"/>
        <v>336</v>
      </c>
    </row>
    <row r="89" spans="1:11">
      <c r="A89" t="s">
        <v>1172</v>
      </c>
      <c r="B89">
        <v>0</v>
      </c>
      <c r="C89">
        <v>0</v>
      </c>
      <c r="D89">
        <v>35</v>
      </c>
      <c r="E89">
        <v>55</v>
      </c>
      <c r="F89">
        <f t="shared" si="3"/>
        <v>90</v>
      </c>
      <c r="G89">
        <v>125</v>
      </c>
      <c r="H89">
        <v>77</v>
      </c>
      <c r="I89">
        <v>55</v>
      </c>
      <c r="J89">
        <f t="shared" si="4"/>
        <v>257</v>
      </c>
      <c r="K89">
        <f t="shared" si="5"/>
        <v>347</v>
      </c>
    </row>
    <row r="90" spans="1:11">
      <c r="A90" t="s">
        <v>1653</v>
      </c>
      <c r="B90">
        <v>0</v>
      </c>
      <c r="C90">
        <v>0</v>
      </c>
      <c r="D90">
        <v>0</v>
      </c>
      <c r="E90">
        <v>0</v>
      </c>
      <c r="F90">
        <f t="shared" si="3"/>
        <v>0</v>
      </c>
      <c r="G90">
        <v>116</v>
      </c>
      <c r="H90">
        <v>0</v>
      </c>
      <c r="I90">
        <v>0</v>
      </c>
      <c r="J90">
        <f t="shared" si="4"/>
        <v>116</v>
      </c>
      <c r="K90">
        <f t="shared" si="5"/>
        <v>116</v>
      </c>
    </row>
    <row r="91" spans="1:11">
      <c r="A91" t="s">
        <v>792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  <c r="G91">
        <v>156</v>
      </c>
      <c r="H91">
        <v>119</v>
      </c>
      <c r="I91">
        <v>105</v>
      </c>
      <c r="J91">
        <f t="shared" si="4"/>
        <v>380</v>
      </c>
      <c r="K91">
        <f t="shared" si="5"/>
        <v>380</v>
      </c>
    </row>
    <row r="92" spans="1:11">
      <c r="A92" t="s">
        <v>1121</v>
      </c>
      <c r="B92">
        <v>0</v>
      </c>
      <c r="C92">
        <v>0</v>
      </c>
      <c r="D92">
        <v>0</v>
      </c>
      <c r="E92">
        <v>0</v>
      </c>
      <c r="F92">
        <f t="shared" si="3"/>
        <v>0</v>
      </c>
      <c r="G92">
        <v>50</v>
      </c>
      <c r="H92">
        <v>46</v>
      </c>
      <c r="I92">
        <v>0</v>
      </c>
      <c r="J92">
        <f t="shared" si="4"/>
        <v>96</v>
      </c>
      <c r="K92">
        <f t="shared" si="5"/>
        <v>96</v>
      </c>
    </row>
    <row r="93" spans="1:11">
      <c r="A93" t="s">
        <v>1400</v>
      </c>
      <c r="B93">
        <v>0</v>
      </c>
      <c r="C93">
        <v>0</v>
      </c>
      <c r="D93">
        <v>0</v>
      </c>
      <c r="E93">
        <v>0</v>
      </c>
      <c r="F93">
        <f t="shared" si="3"/>
        <v>0</v>
      </c>
      <c r="G93">
        <v>87</v>
      </c>
      <c r="H93">
        <v>91</v>
      </c>
      <c r="I93">
        <v>75</v>
      </c>
      <c r="J93">
        <f t="shared" si="4"/>
        <v>253</v>
      </c>
      <c r="K93">
        <f t="shared" si="5"/>
        <v>253</v>
      </c>
    </row>
    <row r="94" spans="1:11">
      <c r="A94" t="s">
        <v>1223</v>
      </c>
      <c r="B94">
        <v>48</v>
      </c>
      <c r="C94">
        <v>54</v>
      </c>
      <c r="D94">
        <v>69</v>
      </c>
      <c r="E94">
        <v>54</v>
      </c>
      <c r="F94">
        <f t="shared" si="3"/>
        <v>225</v>
      </c>
      <c r="G94">
        <v>34</v>
      </c>
      <c r="H94">
        <v>50</v>
      </c>
      <c r="I94">
        <v>49</v>
      </c>
      <c r="J94">
        <f t="shared" si="4"/>
        <v>133</v>
      </c>
      <c r="K94">
        <f t="shared" si="5"/>
        <v>358</v>
      </c>
    </row>
    <row r="95" spans="1:11">
      <c r="A95" t="s">
        <v>927</v>
      </c>
      <c r="B95">
        <v>102</v>
      </c>
      <c r="C95">
        <v>68</v>
      </c>
      <c r="D95">
        <v>49</v>
      </c>
      <c r="E95">
        <v>88</v>
      </c>
      <c r="F95">
        <f t="shared" si="3"/>
        <v>307</v>
      </c>
      <c r="G95">
        <v>0</v>
      </c>
      <c r="H95">
        <v>0</v>
      </c>
      <c r="I95">
        <v>0</v>
      </c>
      <c r="J95">
        <f t="shared" si="4"/>
        <v>0</v>
      </c>
      <c r="K95">
        <f t="shared" si="5"/>
        <v>307</v>
      </c>
    </row>
    <row r="96" spans="1:11">
      <c r="A96" t="s">
        <v>1662</v>
      </c>
      <c r="B96">
        <v>0</v>
      </c>
      <c r="C96">
        <v>0</v>
      </c>
      <c r="D96">
        <v>0</v>
      </c>
      <c r="E96">
        <v>0</v>
      </c>
      <c r="F96">
        <f t="shared" si="3"/>
        <v>0</v>
      </c>
      <c r="G96">
        <v>194</v>
      </c>
      <c r="H96">
        <v>0</v>
      </c>
      <c r="I96">
        <v>0</v>
      </c>
      <c r="J96">
        <f t="shared" si="4"/>
        <v>194</v>
      </c>
      <c r="K96">
        <f t="shared" si="5"/>
        <v>194</v>
      </c>
    </row>
    <row r="97" spans="1:11">
      <c r="A97" t="s">
        <v>1673</v>
      </c>
      <c r="B97">
        <v>0</v>
      </c>
      <c r="C97">
        <v>0</v>
      </c>
      <c r="D97">
        <v>0</v>
      </c>
      <c r="E97">
        <v>0</v>
      </c>
      <c r="F97">
        <f t="shared" si="3"/>
        <v>0</v>
      </c>
      <c r="G97">
        <v>173</v>
      </c>
      <c r="H97">
        <v>0</v>
      </c>
      <c r="I97">
        <v>0</v>
      </c>
      <c r="J97">
        <f t="shared" si="4"/>
        <v>173</v>
      </c>
      <c r="K97">
        <f t="shared" si="5"/>
        <v>173</v>
      </c>
    </row>
    <row r="98" spans="1:11">
      <c r="A98" t="s">
        <v>1413</v>
      </c>
      <c r="B98">
        <v>79</v>
      </c>
      <c r="C98">
        <v>83</v>
      </c>
      <c r="D98">
        <v>76</v>
      </c>
      <c r="E98">
        <v>69</v>
      </c>
      <c r="F98">
        <f t="shared" si="3"/>
        <v>307</v>
      </c>
      <c r="G98">
        <v>41</v>
      </c>
      <c r="H98">
        <v>23</v>
      </c>
      <c r="I98">
        <v>26</v>
      </c>
      <c r="J98">
        <f t="shared" si="4"/>
        <v>90</v>
      </c>
      <c r="K98">
        <f t="shared" si="5"/>
        <v>397</v>
      </c>
    </row>
    <row r="99" spans="1:11">
      <c r="A99" t="s">
        <v>1130</v>
      </c>
      <c r="B99">
        <v>0</v>
      </c>
      <c r="C99">
        <v>0</v>
      </c>
      <c r="D99">
        <v>0</v>
      </c>
      <c r="E99">
        <v>0</v>
      </c>
      <c r="F99">
        <f t="shared" si="3"/>
        <v>0</v>
      </c>
      <c r="G99">
        <v>72</v>
      </c>
      <c r="H99">
        <v>59</v>
      </c>
      <c r="I99">
        <v>0</v>
      </c>
      <c r="J99">
        <f t="shared" si="4"/>
        <v>131</v>
      </c>
      <c r="K99">
        <f t="shared" si="5"/>
        <v>131</v>
      </c>
    </row>
    <row r="100" spans="1:11">
      <c r="A100" t="s">
        <v>805</v>
      </c>
      <c r="B100">
        <v>0</v>
      </c>
      <c r="C100">
        <v>0</v>
      </c>
      <c r="D100">
        <v>0</v>
      </c>
      <c r="E100">
        <v>0</v>
      </c>
      <c r="F100">
        <f t="shared" si="3"/>
        <v>0</v>
      </c>
      <c r="G100">
        <v>114</v>
      </c>
      <c r="H100">
        <v>57</v>
      </c>
      <c r="I100">
        <v>38</v>
      </c>
      <c r="J100">
        <f t="shared" si="4"/>
        <v>209</v>
      </c>
      <c r="K100">
        <f t="shared" si="5"/>
        <v>209</v>
      </c>
    </row>
    <row r="101" spans="1:11">
      <c r="A101" t="s">
        <v>818</v>
      </c>
      <c r="B101">
        <v>0</v>
      </c>
      <c r="C101">
        <v>0</v>
      </c>
      <c r="D101">
        <v>0</v>
      </c>
      <c r="E101">
        <v>0</v>
      </c>
      <c r="F101">
        <f t="shared" si="3"/>
        <v>0</v>
      </c>
      <c r="G101">
        <v>204</v>
      </c>
      <c r="H101">
        <v>40</v>
      </c>
      <c r="I101">
        <v>202</v>
      </c>
      <c r="J101">
        <f t="shared" si="4"/>
        <v>446</v>
      </c>
      <c r="K101">
        <f t="shared" si="5"/>
        <v>446</v>
      </c>
    </row>
    <row r="102" spans="1:11">
      <c r="A102" t="s">
        <v>1140</v>
      </c>
      <c r="B102">
        <v>0</v>
      </c>
      <c r="C102">
        <v>0</v>
      </c>
      <c r="D102">
        <v>0</v>
      </c>
      <c r="E102">
        <v>0</v>
      </c>
      <c r="F102">
        <f t="shared" si="3"/>
        <v>0</v>
      </c>
      <c r="G102">
        <v>178</v>
      </c>
      <c r="H102">
        <v>126</v>
      </c>
      <c r="I102">
        <v>0</v>
      </c>
      <c r="J102">
        <f t="shared" si="4"/>
        <v>304</v>
      </c>
      <c r="K102">
        <f t="shared" si="5"/>
        <v>304</v>
      </c>
    </row>
    <row r="103" spans="1:11">
      <c r="A103" t="s">
        <v>1455</v>
      </c>
      <c r="B103">
        <v>106</v>
      </c>
      <c r="C103">
        <v>97</v>
      </c>
      <c r="D103">
        <v>90</v>
      </c>
      <c r="E103">
        <v>58</v>
      </c>
      <c r="F103">
        <f t="shared" si="3"/>
        <v>351</v>
      </c>
      <c r="G103">
        <v>0</v>
      </c>
      <c r="H103">
        <v>0</v>
      </c>
      <c r="I103">
        <v>0</v>
      </c>
      <c r="J103">
        <f t="shared" si="4"/>
        <v>0</v>
      </c>
      <c r="K103">
        <f t="shared" si="5"/>
        <v>351</v>
      </c>
    </row>
    <row r="104" spans="1:11">
      <c r="A104" t="s">
        <v>1465</v>
      </c>
      <c r="B104">
        <v>0</v>
      </c>
      <c r="C104">
        <v>98</v>
      </c>
      <c r="D104">
        <v>120</v>
      </c>
      <c r="E104">
        <v>127</v>
      </c>
      <c r="F104">
        <f t="shared" si="3"/>
        <v>345</v>
      </c>
      <c r="G104">
        <v>65</v>
      </c>
      <c r="H104">
        <v>81</v>
      </c>
      <c r="I104">
        <v>70</v>
      </c>
      <c r="J104">
        <f t="shared" si="4"/>
        <v>216</v>
      </c>
      <c r="K104">
        <f t="shared" si="5"/>
        <v>561</v>
      </c>
    </row>
    <row r="105" spans="1:11">
      <c r="A105" t="s">
        <v>1476</v>
      </c>
      <c r="B105">
        <v>88</v>
      </c>
      <c r="C105">
        <v>89</v>
      </c>
      <c r="D105">
        <v>83</v>
      </c>
      <c r="E105">
        <v>63</v>
      </c>
      <c r="F105">
        <f t="shared" si="3"/>
        <v>323</v>
      </c>
      <c r="G105">
        <v>0</v>
      </c>
      <c r="H105">
        <v>0</v>
      </c>
      <c r="I105">
        <v>0</v>
      </c>
      <c r="J105">
        <f t="shared" si="4"/>
        <v>0</v>
      </c>
      <c r="K105">
        <f t="shared" si="5"/>
        <v>323</v>
      </c>
    </row>
    <row r="106" spans="1:11">
      <c r="A106" t="s">
        <v>1272</v>
      </c>
      <c r="B106">
        <v>93</v>
      </c>
      <c r="C106">
        <v>67</v>
      </c>
      <c r="D106">
        <v>80</v>
      </c>
      <c r="E106">
        <v>84</v>
      </c>
      <c r="F106">
        <f t="shared" si="3"/>
        <v>324</v>
      </c>
      <c r="G106">
        <v>40</v>
      </c>
      <c r="H106">
        <v>29</v>
      </c>
      <c r="I106">
        <v>0</v>
      </c>
      <c r="J106">
        <f t="shared" si="4"/>
        <v>69</v>
      </c>
      <c r="K106">
        <f t="shared" si="5"/>
        <v>393</v>
      </c>
    </row>
    <row r="107" spans="1:11">
      <c r="A107" t="s">
        <v>938</v>
      </c>
      <c r="B107">
        <v>13</v>
      </c>
      <c r="C107">
        <v>28</v>
      </c>
      <c r="D107">
        <v>31</v>
      </c>
      <c r="E107">
        <v>26</v>
      </c>
      <c r="F107">
        <f t="shared" si="3"/>
        <v>98</v>
      </c>
      <c r="G107">
        <v>27</v>
      </c>
      <c r="H107">
        <v>18</v>
      </c>
      <c r="I107">
        <v>16</v>
      </c>
      <c r="J107">
        <f t="shared" si="4"/>
        <v>61</v>
      </c>
      <c r="K107">
        <f t="shared" si="5"/>
        <v>159</v>
      </c>
    </row>
    <row r="108" spans="1:11">
      <c r="A108" t="s">
        <v>1489</v>
      </c>
      <c r="B108">
        <v>0</v>
      </c>
      <c r="C108">
        <v>0</v>
      </c>
      <c r="D108">
        <v>0</v>
      </c>
      <c r="E108">
        <v>0</v>
      </c>
      <c r="F108">
        <f t="shared" si="3"/>
        <v>0</v>
      </c>
      <c r="G108">
        <v>69</v>
      </c>
      <c r="H108">
        <v>63</v>
      </c>
      <c r="I108">
        <v>54</v>
      </c>
      <c r="J108">
        <f t="shared" si="4"/>
        <v>186</v>
      </c>
      <c r="K108">
        <f t="shared" si="5"/>
        <v>186</v>
      </c>
    </row>
    <row r="109" spans="1:11">
      <c r="A109" t="s">
        <v>1283</v>
      </c>
      <c r="B109">
        <v>34</v>
      </c>
      <c r="C109">
        <v>61</v>
      </c>
      <c r="D109">
        <v>56</v>
      </c>
      <c r="E109">
        <v>56</v>
      </c>
      <c r="F109">
        <f t="shared" si="3"/>
        <v>207</v>
      </c>
      <c r="G109">
        <v>100</v>
      </c>
      <c r="H109">
        <v>80</v>
      </c>
      <c r="I109">
        <v>68</v>
      </c>
      <c r="J109">
        <f t="shared" si="4"/>
        <v>248</v>
      </c>
      <c r="K109">
        <f t="shared" si="5"/>
        <v>455</v>
      </c>
    </row>
    <row r="110" spans="1:11">
      <c r="A110" t="s">
        <v>831</v>
      </c>
      <c r="B110">
        <v>0</v>
      </c>
      <c r="C110">
        <v>0</v>
      </c>
      <c r="D110">
        <v>0</v>
      </c>
      <c r="E110">
        <v>0</v>
      </c>
      <c r="F110">
        <f t="shared" si="3"/>
        <v>0</v>
      </c>
      <c r="G110">
        <v>70</v>
      </c>
      <c r="H110">
        <v>78</v>
      </c>
      <c r="I110">
        <v>33</v>
      </c>
      <c r="J110">
        <f t="shared" si="4"/>
        <v>181</v>
      </c>
      <c r="K110">
        <f t="shared" si="5"/>
        <v>181</v>
      </c>
    </row>
    <row r="111" spans="1:11">
      <c r="A111" t="s">
        <v>840</v>
      </c>
      <c r="B111">
        <v>0</v>
      </c>
      <c r="C111">
        <v>0</v>
      </c>
      <c r="D111">
        <v>0</v>
      </c>
      <c r="E111">
        <v>0</v>
      </c>
      <c r="F111">
        <f t="shared" si="3"/>
        <v>0</v>
      </c>
      <c r="G111">
        <v>130</v>
      </c>
      <c r="H111">
        <v>71</v>
      </c>
      <c r="I111">
        <v>107</v>
      </c>
      <c r="J111">
        <f t="shared" si="4"/>
        <v>308</v>
      </c>
      <c r="K111">
        <f t="shared" si="5"/>
        <v>308</v>
      </c>
    </row>
    <row r="112" spans="1:11">
      <c r="A112" t="s">
        <v>1150</v>
      </c>
      <c r="B112">
        <v>0</v>
      </c>
      <c r="C112">
        <v>0</v>
      </c>
      <c r="D112">
        <v>0</v>
      </c>
      <c r="E112">
        <v>0</v>
      </c>
      <c r="F112">
        <f t="shared" si="3"/>
        <v>0</v>
      </c>
      <c r="G112">
        <v>103</v>
      </c>
      <c r="H112">
        <v>64</v>
      </c>
      <c r="I112">
        <v>0</v>
      </c>
      <c r="J112">
        <f t="shared" si="4"/>
        <v>167</v>
      </c>
      <c r="K112">
        <f t="shared" si="5"/>
        <v>167</v>
      </c>
    </row>
    <row r="113" spans="1:11">
      <c r="A113" t="s">
        <v>1533</v>
      </c>
      <c r="B113">
        <v>37</v>
      </c>
      <c r="C113">
        <v>33</v>
      </c>
      <c r="D113">
        <v>28</v>
      </c>
      <c r="E113">
        <v>30</v>
      </c>
      <c r="F113">
        <f t="shared" si="3"/>
        <v>128</v>
      </c>
      <c r="G113">
        <v>101</v>
      </c>
      <c r="H113">
        <v>55</v>
      </c>
      <c r="I113">
        <v>37</v>
      </c>
      <c r="J113">
        <f t="shared" si="4"/>
        <v>193</v>
      </c>
      <c r="K113">
        <f t="shared" si="5"/>
        <v>321</v>
      </c>
    </row>
    <row r="114" spans="1:11">
      <c r="A114" t="s">
        <v>1543</v>
      </c>
      <c r="B114">
        <v>33</v>
      </c>
      <c r="C114">
        <v>36</v>
      </c>
      <c r="D114">
        <v>32</v>
      </c>
      <c r="E114">
        <v>42</v>
      </c>
      <c r="F114">
        <f t="shared" si="3"/>
        <v>143</v>
      </c>
      <c r="G114">
        <v>23</v>
      </c>
      <c r="H114">
        <v>17</v>
      </c>
      <c r="I114">
        <v>20</v>
      </c>
      <c r="J114">
        <f t="shared" si="4"/>
        <v>60</v>
      </c>
      <c r="K114">
        <f t="shared" si="5"/>
        <v>203</v>
      </c>
    </row>
    <row r="115" spans="1:11">
      <c r="A115" t="s">
        <v>872</v>
      </c>
      <c r="B115">
        <v>0</v>
      </c>
      <c r="C115">
        <v>0</v>
      </c>
      <c r="D115">
        <v>0</v>
      </c>
      <c r="E115">
        <v>0</v>
      </c>
      <c r="F115">
        <f t="shared" si="3"/>
        <v>0</v>
      </c>
      <c r="G115">
        <v>119</v>
      </c>
      <c r="H115">
        <v>72</v>
      </c>
      <c r="I115">
        <v>97</v>
      </c>
      <c r="J115">
        <f t="shared" si="4"/>
        <v>288</v>
      </c>
      <c r="K115">
        <f t="shared" si="5"/>
        <v>288</v>
      </c>
    </row>
    <row r="116" spans="1:11">
      <c r="A116" t="s">
        <v>1566</v>
      </c>
      <c r="B116">
        <v>76</v>
      </c>
      <c r="C116">
        <v>81</v>
      </c>
      <c r="D116">
        <v>73</v>
      </c>
      <c r="E116">
        <v>74</v>
      </c>
      <c r="F116">
        <f t="shared" si="3"/>
        <v>304</v>
      </c>
      <c r="G116">
        <v>0</v>
      </c>
      <c r="H116">
        <v>0</v>
      </c>
      <c r="I116">
        <v>0</v>
      </c>
      <c r="J116">
        <f t="shared" si="4"/>
        <v>0</v>
      </c>
      <c r="K116">
        <f t="shared" si="5"/>
        <v>304</v>
      </c>
    </row>
    <row r="117" spans="1:11">
      <c r="A117" t="s">
        <v>1294</v>
      </c>
      <c r="B117">
        <v>17</v>
      </c>
      <c r="C117">
        <v>24</v>
      </c>
      <c r="D117">
        <v>17</v>
      </c>
      <c r="E117">
        <v>23</v>
      </c>
      <c r="F117">
        <f t="shared" si="3"/>
        <v>81</v>
      </c>
      <c r="G117">
        <v>38</v>
      </c>
      <c r="H117">
        <v>16</v>
      </c>
      <c r="I117">
        <v>10</v>
      </c>
      <c r="J117">
        <f t="shared" si="4"/>
        <v>64</v>
      </c>
      <c r="K117">
        <f t="shared" si="5"/>
        <v>145</v>
      </c>
    </row>
    <row r="118" spans="1:11">
      <c r="A118" t="s">
        <v>1578</v>
      </c>
      <c r="B118">
        <v>37</v>
      </c>
      <c r="C118">
        <v>39</v>
      </c>
      <c r="D118">
        <v>51</v>
      </c>
      <c r="E118">
        <v>49</v>
      </c>
      <c r="F118">
        <f t="shared" si="3"/>
        <v>176</v>
      </c>
      <c r="G118">
        <v>0</v>
      </c>
      <c r="H118">
        <v>0</v>
      </c>
      <c r="I118">
        <v>0</v>
      </c>
      <c r="J118">
        <f t="shared" si="4"/>
        <v>0</v>
      </c>
      <c r="K118">
        <f t="shared" si="5"/>
        <v>176</v>
      </c>
    </row>
    <row r="119" spans="1:11">
      <c r="A119" t="s">
        <v>1683</v>
      </c>
      <c r="B119">
        <v>32</v>
      </c>
      <c r="C119">
        <v>65</v>
      </c>
      <c r="D119">
        <v>67</v>
      </c>
      <c r="E119">
        <v>84</v>
      </c>
      <c r="F119">
        <f t="shared" si="3"/>
        <v>248</v>
      </c>
      <c r="G119">
        <v>110</v>
      </c>
      <c r="H119">
        <v>114</v>
      </c>
      <c r="I119">
        <v>79</v>
      </c>
      <c r="J119">
        <f t="shared" si="4"/>
        <v>303</v>
      </c>
      <c r="K119">
        <f t="shared" si="5"/>
        <v>551</v>
      </c>
    </row>
    <row r="120" spans="1:11">
      <c r="A120" t="s">
        <v>881</v>
      </c>
      <c r="B120">
        <v>0</v>
      </c>
      <c r="C120">
        <v>0</v>
      </c>
      <c r="D120">
        <v>0</v>
      </c>
      <c r="E120">
        <v>0</v>
      </c>
      <c r="F120">
        <f t="shared" si="3"/>
        <v>0</v>
      </c>
      <c r="G120">
        <v>133</v>
      </c>
      <c r="H120">
        <v>29</v>
      </c>
      <c r="I120">
        <v>72</v>
      </c>
      <c r="J120">
        <f t="shared" si="4"/>
        <v>234</v>
      </c>
      <c r="K120">
        <f t="shared" si="5"/>
        <v>234</v>
      </c>
    </row>
    <row r="121" spans="1:11">
      <c r="A121" t="s">
        <v>1612</v>
      </c>
      <c r="B121">
        <v>115</v>
      </c>
      <c r="C121">
        <v>121</v>
      </c>
      <c r="D121">
        <v>112</v>
      </c>
      <c r="E121">
        <v>89</v>
      </c>
      <c r="F121">
        <f t="shared" si="3"/>
        <v>437</v>
      </c>
      <c r="G121">
        <v>0</v>
      </c>
      <c r="H121">
        <v>0</v>
      </c>
      <c r="I121">
        <v>0</v>
      </c>
      <c r="J121">
        <f t="shared" si="4"/>
        <v>0</v>
      </c>
      <c r="K121">
        <f t="shared" si="5"/>
        <v>437</v>
      </c>
    </row>
    <row r="122" spans="1:11">
      <c r="A122" t="s">
        <v>1705</v>
      </c>
      <c r="B122">
        <v>0</v>
      </c>
      <c r="C122">
        <v>0</v>
      </c>
      <c r="D122">
        <v>0</v>
      </c>
      <c r="E122">
        <v>0</v>
      </c>
      <c r="F122">
        <f t="shared" si="3"/>
        <v>0</v>
      </c>
      <c r="G122">
        <v>88</v>
      </c>
      <c r="H122">
        <v>22</v>
      </c>
      <c r="I122">
        <v>0</v>
      </c>
      <c r="J122">
        <f t="shared" si="4"/>
        <v>110</v>
      </c>
      <c r="K122">
        <f t="shared" si="5"/>
        <v>110</v>
      </c>
    </row>
    <row r="123" spans="1:11">
      <c r="A123" t="s">
        <v>752</v>
      </c>
      <c r="B123">
        <v>0</v>
      </c>
      <c r="C123">
        <v>0</v>
      </c>
      <c r="D123">
        <v>0</v>
      </c>
      <c r="E123">
        <v>0</v>
      </c>
      <c r="F123">
        <f t="shared" si="3"/>
        <v>0</v>
      </c>
      <c r="G123">
        <v>212</v>
      </c>
      <c r="H123">
        <v>75</v>
      </c>
      <c r="I123">
        <v>171</v>
      </c>
      <c r="J123">
        <f t="shared" si="4"/>
        <v>458</v>
      </c>
      <c r="K123">
        <f t="shared" si="5"/>
        <v>458</v>
      </c>
    </row>
    <row r="124" spans="1:11">
      <c r="A124" t="s">
        <v>1185</v>
      </c>
      <c r="B124">
        <v>0</v>
      </c>
      <c r="C124">
        <v>0</v>
      </c>
      <c r="D124">
        <v>0</v>
      </c>
      <c r="E124">
        <v>0</v>
      </c>
      <c r="F124">
        <f t="shared" si="3"/>
        <v>0</v>
      </c>
      <c r="G124">
        <v>298</v>
      </c>
      <c r="H124">
        <v>130</v>
      </c>
      <c r="I124">
        <v>85</v>
      </c>
      <c r="J124">
        <f t="shared" si="4"/>
        <v>513</v>
      </c>
      <c r="K124">
        <f t="shared" si="5"/>
        <v>513</v>
      </c>
    </row>
    <row r="125" spans="1:11">
      <c r="A125" t="s">
        <v>1715</v>
      </c>
      <c r="B125">
        <v>0</v>
      </c>
      <c r="C125">
        <v>0</v>
      </c>
      <c r="D125">
        <v>0</v>
      </c>
      <c r="E125">
        <v>0</v>
      </c>
      <c r="F125">
        <f t="shared" si="3"/>
        <v>0</v>
      </c>
      <c r="G125">
        <v>105</v>
      </c>
      <c r="H125">
        <v>47</v>
      </c>
      <c r="I125">
        <v>24</v>
      </c>
      <c r="J125">
        <f t="shared" si="4"/>
        <v>176</v>
      </c>
      <c r="K125">
        <f t="shared" si="5"/>
        <v>176</v>
      </c>
    </row>
    <row r="126" spans="1:11">
      <c r="A126" t="s">
        <v>891</v>
      </c>
      <c r="B126">
        <v>0</v>
      </c>
      <c r="C126">
        <v>0</v>
      </c>
      <c r="D126">
        <v>0</v>
      </c>
      <c r="E126">
        <v>0</v>
      </c>
      <c r="F126">
        <f t="shared" si="3"/>
        <v>0</v>
      </c>
      <c r="G126">
        <v>305</v>
      </c>
      <c r="H126">
        <v>87</v>
      </c>
      <c r="I126">
        <v>175</v>
      </c>
      <c r="J126">
        <f t="shared" si="4"/>
        <v>567</v>
      </c>
      <c r="K126">
        <f t="shared" si="5"/>
        <v>567</v>
      </c>
    </row>
    <row r="127" spans="1:11">
      <c r="A127" t="s">
        <v>1199</v>
      </c>
      <c r="B127">
        <v>0</v>
      </c>
      <c r="C127">
        <v>0</v>
      </c>
      <c r="D127">
        <v>0</v>
      </c>
      <c r="E127">
        <v>0</v>
      </c>
      <c r="F127">
        <f t="shared" si="3"/>
        <v>0</v>
      </c>
      <c r="G127">
        <v>175</v>
      </c>
      <c r="H127">
        <v>138</v>
      </c>
      <c r="I127">
        <v>0</v>
      </c>
      <c r="J127">
        <f t="shared" si="4"/>
        <v>313</v>
      </c>
      <c r="K127">
        <f t="shared" si="5"/>
        <v>313</v>
      </c>
    </row>
    <row r="128" spans="1:11">
      <c r="A128" t="s">
        <v>1210</v>
      </c>
      <c r="B128">
        <v>0</v>
      </c>
      <c r="C128">
        <v>0</v>
      </c>
      <c r="D128">
        <v>0</v>
      </c>
      <c r="E128">
        <v>0</v>
      </c>
      <c r="F128">
        <f t="shared" si="3"/>
        <v>0</v>
      </c>
      <c r="G128">
        <v>160</v>
      </c>
      <c r="H128">
        <v>144</v>
      </c>
      <c r="I128">
        <v>103</v>
      </c>
      <c r="J128">
        <f t="shared" si="4"/>
        <v>407</v>
      </c>
      <c r="K128">
        <f t="shared" si="5"/>
        <v>407</v>
      </c>
    </row>
    <row r="129" spans="1:11">
      <c r="A129" t="s">
        <v>1235</v>
      </c>
      <c r="B129">
        <v>0</v>
      </c>
      <c r="C129">
        <v>0</v>
      </c>
      <c r="D129">
        <v>0</v>
      </c>
      <c r="E129">
        <v>0</v>
      </c>
      <c r="F129">
        <f t="shared" si="3"/>
        <v>0</v>
      </c>
      <c r="G129">
        <v>172</v>
      </c>
      <c r="H129">
        <v>98</v>
      </c>
      <c r="I129">
        <v>0</v>
      </c>
      <c r="J129">
        <f t="shared" si="4"/>
        <v>270</v>
      </c>
      <c r="K129">
        <f t="shared" si="5"/>
        <v>270</v>
      </c>
    </row>
    <row r="130" spans="1:11">
      <c r="A130" t="s">
        <v>1696</v>
      </c>
      <c r="B130">
        <v>0</v>
      </c>
      <c r="C130">
        <v>0</v>
      </c>
      <c r="D130">
        <v>0</v>
      </c>
      <c r="E130">
        <v>0</v>
      </c>
      <c r="F130">
        <f t="shared" si="3"/>
        <v>0</v>
      </c>
      <c r="G130">
        <v>149</v>
      </c>
      <c r="H130">
        <v>79</v>
      </c>
      <c r="I130">
        <v>108</v>
      </c>
      <c r="J130">
        <f t="shared" si="4"/>
        <v>336</v>
      </c>
      <c r="K130">
        <f t="shared" si="5"/>
        <v>336</v>
      </c>
    </row>
    <row r="131" spans="1:11">
      <c r="A131" t="s">
        <v>1726</v>
      </c>
      <c r="B131">
        <v>0</v>
      </c>
      <c r="C131">
        <v>0</v>
      </c>
      <c r="D131">
        <v>0</v>
      </c>
      <c r="E131">
        <v>0</v>
      </c>
      <c r="F131">
        <f t="shared" ref="F131:F133" si="6">SUBTOTAL(9,B131:E131)</f>
        <v>0</v>
      </c>
      <c r="G131">
        <v>182</v>
      </c>
      <c r="H131">
        <v>0</v>
      </c>
      <c r="I131">
        <v>0</v>
      </c>
      <c r="J131">
        <f t="shared" ref="J131:J133" si="7">SUBTOTAL(9,G131:I131)</f>
        <v>182</v>
      </c>
      <c r="K131">
        <f t="shared" ref="K131:K133" si="8">SUBTOTAL(9,B131:J131)</f>
        <v>182</v>
      </c>
    </row>
    <row r="132" spans="1:11">
      <c r="A132" t="s">
        <v>1245</v>
      </c>
      <c r="B132">
        <v>0</v>
      </c>
      <c r="C132">
        <v>0</v>
      </c>
      <c r="D132">
        <v>0</v>
      </c>
      <c r="E132">
        <v>0</v>
      </c>
      <c r="F132">
        <f t="shared" si="6"/>
        <v>0</v>
      </c>
      <c r="G132">
        <v>254</v>
      </c>
      <c r="H132">
        <v>151</v>
      </c>
      <c r="I132">
        <v>0</v>
      </c>
      <c r="J132">
        <f t="shared" si="7"/>
        <v>405</v>
      </c>
      <c r="K132">
        <f t="shared" si="8"/>
        <v>405</v>
      </c>
    </row>
    <row r="133" spans="1:11">
      <c r="A133" t="s">
        <v>1258</v>
      </c>
      <c r="B133">
        <v>0</v>
      </c>
      <c r="C133">
        <v>0</v>
      </c>
      <c r="D133">
        <v>0</v>
      </c>
      <c r="E133">
        <v>0</v>
      </c>
      <c r="F133">
        <f t="shared" si="6"/>
        <v>0</v>
      </c>
      <c r="G133">
        <v>248</v>
      </c>
      <c r="H133">
        <v>138</v>
      </c>
      <c r="I133">
        <v>0</v>
      </c>
      <c r="J133">
        <f t="shared" si="7"/>
        <v>386</v>
      </c>
      <c r="K133">
        <f t="shared" si="8"/>
        <v>386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8915C6C272964DBF0ACD1C3D08DDC8" ma:contentTypeVersion="13" ma:contentTypeDescription="Crie um novo documento." ma:contentTypeScope="" ma:versionID="89ebff91d769c46bb1a6cfa32b3c1baf">
  <xsd:schema xmlns:xsd="http://www.w3.org/2001/XMLSchema" xmlns:xs="http://www.w3.org/2001/XMLSchema" xmlns:p="http://schemas.microsoft.com/office/2006/metadata/properties" xmlns:ns2="373247d5-c639-4df9-971b-8ecfca90adaa" xmlns:ns3="2880110f-0617-485c-a2b5-8920ec770395" targetNamespace="http://schemas.microsoft.com/office/2006/metadata/properties" ma:root="true" ma:fieldsID="99ddd8bbdcce34f9e262feae84340873" ns2:_="" ns3:_="">
    <xsd:import namespace="373247d5-c639-4df9-971b-8ecfca90adaa"/>
    <xsd:import namespace="2880110f-0617-485c-a2b5-8920ec770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247d5-c639-4df9-971b-8ecfca90ad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0110f-0617-485c-a2b5-8920ec77039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269659-39BD-4FC4-ABDC-BABE9455BC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3247d5-c639-4df9-971b-8ecfca90adaa"/>
    <ds:schemaRef ds:uri="2880110f-0617-485c-a2b5-8920ec770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58DAF-2B4C-47F2-B688-EF314DAD4B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A15470-29A5-47E8-8F68-F702919D4B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TI 2023</vt:lpstr>
      <vt:lpstr>Planilha1</vt:lpstr>
      <vt:lpstr>Vagas ofertadas contagem seges</vt:lpstr>
      <vt:lpstr>enturmados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Mayumi Quinto</dc:creator>
  <cp:keywords/>
  <dc:description/>
  <cp:lastModifiedBy>SEDU</cp:lastModifiedBy>
  <cp:revision/>
  <dcterms:created xsi:type="dcterms:W3CDTF">2022-04-19T00:16:42Z</dcterms:created>
  <dcterms:modified xsi:type="dcterms:W3CDTF">2023-01-16T21:17:16Z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0x010100C28915C6C272964DBF0ACD1C3D08DDC8</vt:lpwstr>
  </property>
</Properties>
</file>