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735F61B-67AC-4A23-A722-08618EFD5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AA3" i="1" s="1"/>
  <c r="AB3" i="1" s="1"/>
  <c r="Y3" i="1"/>
  <c r="U3" i="1"/>
  <c r="V3" i="1" s="1"/>
  <c r="W3" i="1" s="1"/>
  <c r="T3" i="1"/>
  <c r="P4" i="1"/>
  <c r="P23" i="1" s="1"/>
  <c r="Q4" i="1"/>
  <c r="R4" i="1"/>
  <c r="R22" i="1" s="1"/>
  <c r="P5" i="1"/>
  <c r="Q5" i="1"/>
  <c r="AA5" i="1" s="1"/>
  <c r="R5" i="1"/>
  <c r="P6" i="1"/>
  <c r="Q6" i="1"/>
  <c r="AA6" i="1" s="1"/>
  <c r="R6" i="1"/>
  <c r="AB6" i="1" s="1"/>
  <c r="P7" i="1"/>
  <c r="Q7" i="1"/>
  <c r="AA7" i="1" s="1"/>
  <c r="R7" i="1"/>
  <c r="P8" i="1"/>
  <c r="Z8" i="1" s="1"/>
  <c r="Q8" i="1"/>
  <c r="R8" i="1"/>
  <c r="P9" i="1"/>
  <c r="Q9" i="1"/>
  <c r="AA9" i="1" s="1"/>
  <c r="R9" i="1"/>
  <c r="P10" i="1"/>
  <c r="Q10" i="1"/>
  <c r="AA10" i="1" s="1"/>
  <c r="R10" i="1"/>
  <c r="AB10" i="1" s="1"/>
  <c r="P11" i="1"/>
  <c r="Q11" i="1"/>
  <c r="AA11" i="1" s="1"/>
  <c r="R11" i="1"/>
  <c r="P12" i="1"/>
  <c r="Z12" i="1" s="1"/>
  <c r="Q12" i="1"/>
  <c r="R12" i="1"/>
  <c r="P13" i="1"/>
  <c r="Q13" i="1"/>
  <c r="AA13" i="1" s="1"/>
  <c r="R13" i="1"/>
  <c r="P14" i="1"/>
  <c r="Q14" i="1"/>
  <c r="AA14" i="1" s="1"/>
  <c r="R14" i="1"/>
  <c r="AB14" i="1" s="1"/>
  <c r="P15" i="1"/>
  <c r="Q15" i="1"/>
  <c r="AA15" i="1" s="1"/>
  <c r="R15" i="1"/>
  <c r="P16" i="1"/>
  <c r="Z16" i="1" s="1"/>
  <c r="Q16" i="1"/>
  <c r="R16" i="1"/>
  <c r="P17" i="1"/>
  <c r="Q17" i="1"/>
  <c r="AA17" i="1" s="1"/>
  <c r="R17" i="1"/>
  <c r="P18" i="1"/>
  <c r="Q18" i="1"/>
  <c r="AA18" i="1" s="1"/>
  <c r="R18" i="1"/>
  <c r="AB18" i="1" s="1"/>
  <c r="P19" i="1"/>
  <c r="Q19" i="1"/>
  <c r="AA19" i="1" s="1"/>
  <c r="R19" i="1"/>
  <c r="P20" i="1"/>
  <c r="Z20" i="1" s="1"/>
  <c r="Q20" i="1"/>
  <c r="R20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22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X4" i="1" s="1"/>
  <c r="P3" i="1"/>
  <c r="Q3" i="1" s="1"/>
  <c r="R3" i="1" s="1"/>
  <c r="O3" i="1"/>
  <c r="M20" i="1"/>
  <c r="W20" i="1" s="1"/>
  <c r="M19" i="1"/>
  <c r="W19" i="1" s="1"/>
  <c r="M18" i="1"/>
  <c r="W18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M9" i="1"/>
  <c r="W9" i="1" s="1"/>
  <c r="M8" i="1"/>
  <c r="W8" i="1" s="1"/>
  <c r="M7" i="1"/>
  <c r="W7" i="1" s="1"/>
  <c r="M6" i="1"/>
  <c r="W6" i="1" s="1"/>
  <c r="M5" i="1"/>
  <c r="W5" i="1" s="1"/>
  <c r="M4" i="1"/>
  <c r="W4" i="1" s="1"/>
  <c r="L20" i="1"/>
  <c r="V20" i="1" s="1"/>
  <c r="L19" i="1"/>
  <c r="V19" i="1" s="1"/>
  <c r="L18" i="1"/>
  <c r="V18" i="1" s="1"/>
  <c r="L17" i="1"/>
  <c r="V17" i="1" s="1"/>
  <c r="L16" i="1"/>
  <c r="V16" i="1" s="1"/>
  <c r="L15" i="1"/>
  <c r="V15" i="1" s="1"/>
  <c r="L14" i="1"/>
  <c r="V14" i="1" s="1"/>
  <c r="L13" i="1"/>
  <c r="V13" i="1" s="1"/>
  <c r="L12" i="1"/>
  <c r="V12" i="1" s="1"/>
  <c r="L11" i="1"/>
  <c r="V11" i="1" s="1"/>
  <c r="L10" i="1"/>
  <c r="V10" i="1" s="1"/>
  <c r="L9" i="1"/>
  <c r="V9" i="1" s="1"/>
  <c r="L8" i="1"/>
  <c r="V8" i="1" s="1"/>
  <c r="L7" i="1"/>
  <c r="V7" i="1" s="1"/>
  <c r="L6" i="1"/>
  <c r="V6" i="1" s="1"/>
  <c r="L5" i="1"/>
  <c r="V5" i="1" s="1"/>
  <c r="L4" i="1"/>
  <c r="V4" i="1" s="1"/>
  <c r="K20" i="1"/>
  <c r="U20" i="1" s="1"/>
  <c r="K19" i="1"/>
  <c r="U19" i="1" s="1"/>
  <c r="K18" i="1"/>
  <c r="U18" i="1" s="1"/>
  <c r="K17" i="1"/>
  <c r="U17" i="1" s="1"/>
  <c r="K16" i="1"/>
  <c r="U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U10" i="1" s="1"/>
  <c r="K9" i="1"/>
  <c r="U9" i="1" s="1"/>
  <c r="K8" i="1"/>
  <c r="U8" i="1" s="1"/>
  <c r="K7" i="1"/>
  <c r="U7" i="1" s="1"/>
  <c r="K6" i="1"/>
  <c r="U6" i="1" s="1"/>
  <c r="K5" i="1"/>
  <c r="U5" i="1" s="1"/>
  <c r="K4" i="1"/>
  <c r="U4" i="1" s="1"/>
  <c r="I4" i="1"/>
  <c r="S4" i="1" s="1"/>
  <c r="J20" i="1"/>
  <c r="T20" i="1" s="1"/>
  <c r="Y20" i="1" s="1"/>
  <c r="J19" i="1"/>
  <c r="T19" i="1" s="1"/>
  <c r="J18" i="1"/>
  <c r="T18" i="1" s="1"/>
  <c r="J17" i="1"/>
  <c r="T17" i="1" s="1"/>
  <c r="J16" i="1"/>
  <c r="T16" i="1" s="1"/>
  <c r="Y16" i="1" s="1"/>
  <c r="J15" i="1"/>
  <c r="T15" i="1" s="1"/>
  <c r="J14" i="1"/>
  <c r="T14" i="1" s="1"/>
  <c r="J13" i="1"/>
  <c r="T13" i="1" s="1"/>
  <c r="J12" i="1"/>
  <c r="T12" i="1" s="1"/>
  <c r="Y12" i="1" s="1"/>
  <c r="J11" i="1"/>
  <c r="T11" i="1" s="1"/>
  <c r="J10" i="1"/>
  <c r="T10" i="1" s="1"/>
  <c r="J9" i="1"/>
  <c r="T9" i="1" s="1"/>
  <c r="J8" i="1"/>
  <c r="T8" i="1" s="1"/>
  <c r="Y8" i="1" s="1"/>
  <c r="J7" i="1"/>
  <c r="T7" i="1" s="1"/>
  <c r="J6" i="1"/>
  <c r="T6" i="1" s="1"/>
  <c r="J5" i="1"/>
  <c r="T5" i="1" s="1"/>
  <c r="J4" i="1"/>
  <c r="T4" i="1" s="1"/>
  <c r="K3" i="1"/>
  <c r="L3" i="1" s="1"/>
  <c r="M3" i="1" s="1"/>
  <c r="J3" i="1"/>
  <c r="E3" i="1"/>
  <c r="F3" i="1" s="1"/>
  <c r="G3" i="1" s="1"/>
  <c r="H3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D25" i="1"/>
  <c r="D24" i="1"/>
  <c r="D23" i="1"/>
  <c r="D22" i="1"/>
  <c r="C24" i="1"/>
  <c r="C23" i="1"/>
  <c r="C22" i="1"/>
  <c r="V22" i="1" l="1"/>
  <c r="V24" i="1"/>
  <c r="V23" i="1"/>
  <c r="V25" i="1"/>
  <c r="Y7" i="1"/>
  <c r="Y15" i="1"/>
  <c r="T23" i="1"/>
  <c r="T25" i="1"/>
  <c r="T22" i="1"/>
  <c r="T24" i="1"/>
  <c r="Z9" i="1"/>
  <c r="S22" i="1"/>
  <c r="S24" i="1"/>
  <c r="S23" i="1"/>
  <c r="S25" i="1"/>
  <c r="Y11" i="1"/>
  <c r="Y19" i="1"/>
  <c r="W22" i="1"/>
  <c r="W24" i="1"/>
  <c r="W23" i="1"/>
  <c r="W25" i="1"/>
  <c r="AB19" i="1"/>
  <c r="Z17" i="1"/>
  <c r="AB15" i="1"/>
  <c r="Z13" i="1"/>
  <c r="AB11" i="1"/>
  <c r="AB7" i="1"/>
  <c r="Z5" i="1"/>
  <c r="Y5" i="1"/>
  <c r="Y9" i="1"/>
  <c r="Y13" i="1"/>
  <c r="Y17" i="1"/>
  <c r="AB20" i="1"/>
  <c r="Z18" i="1"/>
  <c r="AB16" i="1"/>
  <c r="Z14" i="1"/>
  <c r="AB12" i="1"/>
  <c r="Z10" i="1"/>
  <c r="AB8" i="1"/>
  <c r="Z6" i="1"/>
  <c r="U23" i="1"/>
  <c r="U25" i="1"/>
  <c r="U22" i="1"/>
  <c r="U24" i="1"/>
  <c r="Y6" i="1"/>
  <c r="Y10" i="1"/>
  <c r="Y14" i="1"/>
  <c r="Y18" i="1"/>
  <c r="AA20" i="1"/>
  <c r="Z19" i="1"/>
  <c r="AB17" i="1"/>
  <c r="AA16" i="1"/>
  <c r="Z15" i="1"/>
  <c r="AB13" i="1"/>
  <c r="AA12" i="1"/>
  <c r="Z11" i="1"/>
  <c r="AB9" i="1"/>
  <c r="AA8" i="1"/>
  <c r="Z7" i="1"/>
  <c r="AB5" i="1"/>
  <c r="AA4" i="1"/>
  <c r="Y4" i="1"/>
  <c r="O25" i="1"/>
  <c r="Q24" i="1"/>
  <c r="O23" i="1"/>
  <c r="Q22" i="1"/>
  <c r="Z4" i="1"/>
  <c r="R25" i="1"/>
  <c r="P24" i="1"/>
  <c r="R23" i="1"/>
  <c r="P22" i="1"/>
  <c r="AB4" i="1"/>
  <c r="Q25" i="1"/>
  <c r="O24" i="1"/>
  <c r="Q23" i="1"/>
  <c r="P25" i="1"/>
  <c r="R24" i="1"/>
  <c r="X5" i="1"/>
  <c r="AD5" i="1" s="1"/>
  <c r="X17" i="1"/>
  <c r="AD17" i="1" s="1"/>
  <c r="X13" i="1"/>
  <c r="X9" i="1"/>
  <c r="X14" i="1"/>
  <c r="X6" i="1"/>
  <c r="AD6" i="1" s="1"/>
  <c r="X18" i="1"/>
  <c r="X10" i="1"/>
  <c r="X15" i="1"/>
  <c r="AD15" i="1" s="1"/>
  <c r="X20" i="1"/>
  <c r="AD20" i="1" s="1"/>
  <c r="X16" i="1"/>
  <c r="X12" i="1"/>
  <c r="X8" i="1"/>
  <c r="X19" i="1"/>
  <c r="AD19" i="1" s="1"/>
  <c r="X11" i="1"/>
  <c r="X7" i="1"/>
  <c r="N24" i="1"/>
  <c r="N23" i="1"/>
  <c r="N22" i="1"/>
  <c r="N25" i="1"/>
  <c r="X22" i="1" l="1"/>
  <c r="Y23" i="1"/>
  <c r="Y25" i="1"/>
  <c r="Y22" i="1"/>
  <c r="Y24" i="1"/>
  <c r="AD7" i="1"/>
  <c r="AD12" i="1"/>
  <c r="AD10" i="1"/>
  <c r="AD9" i="1"/>
  <c r="AA22" i="1"/>
  <c r="AA24" i="1"/>
  <c r="AA23" i="1"/>
  <c r="AA25" i="1"/>
  <c r="X23" i="1"/>
  <c r="Z22" i="1"/>
  <c r="Z24" i="1"/>
  <c r="Z23" i="1"/>
  <c r="Z25" i="1"/>
  <c r="AD8" i="1"/>
  <c r="AD14" i="1"/>
  <c r="X25" i="1"/>
  <c r="AD11" i="1"/>
  <c r="AD16" i="1"/>
  <c r="AD18" i="1"/>
  <c r="AD13" i="1"/>
  <c r="AB23" i="1"/>
  <c r="AB25" i="1"/>
  <c r="AB22" i="1"/>
  <c r="AB24" i="1"/>
  <c r="X24" i="1"/>
  <c r="AD4" i="1"/>
  <c r="AD25" i="1" l="1"/>
  <c r="AD24" i="1"/>
  <c r="AD23" i="1"/>
  <c r="AD22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<sst xmlns="http://schemas.openxmlformats.org/spreadsheetml/2006/main" count="49" uniqueCount="49">
  <si>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</si>
  <si>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</si>
  <si>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</si>
  <si>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</si>
  <si>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Hours Worked</t>
  </si>
  <si>
    <t>Pay</t>
  </si>
  <si>
    <t>Somto</t>
  </si>
  <si>
    <t>Chris</t>
  </si>
  <si>
    <t>john</t>
  </si>
  <si>
    <t>Sam</t>
  </si>
  <si>
    <t>Edet</t>
  </si>
  <si>
    <t>Okon</t>
  </si>
  <si>
    <t>Ekanem</t>
  </si>
  <si>
    <t>Matt</t>
  </si>
  <si>
    <t>Steph</t>
  </si>
  <si>
    <t>Abas</t>
  </si>
  <si>
    <t>Luke</t>
  </si>
  <si>
    <t>Bami</t>
  </si>
  <si>
    <t>Lola</t>
  </si>
  <si>
    <t>Ola</t>
  </si>
  <si>
    <t>Olmide</t>
  </si>
  <si>
    <t>Abass</t>
  </si>
  <si>
    <t>Martins</t>
  </si>
  <si>
    <t>Pen</t>
  </si>
  <si>
    <t>Ogags</t>
  </si>
  <si>
    <t>Merinda</t>
  </si>
  <si>
    <t>Saka</t>
  </si>
  <si>
    <t>Bukola</t>
  </si>
  <si>
    <t>Ahmed</t>
  </si>
  <si>
    <t>Sule</t>
  </si>
  <si>
    <t>Sadiq</t>
  </si>
  <si>
    <t>Murtala</t>
  </si>
  <si>
    <t>Joe</t>
  </si>
  <si>
    <t>Babs</t>
  </si>
  <si>
    <t>Yola</t>
  </si>
  <si>
    <t>Mimi</t>
  </si>
  <si>
    <t>Miracle</t>
  </si>
  <si>
    <t>Elisha</t>
  </si>
  <si>
    <t>Elijah</t>
  </si>
  <si>
    <t>Uduak</t>
  </si>
  <si>
    <t>Max</t>
  </si>
  <si>
    <t>Min</t>
  </si>
  <si>
    <t>Average</t>
  </si>
  <si>
    <t>Total</t>
  </si>
  <si>
    <t>Precious Yung</t>
  </si>
  <si>
    <t>Overtime Hours</t>
  </si>
  <si>
    <t>Overtime Bonus</t>
  </si>
  <si>
    <t>Total Pay</t>
  </si>
  <si>
    <t>jJanuary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</si>
</sst>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16" fontId="0" fillId="4" borderId="0" xfId="0" applyNumberFormat="1" applyFill="1"/>
    <xf numFmtId="0" fontId="0" fillId="4" borderId="0" xfId="0" applyFill="1"/>
    <xf numFmtId="44" fontId="0" fillId="3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5"/>
  <sheetViews>
    <sheetView tabSelected="1" zoomScale="44" zoomScaleNormal="44" workbookViewId="0">
      <selection activeCell="AD11" sqref="AD11"/>
    </sheetView>
  </sheetViews>
  <sheetFormatPr defaultRowHeight="14.4" x14ac:dyDescent="0.3"/>
  <cols>
    <col min="1" max="1" width="15.21875" bestFit="1" customWidth="1"/>
    <col min="2" max="2" width="9.77734375" customWidth="1"/>
    <col min="3" max="3" width="11.5546875" bestFit="1" customWidth="1"/>
    <col min="4" max="4" width="13" bestFit="1" customWidth="1"/>
    <col min="5" max="8" width="13" customWidth="1"/>
    <col min="9" max="9" width="14.21875" bestFit="1" customWidth="1"/>
    <col min="10" max="13" width="14.21875" customWidth="1"/>
    <col min="14" max="14" width="13.21875" bestFit="1" customWidth="1"/>
    <col min="15" max="15" width="12.88671875" bestFit="1" customWidth="1"/>
    <col min="16" max="16" width="13.21875" bestFit="1" customWidth="1"/>
    <col min="17" max="17" width="12.88671875" bestFit="1" customWidth="1"/>
    <col min="18" max="18" width="13.21875" bestFit="1" customWidth="1"/>
    <col min="19" max="19" width="16.6640625" bestFit="1" customWidth="1"/>
    <col min="20" max="21" width="10.21875" bestFit="1" customWidth="1"/>
    <col min="22" max="23" width="10.6640625" bestFit="1" customWidth="1"/>
    <col min="24" max="26" width="13.21875" bestFit="1" customWidth="1"/>
    <col min="27" max="28" width="12.88671875" bestFit="1" customWidth="1"/>
    <col min="30" max="30" width="14.88671875" customWidth="1"/>
  </cols>
  <sheetData>
    <row r="1" spans="1:30" x14ac:dyDescent="0.3">
      <c r="A1" t="s">
        <v>0</v>
      </c>
      <c r="C1" t="s">
        <v>44</v>
      </c>
    </row>
    <row r="2" spans="1:30" x14ac:dyDescent="0.3">
      <c r="D2" t="s">
        <v>4</v>
      </c>
      <c r="I2" t="s">
        <v>45</v>
      </c>
      <c r="N2" t="s">
        <v>5</v>
      </c>
      <c r="S2" t="s">
        <v>46</v>
      </c>
      <c r="X2" t="s">
        <v>47</v>
      </c>
      <c r="AD2" t="s">
        <v>48</v>
      </c>
    </row>
    <row r="3" spans="1:30" x14ac:dyDescent="0.3">
      <c r="A3" t="s">
        <v>1</v>
      </c>
      <c r="B3" t="s">
        <v>2</v>
      </c>
      <c r="C3" t="s">
        <v>3</v>
      </c>
      <c r="D3" s="4">
        <v>45658</v>
      </c>
      <c r="E3" s="4">
        <f>D3+7</f>
        <v>45665</v>
      </c>
      <c r="F3" s="4">
        <f t="shared" ref="F3:H3" si="0">E3+7</f>
        <v>45672</v>
      </c>
      <c r="G3" s="4">
        <f t="shared" si="0"/>
        <v>45679</v>
      </c>
      <c r="H3" s="4">
        <f t="shared" si="0"/>
        <v>45686</v>
      </c>
      <c r="I3" s="7">
        <v>45658</v>
      </c>
      <c r="J3" s="7">
        <f>7+I3</f>
        <v>45665</v>
      </c>
      <c r="K3" s="7">
        <f t="shared" ref="K3:M3" si="1">7+J3</f>
        <v>45672</v>
      </c>
      <c r="L3" s="7">
        <f t="shared" si="1"/>
        <v>45679</v>
      </c>
      <c r="M3" s="7">
        <f t="shared" si="1"/>
        <v>45686</v>
      </c>
      <c r="N3" s="10">
        <v>45658</v>
      </c>
      <c r="O3" s="10">
        <f>7+N3</f>
        <v>45665</v>
      </c>
      <c r="P3" s="10">
        <f t="shared" ref="P3:R3" si="2">7+O3</f>
        <v>45672</v>
      </c>
      <c r="Q3" s="10">
        <f t="shared" si="2"/>
        <v>45679</v>
      </c>
      <c r="R3" s="10">
        <f t="shared" si="2"/>
        <v>45686</v>
      </c>
      <c r="S3" s="6">
        <v>45658</v>
      </c>
      <c r="T3" s="6">
        <f>7+S3</f>
        <v>45665</v>
      </c>
      <c r="U3" s="6">
        <f t="shared" ref="U3:W3" si="3">7+T3</f>
        <v>45672</v>
      </c>
      <c r="V3" s="6">
        <f t="shared" si="3"/>
        <v>45679</v>
      </c>
      <c r="W3" s="6">
        <f t="shared" si="3"/>
        <v>45686</v>
      </c>
      <c r="X3" s="12">
        <v>45658</v>
      </c>
      <c r="Y3" s="12">
        <f>7+X3</f>
        <v>45665</v>
      </c>
      <c r="Z3" s="12">
        <f t="shared" ref="Z3:AB3" si="4">7+Y3</f>
        <v>45672</v>
      </c>
      <c r="AA3" s="12">
        <f t="shared" si="4"/>
        <v>45679</v>
      </c>
      <c r="AB3" s="12">
        <f t="shared" si="4"/>
        <v>45686</v>
      </c>
    </row>
    <row r="4" spans="1:30" x14ac:dyDescent="0.3">
      <c r="A4" t="s">
        <v>6</v>
      </c>
      <c r="B4" t="s">
        <v>7</v>
      </c>
      <c r="C4" s="1">
        <v>15.9</v>
      </c>
      <c r="D4" s="5">
        <v>41</v>
      </c>
      <c r="E4" s="5">
        <v>40</v>
      </c>
      <c r="F4" s="5">
        <v>39</v>
      </c>
      <c r="G4" s="5">
        <v>42</v>
      </c>
      <c r="H4" s="5">
        <v>44</v>
      </c>
      <c r="I4" s="8">
        <f t="shared" ref="I4:I20" si="5">IF(D4&gt;40,D4-40,0)</f>
        <v>1</v>
      </c>
      <c r="J4" s="8">
        <f t="shared" ref="J4:J20" si="6">IF(E4&gt;40,E4-40,0)</f>
        <v>0</v>
      </c>
      <c r="K4" s="8">
        <f t="shared" ref="K4:K20" si="7">IF(F4&gt;40,F4-40,0)</f>
        <v>0</v>
      </c>
      <c r="L4" s="8">
        <f t="shared" ref="L4:L20" si="8">IF(G4&gt;40,G4-40,0)</f>
        <v>2</v>
      </c>
      <c r="M4" s="8">
        <f t="shared" ref="M4:M20" si="9">IF(H4&gt;40,H4-40,0)</f>
        <v>4</v>
      </c>
      <c r="N4" s="11">
        <f>$C4*D4</f>
        <v>651.9</v>
      </c>
      <c r="O4" s="11">
        <f>$C4*E4</f>
        <v>636</v>
      </c>
      <c r="P4" s="11">
        <f t="shared" ref="P4:R19" si="10">$C4*F4</f>
        <v>620.1</v>
      </c>
      <c r="Q4" s="11">
        <f t="shared" si="10"/>
        <v>667.80000000000007</v>
      </c>
      <c r="R4" s="11">
        <f t="shared" si="10"/>
        <v>699.6</v>
      </c>
      <c r="S4" s="9">
        <f>0.5*$C4*I4</f>
        <v>7.95</v>
      </c>
      <c r="T4" s="9">
        <f t="shared" ref="T4:T20" si="11">0.5*$C4*J4</f>
        <v>0</v>
      </c>
      <c r="U4" s="9">
        <f t="shared" ref="U4:U20" si="12">0.5*$C4*K4</f>
        <v>0</v>
      </c>
      <c r="V4" s="9">
        <f t="shared" ref="V4:V20" si="13">0.5*$C4*L4</f>
        <v>15.9</v>
      </c>
      <c r="W4" s="9">
        <f t="shared" ref="W4:W20" si="14">0.5*$C4*M4</f>
        <v>31.8</v>
      </c>
      <c r="X4" s="13">
        <f>N4+S4</f>
        <v>659.85</v>
      </c>
      <c r="Y4" s="13">
        <f t="shared" ref="Y4:AB19" si="15">O4+T4</f>
        <v>636</v>
      </c>
      <c r="Z4" s="13">
        <f>P4+U4</f>
        <v>620.1</v>
      </c>
      <c r="AA4" s="13">
        <f t="shared" si="15"/>
        <v>683.7</v>
      </c>
      <c r="AB4" s="13">
        <f t="shared" si="15"/>
        <v>731.4</v>
      </c>
      <c r="AD4" s="2">
        <f>SUM(X4:AB4)</f>
        <v>3331.0499999999997</v>
      </c>
    </row>
    <row r="5" spans="1:30" x14ac:dyDescent="0.3">
      <c r="A5" t="s">
        <v>8</v>
      </c>
      <c r="B5" t="s">
        <v>9</v>
      </c>
      <c r="C5" s="1">
        <v>20</v>
      </c>
      <c r="D5" s="5">
        <v>45</v>
      </c>
      <c r="E5" s="5">
        <v>46</v>
      </c>
      <c r="F5" s="5">
        <v>41</v>
      </c>
      <c r="G5" s="5">
        <v>46</v>
      </c>
      <c r="H5" s="5">
        <v>41</v>
      </c>
      <c r="I5" s="8">
        <f t="shared" si="5"/>
        <v>5</v>
      </c>
      <c r="J5" s="8">
        <f t="shared" si="6"/>
        <v>6</v>
      </c>
      <c r="K5" s="8">
        <f t="shared" si="7"/>
        <v>1</v>
      </c>
      <c r="L5" s="8">
        <f t="shared" si="8"/>
        <v>6</v>
      </c>
      <c r="M5" s="8">
        <f t="shared" si="9"/>
        <v>1</v>
      </c>
      <c r="N5" s="11">
        <f t="shared" ref="N5:O20" si="16">$C5*D5</f>
        <v>900</v>
      </c>
      <c r="O5" s="11">
        <f t="shared" si="16"/>
        <v>920</v>
      </c>
      <c r="P5" s="11">
        <f t="shared" si="10"/>
        <v>820</v>
      </c>
      <c r="Q5" s="11">
        <f t="shared" si="10"/>
        <v>920</v>
      </c>
      <c r="R5" s="11">
        <f t="shared" si="10"/>
        <v>820</v>
      </c>
      <c r="S5" s="9">
        <f t="shared" ref="S5:S20" si="17">0.5*$C5*I5</f>
        <v>50</v>
      </c>
      <c r="T5" s="9">
        <f t="shared" si="11"/>
        <v>60</v>
      </c>
      <c r="U5" s="9">
        <f t="shared" si="12"/>
        <v>10</v>
      </c>
      <c r="V5" s="9">
        <f t="shared" si="13"/>
        <v>60</v>
      </c>
      <c r="W5" s="9">
        <f t="shared" si="14"/>
        <v>10</v>
      </c>
      <c r="X5" s="13">
        <f t="shared" ref="X5:X20" si="18">N5+S5</f>
        <v>950</v>
      </c>
      <c r="Y5" s="13">
        <f t="shared" si="15"/>
        <v>980</v>
      </c>
      <c r="Z5" s="13">
        <f t="shared" si="15"/>
        <v>830</v>
      </c>
      <c r="AA5" s="13">
        <f t="shared" si="15"/>
        <v>980</v>
      </c>
      <c r="AB5" s="13">
        <f t="shared" si="15"/>
        <v>830</v>
      </c>
      <c r="AD5" s="2">
        <f t="shared" ref="AD5:AD20" si="19">SUM(X5:AB5)</f>
        <v>4570</v>
      </c>
    </row>
    <row r="6" spans="1:30" x14ac:dyDescent="0.3">
      <c r="A6" t="s">
        <v>10</v>
      </c>
      <c r="B6" t="s">
        <v>11</v>
      </c>
      <c r="C6" s="1">
        <v>22.3</v>
      </c>
      <c r="D6" s="5">
        <v>47</v>
      </c>
      <c r="E6" s="5">
        <v>38</v>
      </c>
      <c r="F6" s="5">
        <v>45</v>
      </c>
      <c r="G6" s="5">
        <v>38</v>
      </c>
      <c r="H6" s="5">
        <v>45</v>
      </c>
      <c r="I6" s="8">
        <f t="shared" si="5"/>
        <v>7</v>
      </c>
      <c r="J6" s="8">
        <f t="shared" si="6"/>
        <v>0</v>
      </c>
      <c r="K6" s="8">
        <f t="shared" si="7"/>
        <v>5</v>
      </c>
      <c r="L6" s="8">
        <f t="shared" si="8"/>
        <v>0</v>
      </c>
      <c r="M6" s="8">
        <f t="shared" si="9"/>
        <v>5</v>
      </c>
      <c r="N6" s="11">
        <f t="shared" si="16"/>
        <v>1048.1000000000001</v>
      </c>
      <c r="O6" s="11">
        <f t="shared" si="16"/>
        <v>847.4</v>
      </c>
      <c r="P6" s="11">
        <f t="shared" si="10"/>
        <v>1003.5</v>
      </c>
      <c r="Q6" s="11">
        <f t="shared" si="10"/>
        <v>847.4</v>
      </c>
      <c r="R6" s="11">
        <f t="shared" si="10"/>
        <v>1003.5</v>
      </c>
      <c r="S6" s="9">
        <f t="shared" si="17"/>
        <v>78.05</v>
      </c>
      <c r="T6" s="9">
        <f t="shared" si="11"/>
        <v>0</v>
      </c>
      <c r="U6" s="9">
        <f t="shared" si="12"/>
        <v>55.75</v>
      </c>
      <c r="V6" s="9">
        <f t="shared" si="13"/>
        <v>0</v>
      </c>
      <c r="W6" s="9">
        <f t="shared" si="14"/>
        <v>55.75</v>
      </c>
      <c r="X6" s="13">
        <f t="shared" si="18"/>
        <v>1126.1500000000001</v>
      </c>
      <c r="Y6" s="13">
        <f t="shared" si="15"/>
        <v>847.4</v>
      </c>
      <c r="Z6" s="13">
        <f>P6+U6</f>
        <v>1059.25</v>
      </c>
      <c r="AA6" s="13">
        <f t="shared" si="15"/>
        <v>847.4</v>
      </c>
      <c r="AB6" s="13">
        <f t="shared" si="15"/>
        <v>1059.25</v>
      </c>
      <c r="AD6" s="2">
        <f t="shared" si="19"/>
        <v>4939.4500000000007</v>
      </c>
    </row>
    <row r="7" spans="1:30" x14ac:dyDescent="0.3">
      <c r="A7" t="s">
        <v>12</v>
      </c>
      <c r="B7" t="s">
        <v>13</v>
      </c>
      <c r="C7" s="1">
        <v>18.7</v>
      </c>
      <c r="D7" s="5">
        <v>44</v>
      </c>
      <c r="E7" s="5">
        <v>44</v>
      </c>
      <c r="F7" s="5">
        <v>41</v>
      </c>
      <c r="G7" s="5">
        <v>44</v>
      </c>
      <c r="H7" s="5">
        <v>41</v>
      </c>
      <c r="I7" s="8">
        <f t="shared" si="5"/>
        <v>4</v>
      </c>
      <c r="J7" s="8">
        <f t="shared" si="6"/>
        <v>4</v>
      </c>
      <c r="K7" s="8">
        <f t="shared" si="7"/>
        <v>1</v>
      </c>
      <c r="L7" s="8">
        <f t="shared" si="8"/>
        <v>4</v>
      </c>
      <c r="M7" s="8">
        <f t="shared" si="9"/>
        <v>1</v>
      </c>
      <c r="N7" s="11">
        <f t="shared" si="16"/>
        <v>822.8</v>
      </c>
      <c r="O7" s="11">
        <f t="shared" si="16"/>
        <v>822.8</v>
      </c>
      <c r="P7" s="11">
        <f t="shared" si="10"/>
        <v>766.69999999999993</v>
      </c>
      <c r="Q7" s="11">
        <f t="shared" si="10"/>
        <v>822.8</v>
      </c>
      <c r="R7" s="11">
        <f t="shared" si="10"/>
        <v>766.69999999999993</v>
      </c>
      <c r="S7" s="9">
        <f t="shared" si="17"/>
        <v>37.4</v>
      </c>
      <c r="T7" s="9">
        <f t="shared" si="11"/>
        <v>37.4</v>
      </c>
      <c r="U7" s="9">
        <f t="shared" si="12"/>
        <v>9.35</v>
      </c>
      <c r="V7" s="9">
        <f t="shared" si="13"/>
        <v>37.4</v>
      </c>
      <c r="W7" s="9">
        <f t="shared" si="14"/>
        <v>9.35</v>
      </c>
      <c r="X7" s="13">
        <f t="shared" si="18"/>
        <v>860.19999999999993</v>
      </c>
      <c r="Y7" s="13">
        <f t="shared" si="15"/>
        <v>860.19999999999993</v>
      </c>
      <c r="Z7" s="13">
        <f t="shared" si="15"/>
        <v>776.05</v>
      </c>
      <c r="AA7" s="13">
        <f t="shared" si="15"/>
        <v>860.19999999999993</v>
      </c>
      <c r="AB7" s="13">
        <f t="shared" si="15"/>
        <v>776.05</v>
      </c>
      <c r="AD7" s="2">
        <f t="shared" si="19"/>
        <v>4132.7</v>
      </c>
    </row>
    <row r="8" spans="1:30" x14ac:dyDescent="0.3">
      <c r="A8" t="s">
        <v>14</v>
      </c>
      <c r="B8" t="s">
        <v>15</v>
      </c>
      <c r="C8" s="1">
        <v>22.1</v>
      </c>
      <c r="D8" s="5">
        <v>40</v>
      </c>
      <c r="E8" s="5">
        <v>39</v>
      </c>
      <c r="F8" s="5">
        <v>48</v>
      </c>
      <c r="G8" s="5">
        <v>39</v>
      </c>
      <c r="H8" s="5">
        <v>48</v>
      </c>
      <c r="I8" s="8">
        <f t="shared" si="5"/>
        <v>0</v>
      </c>
      <c r="J8" s="8">
        <f t="shared" si="6"/>
        <v>0</v>
      </c>
      <c r="K8" s="8">
        <f t="shared" si="7"/>
        <v>8</v>
      </c>
      <c r="L8" s="8">
        <f t="shared" si="8"/>
        <v>0</v>
      </c>
      <c r="M8" s="8">
        <f t="shared" si="9"/>
        <v>8</v>
      </c>
      <c r="N8" s="11">
        <f t="shared" si="16"/>
        <v>884</v>
      </c>
      <c r="O8" s="11">
        <f t="shared" si="16"/>
        <v>861.90000000000009</v>
      </c>
      <c r="P8" s="11">
        <f t="shared" si="10"/>
        <v>1060.8000000000002</v>
      </c>
      <c r="Q8" s="11">
        <f t="shared" si="10"/>
        <v>861.90000000000009</v>
      </c>
      <c r="R8" s="11">
        <f t="shared" si="10"/>
        <v>1060.8000000000002</v>
      </c>
      <c r="S8" s="9">
        <f t="shared" si="17"/>
        <v>0</v>
      </c>
      <c r="T8" s="9">
        <f t="shared" si="11"/>
        <v>0</v>
      </c>
      <c r="U8" s="9">
        <f t="shared" si="12"/>
        <v>88.4</v>
      </c>
      <c r="V8" s="9">
        <f t="shared" si="13"/>
        <v>0</v>
      </c>
      <c r="W8" s="9">
        <f t="shared" si="14"/>
        <v>88.4</v>
      </c>
      <c r="X8" s="13">
        <f t="shared" si="18"/>
        <v>884</v>
      </c>
      <c r="Y8" s="13">
        <f t="shared" si="15"/>
        <v>861.90000000000009</v>
      </c>
      <c r="Z8" s="13">
        <f t="shared" si="15"/>
        <v>1149.2000000000003</v>
      </c>
      <c r="AA8" s="13">
        <f t="shared" si="15"/>
        <v>861.90000000000009</v>
      </c>
      <c r="AB8" s="13">
        <f t="shared" si="15"/>
        <v>1149.2000000000003</v>
      </c>
      <c r="AD8" s="2">
        <f t="shared" si="19"/>
        <v>4906.2000000000007</v>
      </c>
    </row>
    <row r="9" spans="1:30" x14ac:dyDescent="0.3">
      <c r="A9" t="s">
        <v>16</v>
      </c>
      <c r="B9" t="s">
        <v>17</v>
      </c>
      <c r="C9" s="1">
        <v>17.600000000000001</v>
      </c>
      <c r="D9" s="5">
        <v>55</v>
      </c>
      <c r="E9" s="5">
        <v>57</v>
      </c>
      <c r="F9" s="5">
        <v>53</v>
      </c>
      <c r="G9" s="5">
        <v>57</v>
      </c>
      <c r="H9" s="5">
        <v>53</v>
      </c>
      <c r="I9" s="8">
        <f t="shared" si="5"/>
        <v>15</v>
      </c>
      <c r="J9" s="8">
        <f t="shared" si="6"/>
        <v>17</v>
      </c>
      <c r="K9" s="8">
        <f t="shared" si="7"/>
        <v>13</v>
      </c>
      <c r="L9" s="8">
        <f t="shared" si="8"/>
        <v>17</v>
      </c>
      <c r="M9" s="8">
        <f t="shared" si="9"/>
        <v>13</v>
      </c>
      <c r="N9" s="11">
        <f t="shared" si="16"/>
        <v>968.00000000000011</v>
      </c>
      <c r="O9" s="11">
        <f t="shared" si="16"/>
        <v>1003.2</v>
      </c>
      <c r="P9" s="11">
        <f t="shared" si="10"/>
        <v>932.80000000000007</v>
      </c>
      <c r="Q9" s="11">
        <f t="shared" si="10"/>
        <v>1003.2</v>
      </c>
      <c r="R9" s="11">
        <f t="shared" si="10"/>
        <v>932.80000000000007</v>
      </c>
      <c r="S9" s="9">
        <f t="shared" si="17"/>
        <v>132</v>
      </c>
      <c r="T9" s="9">
        <f t="shared" si="11"/>
        <v>149.60000000000002</v>
      </c>
      <c r="U9" s="9">
        <f t="shared" si="12"/>
        <v>114.4</v>
      </c>
      <c r="V9" s="9">
        <f t="shared" si="13"/>
        <v>149.60000000000002</v>
      </c>
      <c r="W9" s="9">
        <f t="shared" si="14"/>
        <v>114.4</v>
      </c>
      <c r="X9" s="13">
        <f t="shared" si="18"/>
        <v>1100</v>
      </c>
      <c r="Y9" s="13">
        <f t="shared" si="15"/>
        <v>1152.8000000000002</v>
      </c>
      <c r="Z9" s="13">
        <f t="shared" si="15"/>
        <v>1047.2</v>
      </c>
      <c r="AA9" s="13">
        <f t="shared" si="15"/>
        <v>1152.8000000000002</v>
      </c>
      <c r="AB9" s="13">
        <f t="shared" si="15"/>
        <v>1047.2</v>
      </c>
      <c r="AD9" s="2">
        <f t="shared" si="19"/>
        <v>5500</v>
      </c>
    </row>
    <row r="10" spans="1:30" x14ac:dyDescent="0.3">
      <c r="A10" t="s">
        <v>18</v>
      </c>
      <c r="B10" t="s">
        <v>19</v>
      </c>
      <c r="C10" s="1">
        <v>19.8</v>
      </c>
      <c r="D10" s="5">
        <v>37</v>
      </c>
      <c r="E10" s="5">
        <v>49</v>
      </c>
      <c r="F10" s="5">
        <v>52</v>
      </c>
      <c r="G10" s="5">
        <v>49</v>
      </c>
      <c r="H10" s="5">
        <v>52</v>
      </c>
      <c r="I10" s="8">
        <f t="shared" si="5"/>
        <v>0</v>
      </c>
      <c r="J10" s="8">
        <f t="shared" si="6"/>
        <v>9</v>
      </c>
      <c r="K10" s="8">
        <f t="shared" si="7"/>
        <v>12</v>
      </c>
      <c r="L10" s="8">
        <f t="shared" si="8"/>
        <v>9</v>
      </c>
      <c r="M10" s="8">
        <f t="shared" si="9"/>
        <v>12</v>
      </c>
      <c r="N10" s="11">
        <f t="shared" si="16"/>
        <v>732.6</v>
      </c>
      <c r="O10" s="11">
        <f t="shared" si="16"/>
        <v>970.2</v>
      </c>
      <c r="P10" s="11">
        <f t="shared" si="10"/>
        <v>1029.6000000000001</v>
      </c>
      <c r="Q10" s="11">
        <f t="shared" si="10"/>
        <v>970.2</v>
      </c>
      <c r="R10" s="11">
        <f t="shared" si="10"/>
        <v>1029.6000000000001</v>
      </c>
      <c r="S10" s="9">
        <f t="shared" si="17"/>
        <v>0</v>
      </c>
      <c r="T10" s="9">
        <f t="shared" si="11"/>
        <v>89.100000000000009</v>
      </c>
      <c r="U10" s="9">
        <f t="shared" si="12"/>
        <v>118.80000000000001</v>
      </c>
      <c r="V10" s="9">
        <f t="shared" si="13"/>
        <v>89.100000000000009</v>
      </c>
      <c r="W10" s="9">
        <f t="shared" si="14"/>
        <v>118.80000000000001</v>
      </c>
      <c r="X10" s="13">
        <f t="shared" si="18"/>
        <v>732.6</v>
      </c>
      <c r="Y10" s="13">
        <f t="shared" si="15"/>
        <v>1059.3</v>
      </c>
      <c r="Z10" s="13">
        <f t="shared" si="15"/>
        <v>1148.4000000000001</v>
      </c>
      <c r="AA10" s="13">
        <f t="shared" si="15"/>
        <v>1059.3</v>
      </c>
      <c r="AB10" s="13">
        <f t="shared" si="15"/>
        <v>1148.4000000000001</v>
      </c>
      <c r="AD10" s="2">
        <f t="shared" si="19"/>
        <v>5148</v>
      </c>
    </row>
    <row r="11" spans="1:30" x14ac:dyDescent="0.3">
      <c r="A11" t="s">
        <v>20</v>
      </c>
      <c r="B11" t="s">
        <v>21</v>
      </c>
      <c r="C11" s="1">
        <v>32.1</v>
      </c>
      <c r="D11" s="5">
        <v>39</v>
      </c>
      <c r="E11" s="5">
        <v>42</v>
      </c>
      <c r="F11" s="5">
        <v>47</v>
      </c>
      <c r="G11" s="5">
        <v>42</v>
      </c>
      <c r="H11" s="5">
        <v>47</v>
      </c>
      <c r="I11" s="8">
        <f t="shared" si="5"/>
        <v>0</v>
      </c>
      <c r="J11" s="8">
        <f t="shared" si="6"/>
        <v>2</v>
      </c>
      <c r="K11" s="8">
        <f t="shared" si="7"/>
        <v>7</v>
      </c>
      <c r="L11" s="8">
        <f t="shared" si="8"/>
        <v>2</v>
      </c>
      <c r="M11" s="8">
        <f t="shared" si="9"/>
        <v>7</v>
      </c>
      <c r="N11" s="11">
        <f t="shared" si="16"/>
        <v>1251.9000000000001</v>
      </c>
      <c r="O11" s="11">
        <f t="shared" si="16"/>
        <v>1348.2</v>
      </c>
      <c r="P11" s="11">
        <f t="shared" si="10"/>
        <v>1508.7</v>
      </c>
      <c r="Q11" s="11">
        <f t="shared" si="10"/>
        <v>1348.2</v>
      </c>
      <c r="R11" s="11">
        <f t="shared" si="10"/>
        <v>1508.7</v>
      </c>
      <c r="S11" s="9">
        <f t="shared" si="17"/>
        <v>0</v>
      </c>
      <c r="T11" s="9">
        <f t="shared" si="11"/>
        <v>32.1</v>
      </c>
      <c r="U11" s="9">
        <f t="shared" si="12"/>
        <v>112.35000000000001</v>
      </c>
      <c r="V11" s="9">
        <f t="shared" si="13"/>
        <v>32.1</v>
      </c>
      <c r="W11" s="9">
        <f t="shared" si="14"/>
        <v>112.35000000000001</v>
      </c>
      <c r="X11" s="13">
        <f t="shared" si="18"/>
        <v>1251.9000000000001</v>
      </c>
      <c r="Y11" s="13">
        <f t="shared" si="15"/>
        <v>1380.3</v>
      </c>
      <c r="Z11" s="13">
        <f t="shared" si="15"/>
        <v>1621.05</v>
      </c>
      <c r="AA11" s="13">
        <f t="shared" si="15"/>
        <v>1380.3</v>
      </c>
      <c r="AB11" s="13">
        <f t="shared" si="15"/>
        <v>1621.05</v>
      </c>
      <c r="AD11" s="2">
        <f t="shared" si="19"/>
        <v>7254.6</v>
      </c>
    </row>
    <row r="12" spans="1:30" x14ac:dyDescent="0.3">
      <c r="A12" t="s">
        <v>22</v>
      </c>
      <c r="B12" t="s">
        <v>23</v>
      </c>
      <c r="C12" s="1">
        <v>19.7</v>
      </c>
      <c r="D12" s="5">
        <v>51</v>
      </c>
      <c r="E12" s="5">
        <v>51</v>
      </c>
      <c r="F12" s="5">
        <v>39</v>
      </c>
      <c r="G12" s="5">
        <v>51</v>
      </c>
      <c r="H12" s="5">
        <v>39</v>
      </c>
      <c r="I12" s="8">
        <f t="shared" si="5"/>
        <v>11</v>
      </c>
      <c r="J12" s="8">
        <f t="shared" si="6"/>
        <v>11</v>
      </c>
      <c r="K12" s="8">
        <f t="shared" si="7"/>
        <v>0</v>
      </c>
      <c r="L12" s="8">
        <f t="shared" si="8"/>
        <v>11</v>
      </c>
      <c r="M12" s="8">
        <f t="shared" si="9"/>
        <v>0</v>
      </c>
      <c r="N12" s="11">
        <f t="shared" si="16"/>
        <v>1004.6999999999999</v>
      </c>
      <c r="O12" s="11">
        <f t="shared" si="16"/>
        <v>1004.6999999999999</v>
      </c>
      <c r="P12" s="11">
        <f t="shared" si="10"/>
        <v>768.3</v>
      </c>
      <c r="Q12" s="11">
        <f t="shared" si="10"/>
        <v>1004.6999999999999</v>
      </c>
      <c r="R12" s="11">
        <f t="shared" si="10"/>
        <v>768.3</v>
      </c>
      <c r="S12" s="9">
        <f t="shared" si="17"/>
        <v>108.35</v>
      </c>
      <c r="T12" s="9">
        <f t="shared" si="11"/>
        <v>108.35</v>
      </c>
      <c r="U12" s="9">
        <f t="shared" si="12"/>
        <v>0</v>
      </c>
      <c r="V12" s="9">
        <f t="shared" si="13"/>
        <v>108.35</v>
      </c>
      <c r="W12" s="9">
        <f t="shared" si="14"/>
        <v>0</v>
      </c>
      <c r="X12" s="13">
        <f t="shared" si="18"/>
        <v>1113.05</v>
      </c>
      <c r="Y12" s="13">
        <f t="shared" si="15"/>
        <v>1113.05</v>
      </c>
      <c r="Z12" s="13">
        <f t="shared" si="15"/>
        <v>768.3</v>
      </c>
      <c r="AA12" s="13">
        <f t="shared" si="15"/>
        <v>1113.05</v>
      </c>
      <c r="AB12" s="13">
        <f t="shared" si="15"/>
        <v>768.3</v>
      </c>
      <c r="AD12" s="2">
        <f t="shared" si="19"/>
        <v>4875.75</v>
      </c>
    </row>
    <row r="13" spans="1:30" x14ac:dyDescent="0.3">
      <c r="A13" t="s">
        <v>24</v>
      </c>
      <c r="B13" t="s">
        <v>25</v>
      </c>
      <c r="C13" s="1">
        <v>18.3</v>
      </c>
      <c r="D13" s="5">
        <v>43</v>
      </c>
      <c r="E13" s="5">
        <v>35</v>
      </c>
      <c r="F13" s="5">
        <v>33</v>
      </c>
      <c r="G13" s="5">
        <v>35</v>
      </c>
      <c r="H13" s="5">
        <v>33</v>
      </c>
      <c r="I13" s="8">
        <f t="shared" si="5"/>
        <v>3</v>
      </c>
      <c r="J13" s="8">
        <f t="shared" si="6"/>
        <v>0</v>
      </c>
      <c r="K13" s="8">
        <f t="shared" si="7"/>
        <v>0</v>
      </c>
      <c r="L13" s="8">
        <f t="shared" si="8"/>
        <v>0</v>
      </c>
      <c r="M13" s="8">
        <f t="shared" si="9"/>
        <v>0</v>
      </c>
      <c r="N13" s="11">
        <f t="shared" si="16"/>
        <v>786.9</v>
      </c>
      <c r="O13" s="11">
        <f t="shared" si="16"/>
        <v>640.5</v>
      </c>
      <c r="P13" s="11">
        <f t="shared" si="10"/>
        <v>603.9</v>
      </c>
      <c r="Q13" s="11">
        <f t="shared" si="10"/>
        <v>640.5</v>
      </c>
      <c r="R13" s="11">
        <f t="shared" si="10"/>
        <v>603.9</v>
      </c>
      <c r="S13" s="9">
        <f t="shared" si="17"/>
        <v>27.450000000000003</v>
      </c>
      <c r="T13" s="9">
        <f t="shared" si="11"/>
        <v>0</v>
      </c>
      <c r="U13" s="9">
        <f t="shared" si="12"/>
        <v>0</v>
      </c>
      <c r="V13" s="9">
        <f t="shared" si="13"/>
        <v>0</v>
      </c>
      <c r="W13" s="9">
        <f t="shared" si="14"/>
        <v>0</v>
      </c>
      <c r="X13" s="13">
        <f t="shared" si="18"/>
        <v>814.35</v>
      </c>
      <c r="Y13" s="13">
        <f t="shared" si="15"/>
        <v>640.5</v>
      </c>
      <c r="Z13" s="13">
        <f t="shared" si="15"/>
        <v>603.9</v>
      </c>
      <c r="AA13" s="13">
        <f t="shared" si="15"/>
        <v>640.5</v>
      </c>
      <c r="AB13" s="13">
        <f t="shared" si="15"/>
        <v>603.9</v>
      </c>
      <c r="AD13" s="2">
        <f t="shared" si="19"/>
        <v>3303.15</v>
      </c>
    </row>
    <row r="14" spans="1:30" x14ac:dyDescent="0.3">
      <c r="A14" t="s">
        <v>27</v>
      </c>
      <c r="B14" t="s">
        <v>26</v>
      </c>
      <c r="C14" s="1">
        <v>12.5</v>
      </c>
      <c r="D14" s="5">
        <v>48</v>
      </c>
      <c r="E14" s="5">
        <v>44</v>
      </c>
      <c r="F14" s="5">
        <v>47</v>
      </c>
      <c r="G14" s="5">
        <v>44</v>
      </c>
      <c r="H14" s="5">
        <v>47</v>
      </c>
      <c r="I14" s="8">
        <f t="shared" si="5"/>
        <v>8</v>
      </c>
      <c r="J14" s="8">
        <f t="shared" si="6"/>
        <v>4</v>
      </c>
      <c r="K14" s="8">
        <f t="shared" si="7"/>
        <v>7</v>
      </c>
      <c r="L14" s="8">
        <f t="shared" si="8"/>
        <v>4</v>
      </c>
      <c r="M14" s="8">
        <f t="shared" si="9"/>
        <v>7</v>
      </c>
      <c r="N14" s="11">
        <f t="shared" si="16"/>
        <v>600</v>
      </c>
      <c r="O14" s="11">
        <f t="shared" si="16"/>
        <v>550</v>
      </c>
      <c r="P14" s="11">
        <f t="shared" si="10"/>
        <v>587.5</v>
      </c>
      <c r="Q14" s="11">
        <f t="shared" si="10"/>
        <v>550</v>
      </c>
      <c r="R14" s="11">
        <f t="shared" si="10"/>
        <v>587.5</v>
      </c>
      <c r="S14" s="9">
        <f t="shared" si="17"/>
        <v>50</v>
      </c>
      <c r="T14" s="9">
        <f t="shared" si="11"/>
        <v>25</v>
      </c>
      <c r="U14" s="9">
        <f t="shared" si="12"/>
        <v>43.75</v>
      </c>
      <c r="V14" s="9">
        <f t="shared" si="13"/>
        <v>25</v>
      </c>
      <c r="W14" s="9">
        <f t="shared" si="14"/>
        <v>43.75</v>
      </c>
      <c r="X14" s="13">
        <f t="shared" si="18"/>
        <v>650</v>
      </c>
      <c r="Y14" s="13">
        <f t="shared" si="15"/>
        <v>575</v>
      </c>
      <c r="Z14" s="13">
        <f t="shared" si="15"/>
        <v>631.25</v>
      </c>
      <c r="AA14" s="13">
        <f t="shared" si="15"/>
        <v>575</v>
      </c>
      <c r="AB14" s="13">
        <f t="shared" si="15"/>
        <v>631.25</v>
      </c>
      <c r="AD14" s="2">
        <f t="shared" si="19"/>
        <v>3062.5</v>
      </c>
    </row>
    <row r="15" spans="1:30" x14ac:dyDescent="0.3">
      <c r="A15" t="s">
        <v>28</v>
      </c>
      <c r="B15" t="s">
        <v>29</v>
      </c>
      <c r="C15" s="1">
        <v>14.8</v>
      </c>
      <c r="D15" s="5">
        <v>50</v>
      </c>
      <c r="E15" s="5">
        <v>43</v>
      </c>
      <c r="F15" s="5">
        <v>39</v>
      </c>
      <c r="G15" s="5">
        <v>43</v>
      </c>
      <c r="H15" s="5">
        <v>39</v>
      </c>
      <c r="I15" s="8">
        <f t="shared" si="5"/>
        <v>10</v>
      </c>
      <c r="J15" s="8">
        <f t="shared" si="6"/>
        <v>3</v>
      </c>
      <c r="K15" s="8">
        <f t="shared" si="7"/>
        <v>0</v>
      </c>
      <c r="L15" s="8">
        <f t="shared" si="8"/>
        <v>3</v>
      </c>
      <c r="M15" s="8">
        <f t="shared" si="9"/>
        <v>0</v>
      </c>
      <c r="N15" s="11">
        <f t="shared" si="16"/>
        <v>740</v>
      </c>
      <c r="O15" s="11">
        <f t="shared" si="16"/>
        <v>636.4</v>
      </c>
      <c r="P15" s="11">
        <f t="shared" si="10"/>
        <v>577.20000000000005</v>
      </c>
      <c r="Q15" s="11">
        <f t="shared" si="10"/>
        <v>636.4</v>
      </c>
      <c r="R15" s="11">
        <f t="shared" si="10"/>
        <v>577.20000000000005</v>
      </c>
      <c r="S15" s="9">
        <f t="shared" si="17"/>
        <v>74</v>
      </c>
      <c r="T15" s="9">
        <f t="shared" si="11"/>
        <v>22.200000000000003</v>
      </c>
      <c r="U15" s="9">
        <f t="shared" si="12"/>
        <v>0</v>
      </c>
      <c r="V15" s="9">
        <f t="shared" si="13"/>
        <v>22.200000000000003</v>
      </c>
      <c r="W15" s="9">
        <f t="shared" si="14"/>
        <v>0</v>
      </c>
      <c r="X15" s="13">
        <f t="shared" si="18"/>
        <v>814</v>
      </c>
      <c r="Y15" s="13">
        <f t="shared" si="15"/>
        <v>658.6</v>
      </c>
      <c r="Z15" s="13">
        <f t="shared" si="15"/>
        <v>577.20000000000005</v>
      </c>
      <c r="AA15" s="13">
        <f t="shared" si="15"/>
        <v>658.6</v>
      </c>
      <c r="AB15" s="13">
        <f t="shared" si="15"/>
        <v>577.20000000000005</v>
      </c>
      <c r="AD15" s="2">
        <f t="shared" si="19"/>
        <v>3285.6000000000004</v>
      </c>
    </row>
    <row r="16" spans="1:30" x14ac:dyDescent="0.3">
      <c r="A16" t="s">
        <v>30</v>
      </c>
      <c r="B16" t="s">
        <v>31</v>
      </c>
      <c r="C16" s="1">
        <v>16.2</v>
      </c>
      <c r="D16" s="5">
        <v>39</v>
      </c>
      <c r="E16" s="5">
        <v>51</v>
      </c>
      <c r="F16" s="5">
        <v>48</v>
      </c>
      <c r="G16" s="5">
        <v>51</v>
      </c>
      <c r="H16" s="5">
        <v>48</v>
      </c>
      <c r="I16" s="8">
        <f t="shared" si="5"/>
        <v>0</v>
      </c>
      <c r="J16" s="8">
        <f t="shared" si="6"/>
        <v>11</v>
      </c>
      <c r="K16" s="8">
        <f t="shared" si="7"/>
        <v>8</v>
      </c>
      <c r="L16" s="8">
        <f t="shared" si="8"/>
        <v>11</v>
      </c>
      <c r="M16" s="8">
        <f t="shared" si="9"/>
        <v>8</v>
      </c>
      <c r="N16" s="11">
        <f t="shared" si="16"/>
        <v>631.79999999999995</v>
      </c>
      <c r="O16" s="11">
        <f t="shared" si="16"/>
        <v>826.19999999999993</v>
      </c>
      <c r="P16" s="11">
        <f t="shared" si="10"/>
        <v>777.59999999999991</v>
      </c>
      <c r="Q16" s="11">
        <f t="shared" si="10"/>
        <v>826.19999999999993</v>
      </c>
      <c r="R16" s="11">
        <f t="shared" si="10"/>
        <v>777.59999999999991</v>
      </c>
      <c r="S16" s="9">
        <f t="shared" si="17"/>
        <v>0</v>
      </c>
      <c r="T16" s="9">
        <f t="shared" si="11"/>
        <v>89.1</v>
      </c>
      <c r="U16" s="9">
        <f t="shared" si="12"/>
        <v>64.8</v>
      </c>
      <c r="V16" s="9">
        <f t="shared" si="13"/>
        <v>89.1</v>
      </c>
      <c r="W16" s="9">
        <f t="shared" si="14"/>
        <v>64.8</v>
      </c>
      <c r="X16" s="13">
        <f t="shared" si="18"/>
        <v>631.79999999999995</v>
      </c>
      <c r="Y16" s="13">
        <f t="shared" si="15"/>
        <v>915.3</v>
      </c>
      <c r="Z16" s="13">
        <f t="shared" si="15"/>
        <v>842.39999999999986</v>
      </c>
      <c r="AA16" s="13">
        <f t="shared" si="15"/>
        <v>915.3</v>
      </c>
      <c r="AB16" s="13">
        <f t="shared" si="15"/>
        <v>842.39999999999986</v>
      </c>
      <c r="AD16" s="2">
        <f t="shared" si="19"/>
        <v>4147.2</v>
      </c>
    </row>
    <row r="17" spans="1:30" x14ac:dyDescent="0.3">
      <c r="A17" t="s">
        <v>32</v>
      </c>
      <c r="B17" t="s">
        <v>33</v>
      </c>
      <c r="C17" s="1">
        <v>22.4</v>
      </c>
      <c r="D17" s="5">
        <v>41</v>
      </c>
      <c r="E17" s="5">
        <v>50</v>
      </c>
      <c r="F17" s="5">
        <v>55</v>
      </c>
      <c r="G17" s="5">
        <v>50</v>
      </c>
      <c r="H17" s="5">
        <v>55</v>
      </c>
      <c r="I17" s="8">
        <f t="shared" si="5"/>
        <v>1</v>
      </c>
      <c r="J17" s="8">
        <f t="shared" si="6"/>
        <v>10</v>
      </c>
      <c r="K17" s="8">
        <f t="shared" si="7"/>
        <v>15</v>
      </c>
      <c r="L17" s="8">
        <f t="shared" si="8"/>
        <v>10</v>
      </c>
      <c r="M17" s="8">
        <f t="shared" si="9"/>
        <v>15</v>
      </c>
      <c r="N17" s="11">
        <f t="shared" si="16"/>
        <v>918.4</v>
      </c>
      <c r="O17" s="11">
        <f t="shared" si="16"/>
        <v>1120</v>
      </c>
      <c r="P17" s="11">
        <f t="shared" si="10"/>
        <v>1232</v>
      </c>
      <c r="Q17" s="11">
        <f t="shared" si="10"/>
        <v>1120</v>
      </c>
      <c r="R17" s="11">
        <f t="shared" si="10"/>
        <v>1232</v>
      </c>
      <c r="S17" s="9">
        <f t="shared" si="17"/>
        <v>11.2</v>
      </c>
      <c r="T17" s="9">
        <f t="shared" si="11"/>
        <v>112</v>
      </c>
      <c r="U17" s="9">
        <f t="shared" si="12"/>
        <v>168</v>
      </c>
      <c r="V17" s="9">
        <f t="shared" si="13"/>
        <v>112</v>
      </c>
      <c r="W17" s="9">
        <f t="shared" si="14"/>
        <v>168</v>
      </c>
      <c r="X17" s="13">
        <f t="shared" si="18"/>
        <v>929.6</v>
      </c>
      <c r="Y17" s="13">
        <f t="shared" si="15"/>
        <v>1232</v>
      </c>
      <c r="Z17" s="13">
        <f t="shared" si="15"/>
        <v>1400</v>
      </c>
      <c r="AA17" s="13">
        <f t="shared" si="15"/>
        <v>1232</v>
      </c>
      <c r="AB17" s="13">
        <f t="shared" si="15"/>
        <v>1400</v>
      </c>
      <c r="AD17" s="2">
        <f t="shared" si="19"/>
        <v>6193.6</v>
      </c>
    </row>
    <row r="18" spans="1:30" x14ac:dyDescent="0.3">
      <c r="A18" t="s">
        <v>35</v>
      </c>
      <c r="B18" t="s">
        <v>34</v>
      </c>
      <c r="C18" s="1">
        <v>19.100000000000001</v>
      </c>
      <c r="D18" s="5">
        <v>44</v>
      </c>
      <c r="E18" s="5">
        <v>49</v>
      </c>
      <c r="F18" s="5">
        <v>44</v>
      </c>
      <c r="G18" s="5">
        <v>49</v>
      </c>
      <c r="H18" s="5">
        <v>44</v>
      </c>
      <c r="I18" s="8">
        <f t="shared" si="5"/>
        <v>4</v>
      </c>
      <c r="J18" s="8">
        <f t="shared" si="6"/>
        <v>9</v>
      </c>
      <c r="K18" s="8">
        <f t="shared" si="7"/>
        <v>4</v>
      </c>
      <c r="L18" s="8">
        <f t="shared" si="8"/>
        <v>9</v>
      </c>
      <c r="M18" s="8">
        <f t="shared" si="9"/>
        <v>4</v>
      </c>
      <c r="N18" s="11">
        <f t="shared" si="16"/>
        <v>840.40000000000009</v>
      </c>
      <c r="O18" s="11">
        <f t="shared" si="16"/>
        <v>935.90000000000009</v>
      </c>
      <c r="P18" s="11">
        <f t="shared" si="10"/>
        <v>840.40000000000009</v>
      </c>
      <c r="Q18" s="11">
        <f t="shared" si="10"/>
        <v>935.90000000000009</v>
      </c>
      <c r="R18" s="11">
        <f t="shared" si="10"/>
        <v>840.40000000000009</v>
      </c>
      <c r="S18" s="9">
        <f t="shared" si="17"/>
        <v>38.200000000000003</v>
      </c>
      <c r="T18" s="9">
        <f t="shared" si="11"/>
        <v>85.95</v>
      </c>
      <c r="U18" s="9">
        <f t="shared" si="12"/>
        <v>38.200000000000003</v>
      </c>
      <c r="V18" s="9">
        <f t="shared" si="13"/>
        <v>85.95</v>
      </c>
      <c r="W18" s="9">
        <f t="shared" si="14"/>
        <v>38.200000000000003</v>
      </c>
      <c r="X18" s="13">
        <f t="shared" si="18"/>
        <v>878.60000000000014</v>
      </c>
      <c r="Y18" s="13">
        <f t="shared" si="15"/>
        <v>1021.8500000000001</v>
      </c>
      <c r="Z18" s="13">
        <f t="shared" si="15"/>
        <v>878.60000000000014</v>
      </c>
      <c r="AA18" s="13">
        <f t="shared" si="15"/>
        <v>1021.8500000000001</v>
      </c>
      <c r="AB18" s="13">
        <f t="shared" si="15"/>
        <v>878.60000000000014</v>
      </c>
      <c r="AD18" s="2">
        <f t="shared" si="19"/>
        <v>4679.5000000000009</v>
      </c>
    </row>
    <row r="19" spans="1:30" x14ac:dyDescent="0.3">
      <c r="A19" t="s">
        <v>36</v>
      </c>
      <c r="B19" t="s">
        <v>37</v>
      </c>
      <c r="C19" s="1">
        <v>17.2</v>
      </c>
      <c r="D19" s="5">
        <v>40</v>
      </c>
      <c r="E19" s="5">
        <v>39</v>
      </c>
      <c r="F19" s="5">
        <v>42</v>
      </c>
      <c r="G19" s="5">
        <v>39</v>
      </c>
      <c r="H19" s="5">
        <v>42</v>
      </c>
      <c r="I19" s="8">
        <f t="shared" si="5"/>
        <v>0</v>
      </c>
      <c r="J19" s="8">
        <f t="shared" si="6"/>
        <v>0</v>
      </c>
      <c r="K19" s="8">
        <f t="shared" si="7"/>
        <v>2</v>
      </c>
      <c r="L19" s="8">
        <f t="shared" si="8"/>
        <v>0</v>
      </c>
      <c r="M19" s="8">
        <f t="shared" si="9"/>
        <v>2</v>
      </c>
      <c r="N19" s="11">
        <f t="shared" si="16"/>
        <v>688</v>
      </c>
      <c r="O19" s="11">
        <f t="shared" si="16"/>
        <v>670.8</v>
      </c>
      <c r="P19" s="11">
        <f t="shared" si="10"/>
        <v>722.4</v>
      </c>
      <c r="Q19" s="11">
        <f t="shared" si="10"/>
        <v>670.8</v>
      </c>
      <c r="R19" s="11">
        <f t="shared" si="10"/>
        <v>722.4</v>
      </c>
      <c r="S19" s="9">
        <f t="shared" si="17"/>
        <v>0</v>
      </c>
      <c r="T19" s="9">
        <f t="shared" si="11"/>
        <v>0</v>
      </c>
      <c r="U19" s="9">
        <f t="shared" si="12"/>
        <v>17.2</v>
      </c>
      <c r="V19" s="9">
        <f t="shared" si="13"/>
        <v>0</v>
      </c>
      <c r="W19" s="9">
        <f t="shared" si="14"/>
        <v>17.2</v>
      </c>
      <c r="X19" s="13">
        <f t="shared" si="18"/>
        <v>688</v>
      </c>
      <c r="Y19" s="13">
        <f t="shared" si="15"/>
        <v>670.8</v>
      </c>
      <c r="Z19" s="13">
        <f t="shared" si="15"/>
        <v>739.6</v>
      </c>
      <c r="AA19" s="13">
        <f t="shared" si="15"/>
        <v>670.8</v>
      </c>
      <c r="AB19" s="13">
        <f t="shared" si="15"/>
        <v>739.6</v>
      </c>
      <c r="AD19" s="2">
        <f t="shared" si="19"/>
        <v>3508.7999999999997</v>
      </c>
    </row>
    <row r="20" spans="1:30" x14ac:dyDescent="0.3">
      <c r="A20" t="s">
        <v>38</v>
      </c>
      <c r="B20" t="s">
        <v>39</v>
      </c>
      <c r="C20" s="1">
        <v>11.9</v>
      </c>
      <c r="D20" s="5">
        <v>47</v>
      </c>
      <c r="E20" s="5">
        <v>41</v>
      </c>
      <c r="F20" s="5">
        <v>33</v>
      </c>
      <c r="G20" s="5">
        <v>41</v>
      </c>
      <c r="H20" s="5">
        <v>33</v>
      </c>
      <c r="I20" s="8">
        <f t="shared" si="5"/>
        <v>7</v>
      </c>
      <c r="J20" s="8">
        <f t="shared" si="6"/>
        <v>1</v>
      </c>
      <c r="K20" s="8">
        <f t="shared" si="7"/>
        <v>0</v>
      </c>
      <c r="L20" s="8">
        <f t="shared" si="8"/>
        <v>1</v>
      </c>
      <c r="M20" s="8">
        <f t="shared" si="9"/>
        <v>0</v>
      </c>
      <c r="N20" s="11">
        <f t="shared" si="16"/>
        <v>559.30000000000007</v>
      </c>
      <c r="O20" s="11">
        <f t="shared" si="16"/>
        <v>487.90000000000003</v>
      </c>
      <c r="P20" s="11">
        <f t="shared" ref="P20" si="20">$C20*F20</f>
        <v>392.7</v>
      </c>
      <c r="Q20" s="11">
        <f t="shared" ref="Q20" si="21">$C20*G20</f>
        <v>487.90000000000003</v>
      </c>
      <c r="R20" s="11">
        <f t="shared" ref="R20" si="22">$C20*H20</f>
        <v>392.7</v>
      </c>
      <c r="S20" s="9">
        <f t="shared" si="17"/>
        <v>41.65</v>
      </c>
      <c r="T20" s="9">
        <f t="shared" si="11"/>
        <v>5.95</v>
      </c>
      <c r="U20" s="9">
        <f t="shared" si="12"/>
        <v>0</v>
      </c>
      <c r="V20" s="9">
        <f t="shared" si="13"/>
        <v>5.95</v>
      </c>
      <c r="W20" s="9">
        <f t="shared" si="14"/>
        <v>0</v>
      </c>
      <c r="X20" s="13">
        <f t="shared" si="18"/>
        <v>600.95000000000005</v>
      </c>
      <c r="Y20" s="13">
        <f t="shared" ref="Y20" si="23">O20+T20</f>
        <v>493.85</v>
      </c>
      <c r="Z20" s="13">
        <f t="shared" ref="Z20" si="24">P20+U20</f>
        <v>392.7</v>
      </c>
      <c r="AA20" s="13">
        <f t="shared" ref="AA20" si="25">Q20+V20</f>
        <v>493.85</v>
      </c>
      <c r="AB20" s="13">
        <f t="shared" ref="AB20" si="26">R20+W20</f>
        <v>392.7</v>
      </c>
      <c r="AD20" s="2">
        <f t="shared" si="19"/>
        <v>2374.0500000000002</v>
      </c>
    </row>
    <row r="22" spans="1:30" x14ac:dyDescent="0.3">
      <c r="A22" t="s">
        <v>40</v>
      </c>
      <c r="C22" s="2">
        <f>MAX(C4:C20)</f>
        <v>32.1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1">
        <f>MAX(N4:N20)</f>
        <v>1251.9000000000001</v>
      </c>
      <c r="O22" s="1">
        <f t="shared" ref="O22:AB22" si="27">MAX(O4:O20)</f>
        <v>1348.2</v>
      </c>
      <c r="P22" s="1">
        <f t="shared" si="27"/>
        <v>1508.7</v>
      </c>
      <c r="Q22" s="1">
        <f t="shared" si="27"/>
        <v>1348.2</v>
      </c>
      <c r="R22" s="1">
        <f t="shared" si="27"/>
        <v>1508.7</v>
      </c>
      <c r="S22" s="1">
        <f t="shared" si="27"/>
        <v>132</v>
      </c>
      <c r="T22" s="1">
        <f t="shared" si="27"/>
        <v>149.60000000000002</v>
      </c>
      <c r="U22" s="1">
        <f t="shared" si="27"/>
        <v>168</v>
      </c>
      <c r="V22" s="1">
        <f t="shared" si="27"/>
        <v>149.60000000000002</v>
      </c>
      <c r="W22" s="1">
        <f t="shared" si="27"/>
        <v>168</v>
      </c>
      <c r="X22" s="1">
        <f t="shared" si="27"/>
        <v>1251.9000000000001</v>
      </c>
      <c r="Y22" s="1">
        <f t="shared" si="27"/>
        <v>1380.3</v>
      </c>
      <c r="Z22" s="1">
        <f t="shared" si="27"/>
        <v>1621.05</v>
      </c>
      <c r="AA22" s="1">
        <f t="shared" si="27"/>
        <v>1380.3</v>
      </c>
      <c r="AB22" s="1">
        <f t="shared" si="27"/>
        <v>1621.05</v>
      </c>
      <c r="AD22" s="1">
        <f t="shared" ref="AD22" si="28">MAX(AD4:AD20)</f>
        <v>7254.6</v>
      </c>
    </row>
    <row r="23" spans="1:30" x14ac:dyDescent="0.3">
      <c r="A23" t="s">
        <v>41</v>
      </c>
      <c r="C23" s="2">
        <f>MIN(C4:C20)</f>
        <v>11.9</v>
      </c>
      <c r="D23" s="3">
        <f>MIN(D4:D20)</f>
        <v>37</v>
      </c>
      <c r="E23" s="3"/>
      <c r="F23" s="3"/>
      <c r="G23" s="3"/>
      <c r="H23" s="3"/>
      <c r="I23" s="3"/>
      <c r="J23" s="3"/>
      <c r="K23" s="3"/>
      <c r="L23" s="3"/>
      <c r="M23" s="3"/>
      <c r="N23" s="1">
        <f>MIN(N4:N20)</f>
        <v>559.30000000000007</v>
      </c>
      <c r="O23" s="1">
        <f t="shared" ref="O23:AB23" si="29">MIN(O4:O20)</f>
        <v>487.90000000000003</v>
      </c>
      <c r="P23" s="1">
        <f t="shared" si="29"/>
        <v>392.7</v>
      </c>
      <c r="Q23" s="1">
        <f t="shared" si="29"/>
        <v>487.90000000000003</v>
      </c>
      <c r="R23" s="1">
        <f t="shared" si="29"/>
        <v>392.7</v>
      </c>
      <c r="S23" s="1">
        <f t="shared" si="29"/>
        <v>0</v>
      </c>
      <c r="T23" s="1">
        <f t="shared" si="29"/>
        <v>0</v>
      </c>
      <c r="U23" s="1">
        <f t="shared" si="29"/>
        <v>0</v>
      </c>
      <c r="V23" s="1">
        <f t="shared" si="29"/>
        <v>0</v>
      </c>
      <c r="W23" s="1">
        <f t="shared" si="29"/>
        <v>0</v>
      </c>
      <c r="X23" s="1">
        <f t="shared" si="29"/>
        <v>600.95000000000005</v>
      </c>
      <c r="Y23" s="1">
        <f t="shared" si="29"/>
        <v>493.85</v>
      </c>
      <c r="Z23" s="1">
        <f t="shared" si="29"/>
        <v>392.7</v>
      </c>
      <c r="AA23" s="1">
        <f t="shared" si="29"/>
        <v>493.85</v>
      </c>
      <c r="AB23" s="1">
        <f t="shared" si="29"/>
        <v>392.7</v>
      </c>
      <c r="AD23" s="1">
        <f t="shared" ref="AD23" si="30">MIN(AD4:AD20)</f>
        <v>2374.0500000000002</v>
      </c>
    </row>
    <row r="24" spans="1:30" x14ac:dyDescent="0.3">
      <c r="A24" t="s">
        <v>42</v>
      </c>
      <c r="C24" s="2">
        <f>AVERAGE(C4:C21)</f>
        <v>18.858823529411762</v>
      </c>
      <c r="D24" s="3">
        <f>AVERAGE(D4:D21)</f>
        <v>44.176470588235297</v>
      </c>
      <c r="E24" s="3"/>
      <c r="F24" s="3"/>
      <c r="G24" s="3"/>
      <c r="H24" s="3"/>
      <c r="I24" s="3"/>
      <c r="J24" s="3"/>
      <c r="K24" s="3"/>
      <c r="L24" s="3"/>
      <c r="M24" s="3"/>
      <c r="N24" s="1">
        <f>AVERAGE(N4:N21)</f>
        <v>825.22352941176462</v>
      </c>
      <c r="O24" s="1">
        <f t="shared" ref="O24:AB24" si="31">AVERAGE(O4:O21)</f>
        <v>840.12352941176459</v>
      </c>
      <c r="P24" s="1">
        <f t="shared" si="31"/>
        <v>837.89411764705892</v>
      </c>
      <c r="Q24" s="1">
        <f t="shared" si="31"/>
        <v>841.99411764705872</v>
      </c>
      <c r="R24" s="1">
        <f t="shared" si="31"/>
        <v>842.57058823529417</v>
      </c>
      <c r="S24" s="1">
        <f t="shared" si="31"/>
        <v>38.602941176470594</v>
      </c>
      <c r="T24" s="1">
        <f t="shared" si="31"/>
        <v>48.04411764705884</v>
      </c>
      <c r="U24" s="1">
        <f t="shared" si="31"/>
        <v>49.470588235294116</v>
      </c>
      <c r="V24" s="1">
        <f t="shared" si="31"/>
        <v>48.979411764705894</v>
      </c>
      <c r="W24" s="1">
        <f t="shared" si="31"/>
        <v>51.341176470588238</v>
      </c>
      <c r="X24" s="1">
        <f t="shared" si="31"/>
        <v>863.82647058823534</v>
      </c>
      <c r="Y24" s="1">
        <f t="shared" si="31"/>
        <v>888.1676470588236</v>
      </c>
      <c r="Z24" s="1">
        <f t="shared" si="31"/>
        <v>887.36470588235295</v>
      </c>
      <c r="AA24" s="1">
        <f t="shared" si="31"/>
        <v>890.97352941176462</v>
      </c>
      <c r="AB24" s="1">
        <f t="shared" si="31"/>
        <v>893.91176470588232</v>
      </c>
      <c r="AD24" s="1">
        <f t="shared" ref="AD24" si="32">AVERAGE(AD4:AD21)</f>
        <v>4424.2441176470593</v>
      </c>
    </row>
    <row r="25" spans="1:30" x14ac:dyDescent="0.3">
      <c r="A25" t="s">
        <v>43</v>
      </c>
      <c r="D25">
        <f>SUM(D4:D20)</f>
        <v>751</v>
      </c>
      <c r="N25" s="1">
        <f>SUM(N4:N20)</f>
        <v>14028.8</v>
      </c>
      <c r="O25" s="1">
        <f t="shared" ref="O25:AB25" si="33">SUM(O4:O20)</f>
        <v>14282.099999999999</v>
      </c>
      <c r="P25" s="1">
        <f t="shared" si="33"/>
        <v>14244.2</v>
      </c>
      <c r="Q25" s="1">
        <f t="shared" si="33"/>
        <v>14313.899999999998</v>
      </c>
      <c r="R25" s="1">
        <f t="shared" si="33"/>
        <v>14323.7</v>
      </c>
      <c r="S25" s="1">
        <f t="shared" si="33"/>
        <v>656.25000000000011</v>
      </c>
      <c r="T25" s="1">
        <f t="shared" si="33"/>
        <v>816.75000000000023</v>
      </c>
      <c r="U25" s="1">
        <f t="shared" si="33"/>
        <v>841</v>
      </c>
      <c r="V25" s="1">
        <f t="shared" si="33"/>
        <v>832.6500000000002</v>
      </c>
      <c r="W25" s="1">
        <f t="shared" si="33"/>
        <v>872.80000000000007</v>
      </c>
      <c r="X25" s="1">
        <f t="shared" si="33"/>
        <v>14685.050000000001</v>
      </c>
      <c r="Y25" s="1">
        <f t="shared" si="33"/>
        <v>15098.85</v>
      </c>
      <c r="Z25" s="1">
        <f t="shared" si="33"/>
        <v>15085.2</v>
      </c>
      <c r="AA25" s="1">
        <f t="shared" si="33"/>
        <v>15146.55</v>
      </c>
      <c r="AB25" s="1">
        <f t="shared" si="33"/>
        <v>15196.5</v>
      </c>
      <c r="AD25" s="1">
        <f t="shared" ref="AD25" si="34">SUM(AD4:AD20)</f>
        <v>75212.150000000009</v>
      </c>
    </row>
  </sheetData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Onyug</dc:creator>
  <cp:lastModifiedBy>Precious Onyung</cp:lastModifiedBy>
  <cp:lastPrinted>2025-05-20T10:30:45Z</cp:lastPrinted>
  <dcterms:created xsi:type="dcterms:W3CDTF">2025-05-20T08:31:29Z</dcterms:created>
  <dcterms:modified xsi:type="dcterms:W3CDTF">2025-07-23T15:06:40Z</dcterms:modified>
</cp:coreProperties>
</file>