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\Desktop\CLV\"/>
    </mc:Choice>
  </mc:AlternateContent>
  <bookViews>
    <workbookView xWindow="0" yWindow="0" windowWidth="17895" windowHeight="9075"/>
  </bookViews>
  <sheets>
    <sheet name="CLV1-result" sheetId="1" r:id="rId1"/>
    <sheet name="CLV1-sql-cod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5" i="1" l="1"/>
  <c r="N52" i="1"/>
  <c r="N53" i="1"/>
  <c r="N54" i="1"/>
  <c r="M54" i="1"/>
  <c r="N55" i="1"/>
  <c r="M55" i="1"/>
  <c r="L55" i="1"/>
  <c r="M56" i="1"/>
  <c r="N56" i="1" s="1"/>
  <c r="L56" i="1"/>
  <c r="K56" i="1"/>
  <c r="L57" i="1"/>
  <c r="M57" i="1"/>
  <c r="N57" i="1"/>
  <c r="K57" i="1"/>
  <c r="J57" i="1"/>
  <c r="K58" i="1"/>
  <c r="L58" i="1" s="1"/>
  <c r="M58" i="1" s="1"/>
  <c r="N58" i="1" s="1"/>
  <c r="J58" i="1"/>
  <c r="I58" i="1"/>
  <c r="J59" i="1"/>
  <c r="K59" i="1"/>
  <c r="L59" i="1"/>
  <c r="M59" i="1"/>
  <c r="N59" i="1" s="1"/>
  <c r="I59" i="1"/>
  <c r="H59" i="1"/>
  <c r="I60" i="1"/>
  <c r="J60" i="1"/>
  <c r="K60" i="1"/>
  <c r="L60" i="1"/>
  <c r="M60" i="1" s="1"/>
  <c r="N60" i="1" s="1"/>
  <c r="H60" i="1"/>
  <c r="G60" i="1"/>
  <c r="H61" i="1"/>
  <c r="I61" i="1" s="1"/>
  <c r="J61" i="1" s="1"/>
  <c r="K61" i="1" s="1"/>
  <c r="L61" i="1" s="1"/>
  <c r="M61" i="1" s="1"/>
  <c r="N61" i="1" s="1"/>
  <c r="G61" i="1"/>
  <c r="F61" i="1"/>
  <c r="G62" i="1"/>
  <c r="H62" i="1"/>
  <c r="I62" i="1" s="1"/>
  <c r="J62" i="1" s="1"/>
  <c r="K62" i="1" s="1"/>
  <c r="L62" i="1" s="1"/>
  <c r="M62" i="1" s="1"/>
  <c r="N62" i="1" s="1"/>
  <c r="F62" i="1"/>
  <c r="E62" i="1"/>
  <c r="F63" i="1"/>
  <c r="G63" i="1"/>
  <c r="H63" i="1"/>
  <c r="I63" i="1"/>
  <c r="J63" i="1" s="1"/>
  <c r="K63" i="1" s="1"/>
  <c r="L63" i="1" s="1"/>
  <c r="M63" i="1" s="1"/>
  <c r="N63" i="1" s="1"/>
  <c r="E63" i="1"/>
  <c r="D63" i="1"/>
  <c r="N64" i="1"/>
  <c r="M64" i="1"/>
  <c r="L64" i="1"/>
  <c r="K64" i="1"/>
  <c r="J64" i="1"/>
  <c r="I64" i="1"/>
  <c r="H64" i="1"/>
  <c r="G64" i="1"/>
  <c r="F64" i="1"/>
  <c r="E64" i="1"/>
  <c r="D64" i="1"/>
  <c r="C64" i="1"/>
  <c r="D43" i="1"/>
  <c r="E43" i="1"/>
  <c r="F43" i="1"/>
  <c r="G43" i="1"/>
  <c r="H43" i="1"/>
  <c r="I43" i="1"/>
  <c r="J43" i="1"/>
  <c r="K43" i="1"/>
  <c r="L43" i="1"/>
  <c r="M43" i="1"/>
  <c r="N43" i="1"/>
  <c r="C43" i="1"/>
  <c r="D42" i="1"/>
  <c r="E42" i="1"/>
  <c r="F42" i="1"/>
  <c r="G42" i="1"/>
  <c r="H42" i="1" s="1"/>
  <c r="I42" i="1" s="1"/>
  <c r="J42" i="1" s="1"/>
  <c r="K42" i="1" s="1"/>
  <c r="L42" i="1" s="1"/>
  <c r="M42" i="1" s="1"/>
  <c r="N42" i="1" s="1"/>
  <c r="C42" i="1"/>
  <c r="B42" i="1"/>
  <c r="N29" i="1"/>
  <c r="M30" i="1"/>
  <c r="M29" i="1"/>
  <c r="L30" i="1"/>
  <c r="L31" i="1"/>
  <c r="L29" i="1"/>
  <c r="K30" i="1"/>
  <c r="K31" i="1"/>
  <c r="K32" i="1"/>
  <c r="K29" i="1"/>
  <c r="J30" i="1"/>
  <c r="J31" i="1"/>
  <c r="J32" i="1"/>
  <c r="J33" i="1"/>
  <c r="J29" i="1"/>
  <c r="I30" i="1"/>
  <c r="I31" i="1"/>
  <c r="I32" i="1"/>
  <c r="I33" i="1"/>
  <c r="I34" i="1"/>
  <c r="I29" i="1"/>
  <c r="H30" i="1"/>
  <c r="H31" i="1"/>
  <c r="H32" i="1"/>
  <c r="H33" i="1"/>
  <c r="H34" i="1"/>
  <c r="H35" i="1"/>
  <c r="H29" i="1"/>
  <c r="G30" i="1"/>
  <c r="G31" i="1"/>
  <c r="G32" i="1"/>
  <c r="G33" i="1"/>
  <c r="G34" i="1"/>
  <c r="G35" i="1"/>
  <c r="G36" i="1"/>
  <c r="G29" i="1"/>
  <c r="F30" i="1"/>
  <c r="F31" i="1"/>
  <c r="F32" i="1"/>
  <c r="F33" i="1"/>
  <c r="F34" i="1"/>
  <c r="F35" i="1"/>
  <c r="F36" i="1"/>
  <c r="F37" i="1"/>
  <c r="F29" i="1"/>
  <c r="E30" i="1"/>
  <c r="E31" i="1"/>
  <c r="E32" i="1"/>
  <c r="E33" i="1"/>
  <c r="E34" i="1"/>
  <c r="E35" i="1"/>
  <c r="E36" i="1"/>
  <c r="E37" i="1"/>
  <c r="E38" i="1"/>
  <c r="E29" i="1"/>
  <c r="D30" i="1"/>
  <c r="D31" i="1"/>
  <c r="D32" i="1"/>
  <c r="D33" i="1"/>
  <c r="D34" i="1"/>
  <c r="D35" i="1"/>
  <c r="D36" i="1"/>
  <c r="D37" i="1"/>
  <c r="D38" i="1"/>
  <c r="D39" i="1"/>
  <c r="D29" i="1"/>
  <c r="C30" i="1"/>
  <c r="C31" i="1"/>
  <c r="C32" i="1"/>
  <c r="C33" i="1"/>
  <c r="C34" i="1"/>
  <c r="C35" i="1"/>
  <c r="C36" i="1"/>
  <c r="C37" i="1"/>
  <c r="C38" i="1"/>
  <c r="C39" i="1"/>
  <c r="C40" i="1"/>
  <c r="C29" i="1"/>
  <c r="B30" i="1"/>
  <c r="B31" i="1"/>
  <c r="B32" i="1"/>
  <c r="B33" i="1"/>
  <c r="B34" i="1"/>
  <c r="B35" i="1"/>
  <c r="B36" i="1"/>
  <c r="B37" i="1"/>
  <c r="B38" i="1"/>
  <c r="B39" i="1"/>
  <c r="B40" i="1"/>
  <c r="B41" i="1"/>
  <c r="B29" i="1"/>
  <c r="F18" i="1" l="1"/>
  <c r="N18" i="1"/>
  <c r="M18" i="1"/>
  <c r="L18" i="1"/>
  <c r="K18" i="1"/>
  <c r="J18" i="1"/>
  <c r="I18" i="1"/>
  <c r="H18" i="1"/>
  <c r="G18" i="1"/>
  <c r="E18" i="1"/>
  <c r="B18" i="1"/>
  <c r="C19" i="1" s="1"/>
  <c r="C18" i="1"/>
  <c r="D18" i="1"/>
  <c r="C20" i="1" l="1"/>
  <c r="D19" i="1"/>
  <c r="D20" i="1" s="1"/>
  <c r="E19" i="1"/>
  <c r="F19" i="1" l="1"/>
  <c r="E20" i="1"/>
  <c r="G19" i="1" l="1"/>
  <c r="F20" i="1"/>
  <c r="H19" i="1" l="1"/>
  <c r="G20" i="1"/>
  <c r="I19" i="1" l="1"/>
  <c r="H20" i="1"/>
  <c r="J19" i="1" l="1"/>
  <c r="I20" i="1"/>
  <c r="K19" i="1" l="1"/>
  <c r="J20" i="1"/>
  <c r="L19" i="1" l="1"/>
  <c r="K20" i="1"/>
  <c r="M19" i="1" l="1"/>
  <c r="L20" i="1"/>
  <c r="N19" i="1" l="1"/>
  <c r="N20" i="1" s="1"/>
  <c r="M20" i="1"/>
</calcChain>
</file>

<file path=xl/sharedStrings.xml><?xml version="1.0" encoding="utf-8"?>
<sst xmlns="http://schemas.openxmlformats.org/spreadsheetml/2006/main" count="142" uniqueCount="82">
  <si>
    <t>cohort_week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</si>
  <si>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</si>
  <si>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</si>
  <si>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</si>
  <si>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</si>
  <si>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</si>
  <si>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</si>
  <si>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</si>
  <si>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</si>
  <si>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</si>
  <si>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</si>
  <si>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</si>
  <si>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</si>
  <si>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</si>
  <si>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WITH</t>
  </si>
  <si>
    <r>
      <t xml:space="preserve">  </t>
    </r>
    <r>
      <rPr>
        <sz val="9"/>
        <color rgb="FF000000"/>
        <rFont val="Consolas"/>
        <family val="3"/>
      </rPr>
      <t>user_cohort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</si>
  <si>
    <r>
      <t xml:space="preserve">  </t>
    </r>
    <r>
      <rPr>
        <sz val="9"/>
        <color rgb="FF3367D6"/>
        <rFont val="Consolas"/>
        <family val="3"/>
      </rPr>
      <t>SELECT</t>
    </r>
  </si>
  <si>
    <r>
      <t xml:space="preserve">    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</si>
  <si>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DATE_TRUNC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TIMESTAMP_MICROS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MIN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event_timestamp</t>
    </r>
    <r>
      <rPr>
        <sz val="9"/>
        <color rgb="FF37474F"/>
        <rFont val="Consolas"/>
        <family val="3"/>
      </rPr>
      <t>)))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cohort_week</t>
    </r>
  </si>
  <si>
    <r>
      <t xml:space="preserve">  </t>
    </r>
    <r>
      <rPr>
        <sz val="9"/>
        <color rgb="FF3367D6"/>
        <rFont val="Consolas"/>
        <family val="3"/>
      </rPr>
      <t>FROM</t>
    </r>
  </si>
  <si>
    <r>
      <t xml:space="preserve">    </t>
    </r>
    <r>
      <rPr>
        <sz val="9"/>
        <color rgb="FF000000"/>
        <rFont val="Consolas"/>
        <family val="3"/>
      </rPr>
      <t>tc</t>
    </r>
    <r>
      <rPr>
        <sz val="9"/>
        <color rgb="FF37474F"/>
        <rFont val="Consolas"/>
        <family val="3"/>
      </rPr>
      <t>-</t>
    </r>
    <r>
      <rPr>
        <sz val="9"/>
        <color rgb="FF000000"/>
        <rFont val="Consolas"/>
        <family val="3"/>
      </rPr>
      <t>da</t>
    </r>
    <r>
      <rPr>
        <sz val="9"/>
        <color rgb="FF37474F"/>
        <rFont val="Consolas"/>
        <family val="3"/>
      </rPr>
      <t>-</t>
    </r>
    <r>
      <rPr>
        <sz val="9"/>
        <color rgb="FFF4511E"/>
        <rFont val="Consolas"/>
        <family val="3"/>
      </rPr>
      <t>1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turing_data_analytics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raw_events</t>
    </r>
  </si>
  <si>
    <r>
      <t xml:space="preserve">  </t>
    </r>
    <r>
      <rPr>
        <sz val="9"/>
        <color rgb="FF3367D6"/>
        <rFont val="Consolas"/>
        <family val="3"/>
      </rP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</si>
  <si>
    <r>
      <t xml:space="preserve">   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</si>
  <si>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revenue_week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</si>
  <si>
    <r>
      <t xml:space="preserve">   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</si>
  <si>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purchase_revenue_in_usd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</si>
  <si>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DATE_TRUNC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TIMESTAMP_MICROS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event_timestamp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cohort_revenue</t>
    </r>
  </si>
  <si>
    <r>
      <t xml:space="preserve">  </t>
    </r>
    <r>
      <rPr>
        <sz val="9"/>
        <color rgb="FF3367D6"/>
        <rFont val="Consolas"/>
        <family val="3"/>
      </rPr>
      <t>WHERE</t>
    </r>
  </si>
  <si>
    <r>
      <t xml:space="preserve">    </t>
    </r>
    <r>
      <rPr>
        <sz val="9"/>
        <color rgb="FF800000"/>
        <rFont val="Consolas"/>
        <family val="3"/>
      </rPr>
      <t>event_name</t>
    </r>
    <r>
      <rPr>
        <sz val="9"/>
        <color rgb="FF3A474E"/>
        <rFont val="Consolas"/>
        <family val="3"/>
      </rPr>
      <t xml:space="preserve"> = </t>
    </r>
    <r>
      <rPr>
        <sz val="9"/>
        <color rgb="FF0D904F"/>
        <rFont val="Consolas"/>
        <family val="3"/>
      </rPr>
      <t>'purchase'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</si>
  <si>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</si>
  <si>
    <r>
      <t xml:space="preserve">    </t>
    </r>
    <r>
      <rPr>
        <sz val="9"/>
        <color rgb="FF000000"/>
        <rFont val="Consolas"/>
        <family val="3"/>
      </rPr>
      <t>user_cohort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</si>
  <si>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</si>
  <si>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cohort_revenue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</si>
  <si>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revenue_week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</si>
  <si>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000000"/>
        <rFont val="Consolas"/>
        <family val="3"/>
      </rPr>
      <t>user_cohort</t>
    </r>
  </si>
  <si>
    <r>
      <t xml:space="preserve">  </t>
    </r>
    <r>
      <rPr>
        <sz val="9"/>
        <color rgb="FF3367D6"/>
        <rFont val="Consolas"/>
        <family val="3"/>
      </rPr>
      <t>LEFT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JOIN</t>
    </r>
  </si>
  <si>
    <r>
      <t xml:space="preserve">    </t>
    </r>
    <r>
      <rPr>
        <sz val="9"/>
        <color rgb="FF000000"/>
        <rFont val="Consolas"/>
        <family val="3"/>
      </rPr>
      <t>revenue_week</t>
    </r>
  </si>
  <si>
    <r>
      <t xml:space="preserve">  </t>
    </r>
    <r>
      <rPr>
        <sz val="9"/>
        <color rgb="FF3367D6"/>
        <rFont val="Consolas"/>
        <family val="3"/>
      </rPr>
      <t>ON</t>
    </r>
  </si>
  <si>
    <r>
      <t xml:space="preserve">    </t>
    </r>
    <r>
      <rPr>
        <sz val="9"/>
        <color rgb="FF000000"/>
        <rFont val="Consolas"/>
        <family val="3"/>
      </rPr>
      <t>user_cohort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revenue_week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)</t>
    </r>
  </si>
  <si>
    <t>SELECT</t>
  </si>
  <si>
    <r>
      <t xml:space="preserve"> 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</si>
  <si>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CASE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</si>
  <si>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</si>
  <si>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</t>
    </r>
    <r>
      <rPr>
        <sz val="9"/>
        <color rgb="FF3367D6"/>
        <rFont val="Consolas"/>
        <family val="3"/>
      </rPr>
      <t>END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</si>
  <si>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week_0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</si>
  <si>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</si>
  <si>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week_1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</si>
  <si>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2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</si>
  <si>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week_2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</si>
  <si>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3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</si>
  <si>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week_3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</si>
  <si>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4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</si>
  <si>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week_4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</si>
  <si>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5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</si>
  <si>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week_5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</si>
  <si>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6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</si>
  <si>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week_6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</si>
  <si>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7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</si>
  <si>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week_7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</si>
  <si>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8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</si>
  <si>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week_8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</si>
  <si>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9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</si>
  <si>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week_9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</si>
  <si>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10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</si>
  <si>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week_10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</si>
  <si>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11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</si>
  <si>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week_11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</si>
  <si>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12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</si>
  <si>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week_12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</si>
  <si>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cohort_revenue</t>
    </r>
    <r>
      <rPr>
        <sz val="9"/>
        <color rgb="FF3A474E"/>
        <rFont val="Consolas"/>
        <family val="3"/>
      </rPr>
      <t xml:space="preserve"> = </t>
    </r>
    <r>
      <rPr>
        <sz val="9"/>
        <color rgb="FF3367D6"/>
        <rFont val="Consolas"/>
        <family val="3"/>
      </rPr>
      <t>DATE_ADD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joined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INTERVAL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13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weekly_revenue</t>
    </r>
  </si>
  <si>
    <r>
      <t xml:space="preserve">    </t>
    </r>
    <r>
      <rPr>
        <sz val="9"/>
        <color rgb="FF37474F"/>
        <rFont val="Consolas"/>
        <family val="3"/>
      </rPr>
      <t>)/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week_13</t>
    </r>
  </si>
  <si>
    <t>FROM</t>
  </si>
  <si>
    <r>
      <t xml:space="preserve">  </t>
    </r>
    <r>
      <rPr>
        <sz val="9"/>
        <color rgb="FF000000"/>
        <rFont val="Consolas"/>
        <family val="3"/>
      </rPr>
      <t>joined</t>
    </r>
  </si>
  <si>
    <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</si>
  <si>
    <r>
      <t xml:space="preserve">  </t>
    </r>
    <r>
      <rPr>
        <sz val="9"/>
        <color rgb="FF000000"/>
        <rFont val="Consolas"/>
        <family val="3"/>
      </rPr>
      <t>cohort_week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</si>
  <si>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</si>
  <si>
    <r>
      <t xml:space="preserve">  </t>
    </r>
    <r>
      <rPr>
        <sz val="9"/>
        <color rgb="FF000000"/>
        <rFont val="Consolas"/>
        <family val="3"/>
      </rPr>
      <t>cohort_week</t>
    </r>
    <r>
      <rPr>
        <sz val="9"/>
        <color rgb="FF3A474E"/>
        <rFont val="Consolas"/>
        <family val="3"/>
      </rPr>
      <t>;</t>
    </r>
  </si>
  <si>
    <t>Average</t>
  </si>
  <si>
    <t>Cumulative growth</t>
  </si>
  <si>
    <t>Grand_total</t>
  </si>
  <si>
    <t>cumulative_growth</t>
  </si>
  <si>
    <t>Cumulative_avg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</si>
</sst>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yyyy\-mm\-dd"/>
    <numFmt numFmtId="165" formatCode="_(&quot;$&quot;* #,##0.000_);_(&quot;$&quot;* \(#,##0.000\);_(&quot;$&quot;* &quot;-&quot;??_);_(@_)"/>
    <numFmt numFmtId="166" formatCode="_(&quot;$&quot;* #,##0.0000_);_(&quot;$&quot;* \(#,##0.0000\);_(&quot;$&quot;* &quot;-&quot;??_);_(@_)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86"/>
      <scheme val="minor"/>
    </font>
    <font>
      <sz val="10"/>
      <color rgb="FF000000"/>
      <name val="Arial"/>
      <family val="2"/>
      <charset val="186"/>
      <scheme val="minor"/>
    </font>
    <font>
      <sz val="9"/>
      <color rgb="FF3A474E"/>
      <name val="Consolas"/>
      <family val="3"/>
    </font>
    <font>
      <sz val="9"/>
      <color rgb="FF3367D6"/>
      <name val="Consolas"/>
      <family val="3"/>
    </font>
    <font>
      <sz val="9"/>
      <color rgb="FF000000"/>
      <name val="Consolas"/>
      <family val="3"/>
    </font>
    <font>
      <sz val="9"/>
      <color rgb="FF37474F"/>
      <name val="Consolas"/>
      <family val="3"/>
    </font>
    <font>
      <sz val="9"/>
      <color rgb="FFF4511E"/>
      <name val="Consolas"/>
      <family val="3"/>
    </font>
    <font>
      <sz val="9"/>
      <color rgb="FF800000"/>
      <name val="Consolas"/>
      <family val="3"/>
    </font>
    <font>
      <sz val="9"/>
      <color rgb="FF0D904F"/>
      <name val="Consolas"/>
      <family val="3"/>
    </font>
    <font>
      <sz val="10"/>
      <color theme="2"/>
      <name val="Arial"/>
      <family val="2"/>
      <scheme val="minor"/>
    </font>
    <font>
      <sz val="10"/>
      <color rgb="FFFF0000"/>
      <name val="Arial"/>
      <family val="2"/>
      <charset val="186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164" fontId="1" fillId="0" borderId="0" xfId="0" applyNumberFormat="1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4" fontId="1" fillId="0" borderId="0" xfId="1" applyFont="1" applyAlignment="1"/>
    <xf numFmtId="165" fontId="1" fillId="0" borderId="0" xfId="1" applyNumberFormat="1" applyFont="1" applyAlignment="1"/>
    <xf numFmtId="165" fontId="0" fillId="0" borderId="0" xfId="1" applyNumberFormat="1" applyFont="1" applyAlignment="1"/>
    <xf numFmtId="165" fontId="0" fillId="0" borderId="0" xfId="0" applyNumberFormat="1"/>
    <xf numFmtId="165" fontId="11" fillId="0" borderId="0" xfId="0" applyNumberFormat="1" applyFont="1"/>
    <xf numFmtId="0" fontId="12" fillId="0" borderId="0" xfId="0" applyFont="1"/>
    <xf numFmtId="10" fontId="0" fillId="0" borderId="0" xfId="2" applyNumberFormat="1" applyFont="1"/>
    <xf numFmtId="0" fontId="10" fillId="2" borderId="0" xfId="0" applyFont="1" applyFill="1"/>
    <xf numFmtId="166" fontId="0" fillId="3" borderId="0" xfId="0" applyNumberFormat="1" applyFill="1"/>
    <xf numFmtId="0" fontId="10" fillId="4" borderId="0" xfId="0" applyFont="1" applyFill="1"/>
    <xf numFmtId="165" fontId="10" fillId="4" borderId="0" xfId="0" applyNumberFormat="1" applyFont="1" applyFill="1"/>
    <xf numFmtId="165" fontId="10" fillId="4" borderId="0" xfId="1" applyNumberFormat="1" applyFont="1" applyFill="1" applyAlignment="1"/>
    <xf numFmtId="166" fontId="10" fillId="4" borderId="0" xfId="0" applyNumberFormat="1" applyFont="1" applyFill="1"/>
    <xf numFmtId="44" fontId="0" fillId="0" borderId="0" xfId="0" applyNumberFormat="1"/>
    <xf numFmtId="0" fontId="12" fillId="3" borderId="0" xfId="0" applyFont="1" applyFill="1"/>
    <xf numFmtId="0" fontId="12" fillId="5" borderId="0" xfId="0" applyFont="1" applyFill="1"/>
    <xf numFmtId="0" fontId="0" fillId="5" borderId="0" xfId="0" applyFill="1"/>
    <xf numFmtId="10" fontId="0" fillId="5" borderId="0" xfId="2" applyNumberFormat="1" applyFont="1" applyFill="1"/>
    <xf numFmtId="44" fontId="0" fillId="6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0</xdr:row>
      <xdr:rowOff>123825</xdr:rowOff>
    </xdr:from>
    <xdr:to>
      <xdr:col>9</xdr:col>
      <xdr:colOff>657225</xdr:colOff>
      <xdr:row>2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71925" y="123825"/>
          <a:ext cx="4229100" cy="352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Revenue in 12 weeks after registration</a:t>
          </a:r>
        </a:p>
      </xdr:txBody>
    </xdr:sp>
    <xdr:clientData/>
  </xdr:twoCellAnchor>
  <xdr:twoCellAnchor>
    <xdr:from>
      <xdr:col>4</xdr:col>
      <xdr:colOff>381000</xdr:colOff>
      <xdr:row>23</xdr:row>
      <xdr:rowOff>57150</xdr:rowOff>
    </xdr:from>
    <xdr:to>
      <xdr:col>9</xdr:col>
      <xdr:colOff>676275</xdr:colOff>
      <xdr:row>26</xdr:row>
      <xdr:rowOff>0</xdr:rowOff>
    </xdr:to>
    <xdr:sp macro="" textlink="">
      <xdr:nvSpPr>
        <xdr:cNvPr id="6" name="TextBox 5"/>
        <xdr:cNvSpPr txBox="1"/>
      </xdr:nvSpPr>
      <xdr:spPr>
        <a:xfrm>
          <a:off x="4257675" y="4124325"/>
          <a:ext cx="44862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Cumulative Sum</a:t>
          </a:r>
          <a:r>
            <a:rPr lang="en-US" sz="1200" b="1" baseline="0"/>
            <a:t> of Revenue by Registration in Cohort</a:t>
          </a:r>
          <a:endParaRPr lang="en-US" sz="1200" b="1"/>
        </a:p>
      </xdr:txBody>
    </xdr:sp>
    <xdr:clientData/>
  </xdr:twoCellAnchor>
  <xdr:twoCellAnchor>
    <xdr:from>
      <xdr:col>3</xdr:col>
      <xdr:colOff>762000</xdr:colOff>
      <xdr:row>47</xdr:row>
      <xdr:rowOff>38100</xdr:rowOff>
    </xdr:from>
    <xdr:to>
      <xdr:col>10</xdr:col>
      <xdr:colOff>209550</xdr:colOff>
      <xdr:row>48</xdr:row>
      <xdr:rowOff>180975</xdr:rowOff>
    </xdr:to>
    <xdr:sp macro="" textlink="">
      <xdr:nvSpPr>
        <xdr:cNvPr id="7" name="TextBox 6"/>
        <xdr:cNvSpPr txBox="1"/>
      </xdr:nvSpPr>
      <xdr:spPr>
        <a:xfrm>
          <a:off x="3800475" y="8905875"/>
          <a:ext cx="53149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Cumulative Sum</a:t>
          </a:r>
          <a:r>
            <a:rPr lang="en-US" sz="1200" b="1" baseline="0"/>
            <a:t> of Revenue by Registration in Cohort</a:t>
          </a:r>
          <a:endParaRPr 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19050</xdr:rowOff>
    </xdr:from>
    <xdr:to>
      <xdr:col>9</xdr:col>
      <xdr:colOff>66675</xdr:colOff>
      <xdr:row>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658100" y="180975"/>
          <a:ext cx="430530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provided code, I have created a query that calculates the average weekly revenue per user for each cohort week.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query addresses two problems identified by my manager: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Including all users who have been on the website, not just those who made a purchase: The code uses the tc-da-1.turing_data_analytics.raw_events table to extract distinct user IDs (user_pseudo_id) and their respective cohort week. The user_cohort Common Table Expression (CTE) groups users based on their first visit to the website, effectively treating it as their "registration" date.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Considering only up to 12 weeks of customer retention: The query then joins this user cohort data with the revenue data, calculating the weekly revenue for each cohort in the first 13 weeks (week_0 to week_13). However, since the dataset only contains data up to week 2021-01-24, the calculation is done up to that point.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O65"/>
  <sheetViews>
    <sheetView tabSelected="1" workbookViewId="0">
      <selection activeCell="I74" sqref="I74"/>
    </sheetView>
  </sheetViews>
  <sheetFormatPr defaultColWidth="12.5703125" defaultRowHeight="15.75" customHeight="1" x14ac:dyDescent="0.2"/>
  <cols>
    <col min="1" max="1" width="20.42578125" customWidth="1"/>
    <col min="15" max="15" width="14.28515625" customWidth="1"/>
  </cols>
  <sheetData>
    <row r="4" spans="1:14" ht="12.75" x14ac:dyDescent="0.2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</row>
    <row r="5" spans="1:14" ht="12.75" x14ac:dyDescent="0.2">
      <c r="A5" s="1">
        <v>44136</v>
      </c>
      <c r="B5" s="4">
        <v>0.93799183185576196</v>
      </c>
      <c r="C5" s="4">
        <v>0.32637712919613499</v>
      </c>
      <c r="D5" s="4">
        <v>0.26720788923199501</v>
      </c>
      <c r="E5" s="4">
        <v>0.26172925590198198</v>
      </c>
      <c r="F5" s="4">
        <v>0.15987648172128699</v>
      </c>
      <c r="G5" s="4">
        <v>0.15320251021018</v>
      </c>
      <c r="H5" s="4">
        <v>0.165305309293754</v>
      </c>
      <c r="I5" s="4">
        <v>2.50024902878772E-2</v>
      </c>
      <c r="J5" s="4">
        <v>7.8195039346548399E-3</v>
      </c>
      <c r="K5" s="4">
        <v>1.37961948401235E-2</v>
      </c>
      <c r="L5" s="4">
        <v>2.31596772586911E-2</v>
      </c>
      <c r="M5" s="4">
        <v>1.49417272636716E-2</v>
      </c>
      <c r="N5" s="4">
        <v>1.81791015041338E-2</v>
      </c>
    </row>
    <row r="6" spans="1:14" ht="12.75" x14ac:dyDescent="0.2">
      <c r="A6" s="1">
        <v>44143</v>
      </c>
      <c r="B6" s="5">
        <v>1.1919664859536701</v>
      </c>
      <c r="C6" s="5">
        <v>0.38128388368654498</v>
      </c>
      <c r="D6" s="5">
        <v>0.28123459832429698</v>
      </c>
      <c r="E6" s="5">
        <v>0.22930014785608599</v>
      </c>
      <c r="F6" s="5">
        <v>0.27655248891079298</v>
      </c>
      <c r="G6" s="5">
        <v>0.10448496796451399</v>
      </c>
      <c r="H6" s="5">
        <v>3.9366683095120703E-2</v>
      </c>
      <c r="I6" s="5">
        <v>6.9369147363233102E-2</v>
      </c>
      <c r="J6" s="6"/>
      <c r="K6" s="5">
        <v>1.2013307047806799E-2</v>
      </c>
      <c r="L6" s="5">
        <v>3.5485460818136999E-2</v>
      </c>
      <c r="M6" s="5">
        <v>2.0515032035485398E-2</v>
      </c>
      <c r="N6" s="6"/>
    </row>
    <row r="7" spans="1:14" ht="12.75" x14ac:dyDescent="0.2">
      <c r="A7" s="1">
        <v>44150</v>
      </c>
      <c r="B7" s="5">
        <v>1.3817315774726799</v>
      </c>
      <c r="C7" s="5">
        <v>0.29677780891005801</v>
      </c>
      <c r="D7" s="5">
        <v>0.21871672737461401</v>
      </c>
      <c r="E7" s="5">
        <v>0.227570748108713</v>
      </c>
      <c r="F7" s="5">
        <v>0.167105631829644</v>
      </c>
      <c r="G7" s="5">
        <v>2.56094144017932E-2</v>
      </c>
      <c r="H7" s="5">
        <v>2.8803586438778301E-2</v>
      </c>
      <c r="I7" s="5">
        <v>2.2022975623423899E-2</v>
      </c>
      <c r="J7" s="5">
        <v>2.0958251611095501E-2</v>
      </c>
      <c r="K7" s="5">
        <v>6.2202297562342296E-3</v>
      </c>
      <c r="L7" s="5">
        <v>4.4270103670495898E-3</v>
      </c>
      <c r="M7" s="5"/>
      <c r="N7" s="6"/>
    </row>
    <row r="8" spans="1:14" ht="12.75" x14ac:dyDescent="0.2">
      <c r="A8" s="1">
        <v>44157</v>
      </c>
      <c r="B8" s="5">
        <v>1.6472475429036999</v>
      </c>
      <c r="C8" s="5">
        <v>0.23588124458929499</v>
      </c>
      <c r="D8" s="5">
        <v>0.225339919539644</v>
      </c>
      <c r="E8" s="5">
        <v>0.119366502011508</v>
      </c>
      <c r="F8" s="5">
        <v>3.7021948362784503E-2</v>
      </c>
      <c r="G8" s="5">
        <v>1.3240311656566601E-2</v>
      </c>
      <c r="H8" s="5">
        <v>6.4164587258746198E-3</v>
      </c>
      <c r="I8" s="5">
        <v>1.05922493252533E-2</v>
      </c>
      <c r="J8" s="5">
        <v>3.4577583133879902E-2</v>
      </c>
      <c r="K8" s="5">
        <v>3.7683963945612802E-3</v>
      </c>
      <c r="L8" s="6"/>
      <c r="M8" s="6"/>
      <c r="N8" s="6"/>
    </row>
    <row r="9" spans="1:14" ht="12.75" x14ac:dyDescent="0.2">
      <c r="A9" s="1">
        <v>44164</v>
      </c>
      <c r="B9" s="5">
        <v>1.31940339229684</v>
      </c>
      <c r="C9" s="5">
        <v>0.36342139966349801</v>
      </c>
      <c r="D9" s="5">
        <v>0.24328134236733201</v>
      </c>
      <c r="E9" s="5">
        <v>4.8019644399981798E-2</v>
      </c>
      <c r="F9" s="5">
        <v>1.24141694329498E-2</v>
      </c>
      <c r="G9" s="5">
        <v>2.2145423127643098E-2</v>
      </c>
      <c r="H9" s="5">
        <v>6.0934018462098097E-3</v>
      </c>
      <c r="I9" s="5">
        <v>1.19594379518894E-2</v>
      </c>
      <c r="J9" s="5">
        <v>5.4113046246191598E-3</v>
      </c>
      <c r="K9" s="6"/>
      <c r="L9" s="6"/>
      <c r="M9" s="6"/>
      <c r="N9" s="6"/>
    </row>
    <row r="10" spans="1:14" ht="12.75" x14ac:dyDescent="0.2">
      <c r="A10" s="1">
        <v>44171</v>
      </c>
      <c r="B10" s="5">
        <v>1.2025722327122399</v>
      </c>
      <c r="C10" s="5">
        <v>0.32943817022337801</v>
      </c>
      <c r="D10" s="5">
        <v>8.1477786882325695E-2</v>
      </c>
      <c r="E10" s="5">
        <v>3.44151911361288E-2</v>
      </c>
      <c r="F10" s="5">
        <v>2.08414977377177E-2</v>
      </c>
      <c r="G10" s="5">
        <v>2.6933627845666001E-2</v>
      </c>
      <c r="H10" s="5">
        <v>2.4404146923652399E-2</v>
      </c>
      <c r="I10" s="5">
        <v>2.2088424952794801E-3</v>
      </c>
      <c r="J10" s="6"/>
      <c r="K10" s="6"/>
      <c r="L10" s="6"/>
      <c r="M10" s="6"/>
      <c r="N10" s="6"/>
    </row>
    <row r="11" spans="1:14" ht="12.75" x14ac:dyDescent="0.2">
      <c r="A11" s="1">
        <v>44178</v>
      </c>
      <c r="B11" s="5">
        <v>1.00822963463602</v>
      </c>
      <c r="C11" s="5">
        <v>0.107820140738679</v>
      </c>
      <c r="D11" s="5">
        <v>4.0233769331689997E-2</v>
      </c>
      <c r="E11" s="5">
        <v>3.02150836878304E-2</v>
      </c>
      <c r="F11" s="5">
        <v>4.0830119667634002E-2</v>
      </c>
      <c r="G11" s="5">
        <v>2.9817516797201099E-2</v>
      </c>
      <c r="H11" s="5">
        <v>3.9756689062934802E-4</v>
      </c>
      <c r="I11" s="5"/>
      <c r="J11" s="6"/>
      <c r="K11" s="6"/>
      <c r="L11" s="6"/>
      <c r="M11" s="6"/>
      <c r="N11" s="6"/>
    </row>
    <row r="12" spans="1:14" ht="12.75" x14ac:dyDescent="0.2">
      <c r="A12" s="1">
        <v>44185</v>
      </c>
      <c r="B12" s="5">
        <v>0.36870443073471598</v>
      </c>
      <c r="C12" s="5">
        <v>5.38418395961862E-2</v>
      </c>
      <c r="D12" s="5">
        <v>2.0919798093101499E-2</v>
      </c>
      <c r="E12" s="5">
        <v>2.3275378575434599E-2</v>
      </c>
      <c r="F12" s="5">
        <v>1.80033651149747E-2</v>
      </c>
      <c r="G12" s="5">
        <v>8.0762759394279304E-3</v>
      </c>
      <c r="H12" s="6"/>
      <c r="I12" s="6"/>
      <c r="J12" s="6"/>
      <c r="K12" s="6"/>
      <c r="L12" s="6"/>
      <c r="M12" s="6"/>
      <c r="N12" s="6"/>
    </row>
    <row r="13" spans="1:14" ht="12.75" x14ac:dyDescent="0.2">
      <c r="A13" s="1">
        <v>44192</v>
      </c>
      <c r="B13" s="5">
        <v>0.33907733236592202</v>
      </c>
      <c r="C13" s="5">
        <v>5.0849507225346098E-2</v>
      </c>
      <c r="D13" s="5">
        <v>4.5347360783602299E-3</v>
      </c>
      <c r="E13" s="5">
        <v>2.03760807787653E-2</v>
      </c>
      <c r="F13" s="5">
        <v>5.9858516234355102E-3</v>
      </c>
      <c r="G13" s="6"/>
      <c r="H13" s="6"/>
      <c r="I13" s="6"/>
      <c r="J13" s="6"/>
      <c r="K13" s="6"/>
      <c r="L13" s="6"/>
      <c r="M13" s="6"/>
      <c r="N13" s="6"/>
    </row>
    <row r="14" spans="1:14" ht="12.75" x14ac:dyDescent="0.2">
      <c r="A14" s="1">
        <v>44199</v>
      </c>
      <c r="B14" s="5">
        <v>0.22837446210591</v>
      </c>
      <c r="C14" s="5">
        <v>6.42838324405023E-2</v>
      </c>
      <c r="D14" s="5">
        <v>2.73996662861157E-2</v>
      </c>
      <c r="E14" s="5">
        <v>4.7422499341354101E-3</v>
      </c>
      <c r="F14" s="6"/>
      <c r="G14" s="6"/>
      <c r="H14" s="6"/>
      <c r="I14" s="6"/>
      <c r="J14" s="6"/>
      <c r="K14" s="6"/>
      <c r="L14" s="6"/>
      <c r="M14" s="6"/>
      <c r="N14" s="6"/>
    </row>
    <row r="15" spans="1:14" ht="12.75" x14ac:dyDescent="0.2">
      <c r="A15" s="1">
        <v>44206</v>
      </c>
      <c r="B15" s="5">
        <v>0.39940331903785098</v>
      </c>
      <c r="C15" s="5">
        <v>5.8502703710609699E-2</v>
      </c>
      <c r="D15" s="5">
        <v>1.2446391944806999E-2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2.75" x14ac:dyDescent="0.2">
      <c r="A16" s="1">
        <v>44213</v>
      </c>
      <c r="B16" s="5">
        <v>0.90318544894620301</v>
      </c>
      <c r="C16" s="5">
        <v>0.12202867866422799</v>
      </c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2.75" x14ac:dyDescent="0.2">
      <c r="A17" s="1">
        <v>44220</v>
      </c>
      <c r="B17" s="5">
        <v>0.19212678936605301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">
      <c r="A18" s="13" t="s">
        <v>79</v>
      </c>
      <c r="B18" s="14">
        <f>AVERAGE(B5:B17)</f>
        <v>0.85538572926058221</v>
      </c>
      <c r="C18" s="14">
        <f>AVERAGE(C5:C16)</f>
        <v>0.19920886155370501</v>
      </c>
      <c r="D18" s="14">
        <f>AVERAGE(D5:D15)</f>
        <v>0.12934478413220751</v>
      </c>
      <c r="E18" s="14">
        <f>AVERAGE(E5:E14)</f>
        <v>9.9901028239056527E-2</v>
      </c>
      <c r="F18" s="15">
        <f>AVERAGE(F5:F13)</f>
        <v>8.2070172711246669E-2</v>
      </c>
      <c r="G18" s="14">
        <f>AVERAGE(G5:G12)</f>
        <v>4.7938755992873991E-2</v>
      </c>
      <c r="H18" s="14">
        <f>AVERAGE(H5:H11)</f>
        <v>3.8683879030574179E-2</v>
      </c>
      <c r="I18" s="14">
        <f>AVERAGE(I5:I10)</f>
        <v>2.3525857174492727E-2</v>
      </c>
      <c r="J18" s="14">
        <f>AVERAGE(J5:J9)</f>
        <v>1.7191660826062351E-2</v>
      </c>
      <c r="K18" s="14">
        <f>AVERAGE(K5:K8)</f>
        <v>8.9495320096814514E-3</v>
      </c>
      <c r="L18" s="16">
        <f>AVERAGE(L5:L7)</f>
        <v>2.1024049481292564E-2</v>
      </c>
      <c r="M18" s="16">
        <f>AVERAGE(M5:M6)</f>
        <v>1.7728379649578498E-2</v>
      </c>
      <c r="N18" s="16">
        <f>AVERAGE(N5:N6)</f>
        <v>1.81791015041338E-2</v>
      </c>
    </row>
    <row r="19" spans="1:14" ht="15.75" customHeight="1" x14ac:dyDescent="0.2">
      <c r="A19" s="9" t="s">
        <v>77</v>
      </c>
      <c r="B19" s="8">
        <v>0.85538572926058221</v>
      </c>
      <c r="C19" s="7">
        <f>SUM(B18:C18)</f>
        <v>1.0545945908142873</v>
      </c>
      <c r="D19" s="7">
        <f>SUM(D18,C19)</f>
        <v>1.1839393749464948</v>
      </c>
      <c r="E19" s="7">
        <f t="shared" ref="E19:N19" si="0">SUM(E18,D19)</f>
        <v>1.2838404031855513</v>
      </c>
      <c r="F19" s="7">
        <f t="shared" si="0"/>
        <v>1.365910575896798</v>
      </c>
      <c r="G19" s="7">
        <f t="shared" si="0"/>
        <v>1.4138493318896719</v>
      </c>
      <c r="H19" s="7">
        <f t="shared" si="0"/>
        <v>1.452533210920246</v>
      </c>
      <c r="I19" s="7">
        <f t="shared" si="0"/>
        <v>1.4760590680947387</v>
      </c>
      <c r="J19" s="7">
        <f t="shared" si="0"/>
        <v>1.493250728920801</v>
      </c>
      <c r="K19" s="7">
        <f t="shared" si="0"/>
        <v>1.5022002609304825</v>
      </c>
      <c r="L19" s="7">
        <f t="shared" si="0"/>
        <v>1.5232243104117751</v>
      </c>
      <c r="M19" s="7">
        <f t="shared" si="0"/>
        <v>1.5409526900613535</v>
      </c>
      <c r="N19" s="7">
        <f t="shared" si="0"/>
        <v>1.5591317915654872</v>
      </c>
    </row>
    <row r="20" spans="1:14" ht="15.75" customHeight="1" x14ac:dyDescent="0.2">
      <c r="A20" s="9" t="s">
        <v>78</v>
      </c>
      <c r="C20" s="10">
        <f>(C19/B19)-1</f>
        <v>0.23288775430694453</v>
      </c>
      <c r="D20" s="10">
        <f t="shared" ref="D20:N20" si="1">(D19/C19)-1</f>
        <v>0.12264882188741</v>
      </c>
      <c r="E20" s="10">
        <f t="shared" si="1"/>
        <v>8.4380189013961271E-2</v>
      </c>
      <c r="F20" s="10">
        <f t="shared" si="1"/>
        <v>6.3925525717689391E-2</v>
      </c>
      <c r="G20" s="10">
        <f t="shared" si="1"/>
        <v>3.5096555249525929E-2</v>
      </c>
      <c r="H20" s="10">
        <f t="shared" si="1"/>
        <v>2.7360679923985609E-2</v>
      </c>
      <c r="I20" s="10">
        <f t="shared" si="1"/>
        <v>1.6196433236516539E-2</v>
      </c>
      <c r="J20" s="10">
        <f t="shared" si="1"/>
        <v>1.1647000582607259E-2</v>
      </c>
      <c r="K20" s="10">
        <f t="shared" si="1"/>
        <v>5.9933217083707468E-3</v>
      </c>
      <c r="L20" s="10">
        <f t="shared" si="1"/>
        <v>1.3995503814032029E-2</v>
      </c>
      <c r="M20" s="10">
        <f t="shared" si="1"/>
        <v>1.1638718951896054E-2</v>
      </c>
      <c r="N20" s="10">
        <f t="shared" si="1"/>
        <v>1.1797313195520465E-2</v>
      </c>
    </row>
    <row r="28" spans="1:14" ht="15.75" customHeight="1" x14ac:dyDescent="0.2">
      <c r="A28" s="11" t="s">
        <v>0</v>
      </c>
      <c r="B28" s="11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6</v>
      </c>
      <c r="H28" s="11" t="s">
        <v>7</v>
      </c>
      <c r="I28" s="11" t="s">
        <v>8</v>
      </c>
      <c r="J28" s="11" t="s">
        <v>9</v>
      </c>
      <c r="K28" s="11" t="s">
        <v>10</v>
      </c>
      <c r="L28" s="11" t="s">
        <v>11</v>
      </c>
      <c r="M28" s="11" t="s">
        <v>12</v>
      </c>
      <c r="N28" s="11" t="s">
        <v>13</v>
      </c>
    </row>
    <row r="29" spans="1:14" ht="15.75" customHeight="1" x14ac:dyDescent="0.2">
      <c r="A29" s="1">
        <v>44136</v>
      </c>
      <c r="B29" s="17">
        <f>B5</f>
        <v>0.93799183185576196</v>
      </c>
      <c r="C29" s="17">
        <f>B29+C5</f>
        <v>1.2643689610518969</v>
      </c>
      <c r="D29" s="17">
        <f>C29+D5</f>
        <v>1.531576850283892</v>
      </c>
      <c r="E29" s="17">
        <f>D29+E5</f>
        <v>1.7933061061858739</v>
      </c>
      <c r="F29" s="17">
        <f>E29+F5</f>
        <v>1.9531825879071609</v>
      </c>
      <c r="G29" s="17">
        <f>F29+G5</f>
        <v>2.1063850981173409</v>
      </c>
      <c r="H29" s="17">
        <f>G29+H5</f>
        <v>2.2716904074110951</v>
      </c>
      <c r="I29" s="17">
        <f>H29+I5</f>
        <v>2.2966928976989722</v>
      </c>
      <c r="J29" s="17">
        <f>I29+J5</f>
        <v>2.3045124016336271</v>
      </c>
      <c r="K29" s="17">
        <f>J29+K5</f>
        <v>2.3183085964737504</v>
      </c>
      <c r="L29" s="17">
        <f>K29+L5</f>
        <v>2.3414682737324415</v>
      </c>
      <c r="M29" s="17">
        <f>L29+M5</f>
        <v>2.3564100009961129</v>
      </c>
      <c r="N29" s="17">
        <f>M29+N5</f>
        <v>2.3745891025002468</v>
      </c>
    </row>
    <row r="30" spans="1:14" ht="15.75" customHeight="1" x14ac:dyDescent="0.2">
      <c r="A30" s="1">
        <v>44143</v>
      </c>
      <c r="B30" s="17">
        <f t="shared" ref="B30:B41" si="2">B6</f>
        <v>1.1919664859536701</v>
      </c>
      <c r="C30" s="17">
        <f t="shared" ref="C30:L40" si="3">B30+C6</f>
        <v>1.5732503696402151</v>
      </c>
      <c r="D30" s="17">
        <f t="shared" si="3"/>
        <v>1.8544849679645121</v>
      </c>
      <c r="E30" s="17">
        <f t="shared" si="3"/>
        <v>2.0837851158205982</v>
      </c>
      <c r="F30" s="17">
        <f t="shared" si="3"/>
        <v>2.3603376047313911</v>
      </c>
      <c r="G30" s="17">
        <f t="shared" si="3"/>
        <v>2.4648225726959052</v>
      </c>
      <c r="H30" s="17">
        <f t="shared" si="3"/>
        <v>2.5041892557910259</v>
      </c>
      <c r="I30" s="17">
        <f t="shared" si="3"/>
        <v>2.5735584031542591</v>
      </c>
      <c r="J30" s="17">
        <f t="shared" si="3"/>
        <v>2.5735584031542591</v>
      </c>
      <c r="K30" s="17">
        <f t="shared" si="3"/>
        <v>2.5855717102020659</v>
      </c>
      <c r="L30" s="17">
        <f t="shared" si="3"/>
        <v>2.6210571710202029</v>
      </c>
      <c r="M30" s="17">
        <f>L30+M6</f>
        <v>2.6415722030556883</v>
      </c>
    </row>
    <row r="31" spans="1:14" ht="15.75" customHeight="1" x14ac:dyDescent="0.2">
      <c r="A31" s="1">
        <v>44150</v>
      </c>
      <c r="B31" s="17">
        <f t="shared" si="2"/>
        <v>1.3817315774726799</v>
      </c>
      <c r="C31" s="17">
        <f t="shared" si="3"/>
        <v>1.6785093863827378</v>
      </c>
      <c r="D31" s="17">
        <f t="shared" si="3"/>
        <v>1.8972261137573518</v>
      </c>
      <c r="E31" s="17">
        <f t="shared" si="3"/>
        <v>2.1247968618660646</v>
      </c>
      <c r="F31" s="17">
        <f t="shared" si="3"/>
        <v>2.2919024936957086</v>
      </c>
      <c r="G31" s="17">
        <f t="shared" si="3"/>
        <v>2.3175119080975017</v>
      </c>
      <c r="H31" s="17">
        <f t="shared" si="3"/>
        <v>2.3463154945362801</v>
      </c>
      <c r="I31" s="17">
        <f t="shared" si="3"/>
        <v>2.3683384701597041</v>
      </c>
      <c r="J31" s="17">
        <f t="shared" si="3"/>
        <v>2.3892967217707994</v>
      </c>
      <c r="K31" s="17">
        <f t="shared" si="3"/>
        <v>2.3955169515270338</v>
      </c>
      <c r="L31" s="17">
        <f t="shared" si="3"/>
        <v>2.3999439618940834</v>
      </c>
    </row>
    <row r="32" spans="1:14" ht="15.75" customHeight="1" x14ac:dyDescent="0.2">
      <c r="A32" s="1">
        <v>44157</v>
      </c>
      <c r="B32" s="17">
        <f t="shared" si="2"/>
        <v>1.6472475429036999</v>
      </c>
      <c r="C32" s="17">
        <f t="shared" si="3"/>
        <v>1.8831287874929949</v>
      </c>
      <c r="D32" s="17">
        <f t="shared" si="3"/>
        <v>2.1084687070326389</v>
      </c>
      <c r="E32" s="17">
        <f t="shared" si="3"/>
        <v>2.2278352090441471</v>
      </c>
      <c r="F32" s="17">
        <f t="shared" si="3"/>
        <v>2.2648571574069316</v>
      </c>
      <c r="G32" s="17">
        <f t="shared" si="3"/>
        <v>2.2780974690634981</v>
      </c>
      <c r="H32" s="17">
        <f t="shared" si="3"/>
        <v>2.2845139277893729</v>
      </c>
      <c r="I32" s="17">
        <f t="shared" si="3"/>
        <v>2.2951061771146262</v>
      </c>
      <c r="J32" s="17">
        <f t="shared" si="3"/>
        <v>2.3296837602485061</v>
      </c>
      <c r="K32" s="17">
        <f t="shared" si="3"/>
        <v>2.3334521566430673</v>
      </c>
    </row>
    <row r="33" spans="1:14" ht="15.75" customHeight="1" x14ac:dyDescent="0.2">
      <c r="A33" s="1">
        <v>44164</v>
      </c>
      <c r="B33" s="17">
        <f t="shared" si="2"/>
        <v>1.31940339229684</v>
      </c>
      <c r="C33" s="17">
        <f t="shared" si="3"/>
        <v>1.6828247919603381</v>
      </c>
      <c r="D33" s="17">
        <f t="shared" si="3"/>
        <v>1.9261061343276702</v>
      </c>
      <c r="E33" s="17">
        <f t="shared" si="3"/>
        <v>1.974125778727652</v>
      </c>
      <c r="F33" s="17">
        <f t="shared" si="3"/>
        <v>1.9865399481606019</v>
      </c>
      <c r="G33" s="17">
        <f t="shared" si="3"/>
        <v>2.0086853712882449</v>
      </c>
      <c r="H33" s="17">
        <f t="shared" si="3"/>
        <v>2.0147787731344549</v>
      </c>
      <c r="I33" s="17">
        <f t="shared" si="3"/>
        <v>2.0267382110863443</v>
      </c>
      <c r="J33" s="17">
        <f t="shared" si="3"/>
        <v>2.0321495157109637</v>
      </c>
    </row>
    <row r="34" spans="1:14" ht="15.75" customHeight="1" x14ac:dyDescent="0.2">
      <c r="A34" s="1">
        <v>44171</v>
      </c>
      <c r="B34" s="17">
        <f t="shared" si="2"/>
        <v>1.2025722327122399</v>
      </c>
      <c r="C34" s="17">
        <f t="shared" si="3"/>
        <v>1.5320104029356179</v>
      </c>
      <c r="D34" s="17">
        <f t="shared" si="3"/>
        <v>1.6134881898179436</v>
      </c>
      <c r="E34" s="17">
        <f t="shared" si="3"/>
        <v>1.6479033809540724</v>
      </c>
      <c r="F34" s="17">
        <f t="shared" si="3"/>
        <v>1.66874487869179</v>
      </c>
      <c r="G34" s="17">
        <f t="shared" si="3"/>
        <v>1.695678506537456</v>
      </c>
      <c r="H34" s="17">
        <f t="shared" si="3"/>
        <v>1.7200826534611084</v>
      </c>
      <c r="I34" s="17">
        <f t="shared" si="3"/>
        <v>1.722291495956388</v>
      </c>
    </row>
    <row r="35" spans="1:14" ht="15.75" customHeight="1" x14ac:dyDescent="0.2">
      <c r="A35" s="1">
        <v>44178</v>
      </c>
      <c r="B35" s="17">
        <f t="shared" si="2"/>
        <v>1.00822963463602</v>
      </c>
      <c r="C35" s="17">
        <f t="shared" si="3"/>
        <v>1.116049775374699</v>
      </c>
      <c r="D35" s="17">
        <f t="shared" si="3"/>
        <v>1.1562835447063891</v>
      </c>
      <c r="E35" s="17">
        <f t="shared" si="3"/>
        <v>1.1864986283942194</v>
      </c>
      <c r="F35" s="17">
        <f t="shared" si="3"/>
        <v>1.2273287480618533</v>
      </c>
      <c r="G35" s="17">
        <f t="shared" si="3"/>
        <v>1.2571462648590543</v>
      </c>
      <c r="H35" s="17">
        <f t="shared" si="3"/>
        <v>1.2575438317496836</v>
      </c>
    </row>
    <row r="36" spans="1:14" ht="15.75" customHeight="1" x14ac:dyDescent="0.2">
      <c r="A36" s="1">
        <v>44185</v>
      </c>
      <c r="B36" s="17">
        <f t="shared" si="2"/>
        <v>0.36870443073471598</v>
      </c>
      <c r="C36" s="17">
        <f t="shared" si="3"/>
        <v>0.4225462703309022</v>
      </c>
      <c r="D36" s="17">
        <f t="shared" si="3"/>
        <v>0.44346606842400371</v>
      </c>
      <c r="E36" s="17">
        <f t="shared" si="3"/>
        <v>0.46674144699943831</v>
      </c>
      <c r="F36" s="17">
        <f t="shared" si="3"/>
        <v>0.484744812114413</v>
      </c>
      <c r="G36" s="17">
        <f t="shared" si="3"/>
        <v>0.49282108805384095</v>
      </c>
    </row>
    <row r="37" spans="1:14" ht="15.75" customHeight="1" x14ac:dyDescent="0.2">
      <c r="A37" s="1">
        <v>44192</v>
      </c>
      <c r="B37" s="17">
        <f t="shared" si="2"/>
        <v>0.33907733236592202</v>
      </c>
      <c r="C37" s="17">
        <f t="shared" si="3"/>
        <v>0.38992683959126812</v>
      </c>
      <c r="D37" s="17">
        <f t="shared" si="3"/>
        <v>0.39446157566962836</v>
      </c>
      <c r="E37" s="17">
        <f t="shared" si="3"/>
        <v>0.41483765644839365</v>
      </c>
      <c r="F37" s="17">
        <f t="shared" si="3"/>
        <v>0.42082350807182917</v>
      </c>
    </row>
    <row r="38" spans="1:14" ht="15.75" customHeight="1" x14ac:dyDescent="0.2">
      <c r="A38" s="1">
        <v>44199</v>
      </c>
      <c r="B38" s="17">
        <f t="shared" si="2"/>
        <v>0.22837446210591</v>
      </c>
      <c r="C38" s="17">
        <f t="shared" si="3"/>
        <v>0.29265829454641229</v>
      </c>
      <c r="D38" s="17">
        <f t="shared" si="3"/>
        <v>0.32005796083252797</v>
      </c>
      <c r="E38" s="17">
        <f t="shared" si="3"/>
        <v>0.32480021076666338</v>
      </c>
    </row>
    <row r="39" spans="1:14" ht="15.75" customHeight="1" x14ac:dyDescent="0.2">
      <c r="A39" s="1">
        <v>44206</v>
      </c>
      <c r="B39" s="17">
        <f t="shared" si="2"/>
        <v>0.39940331903785098</v>
      </c>
      <c r="C39" s="17">
        <f t="shared" si="3"/>
        <v>0.45790602274846071</v>
      </c>
      <c r="D39" s="17">
        <f t="shared" si="3"/>
        <v>0.47035241469326772</v>
      </c>
    </row>
    <row r="40" spans="1:14" ht="15.75" customHeight="1" x14ac:dyDescent="0.2">
      <c r="A40" s="1">
        <v>44213</v>
      </c>
      <c r="B40" s="17">
        <f t="shared" si="2"/>
        <v>0.90318544894620301</v>
      </c>
      <c r="C40" s="17">
        <f t="shared" si="3"/>
        <v>1.025214127610431</v>
      </c>
    </row>
    <row r="41" spans="1:14" ht="15.75" customHeight="1" x14ac:dyDescent="0.2">
      <c r="A41" s="1">
        <v>44220</v>
      </c>
      <c r="B41" s="17">
        <f t="shared" si="2"/>
        <v>0.19212678936605301</v>
      </c>
    </row>
    <row r="42" spans="1:14" ht="15.75" customHeight="1" x14ac:dyDescent="0.2">
      <c r="A42" s="18" t="s">
        <v>77</v>
      </c>
      <c r="B42" s="12">
        <f>AVERAGE(B29:B41)</f>
        <v>0.85538572926058221</v>
      </c>
      <c r="C42" s="12">
        <f>B42+C18</f>
        <v>1.0545945908142873</v>
      </c>
      <c r="D42" s="12">
        <f t="shared" ref="D42:N42" si="4">C42+D18</f>
        <v>1.1839393749464948</v>
      </c>
      <c r="E42" s="12">
        <f t="shared" si="4"/>
        <v>1.2838404031855513</v>
      </c>
      <c r="F42" s="12">
        <f t="shared" si="4"/>
        <v>1.365910575896798</v>
      </c>
      <c r="G42" s="12">
        <f t="shared" si="4"/>
        <v>1.4138493318896719</v>
      </c>
      <c r="H42" s="12">
        <f t="shared" si="4"/>
        <v>1.452533210920246</v>
      </c>
      <c r="I42" s="12">
        <f t="shared" si="4"/>
        <v>1.4760590680947387</v>
      </c>
      <c r="J42" s="12">
        <f t="shared" si="4"/>
        <v>1.493250728920801</v>
      </c>
      <c r="K42" s="12">
        <f t="shared" si="4"/>
        <v>1.5022002609304825</v>
      </c>
      <c r="L42" s="12">
        <f t="shared" si="4"/>
        <v>1.5232243104117751</v>
      </c>
      <c r="M42" s="12">
        <f t="shared" si="4"/>
        <v>1.5409526900613535</v>
      </c>
      <c r="N42" s="12">
        <f t="shared" si="4"/>
        <v>1.5591317915654872</v>
      </c>
    </row>
    <row r="43" spans="1:14" ht="15.75" customHeight="1" x14ac:dyDescent="0.2">
      <c r="A43" s="19" t="s">
        <v>80</v>
      </c>
      <c r="B43" s="20"/>
      <c r="C43" s="21">
        <f>C42/B42-1</f>
        <v>0.23288775430694453</v>
      </c>
      <c r="D43" s="21">
        <f t="shared" ref="D43:N43" si="5">D42/C42-1</f>
        <v>0.12264882188741</v>
      </c>
      <c r="E43" s="21">
        <f t="shared" si="5"/>
        <v>8.4380189013961271E-2</v>
      </c>
      <c r="F43" s="21">
        <f t="shared" si="5"/>
        <v>6.3925525717689391E-2</v>
      </c>
      <c r="G43" s="21">
        <f t="shared" si="5"/>
        <v>3.5096555249525929E-2</v>
      </c>
      <c r="H43" s="21">
        <f t="shared" si="5"/>
        <v>2.7360679923985609E-2</v>
      </c>
      <c r="I43" s="21">
        <f t="shared" si="5"/>
        <v>1.6196433236516539E-2</v>
      </c>
      <c r="J43" s="21">
        <f t="shared" si="5"/>
        <v>1.1647000582607259E-2</v>
      </c>
      <c r="K43" s="21">
        <f t="shared" si="5"/>
        <v>5.9933217083707468E-3</v>
      </c>
      <c r="L43" s="21">
        <f t="shared" si="5"/>
        <v>1.3995503814032029E-2</v>
      </c>
      <c r="M43" s="21">
        <f t="shared" si="5"/>
        <v>1.1638718951896054E-2</v>
      </c>
      <c r="N43" s="21">
        <f t="shared" si="5"/>
        <v>1.1797313195520465E-2</v>
      </c>
    </row>
    <row r="51" spans="1:14" ht="15.75" customHeight="1" x14ac:dyDescent="0.2">
      <c r="A51" s="11" t="s">
        <v>0</v>
      </c>
      <c r="B51" s="11" t="s">
        <v>1</v>
      </c>
      <c r="C51" s="11" t="s">
        <v>2</v>
      </c>
      <c r="D51" s="11" t="s">
        <v>3</v>
      </c>
      <c r="E51" s="11" t="s">
        <v>4</v>
      </c>
      <c r="F51" s="11" t="s">
        <v>5</v>
      </c>
      <c r="G51" s="11" t="s">
        <v>6</v>
      </c>
      <c r="H51" s="11" t="s">
        <v>7</v>
      </c>
      <c r="I51" s="11" t="s">
        <v>8</v>
      </c>
      <c r="J51" s="11" t="s">
        <v>9</v>
      </c>
      <c r="K51" s="11" t="s">
        <v>10</v>
      </c>
      <c r="L51" s="11" t="s">
        <v>11</v>
      </c>
      <c r="M51" s="11" t="s">
        <v>12</v>
      </c>
      <c r="N51" s="11" t="s">
        <v>13</v>
      </c>
    </row>
    <row r="52" spans="1:14" ht="15.75" customHeight="1" x14ac:dyDescent="0.2">
      <c r="A52" s="1">
        <v>44136</v>
      </c>
      <c r="N52" s="17">
        <f>N29</f>
        <v>2.3745891025002468</v>
      </c>
    </row>
    <row r="53" spans="1:14" ht="15.75" customHeight="1" x14ac:dyDescent="0.2">
      <c r="A53" s="1">
        <v>44143</v>
      </c>
      <c r="N53">
        <f>M30*(1+N43)</f>
        <v>2.6727356576637171</v>
      </c>
    </row>
    <row r="54" spans="1:14" ht="15.75" customHeight="1" x14ac:dyDescent="0.2">
      <c r="A54" s="1">
        <v>44150</v>
      </c>
      <c r="M54">
        <f>L31*(1+M43)</f>
        <v>2.4278762351668686</v>
      </c>
      <c r="N54">
        <f>M54*(1+N43)</f>
        <v>2.4565186515130932</v>
      </c>
    </row>
    <row r="55" spans="1:14" ht="15.75" customHeight="1" x14ac:dyDescent="0.2">
      <c r="A55" s="1">
        <v>44157</v>
      </c>
      <c r="L55">
        <f>K32*(1+L43)</f>
        <v>2.3661099952012266</v>
      </c>
      <c r="M55">
        <f>L55*(1+M43)</f>
        <v>2.393648484444646</v>
      </c>
      <c r="N55">
        <f>M55*(1+N43)</f>
        <v>2.4218871052956223</v>
      </c>
    </row>
    <row r="56" spans="1:14" ht="15.75" customHeight="1" x14ac:dyDescent="0.2">
      <c r="A56" s="1">
        <v>44164</v>
      </c>
      <c r="K56">
        <f>J33*(1+K43)</f>
        <v>2.0443288415181291</v>
      </c>
      <c r="L56">
        <f>K56*(1+L43)</f>
        <v>2.0729402536167316</v>
      </c>
      <c r="M56">
        <f t="shared" ref="M56:N56" si="6">L56*(1+M43)</f>
        <v>2.0970666226326489</v>
      </c>
      <c r="N56">
        <f t="shared" si="6"/>
        <v>2.1218063743717184</v>
      </c>
    </row>
    <row r="57" spans="1:14" ht="15.75" customHeight="1" x14ac:dyDescent="0.2">
      <c r="A57" s="1">
        <v>44171</v>
      </c>
      <c r="J57">
        <f>I34*(1+J43)</f>
        <v>1.7423510260132116</v>
      </c>
      <c r="K57">
        <f>J57*(1+K43)</f>
        <v>1.7527934962410185</v>
      </c>
      <c r="L57">
        <f t="shared" ref="L57:N57" si="7">K57*(1+L43)</f>
        <v>1.7773247243028703</v>
      </c>
      <c r="M57">
        <f t="shared" si="7"/>
        <v>1.7980105072552874</v>
      </c>
      <c r="N57">
        <f t="shared" si="7"/>
        <v>1.8192222003382146</v>
      </c>
    </row>
    <row r="58" spans="1:14" ht="15.75" customHeight="1" x14ac:dyDescent="0.2">
      <c r="A58" s="1">
        <v>44178</v>
      </c>
      <c r="I58">
        <f>H35*(1+I43)</f>
        <v>1.2779115564626107</v>
      </c>
      <c r="J58">
        <f>I58*(1+J43)</f>
        <v>1.2927953931052512</v>
      </c>
      <c r="K58">
        <f t="shared" ref="K58:N58" si="8">J58*(1+K43)</f>
        <v>1.3005435317992307</v>
      </c>
      <c r="L58">
        <f t="shared" si="8"/>
        <v>1.3187452937588415</v>
      </c>
      <c r="M58">
        <f t="shared" si="8"/>
        <v>1.3340937996020363</v>
      </c>
      <c r="N58">
        <f t="shared" si="8"/>
        <v>1.3498325219881435</v>
      </c>
    </row>
    <row r="59" spans="1:14" ht="15.75" customHeight="1" x14ac:dyDescent="0.2">
      <c r="A59" s="1">
        <v>44185</v>
      </c>
      <c r="H59">
        <f>G36*(1+H43)</f>
        <v>0.50630500810387247</v>
      </c>
      <c r="I59">
        <f>H59*(1+I43)</f>
        <v>0.5145053433649408</v>
      </c>
      <c r="J59">
        <f t="shared" ref="J59:N59" si="9">I59*(1+J43)</f>
        <v>0.52049778739886676</v>
      </c>
      <c r="K59">
        <f t="shared" si="9"/>
        <v>0.52361729808724333</v>
      </c>
      <c r="L59">
        <f t="shared" si="9"/>
        <v>0.53094558597971653</v>
      </c>
      <c r="M59">
        <f t="shared" si="9"/>
        <v>0.53712511243368422</v>
      </c>
      <c r="N59">
        <f t="shared" si="9"/>
        <v>0.54346174561024352</v>
      </c>
    </row>
    <row r="60" spans="1:14" ht="15.75" customHeight="1" x14ac:dyDescent="0.2">
      <c r="A60" s="1">
        <v>44192</v>
      </c>
      <c r="G60">
        <f>F37*(1+G43)</f>
        <v>0.43559296357317145</v>
      </c>
      <c r="H60">
        <f>G60*(1+H43)</f>
        <v>0.4475110832266373</v>
      </c>
      <c r="I60">
        <f t="shared" ref="I60:N60" si="10">H60*(1+I43)</f>
        <v>0.45475916660871873</v>
      </c>
      <c r="J60">
        <f t="shared" si="10"/>
        <v>0.46005574688715645</v>
      </c>
      <c r="K60">
        <f t="shared" si="10"/>
        <v>0.46281300898203598</v>
      </c>
      <c r="L60">
        <f t="shared" si="10"/>
        <v>0.46929031021442769</v>
      </c>
      <c r="M60">
        <f t="shared" si="10"/>
        <v>0.47475224824186152</v>
      </c>
      <c r="N60">
        <f t="shared" si="10"/>
        <v>0.48035304920464822</v>
      </c>
    </row>
    <row r="61" spans="1:14" ht="15.75" customHeight="1" x14ac:dyDescent="0.2">
      <c r="A61" s="1">
        <v>44199</v>
      </c>
      <c r="F61">
        <f>E38*(1+F43)</f>
        <v>0.34556323499313868</v>
      </c>
      <c r="G61">
        <f>F61*(1+G43)</f>
        <v>0.35769131416228028</v>
      </c>
      <c r="H61">
        <f t="shared" ref="H61:N61" si="11">G61*(1+H43)</f>
        <v>0.3674779917206642</v>
      </c>
      <c r="I61">
        <f t="shared" si="11"/>
        <v>0.37342982447945711</v>
      </c>
      <c r="J61">
        <f t="shared" si="11"/>
        <v>0.37777916186273225</v>
      </c>
      <c r="K61">
        <f t="shared" si="11"/>
        <v>0.38004331391449425</v>
      </c>
      <c r="L61">
        <f t="shared" si="11"/>
        <v>0.38536221156388195</v>
      </c>
      <c r="M61">
        <f t="shared" si="11"/>
        <v>0.38984733403895511</v>
      </c>
      <c r="N61">
        <f t="shared" si="11"/>
        <v>0.39444648513705133</v>
      </c>
    </row>
    <row r="62" spans="1:14" ht="15.75" customHeight="1" x14ac:dyDescent="0.2">
      <c r="A62" s="1">
        <v>44206</v>
      </c>
      <c r="E62">
        <f>D39*(1+E43)</f>
        <v>0.51004084034825869</v>
      </c>
      <c r="F62">
        <f>E62*(1+F43)</f>
        <v>0.54264546920501322</v>
      </c>
      <c r="G62">
        <f t="shared" ref="G62:N62" si="12">F62*(1+G43)</f>
        <v>0.56169045589587185</v>
      </c>
      <c r="H62">
        <f t="shared" si="12"/>
        <v>0.57705868867599641</v>
      </c>
      <c r="I62">
        <f t="shared" si="12"/>
        <v>0.58640498120068896</v>
      </c>
      <c r="J62">
        <f t="shared" si="12"/>
        <v>0.59323484035837715</v>
      </c>
      <c r="K62">
        <f t="shared" si="12"/>
        <v>0.59679028760525887</v>
      </c>
      <c r="L62">
        <f t="shared" si="12"/>
        <v>0.60514266835161556</v>
      </c>
      <c r="M62">
        <f t="shared" si="12"/>
        <v>0.61218575379436047</v>
      </c>
      <c r="N62">
        <f t="shared" si="12"/>
        <v>0.61940790086570829</v>
      </c>
    </row>
    <row r="63" spans="1:14" ht="15.75" customHeight="1" x14ac:dyDescent="0.2">
      <c r="A63" s="1">
        <v>44213</v>
      </c>
      <c r="D63">
        <f>C40*(1+D43)</f>
        <v>1.1509554325441791</v>
      </c>
      <c r="E63">
        <f>D63*(1+E43)</f>
        <v>1.2480732694889025</v>
      </c>
      <c r="F63">
        <f t="shared" ref="F63:N63" si="13">E63*(1+F43)</f>
        <v>1.327857009375176</v>
      </c>
      <c r="G63">
        <f t="shared" si="13"/>
        <v>1.3744602162681823</v>
      </c>
      <c r="H63">
        <f t="shared" si="13"/>
        <v>1.412066382313748</v>
      </c>
      <c r="I63">
        <f t="shared" si="13"/>
        <v>1.4349368212004221</v>
      </c>
      <c r="J63">
        <f t="shared" si="13"/>
        <v>1.451649531192948</v>
      </c>
      <c r="K63">
        <f t="shared" si="13"/>
        <v>1.460349733841193</v>
      </c>
      <c r="L63">
        <f t="shared" si="13"/>
        <v>1.4807880641109881</v>
      </c>
      <c r="M63">
        <f t="shared" si="13"/>
        <v>1.4980225402164982</v>
      </c>
      <c r="N63">
        <f t="shared" si="13"/>
        <v>1.5156951812973813</v>
      </c>
    </row>
    <row r="64" spans="1:14" ht="15.75" customHeight="1" x14ac:dyDescent="0.2">
      <c r="A64" s="1">
        <v>44220</v>
      </c>
      <c r="C64">
        <f>B41*(1+C43)</f>
        <v>0.23687076588371644</v>
      </c>
      <c r="D64">
        <f>C64*(1+$D$43)</f>
        <v>0.26592268625892279</v>
      </c>
      <c r="E64">
        <f>D64*(1+E43)</f>
        <v>0.28836129278855099</v>
      </c>
      <c r="F64">
        <f>E64*(1+F43)</f>
        <v>0.30679494002669166</v>
      </c>
      <c r="G64">
        <f>F64*(1+G43)</f>
        <v>0.31756238558961342</v>
      </c>
      <c r="H64">
        <f>G64*(1+H43)</f>
        <v>0.32625110837762811</v>
      </c>
      <c r="I64">
        <f>H64*(1+I43)</f>
        <v>0.33153521267280589</v>
      </c>
      <c r="J64">
        <f>I64*(1+J43)</f>
        <v>0.33539660348796091</v>
      </c>
      <c r="K64">
        <f>J64*(1+K43)</f>
        <v>0.33740674323255915</v>
      </c>
      <c r="L64">
        <f>K64*(1+L43)</f>
        <v>0.34212892059435057</v>
      </c>
      <c r="M64">
        <f>L64*(1+M43)</f>
        <v>0.34611086294646376</v>
      </c>
      <c r="N64">
        <f>M64*(1+N43)</f>
        <v>0.35019404119701503</v>
      </c>
    </row>
    <row r="65" spans="14:15" ht="15.75" customHeight="1" x14ac:dyDescent="0.2">
      <c r="N65" s="22">
        <f>AVERAGE(N52:N64)</f>
        <v>1.4707807705371392</v>
      </c>
      <c r="O65" s="9" t="s">
        <v>81</v>
      </c>
    </row>
  </sheetData>
  <conditionalFormatting sqref="B5:N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N4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2:N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>
      <selection activeCell="E23" sqref="E23"/>
    </sheetView>
  </sheetViews>
  <sheetFormatPr defaultRowHeight="12.75" x14ac:dyDescent="0.2"/>
  <cols>
    <col min="1" max="1" width="105.28515625" bestFit="1" customWidth="1"/>
  </cols>
  <sheetData>
    <row r="1" spans="1:1" x14ac:dyDescent="0.2">
      <c r="A1" s="2" t="s">
        <v>14</v>
      </c>
    </row>
    <row r="2" spans="1:1" x14ac:dyDescent="0.2">
      <c r="A2" s="3" t="s">
        <v>15</v>
      </c>
    </row>
    <row r="3" spans="1:1" x14ac:dyDescent="0.2">
      <c r="A3" s="3" t="s">
        <v>16</v>
      </c>
    </row>
    <row r="4" spans="1:1" x14ac:dyDescent="0.2">
      <c r="A4" s="3" t="s">
        <v>17</v>
      </c>
    </row>
    <row r="5" spans="1:1" x14ac:dyDescent="0.2">
      <c r="A5" s="3" t="s">
        <v>18</v>
      </c>
    </row>
    <row r="6" spans="1:1" x14ac:dyDescent="0.2">
      <c r="A6" s="3" t="s">
        <v>19</v>
      </c>
    </row>
    <row r="7" spans="1:1" x14ac:dyDescent="0.2">
      <c r="A7" s="3" t="s">
        <v>20</v>
      </c>
    </row>
    <row r="8" spans="1:1" x14ac:dyDescent="0.2">
      <c r="A8" s="3" t="s">
        <v>21</v>
      </c>
    </row>
    <row r="9" spans="1:1" x14ac:dyDescent="0.2">
      <c r="A9" s="3" t="s">
        <v>22</v>
      </c>
    </row>
    <row r="10" spans="1:1" x14ac:dyDescent="0.2">
      <c r="A10" s="3" t="s">
        <v>23</v>
      </c>
    </row>
    <row r="11" spans="1:1" x14ac:dyDescent="0.2">
      <c r="A11" s="3" t="s">
        <v>16</v>
      </c>
    </row>
    <row r="12" spans="1:1" x14ac:dyDescent="0.2">
      <c r="A12" s="3" t="s">
        <v>24</v>
      </c>
    </row>
    <row r="13" spans="1:1" x14ac:dyDescent="0.2">
      <c r="A13" s="3" t="s">
        <v>25</v>
      </c>
    </row>
    <row r="14" spans="1:1" x14ac:dyDescent="0.2">
      <c r="A14" s="3" t="s">
        <v>26</v>
      </c>
    </row>
    <row r="15" spans="1:1" x14ac:dyDescent="0.2">
      <c r="A15" s="3" t="s">
        <v>19</v>
      </c>
    </row>
    <row r="16" spans="1:1" x14ac:dyDescent="0.2">
      <c r="A16" s="3" t="s">
        <v>20</v>
      </c>
    </row>
    <row r="17" spans="1:1" x14ac:dyDescent="0.2">
      <c r="A17" s="3" t="s">
        <v>27</v>
      </c>
    </row>
    <row r="18" spans="1:1" x14ac:dyDescent="0.2">
      <c r="A18" s="3" t="s">
        <v>28</v>
      </c>
    </row>
    <row r="19" spans="1:1" x14ac:dyDescent="0.2">
      <c r="A19" s="3" t="s">
        <v>29</v>
      </c>
    </row>
    <row r="20" spans="1:1" x14ac:dyDescent="0.2">
      <c r="A20" s="3" t="s">
        <v>16</v>
      </c>
    </row>
    <row r="21" spans="1:1" x14ac:dyDescent="0.2">
      <c r="A21" s="3" t="s">
        <v>30</v>
      </c>
    </row>
    <row r="22" spans="1:1" x14ac:dyDescent="0.2">
      <c r="A22" s="3" t="s">
        <v>31</v>
      </c>
    </row>
    <row r="23" spans="1:1" x14ac:dyDescent="0.2">
      <c r="A23" s="3" t="s">
        <v>32</v>
      </c>
    </row>
    <row r="24" spans="1:1" x14ac:dyDescent="0.2">
      <c r="A24" s="3" t="s">
        <v>33</v>
      </c>
    </row>
    <row r="25" spans="1:1" x14ac:dyDescent="0.2">
      <c r="A25" s="3" t="s">
        <v>19</v>
      </c>
    </row>
    <row r="26" spans="1:1" x14ac:dyDescent="0.2">
      <c r="A26" s="3" t="s">
        <v>34</v>
      </c>
    </row>
    <row r="27" spans="1:1" x14ac:dyDescent="0.2">
      <c r="A27" s="3" t="s">
        <v>35</v>
      </c>
    </row>
    <row r="28" spans="1:1" x14ac:dyDescent="0.2">
      <c r="A28" s="3" t="s">
        <v>36</v>
      </c>
    </row>
    <row r="29" spans="1:1" x14ac:dyDescent="0.2">
      <c r="A29" s="3" t="s">
        <v>37</v>
      </c>
    </row>
    <row r="30" spans="1:1" x14ac:dyDescent="0.2">
      <c r="A30" s="3" t="s">
        <v>38</v>
      </c>
    </row>
    <row r="31" spans="1:1" x14ac:dyDescent="0.2">
      <c r="A31" s="2" t="s">
        <v>39</v>
      </c>
    </row>
    <row r="32" spans="1:1" x14ac:dyDescent="0.2">
      <c r="A32" s="3" t="s">
        <v>40</v>
      </c>
    </row>
    <row r="33" spans="1:1" x14ac:dyDescent="0.2">
      <c r="A33" s="3" t="s">
        <v>41</v>
      </c>
    </row>
    <row r="34" spans="1:1" x14ac:dyDescent="0.2">
      <c r="A34" s="3" t="s">
        <v>42</v>
      </c>
    </row>
    <row r="35" spans="1:1" x14ac:dyDescent="0.2">
      <c r="A35" s="3" t="s">
        <v>43</v>
      </c>
    </row>
    <row r="36" spans="1:1" x14ac:dyDescent="0.2">
      <c r="A36" s="3" t="s">
        <v>44</v>
      </c>
    </row>
    <row r="37" spans="1:1" x14ac:dyDescent="0.2">
      <c r="A37" s="3" t="s">
        <v>41</v>
      </c>
    </row>
    <row r="38" spans="1:1" x14ac:dyDescent="0.2">
      <c r="A38" s="3" t="s">
        <v>45</v>
      </c>
    </row>
    <row r="39" spans="1:1" x14ac:dyDescent="0.2">
      <c r="A39" s="3" t="s">
        <v>43</v>
      </c>
    </row>
    <row r="40" spans="1:1" x14ac:dyDescent="0.2">
      <c r="A40" s="3" t="s">
        <v>46</v>
      </c>
    </row>
    <row r="41" spans="1:1" x14ac:dyDescent="0.2">
      <c r="A41" s="3" t="s">
        <v>41</v>
      </c>
    </row>
    <row r="42" spans="1:1" x14ac:dyDescent="0.2">
      <c r="A42" s="3" t="s">
        <v>47</v>
      </c>
    </row>
    <row r="43" spans="1:1" x14ac:dyDescent="0.2">
      <c r="A43" s="3" t="s">
        <v>43</v>
      </c>
    </row>
    <row r="44" spans="1:1" x14ac:dyDescent="0.2">
      <c r="A44" s="3" t="s">
        <v>48</v>
      </c>
    </row>
    <row r="45" spans="1:1" x14ac:dyDescent="0.2">
      <c r="A45" s="3" t="s">
        <v>41</v>
      </c>
    </row>
    <row r="46" spans="1:1" x14ac:dyDescent="0.2">
      <c r="A46" s="3" t="s">
        <v>49</v>
      </c>
    </row>
    <row r="47" spans="1:1" x14ac:dyDescent="0.2">
      <c r="A47" s="3" t="s">
        <v>43</v>
      </c>
    </row>
    <row r="48" spans="1:1" x14ac:dyDescent="0.2">
      <c r="A48" s="3" t="s">
        <v>50</v>
      </c>
    </row>
    <row r="49" spans="1:1" x14ac:dyDescent="0.2">
      <c r="A49" s="3" t="s">
        <v>41</v>
      </c>
    </row>
    <row r="50" spans="1:1" x14ac:dyDescent="0.2">
      <c r="A50" s="3" t="s">
        <v>51</v>
      </c>
    </row>
    <row r="51" spans="1:1" x14ac:dyDescent="0.2">
      <c r="A51" s="3" t="s">
        <v>43</v>
      </c>
    </row>
    <row r="52" spans="1:1" x14ac:dyDescent="0.2">
      <c r="A52" s="3" t="s">
        <v>52</v>
      </c>
    </row>
    <row r="53" spans="1:1" x14ac:dyDescent="0.2">
      <c r="A53" s="3" t="s">
        <v>41</v>
      </c>
    </row>
    <row r="54" spans="1:1" x14ac:dyDescent="0.2">
      <c r="A54" s="3" t="s">
        <v>53</v>
      </c>
    </row>
    <row r="55" spans="1:1" x14ac:dyDescent="0.2">
      <c r="A55" s="3" t="s">
        <v>43</v>
      </c>
    </row>
    <row r="56" spans="1:1" x14ac:dyDescent="0.2">
      <c r="A56" s="3" t="s">
        <v>54</v>
      </c>
    </row>
    <row r="57" spans="1:1" x14ac:dyDescent="0.2">
      <c r="A57" s="3" t="s">
        <v>41</v>
      </c>
    </row>
    <row r="58" spans="1:1" x14ac:dyDescent="0.2">
      <c r="A58" s="3" t="s">
        <v>55</v>
      </c>
    </row>
    <row r="59" spans="1:1" x14ac:dyDescent="0.2">
      <c r="A59" s="3" t="s">
        <v>43</v>
      </c>
    </row>
    <row r="60" spans="1:1" x14ac:dyDescent="0.2">
      <c r="A60" s="3" t="s">
        <v>56</v>
      </c>
    </row>
    <row r="61" spans="1:1" x14ac:dyDescent="0.2">
      <c r="A61" s="3" t="s">
        <v>41</v>
      </c>
    </row>
    <row r="62" spans="1:1" x14ac:dyDescent="0.2">
      <c r="A62" s="3" t="s">
        <v>57</v>
      </c>
    </row>
    <row r="63" spans="1:1" x14ac:dyDescent="0.2">
      <c r="A63" s="3" t="s">
        <v>43</v>
      </c>
    </row>
    <row r="64" spans="1:1" x14ac:dyDescent="0.2">
      <c r="A64" s="3" t="s">
        <v>58</v>
      </c>
    </row>
    <row r="65" spans="1:1" x14ac:dyDescent="0.2">
      <c r="A65" s="3" t="s">
        <v>41</v>
      </c>
    </row>
    <row r="66" spans="1:1" x14ac:dyDescent="0.2">
      <c r="A66" s="3" t="s">
        <v>59</v>
      </c>
    </row>
    <row r="67" spans="1:1" x14ac:dyDescent="0.2">
      <c r="A67" s="3" t="s">
        <v>43</v>
      </c>
    </row>
    <row r="68" spans="1:1" x14ac:dyDescent="0.2">
      <c r="A68" s="3" t="s">
        <v>60</v>
      </c>
    </row>
    <row r="69" spans="1:1" x14ac:dyDescent="0.2">
      <c r="A69" s="3" t="s">
        <v>41</v>
      </c>
    </row>
    <row r="70" spans="1:1" x14ac:dyDescent="0.2">
      <c r="A70" s="3" t="s">
        <v>61</v>
      </c>
    </row>
    <row r="71" spans="1:1" x14ac:dyDescent="0.2">
      <c r="A71" s="3" t="s">
        <v>43</v>
      </c>
    </row>
    <row r="72" spans="1:1" x14ac:dyDescent="0.2">
      <c r="A72" s="3" t="s">
        <v>62</v>
      </c>
    </row>
    <row r="73" spans="1:1" x14ac:dyDescent="0.2">
      <c r="A73" s="3" t="s">
        <v>41</v>
      </c>
    </row>
    <row r="74" spans="1:1" x14ac:dyDescent="0.2">
      <c r="A74" s="3" t="s">
        <v>63</v>
      </c>
    </row>
    <row r="75" spans="1:1" x14ac:dyDescent="0.2">
      <c r="A75" s="3" t="s">
        <v>43</v>
      </c>
    </row>
    <row r="76" spans="1:1" x14ac:dyDescent="0.2">
      <c r="A76" s="3" t="s">
        <v>64</v>
      </c>
    </row>
    <row r="77" spans="1:1" x14ac:dyDescent="0.2">
      <c r="A77" s="3" t="s">
        <v>41</v>
      </c>
    </row>
    <row r="78" spans="1:1" x14ac:dyDescent="0.2">
      <c r="A78" s="3" t="s">
        <v>65</v>
      </c>
    </row>
    <row r="79" spans="1:1" x14ac:dyDescent="0.2">
      <c r="A79" s="3" t="s">
        <v>43</v>
      </c>
    </row>
    <row r="80" spans="1:1" x14ac:dyDescent="0.2">
      <c r="A80" s="3" t="s">
        <v>66</v>
      </c>
    </row>
    <row r="81" spans="1:1" x14ac:dyDescent="0.2">
      <c r="A81" s="3" t="s">
        <v>41</v>
      </c>
    </row>
    <row r="82" spans="1:1" x14ac:dyDescent="0.2">
      <c r="A82" s="3" t="s">
        <v>67</v>
      </c>
    </row>
    <row r="83" spans="1:1" x14ac:dyDescent="0.2">
      <c r="A83" s="3" t="s">
        <v>43</v>
      </c>
    </row>
    <row r="84" spans="1:1" x14ac:dyDescent="0.2">
      <c r="A84" s="3" t="s">
        <v>68</v>
      </c>
    </row>
    <row r="85" spans="1:1" x14ac:dyDescent="0.2">
      <c r="A85" s="3" t="s">
        <v>41</v>
      </c>
    </row>
    <row r="86" spans="1:1" x14ac:dyDescent="0.2">
      <c r="A86" s="3" t="s">
        <v>69</v>
      </c>
    </row>
    <row r="87" spans="1:1" x14ac:dyDescent="0.2">
      <c r="A87" s="3" t="s">
        <v>43</v>
      </c>
    </row>
    <row r="88" spans="1:1" x14ac:dyDescent="0.2">
      <c r="A88" s="3" t="s">
        <v>70</v>
      </c>
    </row>
    <row r="89" spans="1:1" x14ac:dyDescent="0.2">
      <c r="A89" s="2" t="s">
        <v>71</v>
      </c>
    </row>
    <row r="90" spans="1:1" x14ac:dyDescent="0.2">
      <c r="A90" s="3" t="s">
        <v>72</v>
      </c>
    </row>
    <row r="91" spans="1:1" x14ac:dyDescent="0.2">
      <c r="A91" s="2" t="s">
        <v>73</v>
      </c>
    </row>
    <row r="92" spans="1:1" x14ac:dyDescent="0.2">
      <c r="A92" s="3" t="s">
        <v>74</v>
      </c>
    </row>
    <row r="93" spans="1:1" x14ac:dyDescent="0.2">
      <c r="A93" s="2" t="s">
        <v>75</v>
      </c>
    </row>
    <row r="94" spans="1:1" x14ac:dyDescent="0.2">
      <c r="A94" s="3" t="s">
        <v>76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CLV1-result</vt:lpstr>
      <vt:lpstr>CLV1-sql-code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Windows User</cp:lastModifiedBy>
  <dcterms:created xsi:type="dcterms:W3CDTF">2023-07-22T10:22:28Z</dcterms:created>
  <dcterms:modified xsi:type="dcterms:W3CDTF">2023-07-28T10:48:07Z</dcterms:modified>
</cp:coreProperties>
</file>