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n\Desktop\"/>
    </mc:Choice>
  </mc:AlternateContent>
  <bookViews>
    <workbookView xWindow="0" yWindow="0" windowWidth="21600" windowHeight="9030"/>
  </bookViews>
  <sheets>
    <sheet name="Dataset" sheetId="1" r:id="rId1"/>
    <sheet name="General overview" sheetId="5" r:id="rId2"/>
    <sheet name="problem statement" sheetId="7" r:id="rId3"/>
  </sheets>
  <definedNames>
    <definedName name="_xlnm._FilterDatabase" localSheetId="0" hidden="1">Dataset!$A$1:$J$28</definedName>
    <definedName name="_xlchart.v2.0" hidden="1">Dataset!$D$28</definedName>
    <definedName name="_xlchart.v2.1" hidden="1">Dataset!$H$28</definedName>
    <definedName name="_xlchart.v2.2" hidden="1">Dataset!$H$2:$H$27</definedName>
    <definedName name="_xlchart.v2.3" hidden="1">Dataset!$D$28</definedName>
    <definedName name="_xlchart.v2.4" hidden="1">Dataset!$H$28</definedName>
    <definedName name="_xlchart.v2.5" hidden="1">Dataset!$H$2:$H$27</definedName>
    <definedName name="Z_99BC0253_5812_4825_A593_3F9B07DD8336_.wvu.FilterData" localSheetId="0" hidden="1">Dataset!$A$1:$J$28</definedName>
  </definedNames>
  <calcPr calcId="162913"/>
  <customWorkbookViews>
    <customWorkbookView name="Filter 1" guid="{99BC0253-5812-4825-A593-3F9B07DD8336}"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1" l="1"/>
  <c r="D31" i="1"/>
  <c r="D30" i="1"/>
  <c r="E32" i="1"/>
  <c r="E31" i="1"/>
  <c r="E30" i="1"/>
  <c r="I32" i="1"/>
  <c r="I31" i="1"/>
  <c r="I30" i="1"/>
  <c r="G3" i="1"/>
  <c r="G4" i="1"/>
  <c r="G5" i="1"/>
  <c r="G6" i="1"/>
  <c r="G7" i="1"/>
  <c r="G8" i="1"/>
  <c r="G9" i="1"/>
  <c r="G10" i="1"/>
  <c r="G11" i="1"/>
  <c r="G12" i="1"/>
  <c r="G13" i="1"/>
  <c r="G14" i="1"/>
  <c r="G15" i="1"/>
  <c r="G16" i="1"/>
  <c r="G17" i="1"/>
  <c r="G18" i="1"/>
  <c r="G19" i="1"/>
  <c r="G20" i="1"/>
  <c r="G21" i="1"/>
  <c r="G22" i="1"/>
  <c r="G23" i="1"/>
  <c r="G24" i="1"/>
  <c r="G25" i="1"/>
  <c r="G26" i="1"/>
  <c r="G27" i="1"/>
  <c r="G28" i="1"/>
  <c r="G2" i="1"/>
</calcChain>
</file>

<file path=xl/sharedStrings.xml><?xml version="1.0" encoding="utf-8"?>
<sst xmlns="http://schemas.openxmlformats.org/spreadsheetml/2006/main" count="83" uniqueCount="38">
  <si>
    <t>Start</t>
  </si>
  <si>
    <t>End</t>
  </si>
  <si>
    <t>Sleep quality</t>
  </si>
  <si>
    <t>Time in bed</t>
  </si>
  <si>
    <t>Wake up</t>
  </si>
  <si>
    <t>Sleep Notes</t>
  </si>
  <si>
    <t>Heart rate</t>
  </si>
  <si>
    <t>Activity (steps)</t>
  </si>
  <si>
    <t>:)</t>
  </si>
  <si>
    <t>:|</t>
  </si>
  <si>
    <t>Drank coffee:Drank tea</t>
  </si>
  <si>
    <t>Drank tea</t>
  </si>
  <si>
    <t>Ate late:Drank coffee</t>
  </si>
  <si>
    <t>Drank coffee:Drank tea:Worked out</t>
  </si>
  <si>
    <t>Drank tea:Worked out</t>
  </si>
  <si>
    <t>Drank coffee:Drank tea:Stressful day</t>
  </si>
  <si>
    <t>Drank coffee</t>
  </si>
  <si>
    <t>Start Short Date</t>
  </si>
  <si>
    <t>Wak-up-Numeric</t>
  </si>
  <si>
    <t>N/A</t>
  </si>
  <si>
    <t>Max</t>
  </si>
  <si>
    <t>Min</t>
  </si>
  <si>
    <t>AVG</t>
  </si>
  <si>
    <t>Data analysis(6 steps)</t>
  </si>
  <si>
    <t>1- Ask</t>
  </si>
  <si>
    <t>2- Prepare</t>
  </si>
  <si>
    <t>3- Process</t>
  </si>
  <si>
    <t>4- Analyze</t>
  </si>
  <si>
    <t>5- Share</t>
  </si>
  <si>
    <t>6- Act</t>
  </si>
  <si>
    <t>The main objective is to explore the sleeping quality and the probable factors which could have correlation or causation with sleeping qaulity.</t>
  </si>
  <si>
    <t xml:space="preserve">This data-set is created out of the information gathered from a person about his/her sleeping behavior. The data-set tells us about the time in bed, the quality of time(percentage), sleep note(explaining about the personal day mood),heart rate and activity during the sleeping which is measure based on the steps. 
</t>
  </si>
  <si>
    <t>1- Data is organized in rows and columns with consistent format/2-The sort function has been applied/3-No duplicated value found/3-Some Days found as duplicate insertion with different values.  (Double Entry)/4-As discussed with business partner we chose the bigest values in "time in bed" therefore remove the other observation in same day. (4 Rows are removed regarding this decision)/5-Missing values: 1 rows found and related cells filled with Null (N/A)/6-Wake up Feature was in object format , therefore they changed to binary values in a new feature which name was "Wake-up-Numeric"</t>
  </si>
  <si>
    <t>The data-set was found to be insufficient for making valid decisions. Due to missing values, lack of definitions. However, based on the current data-set we analyzed and share the decision with our manager and department.</t>
  </si>
  <si>
    <t>1- first graph represents the overall pattern of sleeping behavior, we see 3 different significant drops(no specific reason found)/2- as can be seen from the second graph no coorelation found between time in bed and sleep quality. 3- Third graph represents the fact that when sleeping quality is between range 60 to 80, he experiences the highest heartrate almost/4- The last graph displays a person got a better quality of sleeping when he was drinking tea but not coffee</t>
  </si>
  <si>
    <t>problem statement:</t>
  </si>
  <si>
    <t>we desinged the application for the customers helping them to improve their sleeping habit and quality. We need to check regularly their heart beat(not be out of defined range) and to ask for their drinking and the overall day (recommending basically tea not coffee)</t>
  </si>
  <si>
    <t>As a team of data-analyst the manager of our company assigned the team to do the analysis based on the data-set . Recently, the company is designing the application for the customers to help them improve their sleeping quality.Accordingly, after analyzing data the whole report will be presented to the related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</si>
</sst>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h:mm:ss"/>
    <numFmt numFmtId="165" formatCode="yyyy\-mm\-dd;@"/>
    <numFmt numFmtId="166" formatCode="h:mm;@"/>
  </numFmts>
  <fonts count="6" x14ac:knownFonts="1">
    <font>
      <sz val="10"/>
      <color rgb="FF000000"/>
      <name val="Arial"/>
      <scheme val="minor"/>
    </font>
    <font>
      <sz val="10"/>
      <color theme="1"/>
      <name val="Arial"/>
      <scheme val="minor"/>
    </font>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0" borderId="0" xfId="0" applyFont="1"/>
    <xf numFmtId="164" fontId="1" fillId="0" borderId="0" xfId="0" applyNumberFormat="1" applyFont="1"/>
    <xf numFmtId="9" fontId="1" fillId="0" borderId="0" xfId="0" applyNumberFormat="1" applyFont="1"/>
    <xf numFmtId="20" fontId="1" fillId="0" borderId="0" xfId="0" applyNumberFormat="1" applyFont="1"/>
    <xf numFmtId="0" fontId="3" fillId="0" borderId="0" xfId="0" applyFont="1"/>
    <xf numFmtId="0" fontId="4" fillId="0" borderId="0" xfId="0" applyFont="1"/>
    <xf numFmtId="165" fontId="1" fillId="0" borderId="0" xfId="0" applyNumberFormat="1" applyFont="1"/>
    <xf numFmtId="0" fontId="5" fillId="0" borderId="0" xfId="0" applyFont="1"/>
    <xf numFmtId="164" fontId="1" fillId="0" borderId="0" xfId="0" applyNumberFormat="1" applyFont="1" applyFill="1"/>
    <xf numFmtId="165" fontId="1" fillId="2" borderId="0" xfId="0" applyNumberFormat="1" applyFont="1" applyFill="1"/>
    <xf numFmtId="0" fontId="5" fillId="3" borderId="0" xfId="0" applyFont="1" applyFill="1"/>
    <xf numFmtId="1" fontId="0" fillId="0" borderId="0" xfId="0" applyNumberFormat="1"/>
    <xf numFmtId="0" fontId="0" fillId="3" borderId="0" xfId="0" applyFill="1"/>
    <xf numFmtId="1" fontId="0" fillId="3" borderId="0" xfId="0" applyNumberFormat="1" applyFill="1"/>
    <xf numFmtId="9" fontId="0" fillId="3" borderId="0" xfId="1" applyFont="1" applyFill="1"/>
    <xf numFmtId="166" fontId="0" fillId="3" borderId="0" xfId="0" applyNumberFormat="1" applyFill="1"/>
    <xf numFmtId="0" fontId="4" fillId="4" borderId="0" xfId="0" applyFont="1" applyFill="1"/>
    <xf numFmtId="0" fontId="4" fillId="5" borderId="0" xfId="0" applyFont="1" applyFill="1"/>
    <xf numFmtId="0" fontId="4" fillId="0" borderId="0" xfId="0" applyFont="1" applyAlignment="1">
      <alignment horizontal="center" wrapText="1"/>
    </xf>
    <xf numFmtId="0" fontId="4" fillId="0" borderId="0" xfId="0" applyFont="1" applyAlignment="1">
      <alignment horizontal="center"/>
    </xf>
    <xf numFmtId="164" fontId="1" fillId="5" borderId="0" xfId="0" applyNumberFormat="1" applyFont="1" applyFill="1"/>
    <xf numFmtId="165" fontId="1" fillId="5" borderId="0" xfId="0" applyNumberFormat="1" applyFont="1" applyFill="1"/>
    <xf numFmtId="9" fontId="1" fillId="5" borderId="0" xfId="0" applyNumberFormat="1" applyFont="1" applyFill="1"/>
    <xf numFmtId="20" fontId="1" fillId="5" borderId="0" xfId="0" applyNumberFormat="1" applyFont="1" applyFill="1"/>
    <xf numFmtId="0" fontId="5" fillId="5" borderId="0" xfId="0" applyFont="1" applyFill="1"/>
    <xf numFmtId="0" fontId="1" fillId="5"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Sleep quality Within</a:t>
            </a:r>
            <a:r>
              <a:rPr lang="en-US" baseline="0"/>
              <a:t>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Dataset!$D$1</c:f>
              <c:strCache>
                <c:ptCount val="1"/>
                <c:pt idx="0">
                  <c:v>Sleep quality</c:v>
                </c:pt>
              </c:strCache>
            </c:strRef>
          </c:tx>
          <c:spPr>
            <a:ln w="28575" cap="rnd">
              <a:solidFill>
                <a:schemeClr val="accent1"/>
              </a:solidFill>
              <a:round/>
            </a:ln>
            <a:effectLst/>
          </c:spPr>
          <c:marker>
            <c:symbol val="none"/>
          </c:marker>
          <c:cat>
            <c:numRef>
              <c:f>Dataset!$B$2:$B$28</c:f>
              <c:numCache>
                <c:formatCode>yyyy\-mm\-dd;@</c:formatCode>
                <c:ptCount val="27"/>
                <c:pt idx="0">
                  <c:v>42002.956817129627</c:v>
                </c:pt>
                <c:pt idx="1">
                  <c:v>42003.946400462963</c:v>
                </c:pt>
                <c:pt idx="2">
                  <c:v>42004.938206018516</c:v>
                </c:pt>
                <c:pt idx="3">
                  <c:v>42005.925115740742</c:v>
                </c:pt>
                <c:pt idx="4">
                  <c:v>42007.024270833332</c:v>
                </c:pt>
                <c:pt idx="5">
                  <c:v>42008.89912037037</c:v>
                </c:pt>
                <c:pt idx="6">
                  <c:v>42009.897511574076</c:v>
                </c:pt>
                <c:pt idx="7">
                  <c:v>42010.892314814817</c:v>
                </c:pt>
                <c:pt idx="8">
                  <c:v>42011.874976851854</c:v>
                </c:pt>
                <c:pt idx="9">
                  <c:v>42012.957152777781</c:v>
                </c:pt>
                <c:pt idx="10">
                  <c:v>42013.93608796296</c:v>
                </c:pt>
                <c:pt idx="11">
                  <c:v>42014.943333333336</c:v>
                </c:pt>
                <c:pt idx="12">
                  <c:v>42015.925081018519</c:v>
                </c:pt>
                <c:pt idx="13">
                  <c:v>42016.876226851855</c:v>
                </c:pt>
                <c:pt idx="14">
                  <c:v>42017.926724537036</c:v>
                </c:pt>
                <c:pt idx="15">
                  <c:v>42018.908634259256</c:v>
                </c:pt>
                <c:pt idx="16">
                  <c:v>42019.897303240738</c:v>
                </c:pt>
                <c:pt idx="17">
                  <c:v>42021.996712962966</c:v>
                </c:pt>
                <c:pt idx="18">
                  <c:v>42022.911030092589</c:v>
                </c:pt>
                <c:pt idx="19">
                  <c:v>42023.906469907408</c:v>
                </c:pt>
                <c:pt idx="20">
                  <c:v>42024.904594907406</c:v>
                </c:pt>
                <c:pt idx="21">
                  <c:v>42025.940682870372</c:v>
                </c:pt>
                <c:pt idx="22">
                  <c:v>42029.871550925927</c:v>
                </c:pt>
                <c:pt idx="23">
                  <c:v>42030.94190972222</c:v>
                </c:pt>
                <c:pt idx="24">
                  <c:v>42032.905046296299</c:v>
                </c:pt>
                <c:pt idx="25">
                  <c:v>42033.93310185185</c:v>
                </c:pt>
                <c:pt idx="26">
                  <c:v>42035.009560185186</c:v>
                </c:pt>
              </c:numCache>
            </c:numRef>
          </c:cat>
          <c:val>
            <c:numRef>
              <c:f>Dataset!$D$2:$D$28</c:f>
              <c:numCache>
                <c:formatCode>0%</c:formatCode>
                <c:ptCount val="27"/>
                <c:pt idx="0">
                  <c:v>1</c:v>
                </c:pt>
                <c:pt idx="1">
                  <c:v>0.98</c:v>
                </c:pt>
                <c:pt idx="2">
                  <c:v>0.65</c:v>
                </c:pt>
                <c:pt idx="3">
                  <c:v>0.72</c:v>
                </c:pt>
                <c:pt idx="4">
                  <c:v>0.83</c:v>
                </c:pt>
                <c:pt idx="5">
                  <c:v>0.78</c:v>
                </c:pt>
                <c:pt idx="6">
                  <c:v>0.69</c:v>
                </c:pt>
                <c:pt idx="7">
                  <c:v>0.74</c:v>
                </c:pt>
                <c:pt idx="8">
                  <c:v>0.81</c:v>
                </c:pt>
                <c:pt idx="9">
                  <c:v>0.88</c:v>
                </c:pt>
                <c:pt idx="10">
                  <c:v>0.77</c:v>
                </c:pt>
                <c:pt idx="11">
                  <c:v>0.89</c:v>
                </c:pt>
                <c:pt idx="12">
                  <c:v>0.78</c:v>
                </c:pt>
                <c:pt idx="13">
                  <c:v>1</c:v>
                </c:pt>
                <c:pt idx="14">
                  <c:v>1</c:v>
                </c:pt>
                <c:pt idx="15">
                  <c:v>0.88</c:v>
                </c:pt>
                <c:pt idx="16">
                  <c:v>0.87</c:v>
                </c:pt>
                <c:pt idx="17">
                  <c:v>0.93</c:v>
                </c:pt>
                <c:pt idx="18">
                  <c:v>0.57999999999999996</c:v>
                </c:pt>
                <c:pt idx="19">
                  <c:v>0.75</c:v>
                </c:pt>
                <c:pt idx="20">
                  <c:v>0.8</c:v>
                </c:pt>
                <c:pt idx="21">
                  <c:v>0.87</c:v>
                </c:pt>
                <c:pt idx="22">
                  <c:v>0.87</c:v>
                </c:pt>
                <c:pt idx="23">
                  <c:v>0.83</c:v>
                </c:pt>
                <c:pt idx="24">
                  <c:v>0.76</c:v>
                </c:pt>
                <c:pt idx="25">
                  <c:v>0.67</c:v>
                </c:pt>
                <c:pt idx="26">
                  <c:v>0.93</c:v>
                </c:pt>
              </c:numCache>
            </c:numRef>
          </c:val>
          <c:smooth val="0"/>
          <c:extLst>
            <c:ext xmlns:c16="http://schemas.microsoft.com/office/drawing/2014/chart" uri="{C3380CC4-5D6E-409C-BE32-E72D297353CC}">
              <c16:uniqueId val="{00000000-E40E-43C2-86F7-6D791170A5FC}"/>
            </c:ext>
          </c:extLst>
        </c:ser>
        <c:dLbls>
          <c:showLegendKey val="0"/>
          <c:showVal val="0"/>
          <c:showCatName val="0"/>
          <c:showSerName val="0"/>
          <c:showPercent val="0"/>
          <c:showBubbleSize val="0"/>
        </c:dLbls>
        <c:smooth val="0"/>
        <c:axId val="761112656"/>
        <c:axId val="761110160"/>
      </c:lineChart>
      <c:dateAx>
        <c:axId val="76111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110160"/>
        <c:crosses val="autoZero"/>
        <c:auto val="1"/>
        <c:lblOffset val="100"/>
        <c:baseTimeUnit val="days"/>
      </c:dateAx>
      <c:valAx>
        <c:axId val="761110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Sleeping</a:t>
                </a:r>
                <a:r>
                  <a:rPr lang="en-US" baseline="0"/>
                  <a:t> Quality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112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Sleeping Quality Vs</a:t>
            </a:r>
            <a:r>
              <a:rPr lang="en-US" baseline="0"/>
              <a:t> Time in Bed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Dataset!$D$1</c:f>
              <c:strCache>
                <c:ptCount val="1"/>
                <c:pt idx="0">
                  <c:v>Sleep quality</c:v>
                </c:pt>
              </c:strCache>
            </c:strRef>
          </c:tx>
          <c:spPr>
            <a:ln w="28575" cap="rnd">
              <a:solidFill>
                <a:schemeClr val="accent1"/>
              </a:solidFill>
              <a:round/>
            </a:ln>
            <a:effectLst/>
          </c:spPr>
          <c:marker>
            <c:symbol val="none"/>
          </c:marker>
          <c:dLbls>
            <c:dLbl>
              <c:idx val="26"/>
              <c:layout/>
              <c:dLblPos val="t"/>
              <c:showLegendKey val="0"/>
              <c:showVal val="1"/>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2-01CC-4404-9889-E2894C0B86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Dataset!$B$2:$B$28</c:f>
              <c:numCache>
                <c:formatCode>yyyy\-mm\-dd;@</c:formatCode>
                <c:ptCount val="27"/>
                <c:pt idx="0">
                  <c:v>42002.956817129627</c:v>
                </c:pt>
                <c:pt idx="1">
                  <c:v>42003.946400462963</c:v>
                </c:pt>
                <c:pt idx="2">
                  <c:v>42004.938206018516</c:v>
                </c:pt>
                <c:pt idx="3">
                  <c:v>42005.925115740742</c:v>
                </c:pt>
                <c:pt idx="4">
                  <c:v>42007.024270833332</c:v>
                </c:pt>
                <c:pt idx="5">
                  <c:v>42008.89912037037</c:v>
                </c:pt>
                <c:pt idx="6">
                  <c:v>42009.897511574076</c:v>
                </c:pt>
                <c:pt idx="7">
                  <c:v>42010.892314814817</c:v>
                </c:pt>
                <c:pt idx="8">
                  <c:v>42011.874976851854</c:v>
                </c:pt>
                <c:pt idx="9">
                  <c:v>42012.957152777781</c:v>
                </c:pt>
                <c:pt idx="10">
                  <c:v>42013.93608796296</c:v>
                </c:pt>
                <c:pt idx="11">
                  <c:v>42014.943333333336</c:v>
                </c:pt>
                <c:pt idx="12">
                  <c:v>42015.925081018519</c:v>
                </c:pt>
                <c:pt idx="13">
                  <c:v>42016.876226851855</c:v>
                </c:pt>
                <c:pt idx="14">
                  <c:v>42017.926724537036</c:v>
                </c:pt>
                <c:pt idx="15">
                  <c:v>42018.908634259256</c:v>
                </c:pt>
                <c:pt idx="16">
                  <c:v>42019.897303240738</c:v>
                </c:pt>
                <c:pt idx="17">
                  <c:v>42021.996712962966</c:v>
                </c:pt>
                <c:pt idx="18">
                  <c:v>42022.911030092589</c:v>
                </c:pt>
                <c:pt idx="19">
                  <c:v>42023.906469907408</c:v>
                </c:pt>
                <c:pt idx="20">
                  <c:v>42024.904594907406</c:v>
                </c:pt>
                <c:pt idx="21">
                  <c:v>42025.940682870372</c:v>
                </c:pt>
                <c:pt idx="22">
                  <c:v>42029.871550925927</c:v>
                </c:pt>
                <c:pt idx="23">
                  <c:v>42030.94190972222</c:v>
                </c:pt>
                <c:pt idx="24">
                  <c:v>42032.905046296299</c:v>
                </c:pt>
                <c:pt idx="25">
                  <c:v>42033.93310185185</c:v>
                </c:pt>
                <c:pt idx="26">
                  <c:v>42035.009560185186</c:v>
                </c:pt>
              </c:numCache>
            </c:numRef>
          </c:cat>
          <c:val>
            <c:numRef>
              <c:f>Dataset!$D$2:$D$28</c:f>
              <c:numCache>
                <c:formatCode>0%</c:formatCode>
                <c:ptCount val="27"/>
                <c:pt idx="0">
                  <c:v>1</c:v>
                </c:pt>
                <c:pt idx="1">
                  <c:v>0.98</c:v>
                </c:pt>
                <c:pt idx="2">
                  <c:v>0.65</c:v>
                </c:pt>
                <c:pt idx="3">
                  <c:v>0.72</c:v>
                </c:pt>
                <c:pt idx="4">
                  <c:v>0.83</c:v>
                </c:pt>
                <c:pt idx="5">
                  <c:v>0.78</c:v>
                </c:pt>
                <c:pt idx="6">
                  <c:v>0.69</c:v>
                </c:pt>
                <c:pt idx="7">
                  <c:v>0.74</c:v>
                </c:pt>
                <c:pt idx="8">
                  <c:v>0.81</c:v>
                </c:pt>
                <c:pt idx="9">
                  <c:v>0.88</c:v>
                </c:pt>
                <c:pt idx="10">
                  <c:v>0.77</c:v>
                </c:pt>
                <c:pt idx="11">
                  <c:v>0.89</c:v>
                </c:pt>
                <c:pt idx="12">
                  <c:v>0.78</c:v>
                </c:pt>
                <c:pt idx="13">
                  <c:v>1</c:v>
                </c:pt>
                <c:pt idx="14">
                  <c:v>1</c:v>
                </c:pt>
                <c:pt idx="15">
                  <c:v>0.88</c:v>
                </c:pt>
                <c:pt idx="16">
                  <c:v>0.87</c:v>
                </c:pt>
                <c:pt idx="17">
                  <c:v>0.93</c:v>
                </c:pt>
                <c:pt idx="18">
                  <c:v>0.57999999999999996</c:v>
                </c:pt>
                <c:pt idx="19">
                  <c:v>0.75</c:v>
                </c:pt>
                <c:pt idx="20">
                  <c:v>0.8</c:v>
                </c:pt>
                <c:pt idx="21">
                  <c:v>0.87</c:v>
                </c:pt>
                <c:pt idx="22">
                  <c:v>0.87</c:v>
                </c:pt>
                <c:pt idx="23">
                  <c:v>0.83</c:v>
                </c:pt>
                <c:pt idx="24">
                  <c:v>0.76</c:v>
                </c:pt>
                <c:pt idx="25">
                  <c:v>0.67</c:v>
                </c:pt>
                <c:pt idx="26">
                  <c:v>0.93</c:v>
                </c:pt>
              </c:numCache>
            </c:numRef>
          </c:val>
          <c:smooth val="0"/>
          <c:extLst>
            <c:ext xmlns:c16="http://schemas.microsoft.com/office/drawing/2014/chart" uri="{C3380CC4-5D6E-409C-BE32-E72D297353CC}">
              <c16:uniqueId val="{00000000-01CC-4404-9889-E2894C0B8689}"/>
            </c:ext>
          </c:extLst>
        </c:ser>
        <c:ser>
          <c:idx val="1"/>
          <c:order val="1"/>
          <c:tx>
            <c:strRef>
              <c:f>Dataset!$E$1</c:f>
              <c:strCache>
                <c:ptCount val="1"/>
                <c:pt idx="0">
                  <c:v>Time in bed</c:v>
                </c:pt>
              </c:strCache>
            </c:strRef>
          </c:tx>
          <c:spPr>
            <a:ln w="28575" cap="rnd">
              <a:solidFill>
                <a:schemeClr val="accent2"/>
              </a:solidFill>
              <a:round/>
            </a:ln>
            <a:effectLst/>
          </c:spPr>
          <c:marker>
            <c:symbol val="none"/>
          </c:marker>
          <c:dLbls>
            <c:dLbl>
              <c:idx val="26"/>
              <c:layout/>
              <c:dLblPos val="t"/>
              <c:showLegendKey val="0"/>
              <c:showVal val="1"/>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3-01CC-4404-9889-E2894C0B86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Dataset!$B$2:$B$28</c:f>
              <c:numCache>
                <c:formatCode>yyyy\-mm\-dd;@</c:formatCode>
                <c:ptCount val="27"/>
                <c:pt idx="0">
                  <c:v>42002.956817129627</c:v>
                </c:pt>
                <c:pt idx="1">
                  <c:v>42003.946400462963</c:v>
                </c:pt>
                <c:pt idx="2">
                  <c:v>42004.938206018516</c:v>
                </c:pt>
                <c:pt idx="3">
                  <c:v>42005.925115740742</c:v>
                </c:pt>
                <c:pt idx="4">
                  <c:v>42007.024270833332</c:v>
                </c:pt>
                <c:pt idx="5">
                  <c:v>42008.89912037037</c:v>
                </c:pt>
                <c:pt idx="6">
                  <c:v>42009.897511574076</c:v>
                </c:pt>
                <c:pt idx="7">
                  <c:v>42010.892314814817</c:v>
                </c:pt>
                <c:pt idx="8">
                  <c:v>42011.874976851854</c:v>
                </c:pt>
                <c:pt idx="9">
                  <c:v>42012.957152777781</c:v>
                </c:pt>
                <c:pt idx="10">
                  <c:v>42013.93608796296</c:v>
                </c:pt>
                <c:pt idx="11">
                  <c:v>42014.943333333336</c:v>
                </c:pt>
                <c:pt idx="12">
                  <c:v>42015.925081018519</c:v>
                </c:pt>
                <c:pt idx="13">
                  <c:v>42016.876226851855</c:v>
                </c:pt>
                <c:pt idx="14">
                  <c:v>42017.926724537036</c:v>
                </c:pt>
                <c:pt idx="15">
                  <c:v>42018.908634259256</c:v>
                </c:pt>
                <c:pt idx="16">
                  <c:v>42019.897303240738</c:v>
                </c:pt>
                <c:pt idx="17">
                  <c:v>42021.996712962966</c:v>
                </c:pt>
                <c:pt idx="18">
                  <c:v>42022.911030092589</c:v>
                </c:pt>
                <c:pt idx="19">
                  <c:v>42023.906469907408</c:v>
                </c:pt>
                <c:pt idx="20">
                  <c:v>42024.904594907406</c:v>
                </c:pt>
                <c:pt idx="21">
                  <c:v>42025.940682870372</c:v>
                </c:pt>
                <c:pt idx="22">
                  <c:v>42029.871550925927</c:v>
                </c:pt>
                <c:pt idx="23">
                  <c:v>42030.94190972222</c:v>
                </c:pt>
                <c:pt idx="24">
                  <c:v>42032.905046296299</c:v>
                </c:pt>
                <c:pt idx="25">
                  <c:v>42033.93310185185</c:v>
                </c:pt>
                <c:pt idx="26">
                  <c:v>42035.009560185186</c:v>
                </c:pt>
              </c:numCache>
            </c:numRef>
          </c:cat>
          <c:val>
            <c:numRef>
              <c:f>Dataset!$E$2:$E$28</c:f>
              <c:numCache>
                <c:formatCode>h:mm</c:formatCode>
                <c:ptCount val="27"/>
                <c:pt idx="0">
                  <c:v>0.35555555555555557</c:v>
                </c:pt>
                <c:pt idx="1">
                  <c:v>0.35416666666666669</c:v>
                </c:pt>
                <c:pt idx="2">
                  <c:v>0.31388888888888888</c:v>
                </c:pt>
                <c:pt idx="3">
                  <c:v>0.28055555555555556</c:v>
                </c:pt>
                <c:pt idx="4">
                  <c:v>0.3</c:v>
                </c:pt>
                <c:pt idx="5">
                  <c:v>0.30416666666666664</c:v>
                </c:pt>
                <c:pt idx="6">
                  <c:v>0.31041666666666667</c:v>
                </c:pt>
                <c:pt idx="7">
                  <c:v>0.31597222222222221</c:v>
                </c:pt>
                <c:pt idx="8">
                  <c:v>0.38819444444444445</c:v>
                </c:pt>
                <c:pt idx="9">
                  <c:v>0.30277777777777776</c:v>
                </c:pt>
                <c:pt idx="10">
                  <c:v>0.37569444444444444</c:v>
                </c:pt>
                <c:pt idx="11">
                  <c:v>0.36805555555555558</c:v>
                </c:pt>
                <c:pt idx="12">
                  <c:v>0.33888888888888891</c:v>
                </c:pt>
                <c:pt idx="13">
                  <c:v>0.38263888888888886</c:v>
                </c:pt>
                <c:pt idx="14">
                  <c:v>0.33750000000000002</c:v>
                </c:pt>
                <c:pt idx="15">
                  <c:v>0.30069444444444443</c:v>
                </c:pt>
                <c:pt idx="16">
                  <c:v>0.30694444444444446</c:v>
                </c:pt>
                <c:pt idx="17">
                  <c:v>0.32708333333333334</c:v>
                </c:pt>
                <c:pt idx="18">
                  <c:v>0.3</c:v>
                </c:pt>
                <c:pt idx="19">
                  <c:v>0.33333333333333331</c:v>
                </c:pt>
                <c:pt idx="20">
                  <c:v>0.3347222222222222</c:v>
                </c:pt>
                <c:pt idx="21">
                  <c:v>0.32083333333333336</c:v>
                </c:pt>
                <c:pt idx="22">
                  <c:v>0.38819444444444445</c:v>
                </c:pt>
                <c:pt idx="23">
                  <c:v>0.31597222222222221</c:v>
                </c:pt>
                <c:pt idx="24">
                  <c:v>0.31736111111111109</c:v>
                </c:pt>
                <c:pt idx="25">
                  <c:v>0.2951388888888889</c:v>
                </c:pt>
                <c:pt idx="26">
                  <c:v>0.33541666666666664</c:v>
                </c:pt>
              </c:numCache>
            </c:numRef>
          </c:val>
          <c:smooth val="0"/>
          <c:extLst>
            <c:ext xmlns:c16="http://schemas.microsoft.com/office/drawing/2014/chart" uri="{C3380CC4-5D6E-409C-BE32-E72D297353CC}">
              <c16:uniqueId val="{00000001-01CC-4404-9889-E2894C0B8689}"/>
            </c:ext>
          </c:extLst>
        </c:ser>
        <c:dLbls>
          <c:dLblPos val="t"/>
          <c:showLegendKey val="0"/>
          <c:showVal val="1"/>
          <c:showCatName val="0"/>
          <c:showSerName val="0"/>
          <c:showPercent val="0"/>
          <c:showBubbleSize val="0"/>
        </c:dLbls>
        <c:smooth val="0"/>
        <c:axId val="590729488"/>
        <c:axId val="590732400"/>
      </c:lineChart>
      <c:catAx>
        <c:axId val="590729488"/>
        <c:scaling>
          <c:orientation val="minMax"/>
        </c:scaling>
        <c:delete val="0"/>
        <c:axPos val="b"/>
        <c:numFmt formatCode="yyyy\-mm\-dd;@"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32400"/>
        <c:crosses val="autoZero"/>
        <c:auto val="0"/>
        <c:lblAlgn val="ctr"/>
        <c:lblOffset val="100"/>
        <c:noMultiLvlLbl val="0"/>
      </c:catAx>
      <c:valAx>
        <c:axId val="590732400"/>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29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Heart Rate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Dataset!$I$1</c:f>
              <c:strCache>
                <c:ptCount val="1"/>
                <c:pt idx="0">
                  <c:v>Heart rate</c:v>
                </c:pt>
              </c:strCache>
            </c:strRef>
          </c:tx>
          <c:spPr>
            <a:ln w="25400" cap="rnd">
              <a:noFill/>
              <a:round/>
            </a:ln>
            <a:effectLst/>
          </c:spPr>
          <c:marker>
            <c:symbol val="circle"/>
            <c:size val="5"/>
            <c:spPr>
              <a:solidFill>
                <a:schemeClr val="accent1"/>
              </a:solidFill>
              <a:ln w="9525">
                <a:solidFill>
                  <a:schemeClr val="accent1"/>
                </a:solidFill>
              </a:ln>
              <a:effectLst/>
            </c:spPr>
          </c:marker>
          <c:xVal>
            <c:numRef>
              <c:f>Dataset!$D$2:$D$28</c:f>
              <c:numCache>
                <c:formatCode>0%</c:formatCode>
                <c:ptCount val="27"/>
                <c:pt idx="0">
                  <c:v>1</c:v>
                </c:pt>
                <c:pt idx="1">
                  <c:v>0.98</c:v>
                </c:pt>
                <c:pt idx="2">
                  <c:v>0.65</c:v>
                </c:pt>
                <c:pt idx="3">
                  <c:v>0.72</c:v>
                </c:pt>
                <c:pt idx="4">
                  <c:v>0.83</c:v>
                </c:pt>
                <c:pt idx="5">
                  <c:v>0.78</c:v>
                </c:pt>
                <c:pt idx="6">
                  <c:v>0.69</c:v>
                </c:pt>
                <c:pt idx="7">
                  <c:v>0.74</c:v>
                </c:pt>
                <c:pt idx="8">
                  <c:v>0.81</c:v>
                </c:pt>
                <c:pt idx="9">
                  <c:v>0.88</c:v>
                </c:pt>
                <c:pt idx="10">
                  <c:v>0.77</c:v>
                </c:pt>
                <c:pt idx="11">
                  <c:v>0.89</c:v>
                </c:pt>
                <c:pt idx="12">
                  <c:v>0.78</c:v>
                </c:pt>
                <c:pt idx="13">
                  <c:v>1</c:v>
                </c:pt>
                <c:pt idx="14">
                  <c:v>1</c:v>
                </c:pt>
                <c:pt idx="15">
                  <c:v>0.88</c:v>
                </c:pt>
                <c:pt idx="16">
                  <c:v>0.87</c:v>
                </c:pt>
                <c:pt idx="17">
                  <c:v>0.93</c:v>
                </c:pt>
                <c:pt idx="18">
                  <c:v>0.57999999999999996</c:v>
                </c:pt>
                <c:pt idx="19">
                  <c:v>0.75</c:v>
                </c:pt>
                <c:pt idx="20">
                  <c:v>0.8</c:v>
                </c:pt>
                <c:pt idx="21">
                  <c:v>0.87</c:v>
                </c:pt>
                <c:pt idx="22">
                  <c:v>0.87</c:v>
                </c:pt>
                <c:pt idx="23">
                  <c:v>0.83</c:v>
                </c:pt>
                <c:pt idx="24">
                  <c:v>0.76</c:v>
                </c:pt>
                <c:pt idx="25">
                  <c:v>0.67</c:v>
                </c:pt>
                <c:pt idx="26">
                  <c:v>0.93</c:v>
                </c:pt>
              </c:numCache>
            </c:numRef>
          </c:xVal>
          <c:yVal>
            <c:numRef>
              <c:f>Dataset!$I$2:$I$28</c:f>
              <c:numCache>
                <c:formatCode>General</c:formatCode>
                <c:ptCount val="27"/>
                <c:pt idx="0">
                  <c:v>59</c:v>
                </c:pt>
                <c:pt idx="1">
                  <c:v>57</c:v>
                </c:pt>
                <c:pt idx="2">
                  <c:v>0</c:v>
                </c:pt>
                <c:pt idx="3">
                  <c:v>68</c:v>
                </c:pt>
                <c:pt idx="4">
                  <c:v>60</c:v>
                </c:pt>
                <c:pt idx="5">
                  <c:v>57</c:v>
                </c:pt>
                <c:pt idx="6">
                  <c:v>56</c:v>
                </c:pt>
                <c:pt idx="7">
                  <c:v>64</c:v>
                </c:pt>
                <c:pt idx="8">
                  <c:v>62</c:v>
                </c:pt>
                <c:pt idx="9">
                  <c:v>58</c:v>
                </c:pt>
                <c:pt idx="10">
                  <c:v>65</c:v>
                </c:pt>
                <c:pt idx="11">
                  <c:v>65</c:v>
                </c:pt>
                <c:pt idx="12">
                  <c:v>53</c:v>
                </c:pt>
                <c:pt idx="13">
                  <c:v>65</c:v>
                </c:pt>
                <c:pt idx="14">
                  <c:v>55</c:v>
                </c:pt>
                <c:pt idx="15">
                  <c:v>60</c:v>
                </c:pt>
                <c:pt idx="16">
                  <c:v>60</c:v>
                </c:pt>
                <c:pt idx="17">
                  <c:v>57</c:v>
                </c:pt>
                <c:pt idx="18">
                  <c:v>67</c:v>
                </c:pt>
                <c:pt idx="19">
                  <c:v>54</c:v>
                </c:pt>
                <c:pt idx="20">
                  <c:v>60</c:v>
                </c:pt>
                <c:pt idx="21">
                  <c:v>75</c:v>
                </c:pt>
                <c:pt idx="22">
                  <c:v>58</c:v>
                </c:pt>
                <c:pt idx="23">
                  <c:v>66</c:v>
                </c:pt>
                <c:pt idx="24">
                  <c:v>57</c:v>
                </c:pt>
                <c:pt idx="25">
                  <c:v>63</c:v>
                </c:pt>
                <c:pt idx="26">
                  <c:v>62</c:v>
                </c:pt>
              </c:numCache>
            </c:numRef>
          </c:yVal>
          <c:smooth val="0"/>
          <c:extLst>
            <c:ext xmlns:c16="http://schemas.microsoft.com/office/drawing/2014/chart" uri="{C3380CC4-5D6E-409C-BE32-E72D297353CC}">
              <c16:uniqueId val="{00000000-D741-4739-87FA-406A5E95C2C3}"/>
            </c:ext>
          </c:extLst>
        </c:ser>
        <c:dLbls>
          <c:showLegendKey val="0"/>
          <c:showVal val="0"/>
          <c:showCatName val="0"/>
          <c:showSerName val="0"/>
          <c:showPercent val="0"/>
          <c:showBubbleSize val="0"/>
        </c:dLbls>
        <c:axId val="647604720"/>
        <c:axId val="647604304"/>
      </c:scatterChart>
      <c:valAx>
        <c:axId val="6476047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Sleeping</a:t>
                </a:r>
                <a:r>
                  <a:rPr lang="en-US" baseline="0"/>
                  <a:t> Quality</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04304"/>
        <c:crosses val="autoZero"/>
        <c:crossBetween val="midCat"/>
      </c:valAx>
      <c:valAx>
        <c:axId val="647604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Heart</a:t>
                </a:r>
                <a:r>
                  <a:rPr lang="en-US" baseline="0"/>
                  <a:t> Rate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0472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Sleep quality and Sleep Notes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8"/>
              <c:pt idx="0">
                <c:v>Ate late:Drank coffee</c:v>
              </c:pt>
              <c:pt idx="1">
                <c:v>Drank coffee</c:v>
              </c:pt>
              <c:pt idx="2">
                <c:v>Drank coffee:Drank tea</c:v>
              </c:pt>
              <c:pt idx="3">
                <c:v>Drank coffee:Drank tea:Stressful day</c:v>
              </c:pt>
              <c:pt idx="4">
                <c:v>Drank coffee:Drank tea:Worked out</c:v>
              </c:pt>
              <c:pt idx="5">
                <c:v>Drank tea</c:v>
              </c:pt>
              <c:pt idx="6">
                <c:v>Drank tea:Worked out</c:v>
              </c:pt>
              <c:pt idx="7">
                <c:v>N/A</c:v>
              </c:pt>
            </c:strLit>
          </c:cat>
          <c:val>
            <c:numLit>
              <c:formatCode>General</c:formatCode>
              <c:ptCount val="8"/>
              <c:pt idx="0">
                <c:v>0.78</c:v>
              </c:pt>
              <c:pt idx="1">
                <c:v>0.72499999999999998</c:v>
              </c:pt>
              <c:pt idx="2">
                <c:v>0.86</c:v>
              </c:pt>
              <c:pt idx="3">
                <c:v>0.83250000000000013</c:v>
              </c:pt>
              <c:pt idx="4">
                <c:v>0.77666666666666673</c:v>
              </c:pt>
              <c:pt idx="5">
                <c:v>0.82499999999999996</c:v>
              </c:pt>
              <c:pt idx="6">
                <c:v>0.87</c:v>
              </c:pt>
              <c:pt idx="7">
                <c:v>0.87666666666666659</c:v>
              </c:pt>
            </c:numLit>
          </c:val>
          <c:extLst>
            <c:ext xmlns:c16="http://schemas.microsoft.com/office/drawing/2014/chart" uri="{C3380CC4-5D6E-409C-BE32-E72D297353CC}">
              <c16:uniqueId val="{00000000-20CF-4FDE-A742-75FA394AC3E3}"/>
            </c:ext>
          </c:extLst>
        </c:ser>
        <c:dLbls>
          <c:showLegendKey val="0"/>
          <c:showVal val="0"/>
          <c:showCatName val="0"/>
          <c:showSerName val="0"/>
          <c:showPercent val="0"/>
          <c:showBubbleSize val="0"/>
        </c:dLbls>
        <c:gapWidth val="182"/>
        <c:axId val="750458912"/>
        <c:axId val="750457664"/>
      </c:barChart>
      <c:catAx>
        <c:axId val="75045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457664"/>
        <c:crosses val="autoZero"/>
        <c:auto val="1"/>
        <c:lblAlgn val="ctr"/>
        <c:lblOffset val="100"/>
        <c:noMultiLvlLbl val="0"/>
      </c:catAx>
      <c:valAx>
        <c:axId val="750457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45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145518</xdr:colOff>
      <xdr:row>2</xdr:row>
      <xdr:rowOff>10583</xdr:rowOff>
    </xdr:from>
    <xdr:to>
      <xdr:col>19</xdr:col>
      <xdr:colOff>137581</xdr:colOff>
      <xdr:row>22</xdr:row>
      <xdr:rowOff>91015</xdr:rowOff>
    </xdr:to>
    <xdr:graphicFrame macro="">
      <xdr:nvGraphicFramePr>
        <xdr:cNvPr id="3" name="Chart 2">
          <a:extLst>
            <a:ext uri="{FF2B5EF4-FFF2-40B4-BE49-F238E27FC236}">
              <a16:creationId xmlns:a16="http://schemas.microsoft.com/office/drawing/2014/main" id="{E5ECA8B6-BAD7-B521-AD57-372D72365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150810</xdr:colOff>
      <xdr:row>23</xdr:row>
      <xdr:rowOff>62442</xdr:rowOff>
    </xdr:from>
    <xdr:to>
      <xdr:col>19</xdr:col>
      <xdr:colOff>79373</xdr:colOff>
      <xdr:row>40</xdr:row>
      <xdr:rowOff>142876</xdr:rowOff>
    </xdr:to>
    <xdr:graphicFrame macro="">
      <xdr:nvGraphicFramePr>
        <xdr:cNvPr id="9" name="Chart 8">
          <a:extLst>
            <a:ext uri="{FF2B5EF4-FFF2-40B4-BE49-F238E27FC236}">
              <a16:creationId xmlns:a16="http://schemas.microsoft.com/office/drawing/2014/main" id="{8F73C4DD-866E-CA0F-AF0F-06CC0A254B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161393</xdr:colOff>
      <xdr:row>41</xdr:row>
      <xdr:rowOff>162984</xdr:rowOff>
    </xdr:from>
    <xdr:to>
      <xdr:col>18</xdr:col>
      <xdr:colOff>105831</xdr:colOff>
      <xdr:row>61</xdr:row>
      <xdr:rowOff>148167</xdr:rowOff>
    </xdr:to>
    <xdr:graphicFrame macro="">
      <xdr:nvGraphicFramePr>
        <xdr:cNvPr id="10" name="Chart 9">
          <a:extLst>
            <a:ext uri="{FF2B5EF4-FFF2-40B4-BE49-F238E27FC236}">
              <a16:creationId xmlns:a16="http://schemas.microsoft.com/office/drawing/2014/main" id="{1D861B09-9477-8CEB-034D-CBAC7C1FE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62</xdr:row>
      <xdr:rowOff>0</xdr:rowOff>
    </xdr:from>
    <xdr:to>
      <xdr:col>17</xdr:col>
      <xdr:colOff>753799</xdr:colOff>
      <xdr:row>77</xdr:row>
      <xdr:rowOff>24607</xdr:rowOff>
    </xdr:to>
    <xdr:graphicFrame macro="">
      <xdr:nvGraphicFramePr>
        <xdr:cNvPr id="12" name="Chart 11">
          <a:extLst>
            <a:ext uri="{FF2B5EF4-FFF2-40B4-BE49-F238E27FC236}">
              <a16:creationId xmlns:a16="http://schemas.microsoft.com/office/drawing/2014/main" id="{A93D5BB7-C2ED-401C-A4EB-13B625DA3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3"/>
  <sheetViews>
    <sheetView tabSelected="1" topLeftCell="G118" zoomScale="90" workbookViewId="0">
      <selection activeCell="H47" sqref="H47"/>
    </sheetView>
  </sheetViews>
  <sheetFormatPr defaultColWidth="12.5703125" defaultRowHeight="15.75" customHeight="1" x14ac:dyDescent="0.2"/>
  <cols>
    <col min="1" max="1" width="19.7109375" bestFit="1" customWidth="1"/>
    <col min="2" max="2" width="17.7109375" customWidth="1"/>
    <col min="3" max="3" width="18.42578125" bestFit="1" customWidth="1"/>
    <col min="4" max="4" width="13.28515625" bestFit="1" customWidth="1"/>
    <col min="8" max="8" width="30.85546875" bestFit="1" customWidth="1"/>
    <col min="10" max="10" width="14.85546875" bestFit="1" customWidth="1"/>
  </cols>
  <sheetData>
    <row r="1" spans="1:10" ht="12.75" x14ac:dyDescent="0.2">
      <c r="A1" s="1" t="s">
        <v>0</v>
      </c>
      <c r="B1" s="8" t="s">
        <v>17</v>
      </c>
      <c r="C1" s="1" t="s">
        <v>1</v>
      </c>
      <c r="D1" s="1" t="s">
        <v>2</v>
      </c>
      <c r="E1" s="1" t="s">
        <v>3</v>
      </c>
      <c r="F1" s="1" t="s">
        <v>4</v>
      </c>
      <c r="G1" s="11" t="s">
        <v>18</v>
      </c>
      <c r="H1" s="1" t="s">
        <v>5</v>
      </c>
      <c r="I1" s="1" t="s">
        <v>6</v>
      </c>
      <c r="J1" s="1" t="s">
        <v>7</v>
      </c>
    </row>
    <row r="2" spans="1:10" ht="12.75" x14ac:dyDescent="0.2">
      <c r="A2" s="2">
        <v>42002.956817129627</v>
      </c>
      <c r="B2" s="7">
        <v>42002.956817129627</v>
      </c>
      <c r="C2" s="2">
        <v>42003.312650462962</v>
      </c>
      <c r="D2" s="3">
        <v>1</v>
      </c>
      <c r="E2" s="4">
        <v>0.35555555555555557</v>
      </c>
      <c r="F2" s="1" t="s">
        <v>8</v>
      </c>
      <c r="G2" s="1">
        <f>IF(OR(F2&lt;&gt;":)",F2="N/A"),0,1)</f>
        <v>1</v>
      </c>
      <c r="H2" s="8" t="s">
        <v>19</v>
      </c>
      <c r="I2" s="1">
        <v>59</v>
      </c>
      <c r="J2" s="1">
        <v>0</v>
      </c>
    </row>
    <row r="3" spans="1:10" ht="12.75" x14ac:dyDescent="0.2">
      <c r="A3" s="9">
        <v>42003.946400462963</v>
      </c>
      <c r="B3" s="10">
        <v>42003.946400462963</v>
      </c>
      <c r="C3" s="2">
        <v>42004.301053240742</v>
      </c>
      <c r="D3" s="3">
        <v>0.98</v>
      </c>
      <c r="E3" s="4">
        <v>0.35416666666666669</v>
      </c>
      <c r="F3" s="1" t="s">
        <v>9</v>
      </c>
      <c r="G3" s="1">
        <f>IF(OR(F3&lt;&gt;":)",F3="N/A"),0,1)</f>
        <v>0</v>
      </c>
      <c r="H3" s="8" t="s">
        <v>19</v>
      </c>
      <c r="I3" s="1">
        <v>57</v>
      </c>
      <c r="J3" s="1">
        <v>0</v>
      </c>
    </row>
    <row r="4" spans="1:10" ht="12.75" x14ac:dyDescent="0.2">
      <c r="A4" s="21">
        <v>42004.938206018516</v>
      </c>
      <c r="B4" s="22">
        <v>42004.938206018516</v>
      </c>
      <c r="C4" s="21">
        <v>42005.25209490741</v>
      </c>
      <c r="D4" s="23">
        <v>0.65</v>
      </c>
      <c r="E4" s="24">
        <v>0.31388888888888888</v>
      </c>
      <c r="F4" s="25" t="s">
        <v>19</v>
      </c>
      <c r="G4" s="26">
        <f>IF(OR(F4&lt;&gt;":)",F4="N/A"),0,1)</f>
        <v>0</v>
      </c>
      <c r="H4" s="25" t="s">
        <v>19</v>
      </c>
      <c r="I4" s="25" t="s">
        <v>19</v>
      </c>
      <c r="J4" s="26">
        <v>0</v>
      </c>
    </row>
    <row r="5" spans="1:10" ht="12.75" x14ac:dyDescent="0.2">
      <c r="A5" s="2">
        <v>42005.925115740742</v>
      </c>
      <c r="B5" s="7">
        <v>42005.925115740742</v>
      </c>
      <c r="C5" s="2">
        <v>42006.205960648149</v>
      </c>
      <c r="D5" s="3">
        <v>0.72</v>
      </c>
      <c r="E5" s="4">
        <v>0.28055555555555556</v>
      </c>
      <c r="F5" s="1" t="s">
        <v>8</v>
      </c>
      <c r="G5" s="1">
        <f>IF(OR(F5&lt;&gt;":)",F5="N/A"),0,1)</f>
        <v>1</v>
      </c>
      <c r="H5" s="1" t="s">
        <v>10</v>
      </c>
      <c r="I5" s="1">
        <v>68</v>
      </c>
      <c r="J5" s="1">
        <v>0</v>
      </c>
    </row>
    <row r="6" spans="1:10" ht="12.75" x14ac:dyDescent="0.2">
      <c r="A6" s="2">
        <v>42007.024270833332</v>
      </c>
      <c r="B6" s="7">
        <v>42007.024270833332</v>
      </c>
      <c r="C6" s="2">
        <v>42007.324571759258</v>
      </c>
      <c r="D6" s="3">
        <v>0.83</v>
      </c>
      <c r="E6" s="4">
        <v>0.3</v>
      </c>
      <c r="F6" s="1" t="s">
        <v>8</v>
      </c>
      <c r="G6" s="1">
        <f>IF(OR(F6&lt;&gt;":)",F6="N/A"),0,1)</f>
        <v>1</v>
      </c>
      <c r="H6" s="1" t="s">
        <v>10</v>
      </c>
      <c r="I6" s="1">
        <v>60</v>
      </c>
      <c r="J6" s="1">
        <v>0</v>
      </c>
    </row>
    <row r="7" spans="1:10" ht="12.75" x14ac:dyDescent="0.2">
      <c r="A7" s="2">
        <v>42008.89912037037</v>
      </c>
      <c r="B7" s="10">
        <v>42008.89912037037</v>
      </c>
      <c r="C7" s="2">
        <v>42009.203865740739</v>
      </c>
      <c r="D7" s="3">
        <v>0.78</v>
      </c>
      <c r="E7" s="4">
        <v>0.30416666666666664</v>
      </c>
      <c r="F7" s="1" t="s">
        <v>8</v>
      </c>
      <c r="G7" s="1">
        <f>IF(OR(F7&lt;&gt;":)",F7="N/A"),0,1)</f>
        <v>1</v>
      </c>
      <c r="H7" s="1" t="s">
        <v>12</v>
      </c>
      <c r="I7" s="1">
        <v>57</v>
      </c>
      <c r="J7" s="1">
        <v>0</v>
      </c>
    </row>
    <row r="8" spans="1:10" ht="12.75" x14ac:dyDescent="0.2">
      <c r="A8" s="2">
        <v>42009.897511574076</v>
      </c>
      <c r="B8" s="7">
        <v>42009.897511574076</v>
      </c>
      <c r="C8" s="2">
        <v>42010.208368055559</v>
      </c>
      <c r="D8" s="3">
        <v>0.69</v>
      </c>
      <c r="E8" s="4">
        <v>0.31041666666666667</v>
      </c>
      <c r="F8" s="1" t="s">
        <v>8</v>
      </c>
      <c r="G8" s="1">
        <f>IF(OR(F8&lt;&gt;":)",F8="N/A"),0,1)</f>
        <v>1</v>
      </c>
      <c r="H8" s="1" t="s">
        <v>13</v>
      </c>
      <c r="I8" s="1">
        <v>56</v>
      </c>
      <c r="J8" s="1">
        <v>0</v>
      </c>
    </row>
    <row r="9" spans="1:10" ht="12.75" x14ac:dyDescent="0.2">
      <c r="A9" s="2">
        <v>42010.892314814817</v>
      </c>
      <c r="B9" s="7">
        <v>42010.892314814817</v>
      </c>
      <c r="C9" s="2">
        <v>42011.208356481482</v>
      </c>
      <c r="D9" s="3">
        <v>0.74</v>
      </c>
      <c r="E9" s="4">
        <v>0.31597222222222221</v>
      </c>
      <c r="F9" s="1" t="s">
        <v>9</v>
      </c>
      <c r="G9" s="1">
        <f>IF(OR(F9&lt;&gt;":)",F9="N/A"),0,1)</f>
        <v>0</v>
      </c>
      <c r="H9" s="1" t="s">
        <v>14</v>
      </c>
      <c r="I9" s="1">
        <v>64</v>
      </c>
      <c r="J9" s="1">
        <v>0</v>
      </c>
    </row>
    <row r="10" spans="1:10" ht="12.75" x14ac:dyDescent="0.2">
      <c r="A10" s="2">
        <v>42011.874976851854</v>
      </c>
      <c r="B10" s="7">
        <v>42011.874976851854</v>
      </c>
      <c r="C10" s="2">
        <v>42012.263425925928</v>
      </c>
      <c r="D10" s="3">
        <v>0.81</v>
      </c>
      <c r="E10" s="4">
        <v>0.38819444444444445</v>
      </c>
      <c r="F10" s="1" t="s">
        <v>8</v>
      </c>
      <c r="G10" s="1">
        <f>IF(OR(F10&lt;&gt;":)",F10="N/A"),0,1)</f>
        <v>1</v>
      </c>
      <c r="H10" s="1" t="s">
        <v>15</v>
      </c>
      <c r="I10" s="1">
        <v>62</v>
      </c>
      <c r="J10" s="1">
        <v>0</v>
      </c>
    </row>
    <row r="11" spans="1:10" ht="12.75" x14ac:dyDescent="0.2">
      <c r="A11" s="2">
        <v>42012.957152777781</v>
      </c>
      <c r="B11" s="7">
        <v>42012.957152777781</v>
      </c>
      <c r="C11" s="2">
        <v>42013.260393518518</v>
      </c>
      <c r="D11" s="3">
        <v>0.88</v>
      </c>
      <c r="E11" s="4">
        <v>0.30277777777777776</v>
      </c>
      <c r="F11" s="1" t="s">
        <v>8</v>
      </c>
      <c r="G11" s="1">
        <f>IF(OR(F11&lt;&gt;":)",F11="N/A"),0,1)</f>
        <v>1</v>
      </c>
      <c r="H11" s="1" t="s">
        <v>10</v>
      </c>
      <c r="I11" s="1">
        <v>58</v>
      </c>
      <c r="J11" s="1">
        <v>0</v>
      </c>
    </row>
    <row r="12" spans="1:10" ht="12.75" x14ac:dyDescent="0.2">
      <c r="A12" s="2">
        <v>42013.93608796296</v>
      </c>
      <c r="B12" s="7">
        <v>42013.93608796296</v>
      </c>
      <c r="C12" s="2">
        <v>42014.311805555553</v>
      </c>
      <c r="D12" s="3">
        <v>0.77</v>
      </c>
      <c r="E12" s="4">
        <v>0.37569444444444444</v>
      </c>
      <c r="F12" s="1" t="s">
        <v>9</v>
      </c>
      <c r="G12" s="1">
        <f>IF(OR(F12&lt;&gt;":)",F12="N/A"),0,1)</f>
        <v>0</v>
      </c>
      <c r="H12" s="1" t="s">
        <v>10</v>
      </c>
      <c r="I12" s="1">
        <v>65</v>
      </c>
      <c r="J12" s="1">
        <v>0</v>
      </c>
    </row>
    <row r="13" spans="1:10" ht="12.75" x14ac:dyDescent="0.2">
      <c r="A13" s="2">
        <v>42014.943333333336</v>
      </c>
      <c r="B13" s="7">
        <v>42014.943333333336</v>
      </c>
      <c r="C13" s="2">
        <v>42015.311793981484</v>
      </c>
      <c r="D13" s="3">
        <v>0.89</v>
      </c>
      <c r="E13" s="4">
        <v>0.36805555555555558</v>
      </c>
      <c r="F13" s="1" t="s">
        <v>9</v>
      </c>
      <c r="G13" s="1">
        <f>IF(OR(F13&lt;&gt;":)",F13="N/A"),0,1)</f>
        <v>0</v>
      </c>
      <c r="H13" s="1" t="s">
        <v>10</v>
      </c>
      <c r="I13" s="1">
        <v>65</v>
      </c>
      <c r="J13" s="1">
        <v>0</v>
      </c>
    </row>
    <row r="14" spans="1:10" ht="12.75" x14ac:dyDescent="0.2">
      <c r="A14" s="2">
        <v>42015.925081018519</v>
      </c>
      <c r="B14" s="7">
        <v>42015.925081018519</v>
      </c>
      <c r="C14" s="2">
        <v>42016.264224537037</v>
      </c>
      <c r="D14" s="3">
        <v>0.78</v>
      </c>
      <c r="E14" s="4">
        <v>0.33888888888888891</v>
      </c>
      <c r="F14" s="1" t="s">
        <v>8</v>
      </c>
      <c r="G14" s="1">
        <f>IF(OR(F14&lt;&gt;":)",F14="N/A"),0,1)</f>
        <v>1</v>
      </c>
      <c r="H14" s="1" t="s">
        <v>11</v>
      </c>
      <c r="I14" s="1">
        <v>53</v>
      </c>
      <c r="J14" s="1">
        <v>0</v>
      </c>
    </row>
    <row r="15" spans="1:10" ht="12.75" x14ac:dyDescent="0.2">
      <c r="A15" s="2">
        <v>42016.876226851855</v>
      </c>
      <c r="B15" s="7">
        <v>42016.876226851855</v>
      </c>
      <c r="C15" s="2">
        <v>42017.259293981479</v>
      </c>
      <c r="D15" s="3">
        <v>1</v>
      </c>
      <c r="E15" s="4">
        <v>0.38263888888888886</v>
      </c>
      <c r="F15" s="1" t="s">
        <v>8</v>
      </c>
      <c r="G15" s="1">
        <f>IF(OR(F15&lt;&gt;":)",F15="N/A"),0,1)</f>
        <v>1</v>
      </c>
      <c r="H15" s="1" t="s">
        <v>14</v>
      </c>
      <c r="I15" s="1">
        <v>65</v>
      </c>
      <c r="J15" s="1">
        <v>0</v>
      </c>
    </row>
    <row r="16" spans="1:10" ht="12.75" x14ac:dyDescent="0.2">
      <c r="A16" s="2">
        <v>42017.926724537036</v>
      </c>
      <c r="B16" s="7">
        <v>42017.926724537036</v>
      </c>
      <c r="C16" s="2">
        <v>42018.264270833337</v>
      </c>
      <c r="D16" s="3">
        <v>1</v>
      </c>
      <c r="E16" s="4">
        <v>0.33750000000000002</v>
      </c>
      <c r="F16" s="1" t="s">
        <v>8</v>
      </c>
      <c r="G16" s="1">
        <f>IF(OR(F16&lt;&gt;":)",F16="N/A"),0,1)</f>
        <v>1</v>
      </c>
      <c r="H16" s="1" t="s">
        <v>10</v>
      </c>
      <c r="I16" s="1">
        <v>55</v>
      </c>
      <c r="J16" s="1">
        <v>0</v>
      </c>
    </row>
    <row r="17" spans="1:12" ht="12.75" x14ac:dyDescent="0.2">
      <c r="A17" s="2">
        <v>42018.908634259256</v>
      </c>
      <c r="B17" s="7">
        <v>42018.908634259256</v>
      </c>
      <c r="C17" s="2">
        <v>42019.209780092591</v>
      </c>
      <c r="D17" s="3">
        <v>0.88</v>
      </c>
      <c r="E17" s="4">
        <v>0.30069444444444443</v>
      </c>
      <c r="F17" s="1" t="s">
        <v>8</v>
      </c>
      <c r="G17" s="1">
        <f>IF(OR(F17&lt;&gt;":)",F17="N/A"),0,1)</f>
        <v>1</v>
      </c>
      <c r="H17" s="1" t="s">
        <v>13</v>
      </c>
      <c r="I17" s="1">
        <v>60</v>
      </c>
      <c r="J17" s="1">
        <v>0</v>
      </c>
    </row>
    <row r="18" spans="1:12" ht="12.75" x14ac:dyDescent="0.2">
      <c r="A18" s="2">
        <v>42019.897303240738</v>
      </c>
      <c r="B18" s="7">
        <v>42019.897303240738</v>
      </c>
      <c r="C18" s="2">
        <v>42020.204652777778</v>
      </c>
      <c r="D18" s="3">
        <v>0.87</v>
      </c>
      <c r="E18" s="4">
        <v>0.30694444444444446</v>
      </c>
      <c r="F18" s="1" t="s">
        <v>8</v>
      </c>
      <c r="G18" s="1">
        <f>IF(OR(F18&lt;&gt;":)",F18="N/A"),0,1)</f>
        <v>1</v>
      </c>
      <c r="H18" s="1" t="s">
        <v>11</v>
      </c>
      <c r="I18" s="1">
        <v>60</v>
      </c>
      <c r="J18" s="1">
        <v>0</v>
      </c>
    </row>
    <row r="19" spans="1:12" ht="12.75" x14ac:dyDescent="0.2">
      <c r="A19" s="2">
        <v>42021.996712962966</v>
      </c>
      <c r="B19" s="10">
        <v>42021.996712962966</v>
      </c>
      <c r="C19" s="2">
        <v>42022.324479166666</v>
      </c>
      <c r="D19" s="3">
        <v>0.93</v>
      </c>
      <c r="E19" s="4">
        <v>0.32708333333333334</v>
      </c>
      <c r="F19" s="1" t="s">
        <v>8</v>
      </c>
      <c r="G19" s="1">
        <f>IF(OR(F19&lt;&gt;":)",F19="N/A"),0,1)</f>
        <v>1</v>
      </c>
      <c r="H19" s="1" t="s">
        <v>10</v>
      </c>
      <c r="I19" s="1">
        <v>57</v>
      </c>
      <c r="J19" s="1">
        <v>0</v>
      </c>
    </row>
    <row r="20" spans="1:12" ht="12.75" x14ac:dyDescent="0.2">
      <c r="A20" s="21">
        <v>42022.911030092589</v>
      </c>
      <c r="B20" s="22">
        <v>42022.911030092589</v>
      </c>
      <c r="C20" s="21">
        <v>42023.211319444446</v>
      </c>
      <c r="D20" s="23">
        <v>0.57999999999999996</v>
      </c>
      <c r="E20" s="24">
        <v>0.3</v>
      </c>
      <c r="F20" s="26" t="s">
        <v>8</v>
      </c>
      <c r="G20" s="26">
        <f>IF(OR(F20&lt;&gt;":)",F20="N/A"),0,1)</f>
        <v>1</v>
      </c>
      <c r="H20" s="26" t="s">
        <v>16</v>
      </c>
      <c r="I20" s="26">
        <v>67</v>
      </c>
      <c r="J20" s="26">
        <v>0</v>
      </c>
    </row>
    <row r="21" spans="1:12" ht="12.75" x14ac:dyDescent="0.2">
      <c r="A21" s="2">
        <v>42023.906469907408</v>
      </c>
      <c r="B21" s="10">
        <v>42023.906469907408</v>
      </c>
      <c r="C21" s="2">
        <v>42024.240011574075</v>
      </c>
      <c r="D21" s="3">
        <v>0.75</v>
      </c>
      <c r="E21" s="4">
        <v>0.33333333333333331</v>
      </c>
      <c r="F21" s="1" t="s">
        <v>9</v>
      </c>
      <c r="G21" s="1">
        <f>IF(OR(F21&lt;&gt;":)",F21="N/A"),0,1)</f>
        <v>0</v>
      </c>
      <c r="H21" s="1" t="s">
        <v>13</v>
      </c>
      <c r="I21" s="1">
        <v>54</v>
      </c>
      <c r="J21" s="1">
        <v>0</v>
      </c>
    </row>
    <row r="22" spans="1:12" ht="12.75" x14ac:dyDescent="0.2">
      <c r="A22" s="2">
        <v>42024.904594907406</v>
      </c>
      <c r="B22" s="7">
        <v>42024.904594907406</v>
      </c>
      <c r="C22" s="2">
        <v>42025.239837962959</v>
      </c>
      <c r="D22" s="3">
        <v>0.8</v>
      </c>
      <c r="E22" s="4">
        <v>0.3347222222222222</v>
      </c>
      <c r="F22" s="1" t="s">
        <v>9</v>
      </c>
      <c r="G22" s="1">
        <f>IF(OR(F22&lt;&gt;":)",F22="N/A"),0,1)</f>
        <v>0</v>
      </c>
      <c r="H22" s="1" t="s">
        <v>13</v>
      </c>
      <c r="I22" s="1">
        <v>60</v>
      </c>
      <c r="J22" s="1">
        <v>0</v>
      </c>
    </row>
    <row r="23" spans="1:12" ht="12.75" x14ac:dyDescent="0.2">
      <c r="A23" s="2">
        <v>42025.940682870372</v>
      </c>
      <c r="B23" s="7">
        <v>42025.940682870372</v>
      </c>
      <c r="C23" s="2">
        <v>42026.262060185189</v>
      </c>
      <c r="D23" s="3">
        <v>0.87</v>
      </c>
      <c r="E23" s="4">
        <v>0.32083333333333336</v>
      </c>
      <c r="F23" s="1" t="s">
        <v>8</v>
      </c>
      <c r="G23" s="1">
        <f>IF(OR(F23&lt;&gt;":)",F23="N/A"),0,1)</f>
        <v>1</v>
      </c>
      <c r="H23" s="1" t="s">
        <v>13</v>
      </c>
      <c r="I23" s="1">
        <v>75</v>
      </c>
      <c r="J23" s="1">
        <v>0</v>
      </c>
    </row>
    <row r="24" spans="1:12" ht="12.75" x14ac:dyDescent="0.2">
      <c r="A24" s="2">
        <v>42029.871550925927</v>
      </c>
      <c r="B24" s="7">
        <v>42029.871550925927</v>
      </c>
      <c r="C24" s="2">
        <v>42030.260405092595</v>
      </c>
      <c r="D24" s="3">
        <v>0.87</v>
      </c>
      <c r="E24" s="4">
        <v>0.38819444444444445</v>
      </c>
      <c r="F24" s="1" t="s">
        <v>8</v>
      </c>
      <c r="G24" s="1">
        <f>IF(OR(F24&lt;&gt;":)",F24="N/A"),0,1)</f>
        <v>1</v>
      </c>
      <c r="H24" s="1" t="s">
        <v>16</v>
      </c>
      <c r="I24" s="1">
        <v>58</v>
      </c>
      <c r="J24" s="1">
        <v>0</v>
      </c>
    </row>
    <row r="25" spans="1:12" ht="12.75" x14ac:dyDescent="0.2">
      <c r="A25" s="2">
        <v>42030.94190972222</v>
      </c>
      <c r="B25" s="7">
        <v>42030.94190972222</v>
      </c>
      <c r="C25" s="2">
        <v>42031.258206018516</v>
      </c>
      <c r="D25" s="3">
        <v>0.83</v>
      </c>
      <c r="E25" s="4">
        <v>0.31597222222222221</v>
      </c>
      <c r="F25" s="1" t="s">
        <v>9</v>
      </c>
      <c r="G25" s="1">
        <f>IF(OR(F25&lt;&gt;":)",F25="N/A"),0,1)</f>
        <v>0</v>
      </c>
      <c r="H25" s="1" t="s">
        <v>15</v>
      </c>
      <c r="I25" s="1">
        <v>66</v>
      </c>
      <c r="J25" s="1">
        <v>0</v>
      </c>
    </row>
    <row r="26" spans="1:12" ht="12.75" x14ac:dyDescent="0.2">
      <c r="A26" s="2">
        <v>42032.905046296299</v>
      </c>
      <c r="B26" s="7">
        <v>42032.905046296299</v>
      </c>
      <c r="C26" s="2">
        <v>42033.222708333335</v>
      </c>
      <c r="D26" s="3">
        <v>0.76</v>
      </c>
      <c r="E26" s="4">
        <v>0.31736111111111109</v>
      </c>
      <c r="F26" s="1" t="s">
        <v>8</v>
      </c>
      <c r="G26" s="1">
        <f>IF(OR(F26&lt;&gt;":)",F26="N/A"),0,1)</f>
        <v>1</v>
      </c>
      <c r="H26" s="1" t="s">
        <v>15</v>
      </c>
      <c r="I26" s="1">
        <v>57</v>
      </c>
      <c r="J26" s="1">
        <v>0</v>
      </c>
    </row>
    <row r="27" spans="1:12" ht="12.75" x14ac:dyDescent="0.2">
      <c r="A27" s="21">
        <v>42033.93310185185</v>
      </c>
      <c r="B27" s="22">
        <v>42033.93310185185</v>
      </c>
      <c r="C27" s="21">
        <v>42034.22859953704</v>
      </c>
      <c r="D27" s="23">
        <v>0.67</v>
      </c>
      <c r="E27" s="24">
        <v>0.2951388888888889</v>
      </c>
      <c r="F27" s="26" t="s">
        <v>8</v>
      </c>
      <c r="G27" s="26">
        <f>IF(OR(F27&lt;&gt;":)",F27="N/A"),0,1)</f>
        <v>1</v>
      </c>
      <c r="H27" s="26" t="s">
        <v>13</v>
      </c>
      <c r="I27" s="26">
        <v>63</v>
      </c>
      <c r="J27" s="26">
        <v>0</v>
      </c>
    </row>
    <row r="28" spans="1:12" ht="12.75" x14ac:dyDescent="0.2">
      <c r="A28" s="2">
        <v>42035.009560185186</v>
      </c>
      <c r="B28" s="7">
        <v>42035.009560185186</v>
      </c>
      <c r="C28" s="2">
        <v>42035.345486111109</v>
      </c>
      <c r="D28" s="3">
        <v>0.93</v>
      </c>
      <c r="E28" s="4">
        <v>0.33541666666666664</v>
      </c>
      <c r="F28" s="1" t="s">
        <v>8</v>
      </c>
      <c r="G28" s="1">
        <f>IF(OR(F28&lt;&gt;":)",F28="N/A"),0,1)</f>
        <v>1</v>
      </c>
      <c r="H28" s="1" t="s">
        <v>15</v>
      </c>
      <c r="I28" s="1">
        <v>62</v>
      </c>
      <c r="J28" s="1">
        <v>0</v>
      </c>
    </row>
    <row r="29" spans="1:12" ht="15.75" customHeight="1" x14ac:dyDescent="0.2">
      <c r="L29" s="6"/>
    </row>
    <row r="30" spans="1:12" ht="15.75" customHeight="1" x14ac:dyDescent="0.2">
      <c r="C30" s="5" t="s">
        <v>20</v>
      </c>
      <c r="D30" s="15">
        <f>MAX(D2:D28)</f>
        <v>1</v>
      </c>
      <c r="E30" s="16">
        <f>MAX(E2:E28)</f>
        <v>0.38819444444444445</v>
      </c>
      <c r="I30" s="13">
        <f>MAX(I2:I28)</f>
        <v>75</v>
      </c>
      <c r="L30" s="12"/>
    </row>
    <row r="31" spans="1:12" ht="15.75" customHeight="1" x14ac:dyDescent="0.2">
      <c r="C31" s="5" t="s">
        <v>21</v>
      </c>
      <c r="D31" s="15">
        <f>MIN(D2:D28)</f>
        <v>0.57999999999999996</v>
      </c>
      <c r="E31" s="16">
        <f>MIN(E2:E28)</f>
        <v>0.28055555555555556</v>
      </c>
      <c r="I31" s="13">
        <f>MIN(I2:I28)</f>
        <v>53</v>
      </c>
      <c r="L31" s="12"/>
    </row>
    <row r="32" spans="1:12" ht="15.75" customHeight="1" x14ac:dyDescent="0.2">
      <c r="C32" s="5" t="s">
        <v>22</v>
      </c>
      <c r="D32" s="15">
        <f>AVERAGE(D2:D28)</f>
        <v>0.82444444444444465</v>
      </c>
      <c r="E32" s="16">
        <f>AVERAGE(E2:E28)</f>
        <v>0.32978395061728394</v>
      </c>
      <c r="I32" s="14">
        <f>AVERAGE(I2:I28)</f>
        <v>60.884615384615387</v>
      </c>
      <c r="L32" s="12"/>
    </row>
    <row r="33" spans="11:11" ht="15.75" customHeight="1" x14ac:dyDescent="0.2">
      <c r="K33" s="6"/>
    </row>
  </sheetData>
  <autoFilter ref="A1:J28">
    <sortState ref="A2:J28">
      <sortCondition ref="B1:B28"/>
    </sortState>
  </autoFilter>
  <customSheetViews>
    <customSheetView guid="{99BC0253-5812-4825-A593-3F9B07DD8336}" filter="1" showAutoFilter="1">
      <pageMargins left="0.7" right="0.7" top="0.75" bottom="0.75" header="0.3" footer="0.3"/>
      <autoFilter ref="A1:H32"/>
    </customSheetView>
  </customSheetView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5" sqref="A15"/>
    </sheetView>
  </sheetViews>
  <sheetFormatPr defaultRowHeight="12.75" x14ac:dyDescent="0.2"/>
  <cols>
    <col min="1" max="1" width="123" customWidth="1"/>
    <col min="6" max="6" width="9.140625" customWidth="1"/>
  </cols>
  <sheetData>
    <row r="1" spans="1:1" x14ac:dyDescent="0.2">
      <c r="A1" s="18" t="s">
        <v>23</v>
      </c>
    </row>
    <row r="2" spans="1:1" x14ac:dyDescent="0.2">
      <c r="A2" s="6"/>
    </row>
    <row r="3" spans="1:1" x14ac:dyDescent="0.2">
      <c r="A3" s="6" t="s">
        <v>24</v>
      </c>
    </row>
    <row r="4" spans="1:1" x14ac:dyDescent="0.2">
      <c r="A4" s="20" t="s">
        <v>30</v>
      </c>
    </row>
    <row r="5" spans="1:1" x14ac:dyDescent="0.2">
      <c r="A5" s="6" t="s">
        <v>25</v>
      </c>
    </row>
    <row r="6" spans="1:1" ht="51" x14ac:dyDescent="0.2">
      <c r="A6" s="19" t="s">
        <v>31</v>
      </c>
    </row>
    <row r="7" spans="1:1" x14ac:dyDescent="0.2">
      <c r="A7" s="6" t="s">
        <v>26</v>
      </c>
    </row>
    <row r="8" spans="1:1" ht="63.75" x14ac:dyDescent="0.2">
      <c r="A8" s="19" t="s">
        <v>32</v>
      </c>
    </row>
    <row r="9" spans="1:1" x14ac:dyDescent="0.2">
      <c r="A9" s="6" t="s">
        <v>27</v>
      </c>
    </row>
    <row r="10" spans="1:1" ht="25.5" x14ac:dyDescent="0.2">
      <c r="A10" s="19" t="s">
        <v>33</v>
      </c>
    </row>
    <row r="11" spans="1:1" x14ac:dyDescent="0.2">
      <c r="A11" s="6" t="s">
        <v>28</v>
      </c>
    </row>
    <row r="12" spans="1:1" ht="51" x14ac:dyDescent="0.2">
      <c r="A12" s="19" t="s">
        <v>34</v>
      </c>
    </row>
    <row r="13" spans="1:1" x14ac:dyDescent="0.2">
      <c r="A13" s="6" t="s">
        <v>29</v>
      </c>
    </row>
    <row r="14" spans="1:1" ht="25.5" x14ac:dyDescent="0.2">
      <c r="A14" s="19" t="s">
        <v>36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2.75" x14ac:dyDescent="0.2"/>
  <cols>
    <col min="1" max="1" width="87.5703125" customWidth="1"/>
  </cols>
  <sheetData>
    <row r="1" spans="1:1" x14ac:dyDescent="0.2">
      <c r="A1" s="17" t="s">
        <v>35</v>
      </c>
    </row>
    <row r="2" spans="1:1" ht="51" x14ac:dyDescent="0.2">
      <c r="A2" s="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General overview</vt:lpstr>
      <vt:lpstr>problem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Windows User</cp:lastModifiedBy>
  <dcterms:created xsi:type="dcterms:W3CDTF">2023-02-07T22:24:43Z</dcterms:created>
  <dcterms:modified xsi:type="dcterms:W3CDTF">2023-02-07T22:24:44Z</dcterms:modified>
</cp:coreProperties>
</file>