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<sst xmlns="http://schemas.openxmlformats.org/spreadsheetml/2006/main" count="27" uniqueCount="22">
  <si>
    <t>Place</t>
  </si>
  <si>
    <t>Frequency (meals per day)</t>
  </si>
  <si>
    <t>Average score</t>
  </si>
  <si>
    <t>Affordability</t>
  </si>
  <si>
    <t>Desirability</t>
  </si>
  <si>
    <t>Accessibility</t>
  </si>
  <si>
    <t>Healthiness</t>
  </si>
  <si>
    <t>Non-GMOs likeliness</t>
  </si>
  <si>
    <t>Vector Length</t>
  </si>
  <si>
    <t>Home-cook</t>
  </si>
  <si>
    <t>Student Union</t>
  </si>
  <si>
    <t>Cheesecake Factory</t>
  </si>
  <si>
    <t>Vietnamese Street Food</t>
  </si>
  <si>
    <t>Restaurants in Tucson</t>
  </si>
  <si>
    <t>x</t>
  </si>
  <si>
    <t>y</t>
  </si>
  <si>
    <t>z</t>
  </si>
  <si>
    <t>v</t>
  </si>
  <si>
    <t>w</t>
  </si>
  <si>
    <t>len</t>
  </si>
  <si>
    <t>Normalized</t>
  </si>
  <si>
    <t>len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</si>
</sst>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Home-cook, Student Union, Cheesecake Factory, Vietnamese Street Food and Restaurants in Tucson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cat>
            <c:strRef>
              <c:f>Sheet1!$A$2:$A$6</c:f>
            </c:strRef>
          </c:cat>
          <c:val>
            <c:numRef>
              <c:f>Sheet1!$B$2:$B$6</c:f>
            </c:numRef>
          </c:val>
        </c:ser>
        <c:overlap val="100"/>
        <c:axId val="722701536"/>
        <c:axId val="1035254290"/>
      </c:barChart>
      <c:lineChart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Sheet1!$D$2:$D$6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Sheet1!$E$2:$E$6</c:f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Sheet1!$F$2:$F$6</c:f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Sheet1!$G$2:$G$6</c:f>
            </c:numRef>
          </c:val>
          <c:smooth val="0"/>
        </c:ser>
        <c:ser>
          <c:idx val="6"/>
          <c:order val="6"/>
          <c:tx>
            <c:strRef>
              <c:f>Sheet1!$H$1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Sheet1!$H$2:$H$6</c:f>
            </c:numRef>
          </c:val>
          <c:smooth val="0"/>
        </c:ser>
        <c:axId val="722701536"/>
        <c:axId val="1035254290"/>
      </c:lineChart>
      <c:catAx>
        <c:axId val="7227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254290"/>
      </c:catAx>
      <c:valAx>
        <c:axId val="103525429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701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How Food Environment Affects Interviewee's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cat>
            <c:strRef>
              <c:f>Sheet1!$A$2:$A$6</c:f>
            </c:strRef>
          </c:cat>
          <c:val>
            <c:numRef>
              <c:f>Sheet1!$B$2:$B$6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</c:spPr>
          <c:cat>
            <c:strRef>
              <c:f>Sheet1!$A$2:$A$6</c:f>
            </c:strRef>
          </c:cat>
          <c:val>
            <c:numRef>
              <c:f>Sheet1!$C$2:$C$6</c:f>
            </c:numRef>
          </c:val>
        </c:ser>
        <c:axId val="692998704"/>
        <c:axId val="210293584"/>
      </c:barChart>
      <c:catAx>
        <c:axId val="69299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Place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93584"/>
      </c:catAx>
      <c:valAx>
        <c:axId val="21029358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998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Scales of each Food Environment Factor to the Frequency (Generated by solving for 5 simultaneous functions)</a:t>
            </a:r>
          </a:p>
        </c:rich>
      </c:tx>
      <c:overlay val="0"/>
    </c:title>
    <c:plotArea>
      <c:layout>
        <c:manualLayout>
          <c:xMode val="edge"/>
          <c:yMode val="edge"/>
          <c:x val="0.04225867391307042"/>
          <c:y val="0.2986798679867987"/>
          <c:w val="0.9146063080878377"/>
          <c:h val="0.6529638711084955"/>
        </c:manualLayout>
      </c:layout>
      <c:radarChart>
        <c:radarStyle val="marker"/>
        <c:ser>
          <c:idx val="0"/>
          <c:order val="0"/>
          <c:tx>
            <c:strRef>
              <c:f>Sheet1!$J$2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Sheet1!$K$1:$O$1</c:f>
            </c:strRef>
          </c:cat>
          <c:val>
            <c:numRef>
              <c:f>Sheet1!$K$2:$O$2</c:f>
            </c:numRef>
          </c:val>
          <c:smooth val="1"/>
        </c:ser>
        <c:axId val="1449672925"/>
        <c:axId val="1814624994"/>
      </c:radarChart>
      <c:catAx>
        <c:axId val="1449672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Vector Length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624994"/>
      </c:catAx>
      <c:valAx>
        <c:axId val="181462499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Length = 100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672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22</xdr:row>
      <xdr:rowOff>66675</xdr:rowOff>
    </xdr:from>
    <xdr:ext cx="5610225" cy="3448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19</xdr:row>
      <xdr:rowOff>38100</xdr:rowOff>
    </xdr:from>
    <xdr:ext cx="51054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685800</xdr:colOff>
      <xdr:row>4</xdr:row>
      <xdr:rowOff>0</xdr:rowOff>
    </xdr:from>
    <xdr:ext cx="5305425" cy="2886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7" max="7" width="21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</row>
    <row r="2">
      <c r="A2" s="1" t="s">
        <v>9</v>
      </c>
      <c r="B2" s="1">
        <f>15/7</f>
        <v>2.142857143</v>
      </c>
      <c r="C2" s="3">
        <f t="shared" ref="C2:C6" si="2">AVERAGE(D2:H2)</f>
        <v>8.5</v>
      </c>
      <c r="D2" s="1">
        <v>10.0</v>
      </c>
      <c r="E2" s="1">
        <v>6.0</v>
      </c>
      <c r="F2" s="1">
        <v>10.0</v>
      </c>
      <c r="G2" s="1">
        <v>9.5</v>
      </c>
      <c r="H2" s="1">
        <v>7.0</v>
      </c>
      <c r="J2" s="1">
        <v>100.0</v>
      </c>
      <c r="K2" s="3">
        <f t="shared" ref="K2:O2" si="1">D14</f>
        <v>-9.196051363</v>
      </c>
      <c r="L2" s="3">
        <f t="shared" si="1"/>
        <v>4.299992663</v>
      </c>
      <c r="M2" s="3">
        <f t="shared" si="1"/>
        <v>27.6990501</v>
      </c>
      <c r="N2" s="3">
        <f t="shared" si="1"/>
        <v>-60.84309412</v>
      </c>
      <c r="O2" s="3">
        <f t="shared" si="1"/>
        <v>73.67376211</v>
      </c>
    </row>
    <row r="3">
      <c r="A3" s="1" t="s">
        <v>10</v>
      </c>
      <c r="B3" s="1">
        <f>3/7</f>
        <v>0.4285714286</v>
      </c>
      <c r="C3" s="3">
        <f t="shared" si="2"/>
        <v>6</v>
      </c>
      <c r="D3" s="1">
        <v>8.0</v>
      </c>
      <c r="E3" s="1">
        <v>3.0</v>
      </c>
      <c r="F3" s="1">
        <v>8.0</v>
      </c>
      <c r="G3" s="1">
        <v>7.0</v>
      </c>
      <c r="H3" s="1">
        <v>4.0</v>
      </c>
    </row>
    <row r="4">
      <c r="A4" s="1" t="s">
        <v>11</v>
      </c>
      <c r="B4" s="1">
        <f>(2/30)*(10/12)</f>
        <v>0.05555555556</v>
      </c>
      <c r="C4" s="3">
        <f t="shared" si="2"/>
        <v>4.2</v>
      </c>
      <c r="D4" s="1">
        <v>5.0</v>
      </c>
      <c r="E4" s="1">
        <v>9.0</v>
      </c>
      <c r="F4" s="1">
        <v>3.0</v>
      </c>
      <c r="G4" s="1">
        <v>3.0</v>
      </c>
      <c r="H4" s="1">
        <v>1.0</v>
      </c>
    </row>
    <row r="5">
      <c r="A5" s="1" t="s">
        <v>12</v>
      </c>
      <c r="B5" s="1">
        <f>(20/30)*(2/12)</f>
        <v>0.1111111111</v>
      </c>
      <c r="C5" s="3">
        <f t="shared" si="2"/>
        <v>7.2</v>
      </c>
      <c r="D5" s="1">
        <v>10.0</v>
      </c>
      <c r="E5" s="1">
        <v>10.0</v>
      </c>
      <c r="F5" s="1">
        <v>1.0</v>
      </c>
      <c r="G5" s="1">
        <v>8.0</v>
      </c>
      <c r="H5" s="1">
        <v>7.0</v>
      </c>
    </row>
    <row r="6">
      <c r="A6" s="4" t="s">
        <v>13</v>
      </c>
      <c r="B6" s="3">
        <f>2/7</f>
        <v>0.2857142857</v>
      </c>
      <c r="C6" s="3">
        <f t="shared" si="2"/>
        <v>5.8</v>
      </c>
      <c r="D6" s="1">
        <v>7.0</v>
      </c>
      <c r="E6" s="1">
        <v>5.0</v>
      </c>
      <c r="F6" s="1">
        <v>6.0</v>
      </c>
      <c r="G6" s="1">
        <v>7.0</v>
      </c>
      <c r="H6" s="1">
        <v>4.0</v>
      </c>
    </row>
    <row r="10">
      <c r="D10" s="1" t="s">
        <v>14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</row>
    <row r="11">
      <c r="D11" s="1">
        <v>-7.7881</v>
      </c>
      <c r="E11" s="1">
        <v>0.5071</v>
      </c>
      <c r="F11" s="1">
        <v>-0.1781</v>
      </c>
      <c r="G11" s="1">
        <v>9.193</v>
      </c>
    </row>
    <row r="12">
      <c r="D12" s="1">
        <v>-0.6634</v>
      </c>
      <c r="E12" s="1">
        <v>0.3102</v>
      </c>
      <c r="F12" s="1">
        <v>1.9982</v>
      </c>
      <c r="G12" s="1">
        <v>-4.3892</v>
      </c>
      <c r="H12" s="1">
        <v>5.3148</v>
      </c>
      <c r="I12" s="3">
        <f>sqrt(pow(D12,2)+pow(E12,2)+pow(F12,2)+pow(G12,2)+pow(H12,2))</f>
        <v>7.213965797</v>
      </c>
    </row>
    <row r="13">
      <c r="C13" s="1" t="s">
        <v>20</v>
      </c>
      <c r="D13" s="3">
        <f t="shared" ref="D13:H13" si="3">D12/$I$12</f>
        <v>-0.09196051363</v>
      </c>
      <c r="E13" s="3">
        <f t="shared" si="3"/>
        <v>0.04299992663</v>
      </c>
      <c r="F13" s="3">
        <f t="shared" si="3"/>
        <v>0.276990501</v>
      </c>
      <c r="G13" s="3">
        <f t="shared" si="3"/>
        <v>-0.6084309412</v>
      </c>
      <c r="H13" s="3">
        <f t="shared" si="3"/>
        <v>0.7367376211</v>
      </c>
    </row>
    <row r="14">
      <c r="C14" s="1" t="s">
        <v>21</v>
      </c>
      <c r="D14" s="3">
        <f t="shared" ref="D14:H14" si="4">D13*100</f>
        <v>-9.196051363</v>
      </c>
      <c r="E14" s="3">
        <f t="shared" si="4"/>
        <v>4.299992663</v>
      </c>
      <c r="F14" s="3">
        <f t="shared" si="4"/>
        <v>27.6990501</v>
      </c>
      <c r="G14" s="3">
        <f t="shared" si="4"/>
        <v>-60.84309412</v>
      </c>
      <c r="H14" s="3">
        <f t="shared" si="4"/>
        <v>73.67376211</v>
      </c>
    </row>
  </sheetData>
  <drawing r:id="rId1"/>
</worksheet>
</file>