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gy\Downloads\"/>
    </mc:Choice>
  </mc:AlternateContent>
  <xr:revisionPtr revIDLastSave="0" documentId="13_ncr:1_{D92E9F4B-4B5D-400A-B3CE-0ECE86917E8C}" xr6:coauthVersionLast="47" xr6:coauthVersionMax="47" xr10:uidLastSave="{00000000-0000-0000-0000-000000000000}"/>
  <bookViews>
    <workbookView xWindow="-110" yWindow="-110" windowWidth="19420" windowHeight="10300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2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<sst xmlns="http://schemas.openxmlformats.org/spreadsheetml/2006/main" count="34" uniqueCount="34">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</sst>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工作表1!$J$2:$J$15</c:f>
              <c:numCache>
                <c:formatCode>General</c:formatCode>
                <c:ptCount val="14"/>
                <c:pt idx="0">
                  <c:v>91.25</c:v>
                </c:pt>
                <c:pt idx="1">
                  <c:v>89.75</c:v>
                </c:pt>
                <c:pt idx="2">
                  <c:v>80.25</c:v>
                </c:pt>
                <c:pt idx="3">
                  <c:v>82.625</c:v>
                </c:pt>
                <c:pt idx="4">
                  <c:v>85.125</c:v>
                </c:pt>
                <c:pt idx="5">
                  <c:v>80</c:v>
                </c:pt>
                <c:pt idx="6">
                  <c:v>78.125</c:v>
                </c:pt>
                <c:pt idx="7">
                  <c:v>72.875</c:v>
                </c:pt>
                <c:pt idx="8">
                  <c:v>76</c:v>
                </c:pt>
                <c:pt idx="9">
                  <c:v>78.625</c:v>
                </c:pt>
                <c:pt idx="10">
                  <c:v>80.75</c:v>
                </c:pt>
                <c:pt idx="11">
                  <c:v>58.25</c:v>
                </c:pt>
                <c:pt idx="12">
                  <c:v>64.875</c:v>
                </c:pt>
                <c:pt idx="13">
                  <c:v>55.375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B-422D-9DB2-12E225F9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119888"/>
        <c:axId val="260129872"/>
      </c:barChart>
      <c:catAx>
        <c:axId val="26011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129872"/>
        <c:crosses val="autoZero"/>
        <c:auto val="1"/>
        <c:lblAlgn val="ctr"/>
        <c:lblOffset val="100"/>
        <c:noMultiLvlLbl val="0"/>
      </c:catAx>
      <c:valAx>
        <c:axId val="2601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1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及格人數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工作表1!$K$17:$K$18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0-40A6-9E6D-058D5C9F4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315452</xdr:colOff>
      <xdr:row>24</xdr:row>
      <xdr:rowOff>5942</xdr:rowOff>
    </xdr:from>
    <xdr:to>
      <xdr:col>10</xdr:col>
      <xdr:colOff>2049</xdr:colOff>
      <xdr:row>36</xdr:row>
      <xdr:rowOff>168174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39EBA9A-E429-4DA6-9696-E4C76AE25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1512</xdr:rowOff>
    </xdr:from>
    <xdr:to>
      <xdr:col>12</xdr:col>
      <xdr:colOff>45357</xdr:colOff>
      <xdr:row>29</xdr:row>
      <xdr:rowOff>166310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4702B8A-E49B-4AF6-8294-E4FA0070F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24"/>
  <sheetViews>
    <sheetView tabSelected="1" zoomScale="42" zoomScaleNormal="42" workbookViewId="0">
      <selection activeCell="X10" sqref="X10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AVERAGE(D2:G2)</f>
        <v>93.5</v>
      </c>
      <c r="I2" s="1">
        <v>89</v>
      </c>
      <c r="J2">
        <f>SUM(H2+I2)/2</f>
        <v>91.25</v>
      </c>
      <c r="K2" t="str">
        <f>_xlfn.IFS(J2&gt;=90,"A",J2&gt;=80,"B",J2&gt;=70,"C",J2&gt;=60,"D",J2&lt;60,"F")</f>
        <v>A</v>
      </c>
      <c r="L2" t="str">
        <f>_xlfn.IFS(J2&gt;=60,"pass",J2&lt;60,"fail")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AVERAGE(D3:G3)</f>
        <v>85.5</v>
      </c>
      <c r="I3" s="1">
        <v>94</v>
      </c>
      <c r="J3">
        <f t="shared" ref="J3:J15" si="1">SUM(H3+I3)/2</f>
        <v>89.75</v>
      </c>
      <c r="K3" t="str">
        <f t="shared" ref="K3:K15" si="2">_xlfn.IFS(J3&gt;=90,"A",J3&gt;=80,"B",J3&gt;=70,"C",J3&gt;=60,"D",J3&lt;60,"F")</f>
        <v>B</v>
      </c>
      <c r="L3" t="str">
        <f t="shared" ref="L3:L15" si="3">_xlfn.IFS(J3&gt;=60,"pass",J3&lt;60,"fail")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80.5</v>
      </c>
      <c r="I4" s="1">
        <v>80</v>
      </c>
      <c r="J4">
        <f t="shared" si="1"/>
        <v>80.25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85.25</v>
      </c>
      <c r="I5" s="1">
        <v>80</v>
      </c>
      <c r="J5">
        <f t="shared" si="1"/>
        <v>82.625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82.25</v>
      </c>
      <c r="I6" s="1">
        <v>88</v>
      </c>
      <c r="J6">
        <f t="shared" si="1"/>
        <v>85.125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79</v>
      </c>
      <c r="I7" s="1">
        <v>81</v>
      </c>
      <c r="J7">
        <f t="shared" si="1"/>
        <v>80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79.25</v>
      </c>
      <c r="I8" s="1">
        <v>77</v>
      </c>
      <c r="J8">
        <f t="shared" si="1"/>
        <v>78.125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72.75</v>
      </c>
      <c r="I9" s="1">
        <v>73</v>
      </c>
      <c r="J9">
        <f t="shared" si="1"/>
        <v>72.875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75</v>
      </c>
      <c r="I10" s="1">
        <v>77</v>
      </c>
      <c r="J10">
        <f t="shared" si="1"/>
        <v>76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75.25</v>
      </c>
      <c r="I11" s="1">
        <v>82</v>
      </c>
      <c r="J11">
        <f t="shared" si="1"/>
        <v>78.625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73.5</v>
      </c>
      <c r="I12" s="1">
        <v>88</v>
      </c>
      <c r="J12">
        <f t="shared" si="1"/>
        <v>80.75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64.5</v>
      </c>
      <c r="I13" s="1">
        <v>52</v>
      </c>
      <c r="J13">
        <f t="shared" si="1"/>
        <v>58.25</v>
      </c>
      <c r="K13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60.75</v>
      </c>
      <c r="I14" s="1">
        <v>69</v>
      </c>
      <c r="J14">
        <f t="shared" si="1"/>
        <v>64.875</v>
      </c>
      <c r="K14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56.75</v>
      </c>
      <c r="I15" s="1">
        <v>54</v>
      </c>
      <c r="J15">
        <f t="shared" si="1"/>
        <v>55.375</v>
      </c>
      <c r="K15" t="str">
        <f t="shared" si="2"/>
        <v>F</v>
      </c>
      <c r="L1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2">
      <c r="C17">
        <f>LARGE(C2:C15,1)</f>
        <v>98</v>
      </c>
      <c r="D17">
        <f>LARGE(D2:D15,2)</f>
        <v>92</v>
      </c>
      <c r="H17" s="1">
        <f>COUNTIF(H2:H15,"&lt;80")</f>
        <v>9</v>
      </c>
      <c r="J17">
        <f>AVERAGE(J2:J15)</f>
        <v>76.705357142857139</v>
      </c>
      <c r="K17" t="s">
        <v>32</v>
      </c>
      <c r="L17">
        <f>COUNTIF(L2:L15,"pass")</f>
        <v>12</v>
      </c>
    </row>
    <row r="18" spans="3:12">
      <c r="K18" t="s">
        <v>33</v>
      </c>
      <c r="L18">
        <f>COUNTIF(L2:L15,"fail")</f>
        <v>2</v>
      </c>
    </row>
    <row r="24" spans="3:12">
      <c r="J24" s="4" t="s">
        <v>30</v>
      </c>
    </row>
  </sheetData>
  <phoneticPr fontId="2" type="noConversion"/>
  <conditionalFormatting sqref="L2:L15 L17:L18">
    <cfRule type="containsText" dxfId="0" priority="2" operator="containsText" text="fail">
      <formula>NOT(ISERROR(SEARCH("fail",L2)))</formula>
    </cfRule>
    <cfRule type="containsText" dxfId="1" priority="1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李姵穎</cp:lastModifiedBy>
  <dcterms:created xsi:type="dcterms:W3CDTF">2023-10-19T05:27:10Z</dcterms:created>
  <dcterms:modified xsi:type="dcterms:W3CDTF">2024-10-14T16:11:41Z</dcterms:modified>
</cp:coreProperties>
</file>