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Modern_Physics\Deependra_Template\"/>
    </mc:Choice>
  </mc:AlternateContent>
  <xr:revisionPtr revIDLastSave="0" documentId="10_ncr:0_{35B40A75-68FE-4535-8735-237B9BC9DD20}" xr6:coauthVersionLast="36" xr6:coauthVersionMax="36" xr10:uidLastSave="{00000000-0000-0000-0000-000000000000}"/>
  <bookViews>
    <workbookView xWindow="0" yWindow="0" windowWidth="23040" windowHeight="8940" activeTab="3" xr2:uid="{488D743A-125F-46F4-AF15-D79EDFC9F9C9}"/>
  </bookViews>
  <sheets>
    <sheet name="Hg Calib" sheetId="1" r:id="rId1"/>
    <sheet name="Copper" sheetId="2" r:id="rId2"/>
    <sheet name="Brass" sheetId="3" r:id="rId3"/>
    <sheet name="Iodin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4" l="1"/>
  <c r="D3" i="4"/>
  <c r="D4" i="4"/>
  <c r="D5" i="4"/>
  <c r="E5" i="4" s="1"/>
  <c r="D6" i="4"/>
  <c r="D7" i="4"/>
  <c r="E8" i="4" s="1"/>
  <c r="D8" i="4"/>
  <c r="E9" i="4" s="1"/>
  <c r="D9" i="4"/>
  <c r="D10" i="4"/>
  <c r="D11" i="4"/>
  <c r="E12" i="4" s="1"/>
  <c r="D12" i="4"/>
  <c r="E13" i="4" s="1"/>
  <c r="D13" i="4"/>
  <c r="D14" i="4"/>
  <c r="D15" i="4"/>
  <c r="E16" i="4" s="1"/>
  <c r="D16" i="4"/>
  <c r="D17" i="4"/>
  <c r="D18" i="4"/>
  <c r="D19" i="4"/>
  <c r="D2" i="4"/>
  <c r="E3" i="4" s="1"/>
  <c r="E4" i="4"/>
  <c r="E6" i="4"/>
  <c r="E7" i="4"/>
  <c r="E10" i="4"/>
  <c r="E11" i="4"/>
  <c r="E14" i="4"/>
  <c r="E15" i="4"/>
  <c r="E17" i="4"/>
  <c r="E18" i="4"/>
  <c r="E1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C7" i="3"/>
  <c r="C8" i="3"/>
  <c r="C6" i="3"/>
  <c r="C5" i="3"/>
  <c r="C4" i="3"/>
  <c r="C3" i="3"/>
  <c r="C2" i="3"/>
  <c r="C2" i="2"/>
  <c r="C3" i="2"/>
  <c r="C4" i="2"/>
  <c r="C5" i="2"/>
  <c r="C6" i="2"/>
</calcChain>
</file>

<file path=xl/sharedStrings.xml><?xml version="1.0" encoding="utf-8"?>
<sst xmlns="http://schemas.openxmlformats.org/spreadsheetml/2006/main" count="16" uniqueCount="8">
  <si>
    <t>Sl. No</t>
  </si>
  <si>
    <t>$\lambda_{given}$ (nm)</t>
  </si>
  <si>
    <t>$\lambda_{observed}$ (nm)</t>
  </si>
  <si>
    <t>Sl.No</t>
  </si>
  <si>
    <t>$\lambda_{corr}$ (nm)</t>
  </si>
  <si>
    <t>$\lambda_{lit}$ (nm)</t>
  </si>
  <si>
    <t>Wave number $\bar{\nu_e}\;(cm^{-1})$</t>
  </si>
  <si>
    <t>Wave number $\delta\bar{\nu_e}\;(cm^{-1})$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</si>
</sst>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B292-A600-4801-9FB9-7F3984713B93}">
  <dimension ref="A1:C6"/>
  <sheetViews>
    <sheetView workbookViewId="0">
      <selection activeCell="C1" sqref="C1"/>
    </sheetView>
  </sheetViews>
  <sheetFormatPr defaultRowHeight="14.4" x14ac:dyDescent="0.3"/>
  <cols>
    <col min="1" max="1" width="8.88671875" style="1"/>
    <col min="2" max="2" width="22.77734375" style="1" customWidth="1"/>
    <col min="3" max="3" width="25" style="1" customWidth="1"/>
    <col min="4" max="16384" width="8.88671875" style="1"/>
  </cols>
  <sheetData>
    <row r="1" spans="1:3" ht="28.8" x14ac:dyDescent="0.3">
      <c r="A1" s="2" t="s">
        <v>0</v>
      </c>
      <c r="B1" s="2" t="s">
        <v>1</v>
      </c>
      <c r="C1" s="2" t="s">
        <v>2</v>
      </c>
    </row>
    <row r="2" spans="1:3" x14ac:dyDescent="0.3">
      <c r="A2" s="3">
        <v>1</v>
      </c>
      <c r="B2" s="3">
        <v>546</v>
      </c>
      <c r="C2" s="3">
        <v>546</v>
      </c>
    </row>
    <row r="3" spans="1:3" x14ac:dyDescent="0.3">
      <c r="A3" s="3">
        <v>2</v>
      </c>
      <c r="B3" s="3">
        <v>577</v>
      </c>
      <c r="C3" s="3">
        <v>577</v>
      </c>
    </row>
    <row r="4" spans="1:3" x14ac:dyDescent="0.3">
      <c r="A4" s="3">
        <v>3</v>
      </c>
      <c r="B4" s="3">
        <v>579</v>
      </c>
      <c r="C4" s="3">
        <v>579</v>
      </c>
    </row>
    <row r="5" spans="1:3" x14ac:dyDescent="0.3">
      <c r="A5" s="3">
        <v>4</v>
      </c>
      <c r="B5" s="3">
        <v>502</v>
      </c>
      <c r="C5" s="3">
        <v>493</v>
      </c>
    </row>
    <row r="6" spans="1:3" x14ac:dyDescent="0.3">
      <c r="A6" s="3">
        <v>5</v>
      </c>
      <c r="B6" s="3">
        <v>435</v>
      </c>
      <c r="C6" s="3">
        <v>437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2A82-0C30-49E9-AE93-A0B67F9D2499}">
  <dimension ref="A1:H6"/>
  <sheetViews>
    <sheetView workbookViewId="0">
      <selection activeCell="J20" sqref="J20"/>
    </sheetView>
  </sheetViews>
  <sheetFormatPr defaultRowHeight="14.4" x14ac:dyDescent="0.3"/>
  <cols>
    <col min="1" max="1" width="8.88671875" style="6"/>
    <col min="2" max="2" width="25.109375" style="6" customWidth="1"/>
    <col min="3" max="3" width="20.5546875" style="6" customWidth="1"/>
    <col min="4" max="4" width="18.109375" style="6" customWidth="1"/>
    <col min="5" max="16384" width="8.88671875" style="6"/>
  </cols>
  <sheetData>
    <row r="1" spans="1:8" x14ac:dyDescent="0.3">
      <c r="A1" s="8" t="s">
        <v>3</v>
      </c>
      <c r="B1" s="8" t="s">
        <v>2</v>
      </c>
      <c r="C1" s="8" t="s">
        <v>4</v>
      </c>
      <c r="D1" s="8" t="s">
        <v>5</v>
      </c>
    </row>
    <row r="2" spans="1:8" x14ac:dyDescent="0.3">
      <c r="A2" s="5">
        <v>1</v>
      </c>
      <c r="B2" s="5">
        <v>511</v>
      </c>
      <c r="C2" s="7">
        <f>G2*B2+H2</f>
        <v>509.45399999999989</v>
      </c>
      <c r="D2" s="5">
        <v>510</v>
      </c>
      <c r="G2" s="6">
        <v>1.0029999999999999</v>
      </c>
      <c r="H2" s="6">
        <v>-3.0790000000000002</v>
      </c>
    </row>
    <row r="3" spans="1:8" x14ac:dyDescent="0.3">
      <c r="A3" s="5">
        <v>2</v>
      </c>
      <c r="B3" s="5">
        <v>516</v>
      </c>
      <c r="C3" s="7">
        <f>G3*B3+H3</f>
        <v>514.46899999999994</v>
      </c>
      <c r="D3" s="5">
        <v>515</v>
      </c>
      <c r="G3" s="6">
        <v>1.0029999999999999</v>
      </c>
      <c r="H3" s="6">
        <v>-3.0790000000000002</v>
      </c>
    </row>
    <row r="4" spans="1:8" x14ac:dyDescent="0.3">
      <c r="A4" s="5">
        <v>3</v>
      </c>
      <c r="B4" s="5">
        <v>523</v>
      </c>
      <c r="C4" s="7">
        <f>G4*B4+H4</f>
        <v>521.49</v>
      </c>
      <c r="D4" s="5">
        <v>522</v>
      </c>
      <c r="G4" s="6">
        <v>1.0029999999999999</v>
      </c>
      <c r="H4" s="6">
        <v>-3.0790000000000002</v>
      </c>
    </row>
    <row r="5" spans="1:8" x14ac:dyDescent="0.3">
      <c r="A5" s="5">
        <v>4</v>
      </c>
      <c r="B5" s="5">
        <v>570</v>
      </c>
      <c r="C5" s="7">
        <f>G5*B5+H5</f>
        <v>568.63099999999997</v>
      </c>
      <c r="D5" s="5">
        <v>570</v>
      </c>
      <c r="G5" s="6">
        <v>1.0029999999999999</v>
      </c>
      <c r="H5" s="6">
        <v>-3.0790000000000002</v>
      </c>
    </row>
    <row r="6" spans="1:8" x14ac:dyDescent="0.3">
      <c r="A6" s="5">
        <v>5</v>
      </c>
      <c r="B6" s="5">
        <v>578</v>
      </c>
      <c r="C6" s="7">
        <f>G6*B6+H6</f>
        <v>576.65499999999997</v>
      </c>
      <c r="D6" s="5">
        <v>578</v>
      </c>
      <c r="G6" s="6">
        <v>1.0029999999999999</v>
      </c>
      <c r="H6" s="6">
        <v>-3.0790000000000002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50C-CE03-43E5-95C6-BEB1283B38E1}">
  <dimension ref="A1:H10"/>
  <sheetViews>
    <sheetView workbookViewId="0">
      <selection sqref="A1:H8"/>
    </sheetView>
  </sheetViews>
  <sheetFormatPr defaultRowHeight="14.4" x14ac:dyDescent="0.3"/>
  <cols>
    <col min="2" max="2" width="24.21875" customWidth="1"/>
    <col min="3" max="3" width="20.77734375" customWidth="1"/>
    <col min="4" max="4" width="17.77734375" customWidth="1"/>
  </cols>
  <sheetData>
    <row r="1" spans="1:8" x14ac:dyDescent="0.3">
      <c r="A1" s="8" t="s">
        <v>3</v>
      </c>
      <c r="B1" s="8" t="s">
        <v>2</v>
      </c>
      <c r="C1" s="8" t="s">
        <v>4</v>
      </c>
      <c r="D1" s="8" t="s">
        <v>5</v>
      </c>
      <c r="E1" s="6"/>
      <c r="F1" s="6"/>
      <c r="G1" s="6"/>
      <c r="H1" s="6"/>
    </row>
    <row r="2" spans="1:8" x14ac:dyDescent="0.3">
      <c r="A2" s="5">
        <v>1</v>
      </c>
      <c r="B2" s="5">
        <v>510</v>
      </c>
      <c r="C2" s="7">
        <f>G2*B2+H2</f>
        <v>508.45099999999996</v>
      </c>
      <c r="D2" s="5">
        <v>510</v>
      </c>
      <c r="E2" s="6"/>
      <c r="F2" s="6"/>
      <c r="G2" s="6">
        <v>1.0029999999999999</v>
      </c>
      <c r="H2" s="6">
        <v>-3.0790000000000002</v>
      </c>
    </row>
    <row r="3" spans="1:8" x14ac:dyDescent="0.3">
      <c r="A3" s="5">
        <v>2</v>
      </c>
      <c r="B3" s="5">
        <v>516</v>
      </c>
      <c r="C3" s="7">
        <f>G3*B3+H3</f>
        <v>514.46899999999994</v>
      </c>
      <c r="D3" s="5">
        <v>515</v>
      </c>
      <c r="E3" s="6"/>
      <c r="F3" s="6"/>
      <c r="G3" s="6">
        <v>1.0029999999999999</v>
      </c>
      <c r="H3" s="6">
        <v>-3.0790000000000002</v>
      </c>
    </row>
    <row r="4" spans="1:8" x14ac:dyDescent="0.3">
      <c r="A4" s="5">
        <v>3</v>
      </c>
      <c r="B4" s="5">
        <v>523</v>
      </c>
      <c r="C4" s="7">
        <f>G4*B4+H4</f>
        <v>521.49</v>
      </c>
      <c r="D4" s="5">
        <v>522</v>
      </c>
      <c r="E4" s="6"/>
      <c r="F4" s="6"/>
      <c r="G4" s="6">
        <v>1.0029999999999999</v>
      </c>
      <c r="H4" s="6">
        <v>-3.0790000000000002</v>
      </c>
    </row>
    <row r="5" spans="1:8" x14ac:dyDescent="0.3">
      <c r="A5" s="5">
        <v>4</v>
      </c>
      <c r="B5" s="5">
        <v>570</v>
      </c>
      <c r="C5" s="7">
        <f>G5*B5+H5</f>
        <v>568.63099999999997</v>
      </c>
      <c r="D5" s="5">
        <v>570</v>
      </c>
      <c r="E5" s="6"/>
      <c r="F5" s="6"/>
      <c r="G5" s="6">
        <v>1.0029999999999999</v>
      </c>
      <c r="H5" s="6">
        <v>-3.0790000000000002</v>
      </c>
    </row>
    <row r="6" spans="1:8" x14ac:dyDescent="0.3">
      <c r="A6" s="5">
        <v>5</v>
      </c>
      <c r="B6" s="5">
        <v>577</v>
      </c>
      <c r="C6" s="7">
        <f>G6*B6+H6</f>
        <v>575.65199999999993</v>
      </c>
      <c r="D6" s="5">
        <v>578</v>
      </c>
      <c r="E6" s="6"/>
      <c r="F6" s="6"/>
      <c r="G6" s="6">
        <v>1.0029999999999999</v>
      </c>
      <c r="H6" s="6">
        <v>-3.0790000000000002</v>
      </c>
    </row>
    <row r="7" spans="1:8" x14ac:dyDescent="0.3">
      <c r="A7" s="5">
        <v>6</v>
      </c>
      <c r="B7" s="10">
        <v>637</v>
      </c>
      <c r="C7" s="7">
        <f t="shared" ref="C7:C8" si="0">G7*B7+H7</f>
        <v>635.83199999999999</v>
      </c>
      <c r="D7" s="5">
        <v>636</v>
      </c>
      <c r="G7" s="6">
        <v>1.0029999999999999</v>
      </c>
      <c r="H7" s="6">
        <v>-3.0790000000000002</v>
      </c>
    </row>
    <row r="8" spans="1:8" x14ac:dyDescent="0.3">
      <c r="A8" s="5">
        <v>8</v>
      </c>
      <c r="B8" s="10">
        <v>474</v>
      </c>
      <c r="C8" s="7">
        <f t="shared" si="0"/>
        <v>472.34299999999996</v>
      </c>
      <c r="D8" s="5">
        <v>472</v>
      </c>
      <c r="G8" s="6">
        <v>1.0029999999999999</v>
      </c>
      <c r="H8" s="6">
        <v>-3.0790000000000002</v>
      </c>
    </row>
    <row r="9" spans="1:8" x14ac:dyDescent="0.3">
      <c r="A9" s="9"/>
    </row>
    <row r="10" spans="1:8" x14ac:dyDescent="0.3">
      <c r="A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3E9D-8061-4093-9540-2461ADC36E1C}">
  <dimension ref="A1:I23"/>
  <sheetViews>
    <sheetView tabSelected="1" workbookViewId="0">
      <selection activeCell="I24" sqref="I24"/>
    </sheetView>
  </sheetViews>
  <sheetFormatPr defaultRowHeight="14.4" x14ac:dyDescent="0.3"/>
  <cols>
    <col min="2" max="2" width="24.21875" customWidth="1"/>
    <col min="3" max="3" width="20.77734375" customWidth="1"/>
    <col min="4" max="4" width="37.5546875" customWidth="1"/>
    <col min="5" max="5" width="42.109375" customWidth="1"/>
  </cols>
  <sheetData>
    <row r="1" spans="1:8" x14ac:dyDescent="0.3">
      <c r="A1" s="8" t="s">
        <v>3</v>
      </c>
      <c r="B1" s="8" t="s">
        <v>2</v>
      </c>
      <c r="C1" s="8" t="s">
        <v>4</v>
      </c>
      <c r="D1" s="8" t="s">
        <v>6</v>
      </c>
      <c r="E1" s="8" t="s">
        <v>7</v>
      </c>
      <c r="F1" s="6"/>
      <c r="G1" s="6"/>
      <c r="H1" s="6"/>
    </row>
    <row r="2" spans="1:8" x14ac:dyDescent="0.3">
      <c r="A2" s="5">
        <v>1</v>
      </c>
      <c r="B2" s="5">
        <v>563</v>
      </c>
      <c r="C2" s="7">
        <f>G2*B2+H2</f>
        <v>561.61</v>
      </c>
      <c r="D2" s="7">
        <f>1/(C2*10^-7)</f>
        <v>17805.95074874023</v>
      </c>
      <c r="E2" s="5"/>
      <c r="F2" s="6"/>
      <c r="G2" s="6">
        <v>1.0029999999999999</v>
      </c>
      <c r="H2" s="6">
        <v>-3.0790000000000002</v>
      </c>
    </row>
    <row r="3" spans="1:8" x14ac:dyDescent="0.3">
      <c r="A3" s="5">
        <v>2</v>
      </c>
      <c r="B3" s="5">
        <v>566</v>
      </c>
      <c r="C3" s="7">
        <f t="shared" ref="C3:C19" si="0">G3*B3+H3</f>
        <v>564.61900000000003</v>
      </c>
      <c r="D3" s="7">
        <f t="shared" ref="D3:D19" si="1">1/(C3*10^-7)</f>
        <v>17711.058253441701</v>
      </c>
      <c r="E3" s="7">
        <f>D2-D3</f>
        <v>94.892495298528956</v>
      </c>
      <c r="F3" s="6"/>
      <c r="G3" s="6">
        <v>1.0029999999999999</v>
      </c>
      <c r="H3" s="6">
        <v>-3.0790000000000002</v>
      </c>
    </row>
    <row r="4" spans="1:8" x14ac:dyDescent="0.3">
      <c r="A4" s="5">
        <v>3</v>
      </c>
      <c r="B4" s="5">
        <v>568</v>
      </c>
      <c r="C4" s="7">
        <f t="shared" si="0"/>
        <v>566.625</v>
      </c>
      <c r="D4" s="7">
        <f t="shared" si="1"/>
        <v>17648.356496801236</v>
      </c>
      <c r="E4" s="7">
        <f t="shared" ref="E4:E19" si="2">D3-D4</f>
        <v>62.701756640464737</v>
      </c>
      <c r="F4" s="6"/>
      <c r="G4" s="6">
        <v>1.0029999999999999</v>
      </c>
      <c r="H4" s="6">
        <v>-3.0790000000000002</v>
      </c>
    </row>
    <row r="5" spans="1:8" x14ac:dyDescent="0.3">
      <c r="A5" s="5">
        <v>4</v>
      </c>
      <c r="B5" s="5">
        <v>572</v>
      </c>
      <c r="C5" s="7">
        <f t="shared" si="0"/>
        <v>570.63699999999994</v>
      </c>
      <c r="D5" s="7">
        <f t="shared" si="1"/>
        <v>17524.275502640034</v>
      </c>
      <c r="E5" s="7">
        <f t="shared" si="2"/>
        <v>124.0809941612024</v>
      </c>
      <c r="F5" s="6"/>
      <c r="G5" s="6">
        <v>1.0029999999999999</v>
      </c>
      <c r="H5" s="6">
        <v>-3.0790000000000002</v>
      </c>
    </row>
    <row r="6" spans="1:8" x14ac:dyDescent="0.3">
      <c r="A6" s="5">
        <v>5</v>
      </c>
      <c r="B6" s="5">
        <v>575</v>
      </c>
      <c r="C6" s="7">
        <f t="shared" si="0"/>
        <v>573.64599999999996</v>
      </c>
      <c r="D6" s="7">
        <f t="shared" si="1"/>
        <v>17432.353751268205</v>
      </c>
      <c r="E6" s="7">
        <f t="shared" si="2"/>
        <v>91.921751371828577</v>
      </c>
      <c r="F6" s="6"/>
      <c r="G6" s="6">
        <v>1.0029999999999999</v>
      </c>
      <c r="H6" s="6">
        <v>-3.0790000000000002</v>
      </c>
    </row>
    <row r="7" spans="1:8" x14ac:dyDescent="0.3">
      <c r="A7" s="5">
        <v>6</v>
      </c>
      <c r="B7" s="10">
        <v>578</v>
      </c>
      <c r="C7" s="7">
        <f t="shared" si="0"/>
        <v>576.65499999999997</v>
      </c>
      <c r="D7" s="7">
        <f t="shared" si="1"/>
        <v>17341.391299823987</v>
      </c>
      <c r="E7" s="7">
        <f t="shared" si="2"/>
        <v>90.962451444218459</v>
      </c>
      <c r="G7" s="6">
        <v>1.0029999999999999</v>
      </c>
      <c r="H7" s="6">
        <v>-3.0790000000000002</v>
      </c>
    </row>
    <row r="8" spans="1:8" x14ac:dyDescent="0.3">
      <c r="A8" s="5">
        <v>7</v>
      </c>
      <c r="B8" s="10">
        <v>582</v>
      </c>
      <c r="C8" s="7">
        <f t="shared" si="0"/>
        <v>580.66700000000003</v>
      </c>
      <c r="D8" s="7">
        <f t="shared" si="1"/>
        <v>17221.574499670209</v>
      </c>
      <c r="E8" s="7">
        <f t="shared" si="2"/>
        <v>119.81680015377788</v>
      </c>
      <c r="G8" s="6">
        <v>1.0029999999999999</v>
      </c>
      <c r="H8" s="6">
        <v>-3.0790000000000002</v>
      </c>
    </row>
    <row r="9" spans="1:8" x14ac:dyDescent="0.3">
      <c r="A9" s="5">
        <v>8</v>
      </c>
      <c r="B9" s="10">
        <v>585</v>
      </c>
      <c r="C9" s="7">
        <f t="shared" si="0"/>
        <v>583.67599999999993</v>
      </c>
      <c r="D9" s="7">
        <f t="shared" si="1"/>
        <v>17132.792850828202</v>
      </c>
      <c r="E9" s="7">
        <f t="shared" si="2"/>
        <v>88.781648842006689</v>
      </c>
      <c r="G9" s="6">
        <v>1.0029999999999999</v>
      </c>
      <c r="H9" s="6">
        <v>-3.0790000000000002</v>
      </c>
    </row>
    <row r="10" spans="1:8" x14ac:dyDescent="0.3">
      <c r="A10" s="5">
        <v>9</v>
      </c>
      <c r="B10" s="10">
        <v>589</v>
      </c>
      <c r="C10" s="7">
        <f t="shared" si="0"/>
        <v>587.68799999999999</v>
      </c>
      <c r="D10" s="7">
        <f t="shared" si="1"/>
        <v>17015.831529655192</v>
      </c>
      <c r="E10" s="7">
        <f t="shared" si="2"/>
        <v>116.96132117301022</v>
      </c>
      <c r="G10" s="6">
        <v>1.0029999999999999</v>
      </c>
      <c r="H10" s="6">
        <v>-3.0790000000000002</v>
      </c>
    </row>
    <row r="11" spans="1:8" x14ac:dyDescent="0.3">
      <c r="A11" s="5">
        <v>10</v>
      </c>
      <c r="B11" s="10">
        <v>593</v>
      </c>
      <c r="C11" s="7">
        <f t="shared" si="0"/>
        <v>591.69999999999993</v>
      </c>
      <c r="D11" s="7">
        <f t="shared" si="1"/>
        <v>16900.456312320435</v>
      </c>
      <c r="E11" s="7">
        <f t="shared" si="2"/>
        <v>115.3752173347566</v>
      </c>
      <c r="G11" s="6">
        <v>1.0029999999999999</v>
      </c>
      <c r="H11" s="6">
        <v>-3.0790000000000002</v>
      </c>
    </row>
    <row r="12" spans="1:8" x14ac:dyDescent="0.3">
      <c r="A12" s="5">
        <v>11</v>
      </c>
      <c r="B12" s="10">
        <v>597</v>
      </c>
      <c r="C12" s="7">
        <f t="shared" si="0"/>
        <v>595.71199999999999</v>
      </c>
      <c r="D12" s="7">
        <f t="shared" si="1"/>
        <v>16786.635152556941</v>
      </c>
      <c r="E12" s="7">
        <f t="shared" si="2"/>
        <v>113.82115976349451</v>
      </c>
      <c r="G12" s="6">
        <v>1.0029999999999999</v>
      </c>
      <c r="H12" s="6">
        <v>-3.0790000000000002</v>
      </c>
    </row>
    <row r="13" spans="1:8" x14ac:dyDescent="0.3">
      <c r="A13" s="5">
        <v>12</v>
      </c>
      <c r="B13" s="10">
        <v>600</v>
      </c>
      <c r="C13" s="7">
        <f t="shared" si="0"/>
        <v>598.721</v>
      </c>
      <c r="D13" s="7">
        <f t="shared" si="1"/>
        <v>16702.270339607265</v>
      </c>
      <c r="E13" s="7">
        <f t="shared" si="2"/>
        <v>84.364812949675979</v>
      </c>
      <c r="G13" s="6">
        <v>1.0029999999999999</v>
      </c>
      <c r="H13" s="6">
        <v>-3.0790000000000002</v>
      </c>
    </row>
    <row r="14" spans="1:8" x14ac:dyDescent="0.3">
      <c r="A14" s="5">
        <v>13</v>
      </c>
      <c r="B14" s="10">
        <v>604</v>
      </c>
      <c r="C14" s="7">
        <f t="shared" si="0"/>
        <v>602.73299999999995</v>
      </c>
      <c r="D14" s="7">
        <f t="shared" si="1"/>
        <v>16591.094232437914</v>
      </c>
      <c r="E14" s="7">
        <f t="shared" si="2"/>
        <v>111.17610716935087</v>
      </c>
      <c r="G14" s="6">
        <v>1.0029999999999999</v>
      </c>
      <c r="H14" s="6">
        <v>-3.0790000000000002</v>
      </c>
    </row>
    <row r="15" spans="1:8" x14ac:dyDescent="0.3">
      <c r="A15" s="5">
        <v>14</v>
      </c>
      <c r="B15" s="10">
        <v>609</v>
      </c>
      <c r="C15" s="7">
        <f t="shared" si="0"/>
        <v>607.74799999999993</v>
      </c>
      <c r="D15" s="7">
        <f t="shared" si="1"/>
        <v>16454.18824907692</v>
      </c>
      <c r="E15" s="7">
        <f t="shared" si="2"/>
        <v>136.90598336099356</v>
      </c>
      <c r="G15" s="6">
        <v>1.0029999999999999</v>
      </c>
      <c r="H15" s="6">
        <v>-3.0790000000000002</v>
      </c>
    </row>
    <row r="16" spans="1:8" x14ac:dyDescent="0.3">
      <c r="A16" s="5">
        <v>15</v>
      </c>
      <c r="B16" s="10">
        <v>613</v>
      </c>
      <c r="C16" s="7">
        <f t="shared" si="0"/>
        <v>611.76</v>
      </c>
      <c r="D16" s="7">
        <f t="shared" si="1"/>
        <v>16346.279586766052</v>
      </c>
      <c r="E16" s="7">
        <f t="shared" si="2"/>
        <v>107.90866231086875</v>
      </c>
      <c r="G16" s="6">
        <v>1.0029999999999999</v>
      </c>
      <c r="H16" s="6">
        <v>-3.0790000000000002</v>
      </c>
    </row>
    <row r="17" spans="1:9" x14ac:dyDescent="0.3">
      <c r="A17" s="5">
        <v>16</v>
      </c>
      <c r="B17" s="10">
        <v>617</v>
      </c>
      <c r="C17" s="7">
        <f t="shared" si="0"/>
        <v>615.77199999999993</v>
      </c>
      <c r="D17" s="7">
        <f t="shared" si="1"/>
        <v>16239.777060340517</v>
      </c>
      <c r="E17" s="7">
        <f t="shared" si="2"/>
        <v>106.5025264255346</v>
      </c>
      <c r="G17" s="6">
        <v>1.0029999999999999</v>
      </c>
      <c r="H17" s="6">
        <v>-3.0790000000000002</v>
      </c>
    </row>
    <row r="18" spans="1:9" x14ac:dyDescent="0.3">
      <c r="A18" s="5">
        <v>17</v>
      </c>
      <c r="B18" s="10">
        <v>621</v>
      </c>
      <c r="C18" s="7">
        <f t="shared" si="0"/>
        <v>619.78399999999999</v>
      </c>
      <c r="D18" s="7">
        <f t="shared" si="1"/>
        <v>16134.653363107149</v>
      </c>
      <c r="E18" s="7">
        <f t="shared" si="2"/>
        <v>105.12369723336815</v>
      </c>
      <c r="G18" s="6">
        <v>1.0029999999999999</v>
      </c>
      <c r="H18" s="6">
        <v>-3.0790000000000002</v>
      </c>
    </row>
    <row r="19" spans="1:9" x14ac:dyDescent="0.3">
      <c r="A19" s="5">
        <v>18</v>
      </c>
      <c r="B19" s="10">
        <v>625</v>
      </c>
      <c r="C19" s="7">
        <f t="shared" si="0"/>
        <v>623.79599999999994</v>
      </c>
      <c r="D19" s="7">
        <f t="shared" si="1"/>
        <v>16030.881890874582</v>
      </c>
      <c r="E19" s="7">
        <f t="shared" si="2"/>
        <v>103.77147223256725</v>
      </c>
      <c r="G19" s="6">
        <v>1.0029999999999999</v>
      </c>
      <c r="H19" s="6">
        <v>-3.0790000000000002</v>
      </c>
    </row>
    <row r="23" spans="1:9" x14ac:dyDescent="0.3">
      <c r="I23" s="4">
        <f>AVERAGE(E3:E19)</f>
        <v>104.41581516856753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 Calib</vt:lpstr>
      <vt:lpstr>Copper</vt:lpstr>
      <vt:lpstr>Brass</vt:lpstr>
      <vt:lpstr>Iodine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2022-09-17T18:12:40Z</dcterms:created>
  <dcterms:modified xsi:type="dcterms:W3CDTF">2022-09-17T21:40:15Z</dcterms:modified>
</cp:coreProperties>
</file>