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Modern_Physics\Expt_5\"/>
    </mc:Choice>
  </mc:AlternateContent>
  <xr:revisionPtr revIDLastSave="0" documentId="13_ncr:1_{82099EE3-C596-4683-9FB5-0E5E59F74F95}" xr6:coauthVersionLast="36" xr6:coauthVersionMax="36" xr10:uidLastSave="{00000000-0000-0000-0000-000000000000}"/>
  <bookViews>
    <workbookView xWindow="0" yWindow="0" windowWidth="8016" windowHeight="5568" xr2:uid="{A862A213-82B4-411D-B0F5-BA02304DE0C3}"/>
  </bookViews>
  <sheets>
    <sheet name="Calibration" sheetId="1" r:id="rId1"/>
    <sheet name="Mutual Induction" sheetId="2" r:id="rId2"/>
    <sheet name="Resistanc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D11" i="3"/>
  <c r="E11" i="3"/>
  <c r="F11" i="3"/>
  <c r="C11" i="3"/>
  <c r="G8" i="3"/>
  <c r="D11" i="2" l="1"/>
  <c r="E11" i="2"/>
  <c r="F11" i="2"/>
  <c r="G11" i="2"/>
  <c r="C11" i="2"/>
  <c r="H11" i="2"/>
  <c r="H8" i="2"/>
  <c r="J14" i="1"/>
  <c r="E14" i="1"/>
  <c r="F14" i="1"/>
  <c r="G14" i="1"/>
  <c r="H14" i="1"/>
  <c r="I14" i="1"/>
  <c r="D14" i="1"/>
  <c r="J11" i="1"/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<sst xmlns="http://schemas.openxmlformats.org/spreadsheetml/2006/main" count="58" uniqueCount="32">
  <si>
    <t>Sl. No.</t>
  </si>
  <si>
    <t>rms $V_{app}$ (V)</t>
  </si>
  <si>
    <t>$V_{sig}$ $(\mu V)$</t>
  </si>
  <si>
    <t>f = 500Hz</t>
  </si>
  <si>
    <t>f = 995Hz</t>
  </si>
  <si>
    <t>f = 1500Hz</t>
  </si>
  <si>
    <t>f = 2000Hz</t>
  </si>
  <si>
    <t>f = 2500Hz</t>
  </si>
  <si>
    <t>f = 3000Hz</t>
  </si>
  <si>
    <t>$V_{DC}$ (mV)</t>
  </si>
  <si>
    <t>Standard Deviation</t>
  </si>
  <si>
    <t>$slope \times10^{-3}$</t>
  </si>
  <si>
    <t>500Hz</t>
  </si>
  <si>
    <t>800Hz</t>
  </si>
  <si>
    <t>Vac</t>
  </si>
  <si>
    <t>Vdc(mV)</t>
  </si>
  <si>
    <t>1200Hz</t>
  </si>
  <si>
    <t>1600Hz</t>
  </si>
  <si>
    <t>Vdc</t>
  </si>
  <si>
    <t>1800Hz</t>
  </si>
  <si>
    <t>$V_{AC}$ (V)</t>
  </si>
  <si>
    <t>f = 800Hz</t>
  </si>
  <si>
    <t>f = 1200Hz</t>
  </si>
  <si>
    <t>f = 1600Hz</t>
  </si>
  <si>
    <t>f = 1800Hz</t>
  </si>
  <si>
    <t>$slope \times10^3$ ($\alpha$)</t>
  </si>
  <si>
    <t>200Hz</t>
  </si>
  <si>
    <t>400Hz</t>
  </si>
  <si>
    <t>600Hz</t>
  </si>
  <si>
    <t>f = 200Hz</t>
  </si>
  <si>
    <t>f = 400Hz</t>
  </si>
  <si>
    <t>f = 600Hz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</si>
</sst>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4" fillId="0" borderId="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34B4-B017-49A6-83E6-55A7E52A508A}">
  <dimension ref="A1:J14"/>
  <sheetViews>
    <sheetView tabSelected="1" workbookViewId="0">
      <selection activeCell="J14" sqref="J14"/>
    </sheetView>
  </sheetViews>
  <sheetFormatPr defaultRowHeight="14.4" x14ac:dyDescent="0.3"/>
  <cols>
    <col min="1" max="3" width="8.88671875" style="1"/>
    <col min="4" max="9" width="9.77734375" style="1" customWidth="1"/>
    <col min="10" max="10" width="11.5546875" style="1" bestFit="1" customWidth="1"/>
    <col min="11" max="16384" width="8.88671875" style="1"/>
  </cols>
  <sheetData>
    <row r="1" spans="1:10" ht="32.4" customHeight="1" x14ac:dyDescent="0.3">
      <c r="A1" s="21" t="s">
        <v>0</v>
      </c>
      <c r="B1" s="21" t="s">
        <v>1</v>
      </c>
      <c r="C1" s="21" t="s">
        <v>2</v>
      </c>
      <c r="D1" s="21" t="s">
        <v>9</v>
      </c>
      <c r="E1" s="21"/>
      <c r="F1" s="21"/>
      <c r="G1" s="21"/>
      <c r="H1" s="21"/>
      <c r="I1" s="21"/>
    </row>
    <row r="2" spans="1:10" ht="27.6" customHeight="1" x14ac:dyDescent="0.3">
      <c r="A2" s="21"/>
      <c r="B2" s="21"/>
      <c r="C2" s="21"/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10" x14ac:dyDescent="0.25">
      <c r="A3" s="4">
        <v>1</v>
      </c>
      <c r="B3" s="5">
        <v>4</v>
      </c>
      <c r="C3" s="5">
        <f>B3*44.4</f>
        <v>177.6</v>
      </c>
      <c r="D3" s="5">
        <v>235</v>
      </c>
      <c r="E3" s="5">
        <v>240</v>
      </c>
      <c r="F3" s="5">
        <v>246</v>
      </c>
      <c r="G3" s="5">
        <v>250</v>
      </c>
      <c r="H3" s="5">
        <v>255</v>
      </c>
      <c r="I3" s="5">
        <v>260</v>
      </c>
    </row>
    <row r="4" spans="1:10" x14ac:dyDescent="0.25">
      <c r="A4" s="4">
        <v>2</v>
      </c>
      <c r="B4" s="5">
        <v>3.5</v>
      </c>
      <c r="C4" s="5">
        <f t="shared" ref="C4:C10" si="0">B4*44.4</f>
        <v>155.4</v>
      </c>
      <c r="D4" s="5">
        <v>201</v>
      </c>
      <c r="E4" s="5">
        <v>203</v>
      </c>
      <c r="F4" s="5">
        <v>210</v>
      </c>
      <c r="G4" s="5">
        <v>214</v>
      </c>
      <c r="H4" s="5">
        <v>218</v>
      </c>
      <c r="I4" s="5">
        <v>223</v>
      </c>
    </row>
    <row r="5" spans="1:10" x14ac:dyDescent="0.25">
      <c r="A5" s="4">
        <v>3</v>
      </c>
      <c r="B5" s="5">
        <v>3</v>
      </c>
      <c r="C5" s="5">
        <f t="shared" si="0"/>
        <v>133.19999999999999</v>
      </c>
      <c r="D5" s="5">
        <v>166</v>
      </c>
      <c r="E5" s="5">
        <v>168</v>
      </c>
      <c r="F5" s="5">
        <v>171</v>
      </c>
      <c r="G5" s="5">
        <v>173</v>
      </c>
      <c r="H5" s="5">
        <v>172</v>
      </c>
      <c r="I5" s="5">
        <v>181</v>
      </c>
    </row>
    <row r="6" spans="1:10" x14ac:dyDescent="0.25">
      <c r="A6" s="4">
        <v>4</v>
      </c>
      <c r="B6" s="5">
        <v>2.5</v>
      </c>
      <c r="C6" s="5">
        <f t="shared" si="0"/>
        <v>111</v>
      </c>
      <c r="D6" s="5">
        <v>135</v>
      </c>
      <c r="E6" s="5">
        <v>138</v>
      </c>
      <c r="F6" s="5">
        <v>136</v>
      </c>
      <c r="G6" s="5">
        <v>136</v>
      </c>
      <c r="H6" s="5">
        <v>141</v>
      </c>
      <c r="I6" s="5">
        <v>146</v>
      </c>
    </row>
    <row r="7" spans="1:10" x14ac:dyDescent="0.25">
      <c r="A7" s="4">
        <v>5</v>
      </c>
      <c r="B7" s="5">
        <v>2</v>
      </c>
      <c r="C7" s="5">
        <f t="shared" si="0"/>
        <v>88.8</v>
      </c>
      <c r="D7" s="5">
        <v>132</v>
      </c>
      <c r="E7" s="5">
        <v>136</v>
      </c>
      <c r="F7" s="5">
        <v>133</v>
      </c>
      <c r="G7" s="5">
        <v>134</v>
      </c>
      <c r="H7" s="5">
        <v>137</v>
      </c>
      <c r="I7" s="5">
        <v>143</v>
      </c>
    </row>
    <row r="8" spans="1:10" x14ac:dyDescent="0.25">
      <c r="A8" s="4">
        <v>6</v>
      </c>
      <c r="B8" s="5">
        <v>1.5</v>
      </c>
      <c r="C8" s="5">
        <f t="shared" si="0"/>
        <v>66.599999999999994</v>
      </c>
      <c r="D8" s="5">
        <v>87</v>
      </c>
      <c r="E8" s="5">
        <v>86</v>
      </c>
      <c r="F8" s="5">
        <v>110</v>
      </c>
      <c r="G8" s="5">
        <v>110</v>
      </c>
      <c r="H8" s="5">
        <v>112</v>
      </c>
      <c r="I8" s="5">
        <v>108</v>
      </c>
    </row>
    <row r="9" spans="1:10" x14ac:dyDescent="0.25">
      <c r="A9" s="4">
        <v>7</v>
      </c>
      <c r="B9" s="5">
        <v>1</v>
      </c>
      <c r="C9" s="5">
        <f t="shared" si="0"/>
        <v>44.4</v>
      </c>
      <c r="D9" s="5">
        <v>58</v>
      </c>
      <c r="E9" s="5">
        <v>62</v>
      </c>
      <c r="F9" s="5">
        <v>63</v>
      </c>
      <c r="G9" s="5">
        <v>76</v>
      </c>
      <c r="H9" s="5">
        <v>88</v>
      </c>
      <c r="I9" s="5">
        <v>98</v>
      </c>
    </row>
    <row r="10" spans="1:10" x14ac:dyDescent="0.25">
      <c r="A10" s="4">
        <v>8</v>
      </c>
      <c r="B10" s="5">
        <v>0.5</v>
      </c>
      <c r="C10" s="5">
        <f t="shared" si="0"/>
        <v>22.2</v>
      </c>
      <c r="D10" s="5">
        <v>10.5</v>
      </c>
      <c r="E10" s="5">
        <v>19.7</v>
      </c>
      <c r="F10" s="5">
        <v>12</v>
      </c>
      <c r="G10" s="5">
        <v>14</v>
      </c>
      <c r="H10" s="5">
        <v>17</v>
      </c>
      <c r="I10" s="5">
        <v>26</v>
      </c>
    </row>
    <row r="11" spans="1:10" x14ac:dyDescent="0.3">
      <c r="A11" s="22" t="s">
        <v>11</v>
      </c>
      <c r="B11" s="22"/>
      <c r="C11" s="22"/>
      <c r="D11" s="1">
        <v>1.55</v>
      </c>
      <c r="E11" s="2">
        <v>1.6199999999999999</v>
      </c>
      <c r="F11" s="2">
        <v>1.6900000000000002</v>
      </c>
      <c r="G11" s="2">
        <v>1.73</v>
      </c>
      <c r="H11" s="2">
        <v>1.8699999999999999</v>
      </c>
      <c r="I11" s="2">
        <v>1.7799999999999998</v>
      </c>
      <c r="J11" s="8">
        <f>AVERAGE(D11:I11)</f>
        <v>1.7066666666666663</v>
      </c>
    </row>
    <row r="12" spans="1:10" x14ac:dyDescent="0.3">
      <c r="A12" s="22" t="s">
        <v>10</v>
      </c>
      <c r="B12" s="22"/>
      <c r="C12" s="22"/>
      <c r="D12" s="1">
        <v>0.93500000000000005</v>
      </c>
      <c r="E12" s="1">
        <v>1.782</v>
      </c>
      <c r="F12" s="1">
        <v>0.82199999999999995</v>
      </c>
      <c r="G12" s="1">
        <v>1.0369999999999999</v>
      </c>
      <c r="H12" s="1">
        <v>3.0739999999999998</v>
      </c>
      <c r="I12" s="1">
        <v>1.431</v>
      </c>
    </row>
    <row r="13" spans="1:10" x14ac:dyDescent="0.3">
      <c r="F13" s="2"/>
      <c r="G13" s="2"/>
      <c r="H13" s="2"/>
      <c r="I13" s="2"/>
    </row>
    <row r="14" spans="1:10" x14ac:dyDescent="0.3">
      <c r="D14" s="1">
        <f>(1.71-D11)^2</f>
        <v>2.5599999999999973E-2</v>
      </c>
      <c r="E14" s="3">
        <f t="shared" ref="E14:I14" si="1">(1.71-E11)^2</f>
        <v>8.1000000000000152E-3</v>
      </c>
      <c r="F14" s="3">
        <f t="shared" si="1"/>
        <v>3.9999999999999183E-4</v>
      </c>
      <c r="G14" s="3">
        <f t="shared" si="1"/>
        <v>4.0000000000000072E-4</v>
      </c>
      <c r="H14" s="3">
        <f t="shared" si="1"/>
        <v>2.5599999999999973E-2</v>
      </c>
      <c r="I14" s="3">
        <f t="shared" si="1"/>
        <v>4.8999999999999773E-3</v>
      </c>
      <c r="J14" s="1">
        <f>SQRT(SUM(D14:I14)/5)</f>
        <v>0.11401754250991372</v>
      </c>
    </row>
  </sheetData>
  <mergeCells count="6">
    <mergeCell ref="D1:I1"/>
    <mergeCell ref="A12:C12"/>
    <mergeCell ref="A11:C11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BC0E-FCD9-438B-BB4A-AAFCB40C6F5E}">
  <dimension ref="A1:AA29"/>
  <sheetViews>
    <sheetView zoomScale="85" zoomScaleNormal="85" workbookViewId="0">
      <selection activeCell="C11" sqref="C11"/>
    </sheetView>
  </sheetViews>
  <sheetFormatPr defaultRowHeight="14.4" x14ac:dyDescent="0.3"/>
  <cols>
    <col min="1" max="2" width="8.88671875" style="3"/>
    <col min="3" max="7" width="10.33203125" style="3" customWidth="1"/>
    <col min="8" max="8" width="8.88671875" style="3"/>
    <col min="9" max="9" width="11.88671875" style="3" bestFit="1" customWidth="1"/>
    <col min="10" max="21" width="8.88671875" style="3"/>
    <col min="22" max="22" width="4" style="3" customWidth="1"/>
    <col min="23" max="16384" width="8.88671875" style="3"/>
  </cols>
  <sheetData>
    <row r="1" spans="1:27" ht="28.8" customHeight="1" x14ac:dyDescent="0.3">
      <c r="A1" s="21" t="s">
        <v>0</v>
      </c>
      <c r="B1" s="21" t="s">
        <v>20</v>
      </c>
      <c r="C1" s="21" t="s">
        <v>9</v>
      </c>
      <c r="D1" s="21"/>
      <c r="E1" s="21"/>
      <c r="F1" s="21"/>
      <c r="G1" s="21"/>
      <c r="H1" s="12"/>
      <c r="I1" s="4"/>
    </row>
    <row r="2" spans="1:27" x14ac:dyDescent="0.3">
      <c r="A2" s="21"/>
      <c r="B2" s="21"/>
      <c r="C2" s="4" t="s">
        <v>3</v>
      </c>
      <c r="D2" s="4" t="s">
        <v>21</v>
      </c>
      <c r="E2" s="4" t="s">
        <v>22</v>
      </c>
      <c r="F2" s="4" t="s">
        <v>23</v>
      </c>
      <c r="G2" s="4" t="s">
        <v>24</v>
      </c>
      <c r="H2" s="4"/>
      <c r="I2" s="4"/>
    </row>
    <row r="3" spans="1:27" x14ac:dyDescent="0.3">
      <c r="A3" s="4">
        <v>1</v>
      </c>
      <c r="B3" s="4">
        <v>4</v>
      </c>
      <c r="C3" s="13">
        <v>405</v>
      </c>
      <c r="D3" s="13">
        <v>700</v>
      </c>
      <c r="E3" s="13">
        <v>1160</v>
      </c>
      <c r="F3" s="13">
        <v>1520</v>
      </c>
      <c r="G3" s="13">
        <v>1750</v>
      </c>
      <c r="H3" s="4"/>
      <c r="I3" s="4"/>
    </row>
    <row r="4" spans="1:27" x14ac:dyDescent="0.3">
      <c r="A4" s="4">
        <v>2</v>
      </c>
      <c r="B4" s="4">
        <v>3.5</v>
      </c>
      <c r="C4" s="13">
        <v>355</v>
      </c>
      <c r="D4" s="13">
        <v>635</v>
      </c>
      <c r="E4" s="13">
        <v>1010</v>
      </c>
      <c r="F4" s="13">
        <v>1350</v>
      </c>
      <c r="G4" s="13">
        <v>1500</v>
      </c>
      <c r="H4" s="4"/>
      <c r="I4" s="4"/>
    </row>
    <row r="5" spans="1:27" x14ac:dyDescent="0.3">
      <c r="A5" s="4">
        <v>3</v>
      </c>
      <c r="B5" s="4">
        <v>3</v>
      </c>
      <c r="C5" s="13">
        <v>310</v>
      </c>
      <c r="D5" s="13">
        <v>590</v>
      </c>
      <c r="E5" s="13">
        <v>820</v>
      </c>
      <c r="F5" s="13">
        <v>1120</v>
      </c>
      <c r="G5" s="13">
        <v>1260</v>
      </c>
      <c r="H5" s="4"/>
      <c r="I5" s="4"/>
      <c r="W5" s="10" t="s">
        <v>12</v>
      </c>
      <c r="X5" s="10"/>
      <c r="Y5" s="11"/>
      <c r="Z5" s="10" t="s">
        <v>13</v>
      </c>
      <c r="AA5" s="10"/>
    </row>
    <row r="6" spans="1:27" x14ac:dyDescent="0.3">
      <c r="A6" s="4">
        <v>4</v>
      </c>
      <c r="B6" s="4">
        <v>2.5</v>
      </c>
      <c r="C6" s="13">
        <v>260</v>
      </c>
      <c r="D6" s="13">
        <v>520</v>
      </c>
      <c r="E6" s="13">
        <v>650</v>
      </c>
      <c r="F6" s="13">
        <v>890</v>
      </c>
      <c r="G6" s="13">
        <v>980</v>
      </c>
      <c r="H6" s="4"/>
      <c r="I6" s="4"/>
      <c r="W6" s="10" t="s">
        <v>14</v>
      </c>
      <c r="X6" s="10" t="s">
        <v>15</v>
      </c>
      <c r="Y6" s="11"/>
      <c r="Z6" s="10" t="s">
        <v>14</v>
      </c>
      <c r="AA6" s="10" t="s">
        <v>15</v>
      </c>
    </row>
    <row r="7" spans="1:27" x14ac:dyDescent="0.3">
      <c r="A7" s="4">
        <v>5</v>
      </c>
      <c r="B7" s="4">
        <v>2.2999999999999998</v>
      </c>
      <c r="C7" s="13">
        <v>227</v>
      </c>
      <c r="D7" s="13">
        <v>400</v>
      </c>
      <c r="E7" s="13">
        <v>550</v>
      </c>
      <c r="F7" s="13">
        <v>740</v>
      </c>
      <c r="G7" s="13">
        <v>860</v>
      </c>
      <c r="H7" s="4"/>
      <c r="I7" s="4"/>
      <c r="W7" s="10">
        <v>4</v>
      </c>
      <c r="X7" s="10">
        <v>405</v>
      </c>
      <c r="Y7" s="11"/>
      <c r="Z7" s="10">
        <v>4</v>
      </c>
      <c r="AA7" s="10">
        <v>700</v>
      </c>
    </row>
    <row r="8" spans="1:27" x14ac:dyDescent="0.3">
      <c r="A8" s="21" t="s">
        <v>25</v>
      </c>
      <c r="B8" s="21"/>
      <c r="C8" s="14">
        <v>0.10150000000000001</v>
      </c>
      <c r="D8" s="14">
        <v>0.15559999999999999</v>
      </c>
      <c r="E8" s="14">
        <v>0.35680000000000001</v>
      </c>
      <c r="F8" s="14">
        <v>0.45380000000000004</v>
      </c>
      <c r="G8" s="14">
        <v>0.52079999999999993</v>
      </c>
      <c r="H8" s="4">
        <f>AVERAGE(C8:G8)</f>
        <v>0.31769999999999998</v>
      </c>
      <c r="I8" s="4"/>
      <c r="W8" s="10">
        <v>3.5</v>
      </c>
      <c r="X8" s="10">
        <v>355</v>
      </c>
      <c r="Y8" s="11"/>
      <c r="Z8" s="10">
        <v>3.5</v>
      </c>
      <c r="AA8" s="10">
        <v>635</v>
      </c>
    </row>
    <row r="9" spans="1:27" x14ac:dyDescent="0.3">
      <c r="A9" s="21" t="s">
        <v>10</v>
      </c>
      <c r="B9" s="21"/>
      <c r="C9" s="4">
        <v>4.6620000000000003E-3</v>
      </c>
      <c r="D9" s="4">
        <v>3.2210000000000003E-2</v>
      </c>
      <c r="E9" s="4">
        <v>1.295E-2</v>
      </c>
      <c r="F9" s="4">
        <v>2.8640000000000002E-2</v>
      </c>
      <c r="G9" s="4">
        <v>1.2230000000000001E-2</v>
      </c>
      <c r="H9" s="4"/>
      <c r="I9" s="4"/>
      <c r="W9" s="10">
        <v>3</v>
      </c>
      <c r="X9" s="10">
        <v>310</v>
      </c>
      <c r="Y9" s="11"/>
      <c r="Z9" s="10">
        <v>3</v>
      </c>
      <c r="AA9" s="10">
        <v>590</v>
      </c>
    </row>
    <row r="10" spans="1:27" x14ac:dyDescent="0.3">
      <c r="A10" s="4"/>
      <c r="B10" s="4"/>
      <c r="C10" s="4"/>
      <c r="D10" s="4"/>
      <c r="E10" s="4"/>
      <c r="F10" s="4"/>
      <c r="G10" s="4"/>
      <c r="H10" s="4"/>
      <c r="I10" s="4"/>
      <c r="W10" s="10">
        <v>2.5</v>
      </c>
      <c r="X10" s="10">
        <v>260</v>
      </c>
      <c r="Y10" s="11"/>
      <c r="Z10" s="10">
        <v>2.5</v>
      </c>
      <c r="AA10" s="10">
        <v>520</v>
      </c>
    </row>
    <row r="11" spans="1:27" x14ac:dyDescent="0.3">
      <c r="A11" s="4"/>
      <c r="B11" s="4"/>
      <c r="C11" s="3">
        <f>(0.318-C8)^2</f>
        <v>4.6872249999999997E-2</v>
      </c>
      <c r="D11" s="3">
        <f t="shared" ref="D11:G11" si="0">(0.318-D8)^2</f>
        <v>2.6373760000000007E-2</v>
      </c>
      <c r="E11" s="3">
        <f t="shared" si="0"/>
        <v>1.50544E-3</v>
      </c>
      <c r="F11" s="3">
        <f t="shared" si="0"/>
        <v>1.8441640000000009E-2</v>
      </c>
      <c r="G11" s="3">
        <f t="shared" si="0"/>
        <v>4.1127839999999971E-2</v>
      </c>
      <c r="H11" s="3">
        <f>SQRT(SUM(C11:G11)/4)</f>
        <v>0.18324909958851093</v>
      </c>
      <c r="W11" s="10">
        <v>2.2999999999999998</v>
      </c>
      <c r="X11" s="10">
        <v>227</v>
      </c>
      <c r="Y11" s="11"/>
      <c r="Z11" s="10">
        <v>2.2999999999999998</v>
      </c>
      <c r="AA11" s="10">
        <v>400</v>
      </c>
    </row>
    <row r="12" spans="1:27" x14ac:dyDescent="0.3">
      <c r="A12" s="4"/>
      <c r="B12" s="4"/>
      <c r="C12" s="4"/>
      <c r="D12" s="4"/>
      <c r="E12" s="4"/>
      <c r="F12" s="4"/>
      <c r="G12" s="4"/>
      <c r="H12" s="4"/>
      <c r="I12" s="4"/>
      <c r="W12" s="11"/>
      <c r="X12" s="11"/>
      <c r="Y12" s="11"/>
      <c r="Z12" s="11"/>
      <c r="AA12" s="11"/>
    </row>
    <row r="13" spans="1:27" x14ac:dyDescent="0.3">
      <c r="A13" s="4"/>
      <c r="B13" s="4"/>
      <c r="C13" s="4"/>
      <c r="D13" s="4"/>
      <c r="E13" s="4"/>
      <c r="F13" s="4"/>
      <c r="G13" s="4"/>
      <c r="H13" s="4"/>
      <c r="I13" s="4"/>
      <c r="W13" s="11"/>
      <c r="X13" s="11"/>
      <c r="Y13" s="11"/>
      <c r="Z13" s="11"/>
      <c r="AA13" s="11"/>
    </row>
    <row r="14" spans="1:27" x14ac:dyDescent="0.3">
      <c r="A14" s="4"/>
      <c r="B14" s="4"/>
      <c r="C14" s="4"/>
      <c r="D14" s="4"/>
      <c r="E14" s="4"/>
      <c r="F14" s="4"/>
      <c r="G14" s="4"/>
      <c r="H14" s="4"/>
      <c r="I14" s="4"/>
      <c r="W14" s="10" t="s">
        <v>16</v>
      </c>
      <c r="X14" s="10"/>
      <c r="Y14" s="11"/>
      <c r="Z14" s="10" t="s">
        <v>17</v>
      </c>
      <c r="AA14" s="10"/>
    </row>
    <row r="15" spans="1:27" x14ac:dyDescent="0.3">
      <c r="A15" s="4"/>
      <c r="B15" s="4"/>
      <c r="C15" s="4"/>
      <c r="D15" s="4"/>
      <c r="E15" s="4"/>
      <c r="F15" s="4"/>
      <c r="G15" s="4"/>
      <c r="H15" s="4"/>
      <c r="I15" s="4"/>
      <c r="W15" s="10" t="s">
        <v>14</v>
      </c>
      <c r="X15" s="10" t="s">
        <v>18</v>
      </c>
      <c r="Y15" s="11"/>
      <c r="Z15" s="10" t="s">
        <v>14</v>
      </c>
      <c r="AA15" s="10" t="s">
        <v>15</v>
      </c>
    </row>
    <row r="16" spans="1:27" x14ac:dyDescent="0.3">
      <c r="C16" s="8"/>
      <c r="D16" s="8"/>
      <c r="E16" s="8"/>
      <c r="F16" s="8"/>
      <c r="G16" s="8"/>
      <c r="W16" s="10">
        <v>4</v>
      </c>
      <c r="X16" s="10">
        <v>1160</v>
      </c>
      <c r="Y16" s="11"/>
      <c r="Z16" s="10">
        <v>4</v>
      </c>
      <c r="AA16" s="10">
        <v>1520</v>
      </c>
    </row>
    <row r="17" spans="4:27" x14ac:dyDescent="0.3">
      <c r="W17" s="10">
        <v>3.5</v>
      </c>
      <c r="X17" s="10">
        <v>1010</v>
      </c>
      <c r="Y17" s="11"/>
      <c r="Z17" s="10">
        <v>3.5</v>
      </c>
      <c r="AA17" s="10">
        <v>1350</v>
      </c>
    </row>
    <row r="18" spans="4:27" x14ac:dyDescent="0.3">
      <c r="D18" s="4"/>
      <c r="E18" s="4"/>
      <c r="F18" s="4"/>
      <c r="G18" s="4"/>
      <c r="H18" s="4"/>
      <c r="W18" s="10">
        <v>3</v>
      </c>
      <c r="X18" s="10">
        <v>820</v>
      </c>
      <c r="Y18" s="11"/>
      <c r="Z18" s="10">
        <v>3</v>
      </c>
      <c r="AA18" s="10">
        <v>1120</v>
      </c>
    </row>
    <row r="19" spans="4:27" x14ac:dyDescent="0.3">
      <c r="W19" s="10">
        <v>2.5</v>
      </c>
      <c r="X19" s="10">
        <v>650</v>
      </c>
      <c r="Y19" s="11"/>
      <c r="Z19" s="10">
        <v>2.5</v>
      </c>
      <c r="AA19" s="10">
        <v>890</v>
      </c>
    </row>
    <row r="20" spans="4:27" x14ac:dyDescent="0.3">
      <c r="W20" s="10">
        <v>2.2999999999999998</v>
      </c>
      <c r="X20" s="10">
        <v>550</v>
      </c>
      <c r="Y20" s="11"/>
      <c r="Z20" s="10">
        <v>2.2999999999999998</v>
      </c>
      <c r="AA20" s="10">
        <v>740</v>
      </c>
    </row>
    <row r="21" spans="4:27" x14ac:dyDescent="0.3">
      <c r="W21" s="11"/>
      <c r="X21" s="11"/>
      <c r="Y21" s="11"/>
      <c r="Z21" s="11"/>
      <c r="AA21" s="11"/>
    </row>
    <row r="22" spans="4:27" x14ac:dyDescent="0.3">
      <c r="W22" s="11"/>
      <c r="X22" s="11"/>
      <c r="Y22" s="11"/>
      <c r="Z22" s="11"/>
      <c r="AA22" s="11"/>
    </row>
    <row r="23" spans="4:27" x14ac:dyDescent="0.3">
      <c r="W23" s="10" t="s">
        <v>19</v>
      </c>
      <c r="X23" s="10"/>
      <c r="Y23" s="11"/>
      <c r="Z23" s="11"/>
      <c r="AA23" s="11"/>
    </row>
    <row r="24" spans="4:27" x14ac:dyDescent="0.3">
      <c r="W24" s="10" t="s">
        <v>14</v>
      </c>
      <c r="X24" s="10" t="s">
        <v>15</v>
      </c>
      <c r="Y24" s="11"/>
      <c r="Z24" s="11"/>
      <c r="AA24" s="11"/>
    </row>
    <row r="25" spans="4:27" x14ac:dyDescent="0.3">
      <c r="W25" s="10">
        <v>4</v>
      </c>
      <c r="X25" s="10">
        <v>1750</v>
      </c>
      <c r="Y25" s="11"/>
      <c r="Z25" s="11"/>
      <c r="AA25" s="11"/>
    </row>
    <row r="26" spans="4:27" x14ac:dyDescent="0.3">
      <c r="W26" s="10">
        <v>3.5</v>
      </c>
      <c r="X26" s="10">
        <v>1500</v>
      </c>
      <c r="Y26" s="11"/>
      <c r="Z26" s="11"/>
      <c r="AA26" s="11"/>
    </row>
    <row r="27" spans="4:27" x14ac:dyDescent="0.3">
      <c r="W27" s="10">
        <v>3</v>
      </c>
      <c r="X27" s="10">
        <v>1260</v>
      </c>
      <c r="Y27" s="11"/>
      <c r="Z27" s="11"/>
      <c r="AA27" s="11"/>
    </row>
    <row r="28" spans="4:27" x14ac:dyDescent="0.3">
      <c r="W28" s="10">
        <v>2.5</v>
      </c>
      <c r="X28" s="10">
        <v>980</v>
      </c>
      <c r="Y28" s="11"/>
      <c r="Z28" s="11"/>
      <c r="AA28" s="11"/>
    </row>
    <row r="29" spans="4:27" x14ac:dyDescent="0.3">
      <c r="W29" s="10">
        <v>2.2999999999999998</v>
      </c>
      <c r="X29" s="10">
        <v>860</v>
      </c>
      <c r="Y29" s="11"/>
      <c r="Z29" s="11"/>
      <c r="AA29" s="11"/>
    </row>
  </sheetData>
  <mergeCells count="5">
    <mergeCell ref="B1:B2"/>
    <mergeCell ref="A1:A2"/>
    <mergeCell ref="C1:G1"/>
    <mergeCell ref="A8:B8"/>
    <mergeCell ref="A9:B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14F7-D930-42FE-9F4D-B83A75A8CC90}">
  <dimension ref="A1:V23"/>
  <sheetViews>
    <sheetView workbookViewId="0">
      <selection activeCell="B28" sqref="B28"/>
    </sheetView>
  </sheetViews>
  <sheetFormatPr defaultRowHeight="14.4" x14ac:dyDescent="0.3"/>
  <cols>
    <col min="7" max="7" width="11.5546875" bestFit="1" customWidth="1"/>
  </cols>
  <sheetData>
    <row r="1" spans="1:22" ht="14.4" customHeight="1" x14ac:dyDescent="0.3">
      <c r="A1" s="21" t="s">
        <v>0</v>
      </c>
      <c r="B1" s="21" t="s">
        <v>20</v>
      </c>
      <c r="C1" s="21" t="s">
        <v>9</v>
      </c>
      <c r="D1" s="21"/>
      <c r="E1" s="21"/>
      <c r="F1" s="21"/>
      <c r="G1" s="19"/>
    </row>
    <row r="2" spans="1:22" x14ac:dyDescent="0.3">
      <c r="A2" s="21"/>
      <c r="B2" s="21"/>
      <c r="C2" s="7" t="s">
        <v>29</v>
      </c>
      <c r="D2" s="7" t="s">
        <v>30</v>
      </c>
      <c r="E2" s="7" t="s">
        <v>31</v>
      </c>
      <c r="F2" s="7" t="s">
        <v>21</v>
      </c>
      <c r="G2" s="19"/>
    </row>
    <row r="3" spans="1:22" x14ac:dyDescent="0.3">
      <c r="A3" s="7">
        <v>1</v>
      </c>
      <c r="B3" s="25">
        <v>1.03</v>
      </c>
      <c r="C3" s="26">
        <v>0.29399999999999998</v>
      </c>
      <c r="D3" s="26">
        <v>0.27300000000000002</v>
      </c>
      <c r="E3" s="26">
        <v>0.27500000000000002</v>
      </c>
      <c r="F3" s="26">
        <v>0.27</v>
      </c>
      <c r="G3" s="19"/>
    </row>
    <row r="4" spans="1:22" x14ac:dyDescent="0.3">
      <c r="A4" s="7">
        <v>2</v>
      </c>
      <c r="B4" s="25">
        <v>1.52</v>
      </c>
      <c r="C4" s="26">
        <v>0.49099999999999999</v>
      </c>
      <c r="D4" s="26">
        <v>0.439</v>
      </c>
      <c r="E4" s="26">
        <v>0.44</v>
      </c>
      <c r="F4" s="26">
        <v>0.42499999999999999</v>
      </c>
      <c r="G4" s="19"/>
    </row>
    <row r="5" spans="1:22" x14ac:dyDescent="0.3">
      <c r="A5" s="7">
        <v>3</v>
      </c>
      <c r="B5" s="25">
        <v>2.4700000000000002</v>
      </c>
      <c r="C5" s="26">
        <v>0.755</v>
      </c>
      <c r="D5" s="26">
        <v>0.73599999999999999</v>
      </c>
      <c r="E5" s="26">
        <v>0.72899999999999998</v>
      </c>
      <c r="F5" s="26">
        <v>0.73599999999999999</v>
      </c>
      <c r="G5" s="19"/>
    </row>
    <row r="6" spans="1:22" x14ac:dyDescent="0.3">
      <c r="A6" s="7">
        <v>4</v>
      </c>
      <c r="B6" s="25">
        <v>3.46</v>
      </c>
      <c r="C6" s="26">
        <v>1.0720000000000001</v>
      </c>
      <c r="D6" s="26">
        <v>1.0489999999999999</v>
      </c>
      <c r="E6" s="26">
        <v>1.0409999999999999</v>
      </c>
      <c r="F6" s="26">
        <v>1.0429999999999999</v>
      </c>
      <c r="G6" s="19"/>
    </row>
    <row r="7" spans="1:22" x14ac:dyDescent="0.3">
      <c r="A7" s="7">
        <v>5</v>
      </c>
      <c r="B7" s="25">
        <v>4.45</v>
      </c>
      <c r="C7" s="26">
        <v>1.385</v>
      </c>
      <c r="D7" s="26">
        <v>1.35</v>
      </c>
      <c r="E7" s="26">
        <v>1.3460000000000001</v>
      </c>
      <c r="F7" s="26">
        <v>1.321</v>
      </c>
      <c r="G7" s="19"/>
    </row>
    <row r="8" spans="1:22" ht="30.6" customHeight="1" x14ac:dyDescent="0.3">
      <c r="A8" s="21" t="s">
        <v>25</v>
      </c>
      <c r="B8" s="21"/>
      <c r="C8" s="24">
        <v>0.313</v>
      </c>
      <c r="D8" s="24">
        <v>0.314</v>
      </c>
      <c r="E8" s="24">
        <v>0.31209999999999999</v>
      </c>
      <c r="F8" s="24">
        <v>0.309</v>
      </c>
      <c r="G8" s="27">
        <f>AVERAGE(C8:F8)</f>
        <v>0.312025</v>
      </c>
      <c r="R8" s="15" t="s">
        <v>26</v>
      </c>
      <c r="S8" s="16"/>
      <c r="T8" s="9"/>
      <c r="U8" s="15" t="s">
        <v>27</v>
      </c>
      <c r="V8" s="16"/>
    </row>
    <row r="9" spans="1:22" x14ac:dyDescent="0.3">
      <c r="A9" s="21" t="s">
        <v>10</v>
      </c>
      <c r="B9" s="21"/>
      <c r="C9" s="24">
        <v>1.44E-2</v>
      </c>
      <c r="D9" s="24">
        <v>5.0000000000000001E-3</v>
      </c>
      <c r="E9" s="24">
        <v>4.0000000000000001E-3</v>
      </c>
      <c r="F9" s="24">
        <v>1.133E-2</v>
      </c>
      <c r="G9" s="19"/>
      <c r="R9" s="15" t="s">
        <v>14</v>
      </c>
      <c r="S9" s="15" t="s">
        <v>15</v>
      </c>
      <c r="T9" s="9"/>
      <c r="U9" s="15" t="s">
        <v>14</v>
      </c>
      <c r="V9" s="15" t="s">
        <v>15</v>
      </c>
    </row>
    <row r="10" spans="1:22" x14ac:dyDescent="0.3">
      <c r="A10" s="19"/>
      <c r="B10" s="19"/>
      <c r="C10" s="19"/>
      <c r="D10" s="19"/>
      <c r="E10" s="19"/>
      <c r="F10" s="19"/>
      <c r="G10" s="19"/>
      <c r="R10" s="17">
        <v>1.03</v>
      </c>
      <c r="S10" s="17">
        <v>0.29399999999999998</v>
      </c>
      <c r="T10" s="9"/>
      <c r="U10" s="17">
        <v>1.03</v>
      </c>
      <c r="V10" s="17">
        <v>0.27300000000000002</v>
      </c>
    </row>
    <row r="11" spans="1:22" x14ac:dyDescent="0.3">
      <c r="C11" s="6">
        <f>(0.312-C8)^2*10^6</f>
        <v>1.0000000000000018</v>
      </c>
      <c r="D11" s="6">
        <f t="shared" ref="D11:F11" si="0">(0.312-D8)^2*10^6</f>
        <v>4.0000000000000071</v>
      </c>
      <c r="E11" s="6">
        <f t="shared" si="0"/>
        <v>9.9999999999977971E-3</v>
      </c>
      <c r="F11" s="6">
        <f t="shared" si="0"/>
        <v>9.000000000000016</v>
      </c>
      <c r="G11" s="6">
        <f>SQRT(SUM(C11:F11)/3)</f>
        <v>2.1610182784974326</v>
      </c>
      <c r="R11" s="17">
        <v>1.52</v>
      </c>
      <c r="S11" s="17">
        <v>0.49099999999999999</v>
      </c>
      <c r="T11" s="9"/>
      <c r="U11" s="17">
        <v>1.52</v>
      </c>
      <c r="V11" s="17">
        <v>0.439</v>
      </c>
    </row>
    <row r="12" spans="1:22" x14ac:dyDescent="0.3">
      <c r="R12" s="17">
        <v>2.4700000000000002</v>
      </c>
      <c r="S12" s="17">
        <v>0.755</v>
      </c>
      <c r="T12" s="9"/>
      <c r="U12" s="17">
        <v>2.4700000000000002</v>
      </c>
      <c r="V12" s="17">
        <v>0.73599999999999999</v>
      </c>
    </row>
    <row r="13" spans="1:22" x14ac:dyDescent="0.3">
      <c r="R13" s="17">
        <v>3.46</v>
      </c>
      <c r="S13" s="17">
        <v>1.0720000000000001</v>
      </c>
      <c r="T13" s="9"/>
      <c r="U13" s="17">
        <v>3.46</v>
      </c>
      <c r="V13" s="17">
        <v>1.0489999999999999</v>
      </c>
    </row>
    <row r="14" spans="1:22" x14ac:dyDescent="0.3">
      <c r="E14" s="20"/>
      <c r="F14" s="20"/>
      <c r="G14" s="20"/>
      <c r="H14" s="20"/>
      <c r="I14" s="20"/>
      <c r="R14" s="17">
        <v>4.45</v>
      </c>
      <c r="S14" s="17">
        <v>1.385</v>
      </c>
      <c r="T14" s="9"/>
      <c r="U14" s="17">
        <v>4.45</v>
      </c>
      <c r="V14" s="17">
        <v>1.35</v>
      </c>
    </row>
    <row r="15" spans="1:22" x14ac:dyDescent="0.3">
      <c r="E15" s="23"/>
      <c r="F15" s="23"/>
      <c r="G15" s="23"/>
      <c r="H15" s="23"/>
      <c r="I15" s="23"/>
      <c r="R15" s="9"/>
      <c r="S15" s="9"/>
      <c r="T15" s="9"/>
      <c r="U15" s="9"/>
      <c r="V15" s="18"/>
    </row>
    <row r="16" spans="1:22" x14ac:dyDescent="0.3">
      <c r="E16" s="23"/>
      <c r="F16" s="23"/>
      <c r="G16" s="23"/>
      <c r="H16" s="23"/>
      <c r="I16" s="23"/>
      <c r="R16" s="9"/>
      <c r="S16" s="9"/>
      <c r="T16" s="9"/>
      <c r="U16" s="9"/>
      <c r="V16" s="9"/>
    </row>
    <row r="17" spans="5:22" x14ac:dyDescent="0.3">
      <c r="E17" s="23"/>
      <c r="F17" s="23"/>
      <c r="G17" s="23"/>
      <c r="H17" s="23"/>
      <c r="I17" s="23"/>
      <c r="R17" s="15" t="s">
        <v>28</v>
      </c>
      <c r="S17" s="16"/>
      <c r="T17" s="9"/>
      <c r="U17" s="15" t="s">
        <v>13</v>
      </c>
      <c r="V17" s="16"/>
    </row>
    <row r="18" spans="5:22" x14ac:dyDescent="0.3">
      <c r="E18" s="23"/>
      <c r="F18" s="23"/>
      <c r="G18" s="23"/>
      <c r="H18" s="23"/>
      <c r="I18" s="23"/>
      <c r="R18" s="15" t="s">
        <v>14</v>
      </c>
      <c r="S18" s="15" t="s">
        <v>15</v>
      </c>
      <c r="T18" s="9"/>
      <c r="U18" s="15" t="s">
        <v>14</v>
      </c>
      <c r="V18" s="15" t="s">
        <v>15</v>
      </c>
    </row>
    <row r="19" spans="5:22" x14ac:dyDescent="0.3">
      <c r="R19" s="17">
        <v>1.03</v>
      </c>
      <c r="S19" s="17">
        <v>0.27500000000000002</v>
      </c>
      <c r="T19" s="9"/>
      <c r="U19" s="17">
        <v>1.03</v>
      </c>
      <c r="V19" s="17">
        <v>0.27</v>
      </c>
    </row>
    <row r="20" spans="5:22" x14ac:dyDescent="0.3">
      <c r="R20" s="17">
        <v>1.52</v>
      </c>
      <c r="S20" s="17">
        <v>0.44</v>
      </c>
      <c r="T20" s="9"/>
      <c r="U20" s="17">
        <v>1.52</v>
      </c>
      <c r="V20" s="17">
        <v>0.42499999999999999</v>
      </c>
    </row>
    <row r="21" spans="5:22" x14ac:dyDescent="0.3">
      <c r="R21" s="17">
        <v>2.4700000000000002</v>
      </c>
      <c r="S21" s="17">
        <v>0.72899999999999998</v>
      </c>
      <c r="T21" s="9"/>
      <c r="U21" s="17">
        <v>2.4700000000000002</v>
      </c>
      <c r="V21" s="17">
        <v>0.73599999999999999</v>
      </c>
    </row>
    <row r="22" spans="5:22" x14ac:dyDescent="0.3">
      <c r="R22" s="17">
        <v>3.46</v>
      </c>
      <c r="S22" s="17">
        <v>1.0409999999999999</v>
      </c>
      <c r="T22" s="9"/>
      <c r="U22" s="17">
        <v>3.46</v>
      </c>
      <c r="V22" s="17">
        <v>1.0429999999999999</v>
      </c>
    </row>
    <row r="23" spans="5:22" x14ac:dyDescent="0.3">
      <c r="R23" s="17">
        <v>4.45</v>
      </c>
      <c r="S23" s="17">
        <v>1.3460000000000001</v>
      </c>
      <c r="T23" s="9"/>
      <c r="U23" s="17">
        <v>4.45</v>
      </c>
      <c r="V23" s="17">
        <v>1.321</v>
      </c>
    </row>
  </sheetData>
  <mergeCells count="5">
    <mergeCell ref="A1:A2"/>
    <mergeCell ref="B1:B2"/>
    <mergeCell ref="A8:B8"/>
    <mergeCell ref="A9:B9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Mutual Induction</vt:lpstr>
      <vt:lpstr>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2022-11-14T19:18:53Z</dcterms:created>
  <dcterms:modified xsi:type="dcterms:W3CDTF">2022-11-22T04:49:12Z</dcterms:modified>
</cp:coreProperties>
</file>